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1F5CF339-DC43-4A2C-B300-25812C8F49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IJA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FIJA!$A$12:$U$2046</definedName>
    <definedName name="_xlnm.Print_Area" localSheetId="0">FIJA!$B$1:$T$2050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40" i="3" l="1"/>
  <c r="A1984" i="3"/>
  <c r="A1985" i="3"/>
  <c r="A1986" i="3"/>
  <c r="A1987" i="3"/>
  <c r="A1988" i="3"/>
  <c r="N1988" i="3" s="1"/>
  <c r="A1989" i="3"/>
  <c r="A1990" i="3"/>
  <c r="A1991" i="3"/>
  <c r="A1992" i="3"/>
  <c r="A1993" i="3"/>
  <c r="K1993" i="3" s="1"/>
  <c r="A1994" i="3"/>
  <c r="A1995" i="3"/>
  <c r="A1996" i="3"/>
  <c r="A1997" i="3"/>
  <c r="K1997" i="3" s="1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K2009" i="3" s="1"/>
  <c r="A2010" i="3"/>
  <c r="A2011" i="3"/>
  <c r="A2012" i="3"/>
  <c r="A2013" i="3"/>
  <c r="K2013" i="3" s="1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K2025" i="3" s="1"/>
  <c r="A2026" i="3"/>
  <c r="A2027" i="3"/>
  <c r="A2028" i="3"/>
  <c r="A2029" i="3"/>
  <c r="K2029" i="3" s="1"/>
  <c r="A2030" i="3"/>
  <c r="A2031" i="3"/>
  <c r="A2032" i="3"/>
  <c r="A2033" i="3"/>
  <c r="A2034" i="3"/>
  <c r="A2035" i="3"/>
  <c r="A2036" i="3"/>
  <c r="A2037" i="3"/>
  <c r="A2038" i="3"/>
  <c r="A2039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3" i="3"/>
  <c r="N1979" i="3" l="1"/>
  <c r="L1979" i="3"/>
  <c r="K1979" i="3"/>
  <c r="N1939" i="3"/>
  <c r="L1939" i="3"/>
  <c r="K1939" i="3"/>
  <c r="L13" i="3"/>
  <c r="N13" i="3"/>
  <c r="K13" i="3"/>
  <c r="N1980" i="3"/>
  <c r="L1980" i="3"/>
  <c r="K1980" i="3"/>
  <c r="N1976" i="3"/>
  <c r="L1976" i="3"/>
  <c r="K1976" i="3"/>
  <c r="N1972" i="3"/>
  <c r="K1972" i="3"/>
  <c r="L1972" i="3"/>
  <c r="N1968" i="3"/>
  <c r="L1968" i="3"/>
  <c r="K1968" i="3"/>
  <c r="N1964" i="3"/>
  <c r="L1964" i="3"/>
  <c r="K1964" i="3"/>
  <c r="N1960" i="3"/>
  <c r="L1960" i="3"/>
  <c r="K1960" i="3"/>
  <c r="N1956" i="3"/>
  <c r="K1956" i="3"/>
  <c r="L1956" i="3"/>
  <c r="N1952" i="3"/>
  <c r="L1952" i="3"/>
  <c r="K1952" i="3"/>
  <c r="N1948" i="3"/>
  <c r="L1948" i="3"/>
  <c r="K1948" i="3"/>
  <c r="N1944" i="3"/>
  <c r="L1944" i="3"/>
  <c r="K1944" i="3"/>
  <c r="N1940" i="3"/>
  <c r="K1940" i="3"/>
  <c r="L1940" i="3"/>
  <c r="N1936" i="3"/>
  <c r="L1936" i="3"/>
  <c r="K1936" i="3"/>
  <c r="N1932" i="3"/>
  <c r="L1932" i="3"/>
  <c r="K1932" i="3"/>
  <c r="N1928" i="3"/>
  <c r="L1928" i="3"/>
  <c r="K1928" i="3"/>
  <c r="N1924" i="3"/>
  <c r="K1924" i="3"/>
  <c r="L1924" i="3"/>
  <c r="N1920" i="3"/>
  <c r="L1920" i="3"/>
  <c r="K1920" i="3"/>
  <c r="N1916" i="3"/>
  <c r="L1916" i="3"/>
  <c r="K1916" i="3"/>
  <c r="N1912" i="3"/>
  <c r="L1912" i="3"/>
  <c r="K1912" i="3"/>
  <c r="N1908" i="3"/>
  <c r="K1908" i="3"/>
  <c r="L1908" i="3"/>
  <c r="N1904" i="3"/>
  <c r="L1904" i="3"/>
  <c r="K1904" i="3"/>
  <c r="N1900" i="3"/>
  <c r="L1900" i="3"/>
  <c r="K1900" i="3"/>
  <c r="N1896" i="3"/>
  <c r="L1896" i="3"/>
  <c r="K1896" i="3"/>
  <c r="N1892" i="3"/>
  <c r="K1892" i="3"/>
  <c r="L1892" i="3"/>
  <c r="N1888" i="3"/>
  <c r="L1888" i="3"/>
  <c r="K1888" i="3"/>
  <c r="N1884" i="3"/>
  <c r="L1884" i="3"/>
  <c r="K1884" i="3"/>
  <c r="N1880" i="3"/>
  <c r="L1880" i="3"/>
  <c r="K1880" i="3"/>
  <c r="N1876" i="3"/>
  <c r="K1876" i="3"/>
  <c r="L1876" i="3"/>
  <c r="N1872" i="3"/>
  <c r="L1872" i="3"/>
  <c r="K1872" i="3"/>
  <c r="N1868" i="3"/>
  <c r="L1868" i="3"/>
  <c r="K1868" i="3"/>
  <c r="N1864" i="3"/>
  <c r="L1864" i="3"/>
  <c r="K1864" i="3"/>
  <c r="N1860" i="3"/>
  <c r="K1860" i="3"/>
  <c r="L1860" i="3"/>
  <c r="N1856" i="3"/>
  <c r="L1856" i="3"/>
  <c r="K1856" i="3"/>
  <c r="N1852" i="3"/>
  <c r="L1852" i="3"/>
  <c r="K1852" i="3"/>
  <c r="N1848" i="3"/>
  <c r="L1848" i="3"/>
  <c r="K1848" i="3"/>
  <c r="N1844" i="3"/>
  <c r="K1844" i="3"/>
  <c r="L1844" i="3"/>
  <c r="N1840" i="3"/>
  <c r="L1840" i="3"/>
  <c r="K1840" i="3"/>
  <c r="N1836" i="3"/>
  <c r="L1836" i="3"/>
  <c r="K1836" i="3"/>
  <c r="N1832" i="3"/>
  <c r="L1832" i="3"/>
  <c r="K1832" i="3"/>
  <c r="N1828" i="3"/>
  <c r="K1828" i="3"/>
  <c r="L1828" i="3"/>
  <c r="N1824" i="3"/>
  <c r="L1824" i="3"/>
  <c r="K1824" i="3"/>
  <c r="N1820" i="3"/>
  <c r="L1820" i="3"/>
  <c r="K1820" i="3"/>
  <c r="N1816" i="3"/>
  <c r="L1816" i="3"/>
  <c r="K1816" i="3"/>
  <c r="N1812" i="3"/>
  <c r="K1812" i="3"/>
  <c r="L1812" i="3"/>
  <c r="N1808" i="3"/>
  <c r="L1808" i="3"/>
  <c r="K1808" i="3"/>
  <c r="N1804" i="3"/>
  <c r="L1804" i="3"/>
  <c r="K1804" i="3"/>
  <c r="N1800" i="3"/>
  <c r="L1800" i="3"/>
  <c r="K1800" i="3"/>
  <c r="N1796" i="3"/>
  <c r="K1796" i="3"/>
  <c r="L1796" i="3"/>
  <c r="N1792" i="3"/>
  <c r="L1792" i="3"/>
  <c r="K1792" i="3"/>
  <c r="N1788" i="3"/>
  <c r="L1788" i="3"/>
  <c r="K1788" i="3"/>
  <c r="N1784" i="3"/>
  <c r="L1784" i="3"/>
  <c r="K1784" i="3"/>
  <c r="N1780" i="3"/>
  <c r="K1780" i="3"/>
  <c r="L1780" i="3"/>
  <c r="N1776" i="3"/>
  <c r="L1776" i="3"/>
  <c r="K1776" i="3"/>
  <c r="N1772" i="3"/>
  <c r="L1772" i="3"/>
  <c r="K1772" i="3"/>
  <c r="N1768" i="3"/>
  <c r="L1768" i="3"/>
  <c r="K1768" i="3"/>
  <c r="N1764" i="3"/>
  <c r="K1764" i="3"/>
  <c r="L1764" i="3"/>
  <c r="N1760" i="3"/>
  <c r="L1760" i="3"/>
  <c r="K1760" i="3"/>
  <c r="N1756" i="3"/>
  <c r="L1756" i="3"/>
  <c r="K1756" i="3"/>
  <c r="N1752" i="3"/>
  <c r="L1752" i="3"/>
  <c r="K1752" i="3"/>
  <c r="N1748" i="3"/>
  <c r="L1748" i="3"/>
  <c r="K1748" i="3"/>
  <c r="N1744" i="3"/>
  <c r="L1744" i="3"/>
  <c r="K1744" i="3"/>
  <c r="N1740" i="3"/>
  <c r="L1740" i="3"/>
  <c r="K1740" i="3"/>
  <c r="N1736" i="3"/>
  <c r="L1736" i="3"/>
  <c r="K1736" i="3"/>
  <c r="N1732" i="3"/>
  <c r="L1732" i="3"/>
  <c r="K1732" i="3"/>
  <c r="N1728" i="3"/>
  <c r="L1728" i="3"/>
  <c r="K1728" i="3"/>
  <c r="N1724" i="3"/>
  <c r="L1724" i="3"/>
  <c r="K1724" i="3"/>
  <c r="N1720" i="3"/>
  <c r="L1720" i="3"/>
  <c r="K1720" i="3"/>
  <c r="N1716" i="3"/>
  <c r="L1716" i="3"/>
  <c r="K1716" i="3"/>
  <c r="N1712" i="3"/>
  <c r="L1712" i="3"/>
  <c r="K1712" i="3"/>
  <c r="N1708" i="3"/>
  <c r="L1708" i="3"/>
  <c r="K1708" i="3"/>
  <c r="N1704" i="3"/>
  <c r="L1704" i="3"/>
  <c r="K1704" i="3"/>
  <c r="N1700" i="3"/>
  <c r="L1700" i="3"/>
  <c r="K1700" i="3"/>
  <c r="N1696" i="3"/>
  <c r="L1696" i="3"/>
  <c r="K1696" i="3"/>
  <c r="N1692" i="3"/>
  <c r="L1692" i="3"/>
  <c r="K1692" i="3"/>
  <c r="N1688" i="3"/>
  <c r="L1688" i="3"/>
  <c r="K1688" i="3"/>
  <c r="N1684" i="3"/>
  <c r="L1684" i="3"/>
  <c r="K1684" i="3"/>
  <c r="N1680" i="3"/>
  <c r="L1680" i="3"/>
  <c r="K1680" i="3"/>
  <c r="N1676" i="3"/>
  <c r="L1676" i="3"/>
  <c r="K1676" i="3"/>
  <c r="N1672" i="3"/>
  <c r="L1672" i="3"/>
  <c r="K1672" i="3"/>
  <c r="N1668" i="3"/>
  <c r="L1668" i="3"/>
  <c r="K1668" i="3"/>
  <c r="N1664" i="3"/>
  <c r="L1664" i="3"/>
  <c r="K1664" i="3"/>
  <c r="N1660" i="3"/>
  <c r="L1660" i="3"/>
  <c r="K1660" i="3"/>
  <c r="N1656" i="3"/>
  <c r="L1656" i="3"/>
  <c r="K1656" i="3"/>
  <c r="N1652" i="3"/>
  <c r="L1652" i="3"/>
  <c r="K1652" i="3"/>
  <c r="N1648" i="3"/>
  <c r="L1648" i="3"/>
  <c r="K1648" i="3"/>
  <c r="N1644" i="3"/>
  <c r="L1644" i="3"/>
  <c r="K1644" i="3"/>
  <c r="N1640" i="3"/>
  <c r="L1640" i="3"/>
  <c r="K1640" i="3"/>
  <c r="N1636" i="3"/>
  <c r="L1636" i="3"/>
  <c r="K1636" i="3"/>
  <c r="N1632" i="3"/>
  <c r="L1632" i="3"/>
  <c r="K1632" i="3"/>
  <c r="N1628" i="3"/>
  <c r="L1628" i="3"/>
  <c r="K1628" i="3"/>
  <c r="N1624" i="3"/>
  <c r="L1624" i="3"/>
  <c r="K1624" i="3"/>
  <c r="N1620" i="3"/>
  <c r="L1620" i="3"/>
  <c r="K1620" i="3"/>
  <c r="N1616" i="3"/>
  <c r="L1616" i="3"/>
  <c r="K1616" i="3"/>
  <c r="N1612" i="3"/>
  <c r="L1612" i="3"/>
  <c r="K1612" i="3"/>
  <c r="N1608" i="3"/>
  <c r="L1608" i="3"/>
  <c r="K1608" i="3"/>
  <c r="N1604" i="3"/>
  <c r="L1604" i="3"/>
  <c r="K1604" i="3"/>
  <c r="N1600" i="3"/>
  <c r="L1600" i="3"/>
  <c r="K1600" i="3"/>
  <c r="N1596" i="3"/>
  <c r="L1596" i="3"/>
  <c r="K1596" i="3"/>
  <c r="R1596" i="3" s="1"/>
  <c r="U1592" i="3"/>
  <c r="N1592" i="3"/>
  <c r="L1592" i="3"/>
  <c r="K1592" i="3"/>
  <c r="N1588" i="3"/>
  <c r="L1588" i="3"/>
  <c r="K1588" i="3"/>
  <c r="N1584" i="3"/>
  <c r="L1584" i="3"/>
  <c r="K1584" i="3"/>
  <c r="N1580" i="3"/>
  <c r="L1580" i="3"/>
  <c r="K1580" i="3"/>
  <c r="N1576" i="3"/>
  <c r="L1576" i="3"/>
  <c r="K1576" i="3"/>
  <c r="N1572" i="3"/>
  <c r="L1572" i="3"/>
  <c r="K1572" i="3"/>
  <c r="N1568" i="3"/>
  <c r="L1568" i="3"/>
  <c r="K1568" i="3"/>
  <c r="N1564" i="3"/>
  <c r="L1564" i="3"/>
  <c r="K1564" i="3"/>
  <c r="N1560" i="3"/>
  <c r="L1560" i="3"/>
  <c r="K1560" i="3"/>
  <c r="N1556" i="3"/>
  <c r="L1556" i="3"/>
  <c r="K1556" i="3"/>
  <c r="N1552" i="3"/>
  <c r="L1552" i="3"/>
  <c r="K1552" i="3"/>
  <c r="N1548" i="3"/>
  <c r="L1548" i="3"/>
  <c r="K1548" i="3"/>
  <c r="N1544" i="3"/>
  <c r="L1544" i="3"/>
  <c r="K1544" i="3"/>
  <c r="N1540" i="3"/>
  <c r="L1540" i="3"/>
  <c r="K1540" i="3"/>
  <c r="N1536" i="3"/>
  <c r="L1536" i="3"/>
  <c r="K1536" i="3"/>
  <c r="N1532" i="3"/>
  <c r="L1532" i="3"/>
  <c r="K1532" i="3"/>
  <c r="N1528" i="3"/>
  <c r="L1528" i="3"/>
  <c r="K1528" i="3"/>
  <c r="N1524" i="3"/>
  <c r="L1524" i="3"/>
  <c r="K1524" i="3"/>
  <c r="N1520" i="3"/>
  <c r="L1520" i="3"/>
  <c r="K1520" i="3"/>
  <c r="N1516" i="3"/>
  <c r="L1516" i="3"/>
  <c r="K1516" i="3"/>
  <c r="N1512" i="3"/>
  <c r="L1512" i="3"/>
  <c r="K1512" i="3"/>
  <c r="R1512" i="3" s="1"/>
  <c r="N1508" i="3"/>
  <c r="L1508" i="3"/>
  <c r="K1508" i="3"/>
  <c r="N1504" i="3"/>
  <c r="L1504" i="3"/>
  <c r="K1504" i="3"/>
  <c r="N1500" i="3"/>
  <c r="L1500" i="3"/>
  <c r="K1500" i="3"/>
  <c r="N1496" i="3"/>
  <c r="L1496" i="3"/>
  <c r="K1496" i="3"/>
  <c r="N1492" i="3"/>
  <c r="L1492" i="3"/>
  <c r="K1492" i="3"/>
  <c r="N1488" i="3"/>
  <c r="L1488" i="3"/>
  <c r="K1488" i="3"/>
  <c r="N1484" i="3"/>
  <c r="L1484" i="3"/>
  <c r="K1484" i="3"/>
  <c r="N1480" i="3"/>
  <c r="L1480" i="3"/>
  <c r="K1480" i="3"/>
  <c r="N1476" i="3"/>
  <c r="L1476" i="3"/>
  <c r="K1476" i="3"/>
  <c r="N1472" i="3"/>
  <c r="L1472" i="3"/>
  <c r="K1472" i="3"/>
  <c r="N1468" i="3"/>
  <c r="L1468" i="3"/>
  <c r="K1468" i="3"/>
  <c r="N1464" i="3"/>
  <c r="L1464" i="3"/>
  <c r="K1464" i="3"/>
  <c r="N1460" i="3"/>
  <c r="L1460" i="3"/>
  <c r="K1460" i="3"/>
  <c r="N1456" i="3"/>
  <c r="L1456" i="3"/>
  <c r="K1456" i="3"/>
  <c r="N1452" i="3"/>
  <c r="L1452" i="3"/>
  <c r="K1452" i="3"/>
  <c r="N1448" i="3"/>
  <c r="L1448" i="3"/>
  <c r="K1448" i="3"/>
  <c r="N1444" i="3"/>
  <c r="L1444" i="3"/>
  <c r="K1444" i="3"/>
  <c r="N1440" i="3"/>
  <c r="L1440" i="3"/>
  <c r="K1440" i="3"/>
  <c r="N1436" i="3"/>
  <c r="L1436" i="3"/>
  <c r="K1436" i="3"/>
  <c r="N1432" i="3"/>
  <c r="L1432" i="3"/>
  <c r="K1432" i="3"/>
  <c r="N1428" i="3"/>
  <c r="L1428" i="3"/>
  <c r="K1428" i="3"/>
  <c r="N1424" i="3"/>
  <c r="L1424" i="3"/>
  <c r="K1424" i="3"/>
  <c r="N1420" i="3"/>
  <c r="L1420" i="3"/>
  <c r="K1420" i="3"/>
  <c r="N1416" i="3"/>
  <c r="L1416" i="3"/>
  <c r="K1416" i="3"/>
  <c r="N1412" i="3"/>
  <c r="L1412" i="3"/>
  <c r="K1412" i="3"/>
  <c r="N1408" i="3"/>
  <c r="L1408" i="3"/>
  <c r="K1408" i="3"/>
  <c r="N1404" i="3"/>
  <c r="L1404" i="3"/>
  <c r="K1404" i="3"/>
  <c r="N1400" i="3"/>
  <c r="L1400" i="3"/>
  <c r="K1400" i="3"/>
  <c r="N1396" i="3"/>
  <c r="L1396" i="3"/>
  <c r="K1396" i="3"/>
  <c r="N1392" i="3"/>
  <c r="L1392" i="3"/>
  <c r="K1392" i="3"/>
  <c r="N1388" i="3"/>
  <c r="L1388" i="3"/>
  <c r="K1388" i="3"/>
  <c r="N1384" i="3"/>
  <c r="L1384" i="3"/>
  <c r="K1384" i="3"/>
  <c r="N1380" i="3"/>
  <c r="L1380" i="3"/>
  <c r="K1380" i="3"/>
  <c r="N1376" i="3"/>
  <c r="L1376" i="3"/>
  <c r="K1376" i="3"/>
  <c r="N1372" i="3"/>
  <c r="L1372" i="3"/>
  <c r="K1372" i="3"/>
  <c r="N1368" i="3"/>
  <c r="L1368" i="3"/>
  <c r="K1368" i="3"/>
  <c r="R1368" i="3" s="1"/>
  <c r="N1364" i="3"/>
  <c r="L1364" i="3"/>
  <c r="K1364" i="3"/>
  <c r="N1360" i="3"/>
  <c r="L1360" i="3"/>
  <c r="K1360" i="3"/>
  <c r="N1356" i="3"/>
  <c r="L1356" i="3"/>
  <c r="K1356" i="3"/>
  <c r="N1352" i="3"/>
  <c r="L1352" i="3"/>
  <c r="K1352" i="3"/>
  <c r="N1348" i="3"/>
  <c r="L1348" i="3"/>
  <c r="K1348" i="3"/>
  <c r="N1344" i="3"/>
  <c r="L1344" i="3"/>
  <c r="K1344" i="3"/>
  <c r="N1340" i="3"/>
  <c r="L1340" i="3"/>
  <c r="K1340" i="3"/>
  <c r="N1336" i="3"/>
  <c r="L1336" i="3"/>
  <c r="K1336" i="3"/>
  <c r="N1332" i="3"/>
  <c r="L1332" i="3"/>
  <c r="K1332" i="3"/>
  <c r="N1328" i="3"/>
  <c r="L1328" i="3"/>
  <c r="K1328" i="3"/>
  <c r="N1324" i="3"/>
  <c r="L1324" i="3"/>
  <c r="K1324" i="3"/>
  <c r="N1320" i="3"/>
  <c r="L1320" i="3"/>
  <c r="K1320" i="3"/>
  <c r="N1316" i="3"/>
  <c r="L1316" i="3"/>
  <c r="K1316" i="3"/>
  <c r="N1312" i="3"/>
  <c r="L1312" i="3"/>
  <c r="K1312" i="3"/>
  <c r="N1308" i="3"/>
  <c r="L1308" i="3"/>
  <c r="K1308" i="3"/>
  <c r="N1304" i="3"/>
  <c r="L1304" i="3"/>
  <c r="K1304" i="3"/>
  <c r="N1300" i="3"/>
  <c r="L1300" i="3"/>
  <c r="K1300" i="3"/>
  <c r="N1296" i="3"/>
  <c r="L1296" i="3"/>
  <c r="K1296" i="3"/>
  <c r="N1292" i="3"/>
  <c r="L1292" i="3"/>
  <c r="K1292" i="3"/>
  <c r="N1288" i="3"/>
  <c r="L1288" i="3"/>
  <c r="K1288" i="3"/>
  <c r="N1284" i="3"/>
  <c r="L1284" i="3"/>
  <c r="K1284" i="3"/>
  <c r="N1280" i="3"/>
  <c r="L1280" i="3"/>
  <c r="K1280" i="3"/>
  <c r="N1276" i="3"/>
  <c r="L1276" i="3"/>
  <c r="K1276" i="3"/>
  <c r="N1272" i="3"/>
  <c r="L1272" i="3"/>
  <c r="K1272" i="3"/>
  <c r="N1268" i="3"/>
  <c r="L1268" i="3"/>
  <c r="K1268" i="3"/>
  <c r="N1264" i="3"/>
  <c r="L1264" i="3"/>
  <c r="K1264" i="3"/>
  <c r="N1260" i="3"/>
  <c r="L1260" i="3"/>
  <c r="K1260" i="3"/>
  <c r="N1256" i="3"/>
  <c r="L1256" i="3"/>
  <c r="K1256" i="3"/>
  <c r="N1252" i="3"/>
  <c r="L1252" i="3"/>
  <c r="K1252" i="3"/>
  <c r="N1248" i="3"/>
  <c r="L1248" i="3"/>
  <c r="K1248" i="3"/>
  <c r="N1244" i="3"/>
  <c r="L1244" i="3"/>
  <c r="K1244" i="3"/>
  <c r="N1240" i="3"/>
  <c r="L1240" i="3"/>
  <c r="K1240" i="3"/>
  <c r="N1236" i="3"/>
  <c r="L1236" i="3"/>
  <c r="K1236" i="3"/>
  <c r="N1232" i="3"/>
  <c r="L1232" i="3"/>
  <c r="K1232" i="3"/>
  <c r="N1228" i="3"/>
  <c r="L1228" i="3"/>
  <c r="K1228" i="3"/>
  <c r="N1224" i="3"/>
  <c r="L1224" i="3"/>
  <c r="K1224" i="3"/>
  <c r="N1220" i="3"/>
  <c r="L1220" i="3"/>
  <c r="K1220" i="3"/>
  <c r="N1216" i="3"/>
  <c r="L1216" i="3"/>
  <c r="K1216" i="3"/>
  <c r="N1212" i="3"/>
  <c r="L1212" i="3"/>
  <c r="K1212" i="3"/>
  <c r="N1208" i="3"/>
  <c r="L1208" i="3"/>
  <c r="K1208" i="3"/>
  <c r="R1208" i="3" s="1"/>
  <c r="N1204" i="3"/>
  <c r="L1204" i="3"/>
  <c r="K1204" i="3"/>
  <c r="N1200" i="3"/>
  <c r="L1200" i="3"/>
  <c r="K1200" i="3"/>
  <c r="N1196" i="3"/>
  <c r="L1196" i="3"/>
  <c r="K1196" i="3"/>
  <c r="N1192" i="3"/>
  <c r="L1192" i="3"/>
  <c r="K1192" i="3"/>
  <c r="N1188" i="3"/>
  <c r="L1188" i="3"/>
  <c r="K1188" i="3"/>
  <c r="N1184" i="3"/>
  <c r="L1184" i="3"/>
  <c r="K1184" i="3"/>
  <c r="N1180" i="3"/>
  <c r="L1180" i="3"/>
  <c r="K1180" i="3"/>
  <c r="N1176" i="3"/>
  <c r="L1176" i="3"/>
  <c r="K1176" i="3"/>
  <c r="N1172" i="3"/>
  <c r="L1172" i="3"/>
  <c r="K1172" i="3"/>
  <c r="N1168" i="3"/>
  <c r="L1168" i="3"/>
  <c r="K1168" i="3"/>
  <c r="N1164" i="3"/>
  <c r="L1164" i="3"/>
  <c r="K1164" i="3"/>
  <c r="N1160" i="3"/>
  <c r="L1160" i="3"/>
  <c r="K1160" i="3"/>
  <c r="N1156" i="3"/>
  <c r="L1156" i="3"/>
  <c r="K1156" i="3"/>
  <c r="N1152" i="3"/>
  <c r="L1152" i="3"/>
  <c r="K1152" i="3"/>
  <c r="N1148" i="3"/>
  <c r="L1148" i="3"/>
  <c r="K1148" i="3"/>
  <c r="N1144" i="3"/>
  <c r="L1144" i="3"/>
  <c r="K1144" i="3"/>
  <c r="N1140" i="3"/>
  <c r="L1140" i="3"/>
  <c r="K1140" i="3"/>
  <c r="N1136" i="3"/>
  <c r="L1136" i="3"/>
  <c r="K1136" i="3"/>
  <c r="N1132" i="3"/>
  <c r="L1132" i="3"/>
  <c r="K1132" i="3"/>
  <c r="N1128" i="3"/>
  <c r="L1128" i="3"/>
  <c r="K1128" i="3"/>
  <c r="N1124" i="3"/>
  <c r="L1124" i="3"/>
  <c r="K1124" i="3"/>
  <c r="N1120" i="3"/>
  <c r="L1120" i="3"/>
  <c r="K1120" i="3"/>
  <c r="N1116" i="3"/>
  <c r="L1116" i="3"/>
  <c r="K1116" i="3"/>
  <c r="N1112" i="3"/>
  <c r="L1112" i="3"/>
  <c r="K1112" i="3"/>
  <c r="N1108" i="3"/>
  <c r="L1108" i="3"/>
  <c r="K1108" i="3"/>
  <c r="N1104" i="3"/>
  <c r="L1104" i="3"/>
  <c r="K1104" i="3"/>
  <c r="N1100" i="3"/>
  <c r="L1100" i="3"/>
  <c r="K1100" i="3"/>
  <c r="N1096" i="3"/>
  <c r="L1096" i="3"/>
  <c r="K1096" i="3"/>
  <c r="N1092" i="3"/>
  <c r="L1092" i="3"/>
  <c r="K1092" i="3"/>
  <c r="N1088" i="3"/>
  <c r="L1088" i="3"/>
  <c r="K1088" i="3"/>
  <c r="N1084" i="3"/>
  <c r="L1084" i="3"/>
  <c r="K1084" i="3"/>
  <c r="N1080" i="3"/>
  <c r="L1080" i="3"/>
  <c r="K1080" i="3"/>
  <c r="N1076" i="3"/>
  <c r="L1076" i="3"/>
  <c r="K1076" i="3"/>
  <c r="N1072" i="3"/>
  <c r="L1072" i="3"/>
  <c r="K1072" i="3"/>
  <c r="N1068" i="3"/>
  <c r="L1068" i="3"/>
  <c r="K1068" i="3"/>
  <c r="N1064" i="3"/>
  <c r="L1064" i="3"/>
  <c r="K1064" i="3"/>
  <c r="N1060" i="3"/>
  <c r="L1060" i="3"/>
  <c r="K1060" i="3"/>
  <c r="N1056" i="3"/>
  <c r="L1056" i="3"/>
  <c r="K1056" i="3"/>
  <c r="N1052" i="3"/>
  <c r="L1052" i="3"/>
  <c r="K1052" i="3"/>
  <c r="N1048" i="3"/>
  <c r="L1048" i="3"/>
  <c r="K1048" i="3"/>
  <c r="N1044" i="3"/>
  <c r="L1044" i="3"/>
  <c r="K1044" i="3"/>
  <c r="N1040" i="3"/>
  <c r="L1040" i="3"/>
  <c r="K1040" i="3"/>
  <c r="N1036" i="3"/>
  <c r="L1036" i="3"/>
  <c r="K1036" i="3"/>
  <c r="N1032" i="3"/>
  <c r="L1032" i="3"/>
  <c r="K1032" i="3"/>
  <c r="N1028" i="3"/>
  <c r="L1028" i="3"/>
  <c r="K1028" i="3"/>
  <c r="N1024" i="3"/>
  <c r="L1024" i="3"/>
  <c r="K1024" i="3"/>
  <c r="N1020" i="3"/>
  <c r="L1020" i="3"/>
  <c r="K1020" i="3"/>
  <c r="N1016" i="3"/>
  <c r="L1016" i="3"/>
  <c r="K1016" i="3"/>
  <c r="N1012" i="3"/>
  <c r="L1012" i="3"/>
  <c r="K1012" i="3"/>
  <c r="N1008" i="3"/>
  <c r="L1008" i="3"/>
  <c r="K1008" i="3"/>
  <c r="N1004" i="3"/>
  <c r="L1004" i="3"/>
  <c r="K1004" i="3"/>
  <c r="N1000" i="3"/>
  <c r="L1000" i="3"/>
  <c r="K1000" i="3"/>
  <c r="N996" i="3"/>
  <c r="L996" i="3"/>
  <c r="K996" i="3"/>
  <c r="N992" i="3"/>
  <c r="L992" i="3"/>
  <c r="K992" i="3"/>
  <c r="N988" i="3"/>
  <c r="L988" i="3"/>
  <c r="K988" i="3"/>
  <c r="N984" i="3"/>
  <c r="L984" i="3"/>
  <c r="K984" i="3"/>
  <c r="N980" i="3"/>
  <c r="L980" i="3"/>
  <c r="K980" i="3"/>
  <c r="N976" i="3"/>
  <c r="L976" i="3"/>
  <c r="K976" i="3"/>
  <c r="N972" i="3"/>
  <c r="L972" i="3"/>
  <c r="K972" i="3"/>
  <c r="N968" i="3"/>
  <c r="L968" i="3"/>
  <c r="K968" i="3"/>
  <c r="N964" i="3"/>
  <c r="L964" i="3"/>
  <c r="K964" i="3"/>
  <c r="N960" i="3"/>
  <c r="L960" i="3"/>
  <c r="K960" i="3"/>
  <c r="N956" i="3"/>
  <c r="L956" i="3"/>
  <c r="K956" i="3"/>
  <c r="N952" i="3"/>
  <c r="L952" i="3"/>
  <c r="K952" i="3"/>
  <c r="N948" i="3"/>
  <c r="L948" i="3"/>
  <c r="K948" i="3"/>
  <c r="N944" i="3"/>
  <c r="L944" i="3"/>
  <c r="K944" i="3"/>
  <c r="N940" i="3"/>
  <c r="L940" i="3"/>
  <c r="K940" i="3"/>
  <c r="N936" i="3"/>
  <c r="L936" i="3"/>
  <c r="K936" i="3"/>
  <c r="N932" i="3"/>
  <c r="L932" i="3"/>
  <c r="K932" i="3"/>
  <c r="N928" i="3"/>
  <c r="L928" i="3"/>
  <c r="K928" i="3"/>
  <c r="N924" i="3"/>
  <c r="L924" i="3"/>
  <c r="K924" i="3"/>
  <c r="N920" i="3"/>
  <c r="L920" i="3"/>
  <c r="K920" i="3"/>
  <c r="N916" i="3"/>
  <c r="L916" i="3"/>
  <c r="K916" i="3"/>
  <c r="N912" i="3"/>
  <c r="L912" i="3"/>
  <c r="K912" i="3"/>
  <c r="N908" i="3"/>
  <c r="L908" i="3"/>
  <c r="K908" i="3"/>
  <c r="N904" i="3"/>
  <c r="L904" i="3"/>
  <c r="K904" i="3"/>
  <c r="N900" i="3"/>
  <c r="L900" i="3"/>
  <c r="K900" i="3"/>
  <c r="N896" i="3"/>
  <c r="L896" i="3"/>
  <c r="K896" i="3"/>
  <c r="N892" i="3"/>
  <c r="L892" i="3"/>
  <c r="K892" i="3"/>
  <c r="N888" i="3"/>
  <c r="L888" i="3"/>
  <c r="K888" i="3"/>
  <c r="N884" i="3"/>
  <c r="L884" i="3"/>
  <c r="K884" i="3"/>
  <c r="N880" i="3"/>
  <c r="L880" i="3"/>
  <c r="K880" i="3"/>
  <c r="N876" i="3"/>
  <c r="L876" i="3"/>
  <c r="K876" i="3"/>
  <c r="N872" i="3"/>
  <c r="L872" i="3"/>
  <c r="K872" i="3"/>
  <c r="N868" i="3"/>
  <c r="L868" i="3"/>
  <c r="K868" i="3"/>
  <c r="N864" i="3"/>
  <c r="L864" i="3"/>
  <c r="K864" i="3"/>
  <c r="N860" i="3"/>
  <c r="L860" i="3"/>
  <c r="K860" i="3"/>
  <c r="N856" i="3"/>
  <c r="L856" i="3"/>
  <c r="K856" i="3"/>
  <c r="N852" i="3"/>
  <c r="L852" i="3"/>
  <c r="K852" i="3"/>
  <c r="N848" i="3"/>
  <c r="L848" i="3"/>
  <c r="K848" i="3"/>
  <c r="N844" i="3"/>
  <c r="L844" i="3"/>
  <c r="K844" i="3"/>
  <c r="N840" i="3"/>
  <c r="L840" i="3"/>
  <c r="K840" i="3"/>
  <c r="N836" i="3"/>
  <c r="L836" i="3"/>
  <c r="K836" i="3"/>
  <c r="N832" i="3"/>
  <c r="L832" i="3"/>
  <c r="K832" i="3"/>
  <c r="N828" i="3"/>
  <c r="L828" i="3"/>
  <c r="K828" i="3"/>
  <c r="N824" i="3"/>
  <c r="L824" i="3"/>
  <c r="K824" i="3"/>
  <c r="N820" i="3"/>
  <c r="L820" i="3"/>
  <c r="K820" i="3"/>
  <c r="N816" i="3"/>
  <c r="L816" i="3"/>
  <c r="K816" i="3"/>
  <c r="N812" i="3"/>
  <c r="L812" i="3"/>
  <c r="K812" i="3"/>
  <c r="N808" i="3"/>
  <c r="L808" i="3"/>
  <c r="K808" i="3"/>
  <c r="N804" i="3"/>
  <c r="L804" i="3"/>
  <c r="K804" i="3"/>
  <c r="N800" i="3"/>
  <c r="L800" i="3"/>
  <c r="K800" i="3"/>
  <c r="N796" i="3"/>
  <c r="L796" i="3"/>
  <c r="K796" i="3"/>
  <c r="N792" i="3"/>
  <c r="L792" i="3"/>
  <c r="K792" i="3"/>
  <c r="N788" i="3"/>
  <c r="L788" i="3"/>
  <c r="K788" i="3"/>
  <c r="N784" i="3"/>
  <c r="L784" i="3"/>
  <c r="K784" i="3"/>
  <c r="N780" i="3"/>
  <c r="L780" i="3"/>
  <c r="K780" i="3"/>
  <c r="N776" i="3"/>
  <c r="L776" i="3"/>
  <c r="K776" i="3"/>
  <c r="N772" i="3"/>
  <c r="L772" i="3"/>
  <c r="K772" i="3"/>
  <c r="N768" i="3"/>
  <c r="L768" i="3"/>
  <c r="K768" i="3"/>
  <c r="N764" i="3"/>
  <c r="L764" i="3"/>
  <c r="K764" i="3"/>
  <c r="N760" i="3"/>
  <c r="L760" i="3"/>
  <c r="K760" i="3"/>
  <c r="N756" i="3"/>
  <c r="L756" i="3"/>
  <c r="K756" i="3"/>
  <c r="N752" i="3"/>
  <c r="L752" i="3"/>
  <c r="K752" i="3"/>
  <c r="N748" i="3"/>
  <c r="L748" i="3"/>
  <c r="K748" i="3"/>
  <c r="N744" i="3"/>
  <c r="L744" i="3"/>
  <c r="K744" i="3"/>
  <c r="N740" i="3"/>
  <c r="L740" i="3"/>
  <c r="K740" i="3"/>
  <c r="N736" i="3"/>
  <c r="L736" i="3"/>
  <c r="K736" i="3"/>
  <c r="N732" i="3"/>
  <c r="L732" i="3"/>
  <c r="K732" i="3"/>
  <c r="N728" i="3"/>
  <c r="L728" i="3"/>
  <c r="K728" i="3"/>
  <c r="N724" i="3"/>
  <c r="L724" i="3"/>
  <c r="K724" i="3"/>
  <c r="N720" i="3"/>
  <c r="L720" i="3"/>
  <c r="K720" i="3"/>
  <c r="N716" i="3"/>
  <c r="L716" i="3"/>
  <c r="K716" i="3"/>
  <c r="N712" i="3"/>
  <c r="L712" i="3"/>
  <c r="K712" i="3"/>
  <c r="N708" i="3"/>
  <c r="L708" i="3"/>
  <c r="K708" i="3"/>
  <c r="N704" i="3"/>
  <c r="L704" i="3"/>
  <c r="K704" i="3"/>
  <c r="N700" i="3"/>
  <c r="L700" i="3"/>
  <c r="K700" i="3"/>
  <c r="N696" i="3"/>
  <c r="L696" i="3"/>
  <c r="K696" i="3"/>
  <c r="N692" i="3"/>
  <c r="L692" i="3"/>
  <c r="K692" i="3"/>
  <c r="N688" i="3"/>
  <c r="L688" i="3"/>
  <c r="K688" i="3"/>
  <c r="N684" i="3"/>
  <c r="L684" i="3"/>
  <c r="K684" i="3"/>
  <c r="N680" i="3"/>
  <c r="L680" i="3"/>
  <c r="K680" i="3"/>
  <c r="N676" i="3"/>
  <c r="L676" i="3"/>
  <c r="K676" i="3"/>
  <c r="N672" i="3"/>
  <c r="L672" i="3"/>
  <c r="K672" i="3"/>
  <c r="N668" i="3"/>
  <c r="L668" i="3"/>
  <c r="K668" i="3"/>
  <c r="N664" i="3"/>
  <c r="L664" i="3"/>
  <c r="K664" i="3"/>
  <c r="N660" i="3"/>
  <c r="L660" i="3"/>
  <c r="K660" i="3"/>
  <c r="N656" i="3"/>
  <c r="L656" i="3"/>
  <c r="K656" i="3"/>
  <c r="N652" i="3"/>
  <c r="L652" i="3"/>
  <c r="K652" i="3"/>
  <c r="N648" i="3"/>
  <c r="L648" i="3"/>
  <c r="K648" i="3"/>
  <c r="N644" i="3"/>
  <c r="L644" i="3"/>
  <c r="K644" i="3"/>
  <c r="N640" i="3"/>
  <c r="L640" i="3"/>
  <c r="K640" i="3"/>
  <c r="N636" i="3"/>
  <c r="L636" i="3"/>
  <c r="K636" i="3"/>
  <c r="N632" i="3"/>
  <c r="L632" i="3"/>
  <c r="K632" i="3"/>
  <c r="N628" i="3"/>
  <c r="L628" i="3"/>
  <c r="K628" i="3"/>
  <c r="N624" i="3"/>
  <c r="L624" i="3"/>
  <c r="K624" i="3"/>
  <c r="N620" i="3"/>
  <c r="L620" i="3"/>
  <c r="K620" i="3"/>
  <c r="N616" i="3"/>
  <c r="L616" i="3"/>
  <c r="K616" i="3"/>
  <c r="N612" i="3"/>
  <c r="L612" i="3"/>
  <c r="K612" i="3"/>
  <c r="N608" i="3"/>
  <c r="L608" i="3"/>
  <c r="K608" i="3"/>
  <c r="N604" i="3"/>
  <c r="L604" i="3"/>
  <c r="K604" i="3"/>
  <c r="N600" i="3"/>
  <c r="L600" i="3"/>
  <c r="K600" i="3"/>
  <c r="N596" i="3"/>
  <c r="L596" i="3"/>
  <c r="K596" i="3"/>
  <c r="N592" i="3"/>
  <c r="L592" i="3"/>
  <c r="K592" i="3"/>
  <c r="N588" i="3"/>
  <c r="L588" i="3"/>
  <c r="K588" i="3"/>
  <c r="N584" i="3"/>
  <c r="L584" i="3"/>
  <c r="K584" i="3"/>
  <c r="N580" i="3"/>
  <c r="L580" i="3"/>
  <c r="K580" i="3"/>
  <c r="N576" i="3"/>
  <c r="L576" i="3"/>
  <c r="K576" i="3"/>
  <c r="N572" i="3"/>
  <c r="L572" i="3"/>
  <c r="K572" i="3"/>
  <c r="N568" i="3"/>
  <c r="L568" i="3"/>
  <c r="K568" i="3"/>
  <c r="N564" i="3"/>
  <c r="L564" i="3"/>
  <c r="K564" i="3"/>
  <c r="N560" i="3"/>
  <c r="L560" i="3"/>
  <c r="K560" i="3"/>
  <c r="N556" i="3"/>
  <c r="L556" i="3"/>
  <c r="K556" i="3"/>
  <c r="N552" i="3"/>
  <c r="L552" i="3"/>
  <c r="K552" i="3"/>
  <c r="N548" i="3"/>
  <c r="L548" i="3"/>
  <c r="K548" i="3"/>
  <c r="N544" i="3"/>
  <c r="L544" i="3"/>
  <c r="K544" i="3"/>
  <c r="N540" i="3"/>
  <c r="L540" i="3"/>
  <c r="K540" i="3"/>
  <c r="N536" i="3"/>
  <c r="L536" i="3"/>
  <c r="K536" i="3"/>
  <c r="N532" i="3"/>
  <c r="L532" i="3"/>
  <c r="K532" i="3"/>
  <c r="N528" i="3"/>
  <c r="L528" i="3"/>
  <c r="K528" i="3"/>
  <c r="N524" i="3"/>
  <c r="L524" i="3"/>
  <c r="K524" i="3"/>
  <c r="N520" i="3"/>
  <c r="L520" i="3"/>
  <c r="K520" i="3"/>
  <c r="N516" i="3"/>
  <c r="L516" i="3"/>
  <c r="K516" i="3"/>
  <c r="N512" i="3"/>
  <c r="L512" i="3"/>
  <c r="K512" i="3"/>
  <c r="N508" i="3"/>
  <c r="L508" i="3"/>
  <c r="K508" i="3"/>
  <c r="N504" i="3"/>
  <c r="L504" i="3"/>
  <c r="K504" i="3"/>
  <c r="N500" i="3"/>
  <c r="L500" i="3"/>
  <c r="K500" i="3"/>
  <c r="N496" i="3"/>
  <c r="L496" i="3"/>
  <c r="K496" i="3"/>
  <c r="N492" i="3"/>
  <c r="L492" i="3"/>
  <c r="K492" i="3"/>
  <c r="N488" i="3"/>
  <c r="L488" i="3"/>
  <c r="K488" i="3"/>
  <c r="N484" i="3"/>
  <c r="L484" i="3"/>
  <c r="K484" i="3"/>
  <c r="N480" i="3"/>
  <c r="L480" i="3"/>
  <c r="K480" i="3"/>
  <c r="N476" i="3"/>
  <c r="L476" i="3"/>
  <c r="K476" i="3"/>
  <c r="N472" i="3"/>
  <c r="L472" i="3"/>
  <c r="K472" i="3"/>
  <c r="N468" i="3"/>
  <c r="L468" i="3"/>
  <c r="K468" i="3"/>
  <c r="N464" i="3"/>
  <c r="L464" i="3"/>
  <c r="K464" i="3"/>
  <c r="N460" i="3"/>
  <c r="L460" i="3"/>
  <c r="K460" i="3"/>
  <c r="N456" i="3"/>
  <c r="L456" i="3"/>
  <c r="K456" i="3"/>
  <c r="N452" i="3"/>
  <c r="L452" i="3"/>
  <c r="K452" i="3"/>
  <c r="N448" i="3"/>
  <c r="L448" i="3"/>
  <c r="K448" i="3"/>
  <c r="N444" i="3"/>
  <c r="L444" i="3"/>
  <c r="K444" i="3"/>
  <c r="N440" i="3"/>
  <c r="L440" i="3"/>
  <c r="K440" i="3"/>
  <c r="N436" i="3"/>
  <c r="L436" i="3"/>
  <c r="K436" i="3"/>
  <c r="N432" i="3"/>
  <c r="L432" i="3"/>
  <c r="K432" i="3"/>
  <c r="N428" i="3"/>
  <c r="L428" i="3"/>
  <c r="K428" i="3"/>
  <c r="N424" i="3"/>
  <c r="L424" i="3"/>
  <c r="K424" i="3"/>
  <c r="N420" i="3"/>
  <c r="L420" i="3"/>
  <c r="K420" i="3"/>
  <c r="N416" i="3"/>
  <c r="L416" i="3"/>
  <c r="K416" i="3"/>
  <c r="N412" i="3"/>
  <c r="L412" i="3"/>
  <c r="K412" i="3"/>
  <c r="N408" i="3"/>
  <c r="L408" i="3"/>
  <c r="K408" i="3"/>
  <c r="N404" i="3"/>
  <c r="L404" i="3"/>
  <c r="K404" i="3"/>
  <c r="N400" i="3"/>
  <c r="L400" i="3"/>
  <c r="K400" i="3"/>
  <c r="N1967" i="3"/>
  <c r="L1967" i="3"/>
  <c r="K1967" i="3"/>
  <c r="N1959" i="3"/>
  <c r="L1959" i="3"/>
  <c r="K1959" i="3"/>
  <c r="N1943" i="3"/>
  <c r="L1943" i="3"/>
  <c r="K1943" i="3"/>
  <c r="N1927" i="3"/>
  <c r="L1927" i="3"/>
  <c r="K1927" i="3"/>
  <c r="N1915" i="3"/>
  <c r="L1915" i="3"/>
  <c r="K1915" i="3"/>
  <c r="N1899" i="3"/>
  <c r="L1899" i="3"/>
  <c r="K1899" i="3"/>
  <c r="N1895" i="3"/>
  <c r="L1895" i="3"/>
  <c r="K1895" i="3"/>
  <c r="N1879" i="3"/>
  <c r="L1879" i="3"/>
  <c r="K1879" i="3"/>
  <c r="N1867" i="3"/>
  <c r="L1867" i="3"/>
  <c r="K1867" i="3"/>
  <c r="N1855" i="3"/>
  <c r="L1855" i="3"/>
  <c r="K1855" i="3"/>
  <c r="N1843" i="3"/>
  <c r="L1843" i="3"/>
  <c r="K1843" i="3"/>
  <c r="N1831" i="3"/>
  <c r="L1831" i="3"/>
  <c r="K1831" i="3"/>
  <c r="N1815" i="3"/>
  <c r="L1815" i="3"/>
  <c r="K1815" i="3"/>
  <c r="N1803" i="3"/>
  <c r="L1803" i="3"/>
  <c r="K1803" i="3"/>
  <c r="N1787" i="3"/>
  <c r="L1787" i="3"/>
  <c r="K1787" i="3"/>
  <c r="N1775" i="3"/>
  <c r="L1775" i="3"/>
  <c r="K1775" i="3"/>
  <c r="N1763" i="3"/>
  <c r="L1763" i="3"/>
  <c r="K1763" i="3"/>
  <c r="N1751" i="3"/>
  <c r="L1751" i="3"/>
  <c r="K1751" i="3"/>
  <c r="N1739" i="3"/>
  <c r="L1739" i="3"/>
  <c r="K1739" i="3"/>
  <c r="N1727" i="3"/>
  <c r="L1727" i="3"/>
  <c r="K1727" i="3"/>
  <c r="N1723" i="3"/>
  <c r="L1723" i="3"/>
  <c r="K1723" i="3"/>
  <c r="N1711" i="3"/>
  <c r="L1711" i="3"/>
  <c r="K1711" i="3"/>
  <c r="N1695" i="3"/>
  <c r="L1695" i="3"/>
  <c r="K1695" i="3"/>
  <c r="N1687" i="3"/>
  <c r="L1687" i="3"/>
  <c r="K1687" i="3"/>
  <c r="N1675" i="3"/>
  <c r="L1675" i="3"/>
  <c r="K1675" i="3"/>
  <c r="N1663" i="3"/>
  <c r="L1663" i="3"/>
  <c r="K1663" i="3"/>
  <c r="N1651" i="3"/>
  <c r="L1651" i="3"/>
  <c r="K1651" i="3"/>
  <c r="N1639" i="3"/>
  <c r="L1639" i="3"/>
  <c r="K1639" i="3"/>
  <c r="N1627" i="3"/>
  <c r="L1627" i="3"/>
  <c r="K1627" i="3"/>
  <c r="N1615" i="3"/>
  <c r="L1615" i="3"/>
  <c r="K1615" i="3"/>
  <c r="N1603" i="3"/>
  <c r="L1603" i="3"/>
  <c r="K1603" i="3"/>
  <c r="N1591" i="3"/>
  <c r="L1591" i="3"/>
  <c r="K1591" i="3"/>
  <c r="U1579" i="3"/>
  <c r="N1579" i="3"/>
  <c r="L1579" i="3"/>
  <c r="K1579" i="3"/>
  <c r="N1567" i="3"/>
  <c r="L1567" i="3"/>
  <c r="K1567" i="3"/>
  <c r="N1551" i="3"/>
  <c r="L1551" i="3"/>
  <c r="K1551" i="3"/>
  <c r="U1535" i="3"/>
  <c r="N1535" i="3"/>
  <c r="L1535" i="3"/>
  <c r="K1535" i="3"/>
  <c r="U1523" i="3"/>
  <c r="N1523" i="3"/>
  <c r="L1523" i="3"/>
  <c r="K1523" i="3"/>
  <c r="N1511" i="3"/>
  <c r="L1511" i="3"/>
  <c r="K1511" i="3"/>
  <c r="N1499" i="3"/>
  <c r="L1499" i="3"/>
  <c r="K1499" i="3"/>
  <c r="N1487" i="3"/>
  <c r="L1487" i="3"/>
  <c r="K1487" i="3"/>
  <c r="N1475" i="3"/>
  <c r="L1475" i="3"/>
  <c r="K1475" i="3"/>
  <c r="L1463" i="3"/>
  <c r="N1463" i="3"/>
  <c r="K1463" i="3"/>
  <c r="N1451" i="3"/>
  <c r="L1451" i="3"/>
  <c r="K1451" i="3"/>
  <c r="N1439" i="3"/>
  <c r="L1439" i="3"/>
  <c r="K1439" i="3"/>
  <c r="N1427" i="3"/>
  <c r="L1427" i="3"/>
  <c r="K1427" i="3"/>
  <c r="N1419" i="3"/>
  <c r="L1419" i="3"/>
  <c r="K1419" i="3"/>
  <c r="N1411" i="3"/>
  <c r="L1411" i="3"/>
  <c r="K1411" i="3"/>
  <c r="N1399" i="3"/>
  <c r="L1399" i="3"/>
  <c r="K1399" i="3"/>
  <c r="N1387" i="3"/>
  <c r="L1387" i="3"/>
  <c r="K1387" i="3"/>
  <c r="N1375" i="3"/>
  <c r="L1375" i="3"/>
  <c r="K1375" i="3"/>
  <c r="N1363" i="3"/>
  <c r="L1363" i="3"/>
  <c r="K1363" i="3"/>
  <c r="N1351" i="3"/>
  <c r="L1351" i="3"/>
  <c r="K1351" i="3"/>
  <c r="N1339" i="3"/>
  <c r="L1339" i="3"/>
  <c r="K1339" i="3"/>
  <c r="N1327" i="3"/>
  <c r="L1327" i="3"/>
  <c r="K1327" i="3"/>
  <c r="N1323" i="3"/>
  <c r="L1323" i="3"/>
  <c r="K1323" i="3"/>
  <c r="N1311" i="3"/>
  <c r="L1311" i="3"/>
  <c r="K1311" i="3"/>
  <c r="N1307" i="3"/>
  <c r="L1307" i="3"/>
  <c r="K1307" i="3"/>
  <c r="L1303" i="3"/>
  <c r="N1303" i="3"/>
  <c r="K1303" i="3"/>
  <c r="N1299" i="3"/>
  <c r="L1299" i="3"/>
  <c r="K1299" i="3"/>
  <c r="N1295" i="3"/>
  <c r="L1295" i="3"/>
  <c r="K1295" i="3"/>
  <c r="N1291" i="3"/>
  <c r="L1291" i="3"/>
  <c r="K1291" i="3"/>
  <c r="N1287" i="3"/>
  <c r="L1287" i="3"/>
  <c r="K1287" i="3"/>
  <c r="N1283" i="3"/>
  <c r="L1283" i="3"/>
  <c r="K1283" i="3"/>
  <c r="N1279" i="3"/>
  <c r="L1279" i="3"/>
  <c r="K1279" i="3"/>
  <c r="N1275" i="3"/>
  <c r="L1275" i="3"/>
  <c r="K1275" i="3"/>
  <c r="N1271" i="3"/>
  <c r="L1271" i="3"/>
  <c r="K1271" i="3"/>
  <c r="N1267" i="3"/>
  <c r="L1267" i="3"/>
  <c r="K1267" i="3"/>
  <c r="N1263" i="3"/>
  <c r="L1263" i="3"/>
  <c r="K1263" i="3"/>
  <c r="N1259" i="3"/>
  <c r="L1259" i="3"/>
  <c r="K1259" i="3"/>
  <c r="N1255" i="3"/>
  <c r="L1255" i="3"/>
  <c r="K1255" i="3"/>
  <c r="N1251" i="3"/>
  <c r="L1251" i="3"/>
  <c r="K1251" i="3"/>
  <c r="N1247" i="3"/>
  <c r="L1247" i="3"/>
  <c r="K1247" i="3"/>
  <c r="N1243" i="3"/>
  <c r="L1243" i="3"/>
  <c r="K1243" i="3"/>
  <c r="L1239" i="3"/>
  <c r="N1239" i="3"/>
  <c r="K1239" i="3"/>
  <c r="N1235" i="3"/>
  <c r="L1235" i="3"/>
  <c r="K1235" i="3"/>
  <c r="N1231" i="3"/>
  <c r="L1231" i="3"/>
  <c r="K1231" i="3"/>
  <c r="N1227" i="3"/>
  <c r="L1227" i="3"/>
  <c r="K1227" i="3"/>
  <c r="N1223" i="3"/>
  <c r="L1223" i="3"/>
  <c r="K1223" i="3"/>
  <c r="N1219" i="3"/>
  <c r="L1219" i="3"/>
  <c r="K1219" i="3"/>
  <c r="N1215" i="3"/>
  <c r="L1215" i="3"/>
  <c r="K1215" i="3"/>
  <c r="N1211" i="3"/>
  <c r="L1211" i="3"/>
  <c r="K1211" i="3"/>
  <c r="N1207" i="3"/>
  <c r="L1207" i="3"/>
  <c r="K1207" i="3"/>
  <c r="N1203" i="3"/>
  <c r="L1203" i="3"/>
  <c r="K1203" i="3"/>
  <c r="N1199" i="3"/>
  <c r="L1199" i="3"/>
  <c r="K1199" i="3"/>
  <c r="N1195" i="3"/>
  <c r="L1195" i="3"/>
  <c r="K1195" i="3"/>
  <c r="N1191" i="3"/>
  <c r="L1191" i="3"/>
  <c r="K1191" i="3"/>
  <c r="N1187" i="3"/>
  <c r="L1187" i="3"/>
  <c r="K1187" i="3"/>
  <c r="N1183" i="3"/>
  <c r="L1183" i="3"/>
  <c r="K1183" i="3"/>
  <c r="N1179" i="3"/>
  <c r="L1179" i="3"/>
  <c r="K1179" i="3"/>
  <c r="N1175" i="3"/>
  <c r="L1175" i="3"/>
  <c r="K1175" i="3"/>
  <c r="N1171" i="3"/>
  <c r="L1171" i="3"/>
  <c r="K1171" i="3"/>
  <c r="N1167" i="3"/>
  <c r="L1167" i="3"/>
  <c r="K1167" i="3"/>
  <c r="N1163" i="3"/>
  <c r="L1163" i="3"/>
  <c r="K1163" i="3"/>
  <c r="N1159" i="3"/>
  <c r="L1159" i="3"/>
  <c r="K1159" i="3"/>
  <c r="N1155" i="3"/>
  <c r="L1155" i="3"/>
  <c r="K1155" i="3"/>
  <c r="N1151" i="3"/>
  <c r="L1151" i="3"/>
  <c r="K1151" i="3"/>
  <c r="N1147" i="3"/>
  <c r="L1147" i="3"/>
  <c r="K1147" i="3"/>
  <c r="N1143" i="3"/>
  <c r="L1143" i="3"/>
  <c r="K1143" i="3"/>
  <c r="N1139" i="3"/>
  <c r="L1139" i="3"/>
  <c r="K1139" i="3"/>
  <c r="N1135" i="3"/>
  <c r="L1135" i="3"/>
  <c r="K1135" i="3"/>
  <c r="N1131" i="3"/>
  <c r="L1131" i="3"/>
  <c r="K1131" i="3"/>
  <c r="N1127" i="3"/>
  <c r="L1127" i="3"/>
  <c r="K1127" i="3"/>
  <c r="N1123" i="3"/>
  <c r="L1123" i="3"/>
  <c r="K1123" i="3"/>
  <c r="N1119" i="3"/>
  <c r="L1119" i="3"/>
  <c r="K1119" i="3"/>
  <c r="N1115" i="3"/>
  <c r="L1115" i="3"/>
  <c r="K1115" i="3"/>
  <c r="N1111" i="3"/>
  <c r="L1111" i="3"/>
  <c r="K1111" i="3"/>
  <c r="N1107" i="3"/>
  <c r="L1107" i="3"/>
  <c r="K1107" i="3"/>
  <c r="N1103" i="3"/>
  <c r="L1103" i="3"/>
  <c r="K1103" i="3"/>
  <c r="N1099" i="3"/>
  <c r="L1099" i="3"/>
  <c r="K1099" i="3"/>
  <c r="N1095" i="3"/>
  <c r="L1095" i="3"/>
  <c r="K1095" i="3"/>
  <c r="N1091" i="3"/>
  <c r="L1091" i="3"/>
  <c r="K1091" i="3"/>
  <c r="N1087" i="3"/>
  <c r="L1087" i="3"/>
  <c r="K1087" i="3"/>
  <c r="N1083" i="3"/>
  <c r="L1083" i="3"/>
  <c r="K1083" i="3"/>
  <c r="N1079" i="3"/>
  <c r="L1079" i="3"/>
  <c r="K1079" i="3"/>
  <c r="N1075" i="3"/>
  <c r="L1075" i="3"/>
  <c r="K1075" i="3"/>
  <c r="N1071" i="3"/>
  <c r="L1071" i="3"/>
  <c r="K1071" i="3"/>
  <c r="N1067" i="3"/>
  <c r="L1067" i="3"/>
  <c r="K1067" i="3"/>
  <c r="N1063" i="3"/>
  <c r="L1063" i="3"/>
  <c r="K1063" i="3"/>
  <c r="N1059" i="3"/>
  <c r="L1059" i="3"/>
  <c r="K1059" i="3"/>
  <c r="N1055" i="3"/>
  <c r="L1055" i="3"/>
  <c r="K1055" i="3"/>
  <c r="N1051" i="3"/>
  <c r="L1051" i="3"/>
  <c r="K1051" i="3"/>
  <c r="N1047" i="3"/>
  <c r="L1047" i="3"/>
  <c r="K1047" i="3"/>
  <c r="N1043" i="3"/>
  <c r="L1043" i="3"/>
  <c r="K1043" i="3"/>
  <c r="N1039" i="3"/>
  <c r="L1039" i="3"/>
  <c r="K1039" i="3"/>
  <c r="N1035" i="3"/>
  <c r="L1035" i="3"/>
  <c r="K1035" i="3"/>
  <c r="N1031" i="3"/>
  <c r="L1031" i="3"/>
  <c r="K1031" i="3"/>
  <c r="N1027" i="3"/>
  <c r="L1027" i="3"/>
  <c r="K1027" i="3"/>
  <c r="N1023" i="3"/>
  <c r="L1023" i="3"/>
  <c r="K1023" i="3"/>
  <c r="N1019" i="3"/>
  <c r="L1019" i="3"/>
  <c r="K1019" i="3"/>
  <c r="N1015" i="3"/>
  <c r="L1015" i="3"/>
  <c r="K1015" i="3"/>
  <c r="N1011" i="3"/>
  <c r="L1011" i="3"/>
  <c r="K1011" i="3"/>
  <c r="N1007" i="3"/>
  <c r="L1007" i="3"/>
  <c r="K1007" i="3"/>
  <c r="N1003" i="3"/>
  <c r="L1003" i="3"/>
  <c r="K1003" i="3"/>
  <c r="N999" i="3"/>
  <c r="L999" i="3"/>
  <c r="K999" i="3"/>
  <c r="N995" i="3"/>
  <c r="L995" i="3"/>
  <c r="K995" i="3"/>
  <c r="N991" i="3"/>
  <c r="L991" i="3"/>
  <c r="K991" i="3"/>
  <c r="N987" i="3"/>
  <c r="L987" i="3"/>
  <c r="K987" i="3"/>
  <c r="N983" i="3"/>
  <c r="L983" i="3"/>
  <c r="K983" i="3"/>
  <c r="N979" i="3"/>
  <c r="L979" i="3"/>
  <c r="K979" i="3"/>
  <c r="N975" i="3"/>
  <c r="L975" i="3"/>
  <c r="K975" i="3"/>
  <c r="N971" i="3"/>
  <c r="L971" i="3"/>
  <c r="K971" i="3"/>
  <c r="N967" i="3"/>
  <c r="L967" i="3"/>
  <c r="K967" i="3"/>
  <c r="N963" i="3"/>
  <c r="L963" i="3"/>
  <c r="K963" i="3"/>
  <c r="N959" i="3"/>
  <c r="L959" i="3"/>
  <c r="K959" i="3"/>
  <c r="N955" i="3"/>
  <c r="L955" i="3"/>
  <c r="K955" i="3"/>
  <c r="N951" i="3"/>
  <c r="L951" i="3"/>
  <c r="K951" i="3"/>
  <c r="N947" i="3"/>
  <c r="L947" i="3"/>
  <c r="K947" i="3"/>
  <c r="N943" i="3"/>
  <c r="L943" i="3"/>
  <c r="K943" i="3"/>
  <c r="N939" i="3"/>
  <c r="L939" i="3"/>
  <c r="K939" i="3"/>
  <c r="N935" i="3"/>
  <c r="L935" i="3"/>
  <c r="K935" i="3"/>
  <c r="N931" i="3"/>
  <c r="L931" i="3"/>
  <c r="K931" i="3"/>
  <c r="N927" i="3"/>
  <c r="L927" i="3"/>
  <c r="K927" i="3"/>
  <c r="N923" i="3"/>
  <c r="L923" i="3"/>
  <c r="K923" i="3"/>
  <c r="N919" i="3"/>
  <c r="L919" i="3"/>
  <c r="K919" i="3"/>
  <c r="N915" i="3"/>
  <c r="L915" i="3"/>
  <c r="K915" i="3"/>
  <c r="N911" i="3"/>
  <c r="L911" i="3"/>
  <c r="K911" i="3"/>
  <c r="N907" i="3"/>
  <c r="L907" i="3"/>
  <c r="K907" i="3"/>
  <c r="N903" i="3"/>
  <c r="L903" i="3"/>
  <c r="K903" i="3"/>
  <c r="N899" i="3"/>
  <c r="L899" i="3"/>
  <c r="K899" i="3"/>
  <c r="N895" i="3"/>
  <c r="L895" i="3"/>
  <c r="K895" i="3"/>
  <c r="N891" i="3"/>
  <c r="L891" i="3"/>
  <c r="K891" i="3"/>
  <c r="N887" i="3"/>
  <c r="L887" i="3"/>
  <c r="K887" i="3"/>
  <c r="N883" i="3"/>
  <c r="L883" i="3"/>
  <c r="K883" i="3"/>
  <c r="N879" i="3"/>
  <c r="L879" i="3"/>
  <c r="K879" i="3"/>
  <c r="N875" i="3"/>
  <c r="L875" i="3"/>
  <c r="K875" i="3"/>
  <c r="N871" i="3"/>
  <c r="L871" i="3"/>
  <c r="K871" i="3"/>
  <c r="N867" i="3"/>
  <c r="L867" i="3"/>
  <c r="K867" i="3"/>
  <c r="N863" i="3"/>
  <c r="L863" i="3"/>
  <c r="K863" i="3"/>
  <c r="N859" i="3"/>
  <c r="L859" i="3"/>
  <c r="K859" i="3"/>
  <c r="N855" i="3"/>
  <c r="L855" i="3"/>
  <c r="K855" i="3"/>
  <c r="N851" i="3"/>
  <c r="L851" i="3"/>
  <c r="K851" i="3"/>
  <c r="N847" i="3"/>
  <c r="L847" i="3"/>
  <c r="K847" i="3"/>
  <c r="N843" i="3"/>
  <c r="L843" i="3"/>
  <c r="K843" i="3"/>
  <c r="N839" i="3"/>
  <c r="L839" i="3"/>
  <c r="K839" i="3"/>
  <c r="N835" i="3"/>
  <c r="L835" i="3"/>
  <c r="K835" i="3"/>
  <c r="N831" i="3"/>
  <c r="L831" i="3"/>
  <c r="K831" i="3"/>
  <c r="N827" i="3"/>
  <c r="L827" i="3"/>
  <c r="K827" i="3"/>
  <c r="N823" i="3"/>
  <c r="L823" i="3"/>
  <c r="K823" i="3"/>
  <c r="N819" i="3"/>
  <c r="L819" i="3"/>
  <c r="K819" i="3"/>
  <c r="N815" i="3"/>
  <c r="L815" i="3"/>
  <c r="K815" i="3"/>
  <c r="N811" i="3"/>
  <c r="L811" i="3"/>
  <c r="K811" i="3"/>
  <c r="N807" i="3"/>
  <c r="L807" i="3"/>
  <c r="K807" i="3"/>
  <c r="N803" i="3"/>
  <c r="L803" i="3"/>
  <c r="K803" i="3"/>
  <c r="N799" i="3"/>
  <c r="L799" i="3"/>
  <c r="K799" i="3"/>
  <c r="N795" i="3"/>
  <c r="L795" i="3"/>
  <c r="K795" i="3"/>
  <c r="N791" i="3"/>
  <c r="L791" i="3"/>
  <c r="K791" i="3"/>
  <c r="N787" i="3"/>
  <c r="L787" i="3"/>
  <c r="K787" i="3"/>
  <c r="N783" i="3"/>
  <c r="L783" i="3"/>
  <c r="K783" i="3"/>
  <c r="N779" i="3"/>
  <c r="L779" i="3"/>
  <c r="K779" i="3"/>
  <c r="N775" i="3"/>
  <c r="L775" i="3"/>
  <c r="K775" i="3"/>
  <c r="N771" i="3"/>
  <c r="L771" i="3"/>
  <c r="K771" i="3"/>
  <c r="N767" i="3"/>
  <c r="L767" i="3"/>
  <c r="K767" i="3"/>
  <c r="N763" i="3"/>
  <c r="L763" i="3"/>
  <c r="K763" i="3"/>
  <c r="N759" i="3"/>
  <c r="L759" i="3"/>
  <c r="K759" i="3"/>
  <c r="N755" i="3"/>
  <c r="L755" i="3"/>
  <c r="K755" i="3"/>
  <c r="N751" i="3"/>
  <c r="L751" i="3"/>
  <c r="K751" i="3"/>
  <c r="N747" i="3"/>
  <c r="L747" i="3"/>
  <c r="K747" i="3"/>
  <c r="N743" i="3"/>
  <c r="L743" i="3"/>
  <c r="K743" i="3"/>
  <c r="N739" i="3"/>
  <c r="L739" i="3"/>
  <c r="K739" i="3"/>
  <c r="N735" i="3"/>
  <c r="L735" i="3"/>
  <c r="K735" i="3"/>
  <c r="N731" i="3"/>
  <c r="L731" i="3"/>
  <c r="K731" i="3"/>
  <c r="N727" i="3"/>
  <c r="L727" i="3"/>
  <c r="K727" i="3"/>
  <c r="N723" i="3"/>
  <c r="L723" i="3"/>
  <c r="K723" i="3"/>
  <c r="N719" i="3"/>
  <c r="L719" i="3"/>
  <c r="K719" i="3"/>
  <c r="N715" i="3"/>
  <c r="L715" i="3"/>
  <c r="K715" i="3"/>
  <c r="N711" i="3"/>
  <c r="L711" i="3"/>
  <c r="K711" i="3"/>
  <c r="N707" i="3"/>
  <c r="L707" i="3"/>
  <c r="K707" i="3"/>
  <c r="N703" i="3"/>
  <c r="L703" i="3"/>
  <c r="K703" i="3"/>
  <c r="N699" i="3"/>
  <c r="L699" i="3"/>
  <c r="K699" i="3"/>
  <c r="N695" i="3"/>
  <c r="L695" i="3"/>
  <c r="K695" i="3"/>
  <c r="N691" i="3"/>
  <c r="L691" i="3"/>
  <c r="K691" i="3"/>
  <c r="N687" i="3"/>
  <c r="L687" i="3"/>
  <c r="K687" i="3"/>
  <c r="N683" i="3"/>
  <c r="L683" i="3"/>
  <c r="K683" i="3"/>
  <c r="N679" i="3"/>
  <c r="L679" i="3"/>
  <c r="K679" i="3"/>
  <c r="N675" i="3"/>
  <c r="L675" i="3"/>
  <c r="K675" i="3"/>
  <c r="N671" i="3"/>
  <c r="L671" i="3"/>
  <c r="K671" i="3"/>
  <c r="N667" i="3"/>
  <c r="L667" i="3"/>
  <c r="K667" i="3"/>
  <c r="N663" i="3"/>
  <c r="L663" i="3"/>
  <c r="K663" i="3"/>
  <c r="N659" i="3"/>
  <c r="L659" i="3"/>
  <c r="K659" i="3"/>
  <c r="N655" i="3"/>
  <c r="L655" i="3"/>
  <c r="K655" i="3"/>
  <c r="N651" i="3"/>
  <c r="L651" i="3"/>
  <c r="K651" i="3"/>
  <c r="N647" i="3"/>
  <c r="L647" i="3"/>
  <c r="K647" i="3"/>
  <c r="N643" i="3"/>
  <c r="L643" i="3"/>
  <c r="K643" i="3"/>
  <c r="N639" i="3"/>
  <c r="L639" i="3"/>
  <c r="K639" i="3"/>
  <c r="N635" i="3"/>
  <c r="L635" i="3"/>
  <c r="K635" i="3"/>
  <c r="N631" i="3"/>
  <c r="L631" i="3"/>
  <c r="K631" i="3"/>
  <c r="N627" i="3"/>
  <c r="L627" i="3"/>
  <c r="K627" i="3"/>
  <c r="N623" i="3"/>
  <c r="L623" i="3"/>
  <c r="K623" i="3"/>
  <c r="N619" i="3"/>
  <c r="L619" i="3"/>
  <c r="K619" i="3"/>
  <c r="N615" i="3"/>
  <c r="L615" i="3"/>
  <c r="K615" i="3"/>
  <c r="N611" i="3"/>
  <c r="L611" i="3"/>
  <c r="K611" i="3"/>
  <c r="N607" i="3"/>
  <c r="L607" i="3"/>
  <c r="K607" i="3"/>
  <c r="N603" i="3"/>
  <c r="L603" i="3"/>
  <c r="K603" i="3"/>
  <c r="N599" i="3"/>
  <c r="L599" i="3"/>
  <c r="K599" i="3"/>
  <c r="N595" i="3"/>
  <c r="L595" i="3"/>
  <c r="K595" i="3"/>
  <c r="N591" i="3"/>
  <c r="L591" i="3"/>
  <c r="K591" i="3"/>
  <c r="N587" i="3"/>
  <c r="L587" i="3"/>
  <c r="K587" i="3"/>
  <c r="N583" i="3"/>
  <c r="L583" i="3"/>
  <c r="K583" i="3"/>
  <c r="N579" i="3"/>
  <c r="L579" i="3"/>
  <c r="K579" i="3"/>
  <c r="N575" i="3"/>
  <c r="L575" i="3"/>
  <c r="K575" i="3"/>
  <c r="N571" i="3"/>
  <c r="L571" i="3"/>
  <c r="K571" i="3"/>
  <c r="N567" i="3"/>
  <c r="L567" i="3"/>
  <c r="K567" i="3"/>
  <c r="N563" i="3"/>
  <c r="L563" i="3"/>
  <c r="K563" i="3"/>
  <c r="N559" i="3"/>
  <c r="L559" i="3"/>
  <c r="K559" i="3"/>
  <c r="N555" i="3"/>
  <c r="L555" i="3"/>
  <c r="K555" i="3"/>
  <c r="N551" i="3"/>
  <c r="L551" i="3"/>
  <c r="K551" i="3"/>
  <c r="N547" i="3"/>
  <c r="L547" i="3"/>
  <c r="K547" i="3"/>
  <c r="N543" i="3"/>
  <c r="L543" i="3"/>
  <c r="K543" i="3"/>
  <c r="N539" i="3"/>
  <c r="L539" i="3"/>
  <c r="K539" i="3"/>
  <c r="N535" i="3"/>
  <c r="L535" i="3"/>
  <c r="K535" i="3"/>
  <c r="N531" i="3"/>
  <c r="L531" i="3"/>
  <c r="K531" i="3"/>
  <c r="N527" i="3"/>
  <c r="L527" i="3"/>
  <c r="K527" i="3"/>
  <c r="N523" i="3"/>
  <c r="L523" i="3"/>
  <c r="K523" i="3"/>
  <c r="N519" i="3"/>
  <c r="L519" i="3"/>
  <c r="K519" i="3"/>
  <c r="N515" i="3"/>
  <c r="L515" i="3"/>
  <c r="K515" i="3"/>
  <c r="N511" i="3"/>
  <c r="L511" i="3"/>
  <c r="K511" i="3"/>
  <c r="N507" i="3"/>
  <c r="L507" i="3"/>
  <c r="K507" i="3"/>
  <c r="N503" i="3"/>
  <c r="L503" i="3"/>
  <c r="K503" i="3"/>
  <c r="N499" i="3"/>
  <c r="L499" i="3"/>
  <c r="K499" i="3"/>
  <c r="N495" i="3"/>
  <c r="L495" i="3"/>
  <c r="K495" i="3"/>
  <c r="N491" i="3"/>
  <c r="L491" i="3"/>
  <c r="K491" i="3"/>
  <c r="N487" i="3"/>
  <c r="L487" i="3"/>
  <c r="K487" i="3"/>
  <c r="N483" i="3"/>
  <c r="L483" i="3"/>
  <c r="K483" i="3"/>
  <c r="N479" i="3"/>
  <c r="L479" i="3"/>
  <c r="K479" i="3"/>
  <c r="N475" i="3"/>
  <c r="L475" i="3"/>
  <c r="K475" i="3"/>
  <c r="N471" i="3"/>
  <c r="L471" i="3"/>
  <c r="K471" i="3"/>
  <c r="N467" i="3"/>
  <c r="L467" i="3"/>
  <c r="K467" i="3"/>
  <c r="N463" i="3"/>
  <c r="L463" i="3"/>
  <c r="K463" i="3"/>
  <c r="N459" i="3"/>
  <c r="L459" i="3"/>
  <c r="K459" i="3"/>
  <c r="R459" i="3" s="1"/>
  <c r="N455" i="3"/>
  <c r="L455" i="3"/>
  <c r="K455" i="3"/>
  <c r="N451" i="3"/>
  <c r="L451" i="3"/>
  <c r="K451" i="3"/>
  <c r="N447" i="3"/>
  <c r="L447" i="3"/>
  <c r="K447" i="3"/>
  <c r="N443" i="3"/>
  <c r="L443" i="3"/>
  <c r="K443" i="3"/>
  <c r="N439" i="3"/>
  <c r="L439" i="3"/>
  <c r="K439" i="3"/>
  <c r="N435" i="3"/>
  <c r="L435" i="3"/>
  <c r="K435" i="3"/>
  <c r="N431" i="3"/>
  <c r="L431" i="3"/>
  <c r="K431" i="3"/>
  <c r="N427" i="3"/>
  <c r="L427" i="3"/>
  <c r="K427" i="3"/>
  <c r="N423" i="3"/>
  <c r="L423" i="3"/>
  <c r="K423" i="3"/>
  <c r="N419" i="3"/>
  <c r="L419" i="3"/>
  <c r="K419" i="3"/>
  <c r="N415" i="3"/>
  <c r="L415" i="3"/>
  <c r="K415" i="3"/>
  <c r="N411" i="3"/>
  <c r="L411" i="3"/>
  <c r="K411" i="3"/>
  <c r="R411" i="3" s="1"/>
  <c r="N407" i="3"/>
  <c r="L407" i="3"/>
  <c r="K407" i="3"/>
  <c r="N403" i="3"/>
  <c r="L403" i="3"/>
  <c r="K403" i="3"/>
  <c r="N399" i="3"/>
  <c r="L399" i="3"/>
  <c r="K399" i="3"/>
  <c r="N395" i="3"/>
  <c r="L395" i="3"/>
  <c r="K395" i="3"/>
  <c r="N391" i="3"/>
  <c r="L391" i="3"/>
  <c r="K391" i="3"/>
  <c r="N387" i="3"/>
  <c r="L387" i="3"/>
  <c r="K387" i="3"/>
  <c r="N383" i="3"/>
  <c r="L383" i="3"/>
  <c r="K383" i="3"/>
  <c r="N379" i="3"/>
  <c r="L379" i="3"/>
  <c r="K379" i="3"/>
  <c r="N375" i="3"/>
  <c r="L375" i="3"/>
  <c r="K375" i="3"/>
  <c r="N371" i="3"/>
  <c r="L371" i="3"/>
  <c r="K371" i="3"/>
  <c r="N367" i="3"/>
  <c r="L367" i="3"/>
  <c r="K367" i="3"/>
  <c r="N363" i="3"/>
  <c r="L363" i="3"/>
  <c r="K363" i="3"/>
  <c r="N359" i="3"/>
  <c r="L359" i="3"/>
  <c r="K359" i="3"/>
  <c r="N355" i="3"/>
  <c r="L355" i="3"/>
  <c r="K355" i="3"/>
  <c r="N351" i="3"/>
  <c r="L351" i="3"/>
  <c r="K351" i="3"/>
  <c r="L347" i="3"/>
  <c r="N347" i="3"/>
  <c r="K347" i="3"/>
  <c r="N343" i="3"/>
  <c r="L343" i="3"/>
  <c r="K343" i="3"/>
  <c r="N339" i="3"/>
  <c r="L339" i="3"/>
  <c r="K339" i="3"/>
  <c r="N335" i="3"/>
  <c r="L335" i="3"/>
  <c r="K335" i="3"/>
  <c r="N331" i="3"/>
  <c r="L331" i="3"/>
  <c r="K331" i="3"/>
  <c r="N327" i="3"/>
  <c r="L327" i="3"/>
  <c r="K327" i="3"/>
  <c r="N323" i="3"/>
  <c r="L323" i="3"/>
  <c r="K323" i="3"/>
  <c r="N319" i="3"/>
  <c r="L319" i="3"/>
  <c r="K319" i="3"/>
  <c r="N315" i="3"/>
  <c r="L315" i="3"/>
  <c r="K315" i="3"/>
  <c r="N311" i="3"/>
  <c r="L311" i="3"/>
  <c r="K311" i="3"/>
  <c r="N307" i="3"/>
  <c r="L307" i="3"/>
  <c r="K307" i="3"/>
  <c r="N303" i="3"/>
  <c r="L303" i="3"/>
  <c r="K303" i="3"/>
  <c r="N299" i="3"/>
  <c r="L299" i="3"/>
  <c r="K299" i="3"/>
  <c r="N295" i="3"/>
  <c r="L295" i="3"/>
  <c r="K295" i="3"/>
  <c r="N291" i="3"/>
  <c r="L291" i="3"/>
  <c r="K291" i="3"/>
  <c r="N287" i="3"/>
  <c r="L287" i="3"/>
  <c r="K287" i="3"/>
  <c r="N283" i="3"/>
  <c r="L283" i="3"/>
  <c r="K283" i="3"/>
  <c r="N279" i="3"/>
  <c r="L279" i="3"/>
  <c r="K279" i="3"/>
  <c r="N275" i="3"/>
  <c r="L275" i="3"/>
  <c r="K275" i="3"/>
  <c r="N271" i="3"/>
  <c r="L271" i="3"/>
  <c r="K271" i="3"/>
  <c r="N267" i="3"/>
  <c r="L267" i="3"/>
  <c r="K267" i="3"/>
  <c r="N263" i="3"/>
  <c r="L263" i="3"/>
  <c r="K263" i="3"/>
  <c r="N259" i="3"/>
  <c r="L259" i="3"/>
  <c r="K259" i="3"/>
  <c r="N255" i="3"/>
  <c r="L255" i="3"/>
  <c r="K255" i="3"/>
  <c r="N251" i="3"/>
  <c r="L251" i="3"/>
  <c r="K251" i="3"/>
  <c r="R251" i="3" s="1"/>
  <c r="N247" i="3"/>
  <c r="L247" i="3"/>
  <c r="K247" i="3"/>
  <c r="N243" i="3"/>
  <c r="L243" i="3"/>
  <c r="K243" i="3"/>
  <c r="N239" i="3"/>
  <c r="L239" i="3"/>
  <c r="K239" i="3"/>
  <c r="N235" i="3"/>
  <c r="L235" i="3"/>
  <c r="K235" i="3"/>
  <c r="N231" i="3"/>
  <c r="L231" i="3"/>
  <c r="K231" i="3"/>
  <c r="N227" i="3"/>
  <c r="L227" i="3"/>
  <c r="K227" i="3"/>
  <c r="N223" i="3"/>
  <c r="L223" i="3"/>
  <c r="K223" i="3"/>
  <c r="N219" i="3"/>
  <c r="L219" i="3"/>
  <c r="K219" i="3"/>
  <c r="N215" i="3"/>
  <c r="L215" i="3"/>
  <c r="K215" i="3"/>
  <c r="N211" i="3"/>
  <c r="L211" i="3"/>
  <c r="K211" i="3"/>
  <c r="N207" i="3"/>
  <c r="L207" i="3"/>
  <c r="K207" i="3"/>
  <c r="N203" i="3"/>
  <c r="L203" i="3"/>
  <c r="K203" i="3"/>
  <c r="N199" i="3"/>
  <c r="L199" i="3"/>
  <c r="K199" i="3"/>
  <c r="N195" i="3"/>
  <c r="L195" i="3"/>
  <c r="K195" i="3"/>
  <c r="N191" i="3"/>
  <c r="L191" i="3"/>
  <c r="K191" i="3"/>
  <c r="N187" i="3"/>
  <c r="L187" i="3"/>
  <c r="K187" i="3"/>
  <c r="L183" i="3"/>
  <c r="N183" i="3"/>
  <c r="K183" i="3"/>
  <c r="L179" i="3"/>
  <c r="N179" i="3"/>
  <c r="K179" i="3"/>
  <c r="N175" i="3"/>
  <c r="L175" i="3"/>
  <c r="K175" i="3"/>
  <c r="N171" i="3"/>
  <c r="L171" i="3"/>
  <c r="K171" i="3"/>
  <c r="N167" i="3"/>
  <c r="L167" i="3"/>
  <c r="K167" i="3"/>
  <c r="N163" i="3"/>
  <c r="L163" i="3"/>
  <c r="K163" i="3"/>
  <c r="N159" i="3"/>
  <c r="L159" i="3"/>
  <c r="K159" i="3"/>
  <c r="N155" i="3"/>
  <c r="L155" i="3"/>
  <c r="K155" i="3"/>
  <c r="N151" i="3"/>
  <c r="L151" i="3"/>
  <c r="K151" i="3"/>
  <c r="N147" i="3"/>
  <c r="L147" i="3"/>
  <c r="K147" i="3"/>
  <c r="N143" i="3"/>
  <c r="L143" i="3"/>
  <c r="K143" i="3"/>
  <c r="L139" i="3"/>
  <c r="N139" i="3"/>
  <c r="K139" i="3"/>
  <c r="N135" i="3"/>
  <c r="L135" i="3"/>
  <c r="K135" i="3"/>
  <c r="N131" i="3"/>
  <c r="L131" i="3"/>
  <c r="K131" i="3"/>
  <c r="N127" i="3"/>
  <c r="L127" i="3"/>
  <c r="K127" i="3"/>
  <c r="N123" i="3"/>
  <c r="L123" i="3"/>
  <c r="K123" i="3"/>
  <c r="N119" i="3"/>
  <c r="L119" i="3"/>
  <c r="K119" i="3"/>
  <c r="N115" i="3"/>
  <c r="L115" i="3"/>
  <c r="K115" i="3"/>
  <c r="N111" i="3"/>
  <c r="L111" i="3"/>
  <c r="K111" i="3"/>
  <c r="N107" i="3"/>
  <c r="L107" i="3"/>
  <c r="K107" i="3"/>
  <c r="N103" i="3"/>
  <c r="L103" i="3"/>
  <c r="K103" i="3"/>
  <c r="N99" i="3"/>
  <c r="L99" i="3"/>
  <c r="K99" i="3"/>
  <c r="L95" i="3"/>
  <c r="N95" i="3"/>
  <c r="K95" i="3"/>
  <c r="N91" i="3"/>
  <c r="L91" i="3"/>
  <c r="K91" i="3"/>
  <c r="N87" i="3"/>
  <c r="L87" i="3"/>
  <c r="K87" i="3"/>
  <c r="N83" i="3"/>
  <c r="L83" i="3"/>
  <c r="K83" i="3"/>
  <c r="N79" i="3"/>
  <c r="L79" i="3"/>
  <c r="K79" i="3"/>
  <c r="N75" i="3"/>
  <c r="L75" i="3"/>
  <c r="K75" i="3"/>
  <c r="N71" i="3"/>
  <c r="L71" i="3"/>
  <c r="K71" i="3"/>
  <c r="N67" i="3"/>
  <c r="L67" i="3"/>
  <c r="K67" i="3"/>
  <c r="N63" i="3"/>
  <c r="L63" i="3"/>
  <c r="K63" i="3"/>
  <c r="N59" i="3"/>
  <c r="L59" i="3"/>
  <c r="K59" i="3"/>
  <c r="L55" i="3"/>
  <c r="N55" i="3"/>
  <c r="K55" i="3"/>
  <c r="L51" i="3"/>
  <c r="N51" i="3"/>
  <c r="K51" i="3"/>
  <c r="N47" i="3"/>
  <c r="L47" i="3"/>
  <c r="K47" i="3"/>
  <c r="N43" i="3"/>
  <c r="L43" i="3"/>
  <c r="K43" i="3"/>
  <c r="N39" i="3"/>
  <c r="L39" i="3"/>
  <c r="K39" i="3"/>
  <c r="N35" i="3"/>
  <c r="L35" i="3"/>
  <c r="K35" i="3"/>
  <c r="N31" i="3"/>
  <c r="L31" i="3"/>
  <c r="K31" i="3"/>
  <c r="N27" i="3"/>
  <c r="L27" i="3"/>
  <c r="K27" i="3"/>
  <c r="N23" i="3"/>
  <c r="L23" i="3"/>
  <c r="K23" i="3"/>
  <c r="N19" i="3"/>
  <c r="L19" i="3"/>
  <c r="K19" i="3"/>
  <c r="N15" i="3"/>
  <c r="L15" i="3"/>
  <c r="K15" i="3"/>
  <c r="N1975" i="3"/>
  <c r="L1975" i="3"/>
  <c r="K1975" i="3"/>
  <c r="N1963" i="3"/>
  <c r="L1963" i="3"/>
  <c r="K1963" i="3"/>
  <c r="N1951" i="3"/>
  <c r="L1951" i="3"/>
  <c r="K1951" i="3"/>
  <c r="N1935" i="3"/>
  <c r="L1935" i="3"/>
  <c r="K1935" i="3"/>
  <c r="N1923" i="3"/>
  <c r="L1923" i="3"/>
  <c r="K1923" i="3"/>
  <c r="N1911" i="3"/>
  <c r="L1911" i="3"/>
  <c r="K1911" i="3"/>
  <c r="N1903" i="3"/>
  <c r="L1903" i="3"/>
  <c r="K1903" i="3"/>
  <c r="N1891" i="3"/>
  <c r="L1891" i="3"/>
  <c r="K1891" i="3"/>
  <c r="N1883" i="3"/>
  <c r="L1883" i="3"/>
  <c r="K1883" i="3"/>
  <c r="N1871" i="3"/>
  <c r="L1871" i="3"/>
  <c r="K1871" i="3"/>
  <c r="N1859" i="3"/>
  <c r="L1859" i="3"/>
  <c r="K1859" i="3"/>
  <c r="N1847" i="3"/>
  <c r="L1847" i="3"/>
  <c r="K1847" i="3"/>
  <c r="N1835" i="3"/>
  <c r="L1835" i="3"/>
  <c r="K1835" i="3"/>
  <c r="N1823" i="3"/>
  <c r="L1823" i="3"/>
  <c r="K1823" i="3"/>
  <c r="N1811" i="3"/>
  <c r="L1811" i="3"/>
  <c r="K1811" i="3"/>
  <c r="N1799" i="3"/>
  <c r="L1799" i="3"/>
  <c r="K1799" i="3"/>
  <c r="N1791" i="3"/>
  <c r="L1791" i="3"/>
  <c r="K1791" i="3"/>
  <c r="N1779" i="3"/>
  <c r="L1779" i="3"/>
  <c r="K1779" i="3"/>
  <c r="N1767" i="3"/>
  <c r="L1767" i="3"/>
  <c r="K1767" i="3"/>
  <c r="N1755" i="3"/>
  <c r="L1755" i="3"/>
  <c r="K1755" i="3"/>
  <c r="N1743" i="3"/>
  <c r="L1743" i="3"/>
  <c r="K1743" i="3"/>
  <c r="N1731" i="3"/>
  <c r="L1731" i="3"/>
  <c r="K1731" i="3"/>
  <c r="N1715" i="3"/>
  <c r="L1715" i="3"/>
  <c r="K1715" i="3"/>
  <c r="N1707" i="3"/>
  <c r="L1707" i="3"/>
  <c r="K1707" i="3"/>
  <c r="N1699" i="3"/>
  <c r="L1699" i="3"/>
  <c r="K1699" i="3"/>
  <c r="N1683" i="3"/>
  <c r="L1683" i="3"/>
  <c r="K1683" i="3"/>
  <c r="N1671" i="3"/>
  <c r="L1671" i="3"/>
  <c r="K1671" i="3"/>
  <c r="N1659" i="3"/>
  <c r="L1659" i="3"/>
  <c r="K1659" i="3"/>
  <c r="N1647" i="3"/>
  <c r="L1647" i="3"/>
  <c r="K1647" i="3"/>
  <c r="N1635" i="3"/>
  <c r="L1635" i="3"/>
  <c r="K1635" i="3"/>
  <c r="N1623" i="3"/>
  <c r="L1623" i="3"/>
  <c r="K1623" i="3"/>
  <c r="N1611" i="3"/>
  <c r="L1611" i="3"/>
  <c r="K1611" i="3"/>
  <c r="N1599" i="3"/>
  <c r="L1599" i="3"/>
  <c r="K1599" i="3"/>
  <c r="R1599" i="3" s="1"/>
  <c r="U1587" i="3"/>
  <c r="N1587" i="3"/>
  <c r="L1587" i="3"/>
  <c r="K1587" i="3"/>
  <c r="U1575" i="3"/>
  <c r="N1575" i="3"/>
  <c r="L1575" i="3"/>
  <c r="K1575" i="3"/>
  <c r="N1563" i="3"/>
  <c r="L1563" i="3"/>
  <c r="K1563" i="3"/>
  <c r="N1547" i="3"/>
  <c r="L1547" i="3"/>
  <c r="K1547" i="3"/>
  <c r="U1539" i="3"/>
  <c r="N1539" i="3"/>
  <c r="L1539" i="3"/>
  <c r="K1539" i="3"/>
  <c r="U1531" i="3"/>
  <c r="N1531" i="3"/>
  <c r="L1531" i="3"/>
  <c r="K1531" i="3"/>
  <c r="N1519" i="3"/>
  <c r="L1519" i="3"/>
  <c r="K1519" i="3"/>
  <c r="N1507" i="3"/>
  <c r="L1507" i="3"/>
  <c r="K1507" i="3"/>
  <c r="R1507" i="3" s="1"/>
  <c r="N1491" i="3"/>
  <c r="L1491" i="3"/>
  <c r="K1491" i="3"/>
  <c r="N1479" i="3"/>
  <c r="L1479" i="3"/>
  <c r="K1479" i="3"/>
  <c r="N1467" i="3"/>
  <c r="L1467" i="3"/>
  <c r="K1467" i="3"/>
  <c r="N1455" i="3"/>
  <c r="L1455" i="3"/>
  <c r="K1455" i="3"/>
  <c r="N1443" i="3"/>
  <c r="L1443" i="3"/>
  <c r="K1443" i="3"/>
  <c r="L1431" i="3"/>
  <c r="N1431" i="3"/>
  <c r="K1431" i="3"/>
  <c r="N1415" i="3"/>
  <c r="L1415" i="3"/>
  <c r="K1415" i="3"/>
  <c r="N1403" i="3"/>
  <c r="L1403" i="3"/>
  <c r="K1403" i="3"/>
  <c r="N1391" i="3"/>
  <c r="L1391" i="3"/>
  <c r="K1391" i="3"/>
  <c r="N1379" i="3"/>
  <c r="L1379" i="3"/>
  <c r="K1379" i="3"/>
  <c r="L1367" i="3"/>
  <c r="N1367" i="3"/>
  <c r="K1367" i="3"/>
  <c r="N1355" i="3"/>
  <c r="L1355" i="3"/>
  <c r="K1355" i="3"/>
  <c r="N1343" i="3"/>
  <c r="L1343" i="3"/>
  <c r="K1343" i="3"/>
  <c r="N1331" i="3"/>
  <c r="L1331" i="3"/>
  <c r="K1331" i="3"/>
  <c r="N1319" i="3"/>
  <c r="L1319" i="3"/>
  <c r="K1319" i="3"/>
  <c r="N1982" i="3"/>
  <c r="L1982" i="3"/>
  <c r="K1982" i="3"/>
  <c r="N1974" i="3"/>
  <c r="L1974" i="3"/>
  <c r="K1974" i="3"/>
  <c r="N1966" i="3"/>
  <c r="L1966" i="3"/>
  <c r="K1966" i="3"/>
  <c r="N1958" i="3"/>
  <c r="L1958" i="3"/>
  <c r="K1958" i="3"/>
  <c r="N1950" i="3"/>
  <c r="L1950" i="3"/>
  <c r="K1950" i="3"/>
  <c r="N1942" i="3"/>
  <c r="L1942" i="3"/>
  <c r="K1942" i="3"/>
  <c r="N1934" i="3"/>
  <c r="L1934" i="3"/>
  <c r="K1934" i="3"/>
  <c r="N1926" i="3"/>
  <c r="L1926" i="3"/>
  <c r="K1926" i="3"/>
  <c r="N1918" i="3"/>
  <c r="L1918" i="3"/>
  <c r="K1918" i="3"/>
  <c r="N1910" i="3"/>
  <c r="L1910" i="3"/>
  <c r="K1910" i="3"/>
  <c r="N1906" i="3"/>
  <c r="L1906" i="3"/>
  <c r="K1906" i="3"/>
  <c r="N1898" i="3"/>
  <c r="L1898" i="3"/>
  <c r="K1898" i="3"/>
  <c r="N1894" i="3"/>
  <c r="L1894" i="3"/>
  <c r="K1894" i="3"/>
  <c r="N1886" i="3"/>
  <c r="L1886" i="3"/>
  <c r="K1886" i="3"/>
  <c r="N1878" i="3"/>
  <c r="L1878" i="3"/>
  <c r="K1878" i="3"/>
  <c r="N1870" i="3"/>
  <c r="L1870" i="3"/>
  <c r="K1870" i="3"/>
  <c r="N1862" i="3"/>
  <c r="L1862" i="3"/>
  <c r="K1862" i="3"/>
  <c r="N1854" i="3"/>
  <c r="L1854" i="3"/>
  <c r="K1854" i="3"/>
  <c r="N1846" i="3"/>
  <c r="L1846" i="3"/>
  <c r="K1846" i="3"/>
  <c r="N1838" i="3"/>
  <c r="L1838" i="3"/>
  <c r="K1838" i="3"/>
  <c r="N1830" i="3"/>
  <c r="L1830" i="3"/>
  <c r="K1830" i="3"/>
  <c r="N1822" i="3"/>
  <c r="L1822" i="3"/>
  <c r="K1822" i="3"/>
  <c r="N1814" i="3"/>
  <c r="L1814" i="3"/>
  <c r="K1814" i="3"/>
  <c r="N1806" i="3"/>
  <c r="L1806" i="3"/>
  <c r="K1806" i="3"/>
  <c r="N1798" i="3"/>
  <c r="L1798" i="3"/>
  <c r="K1798" i="3"/>
  <c r="N1790" i="3"/>
  <c r="L1790" i="3"/>
  <c r="K1790" i="3"/>
  <c r="N1782" i="3"/>
  <c r="L1782" i="3"/>
  <c r="K1782" i="3"/>
  <c r="N1774" i="3"/>
  <c r="L1774" i="3"/>
  <c r="K1774" i="3"/>
  <c r="N1766" i="3"/>
  <c r="L1766" i="3"/>
  <c r="K1766" i="3"/>
  <c r="N1758" i="3"/>
  <c r="L1758" i="3"/>
  <c r="K1758" i="3"/>
  <c r="N1750" i="3"/>
  <c r="L1750" i="3"/>
  <c r="K1750" i="3"/>
  <c r="N1742" i="3"/>
  <c r="K1742" i="3"/>
  <c r="L1742" i="3"/>
  <c r="N1734" i="3"/>
  <c r="K1734" i="3"/>
  <c r="L1734" i="3"/>
  <c r="N1726" i="3"/>
  <c r="K1726" i="3"/>
  <c r="L1726" i="3"/>
  <c r="N1718" i="3"/>
  <c r="L1718" i="3"/>
  <c r="K1718" i="3"/>
  <c r="N1710" i="3"/>
  <c r="K1710" i="3"/>
  <c r="L1710" i="3"/>
  <c r="N1698" i="3"/>
  <c r="L1698" i="3"/>
  <c r="K1698" i="3"/>
  <c r="N1694" i="3"/>
  <c r="K1694" i="3"/>
  <c r="L1694" i="3"/>
  <c r="N1686" i="3"/>
  <c r="L1686" i="3"/>
  <c r="K1686" i="3"/>
  <c r="N1678" i="3"/>
  <c r="L1678" i="3"/>
  <c r="K1678" i="3"/>
  <c r="N1670" i="3"/>
  <c r="K1670" i="3"/>
  <c r="L1670" i="3"/>
  <c r="N1662" i="3"/>
  <c r="L1662" i="3"/>
  <c r="K1662" i="3"/>
  <c r="N1654" i="3"/>
  <c r="K1654" i="3"/>
  <c r="L1654" i="3"/>
  <c r="U1646" i="3"/>
  <c r="N1646" i="3"/>
  <c r="L1646" i="3"/>
  <c r="K1646" i="3"/>
  <c r="U1638" i="3"/>
  <c r="N1638" i="3"/>
  <c r="K1638" i="3"/>
  <c r="L1638" i="3"/>
  <c r="U1630" i="3"/>
  <c r="N1630" i="3"/>
  <c r="L1630" i="3"/>
  <c r="K1630" i="3"/>
  <c r="U1622" i="3"/>
  <c r="N1622" i="3"/>
  <c r="L1622" i="3"/>
  <c r="K1622" i="3"/>
  <c r="U1614" i="3"/>
  <c r="N1614" i="3"/>
  <c r="L1614" i="3"/>
  <c r="K1614" i="3"/>
  <c r="U1606" i="3"/>
  <c r="N1606" i="3"/>
  <c r="K1606" i="3"/>
  <c r="L1606" i="3"/>
  <c r="N1598" i="3"/>
  <c r="L1598" i="3"/>
  <c r="K1598" i="3"/>
  <c r="N1590" i="3"/>
  <c r="K1590" i="3"/>
  <c r="L1590" i="3"/>
  <c r="N1578" i="3"/>
  <c r="L1578" i="3"/>
  <c r="K1578" i="3"/>
  <c r="U1570" i="3"/>
  <c r="N1570" i="3"/>
  <c r="L1570" i="3"/>
  <c r="K1570" i="3"/>
  <c r="U1566" i="3"/>
  <c r="N1566" i="3"/>
  <c r="L1566" i="3"/>
  <c r="K1566" i="3"/>
  <c r="N1558" i="3"/>
  <c r="L1558" i="3"/>
  <c r="K1558" i="3"/>
  <c r="N1546" i="3"/>
  <c r="L1546" i="3"/>
  <c r="K1546" i="3"/>
  <c r="N1542" i="3"/>
  <c r="K1542" i="3"/>
  <c r="L1542" i="3"/>
  <c r="N1530" i="3"/>
  <c r="L1530" i="3"/>
  <c r="K1530" i="3"/>
  <c r="N1522" i="3"/>
  <c r="L1522" i="3"/>
  <c r="K1522" i="3"/>
  <c r="N1514" i="3"/>
  <c r="L1514" i="3"/>
  <c r="K1514" i="3"/>
  <c r="N1506" i="3"/>
  <c r="L1506" i="3"/>
  <c r="K1506" i="3"/>
  <c r="N1498" i="3"/>
  <c r="L1498" i="3"/>
  <c r="K1498" i="3"/>
  <c r="L1490" i="3"/>
  <c r="N1490" i="3"/>
  <c r="K1490" i="3"/>
  <c r="N1482" i="3"/>
  <c r="L1482" i="3"/>
  <c r="K1482" i="3"/>
  <c r="N1474" i="3"/>
  <c r="L1474" i="3"/>
  <c r="K1474" i="3"/>
  <c r="N1466" i="3"/>
  <c r="L1466" i="3"/>
  <c r="K1466" i="3"/>
  <c r="N1458" i="3"/>
  <c r="L1458" i="3"/>
  <c r="K1458" i="3"/>
  <c r="N1450" i="3"/>
  <c r="L1450" i="3"/>
  <c r="K1450" i="3"/>
  <c r="N1442" i="3"/>
  <c r="L1442" i="3"/>
  <c r="K1442" i="3"/>
  <c r="N1434" i="3"/>
  <c r="L1434" i="3"/>
  <c r="K1434" i="3"/>
  <c r="N1426" i="3"/>
  <c r="L1426" i="3"/>
  <c r="K1426" i="3"/>
  <c r="N1418" i="3"/>
  <c r="L1418" i="3"/>
  <c r="K1418" i="3"/>
  <c r="N1406" i="3"/>
  <c r="L1406" i="3"/>
  <c r="K1406" i="3"/>
  <c r="N1398" i="3"/>
  <c r="K1398" i="3"/>
  <c r="L1398" i="3"/>
  <c r="N1394" i="3"/>
  <c r="L1394" i="3"/>
  <c r="K1394" i="3"/>
  <c r="N1386" i="3"/>
  <c r="L1386" i="3"/>
  <c r="K1386" i="3"/>
  <c r="N1378" i="3"/>
  <c r="L1378" i="3"/>
  <c r="K1378" i="3"/>
  <c r="N1370" i="3"/>
  <c r="L1370" i="3"/>
  <c r="K1370" i="3"/>
  <c r="N1362" i="3"/>
  <c r="L1362" i="3"/>
  <c r="K1362" i="3"/>
  <c r="N1354" i="3"/>
  <c r="L1354" i="3"/>
  <c r="K1354" i="3"/>
  <c r="N1342" i="3"/>
  <c r="L1342" i="3"/>
  <c r="K1342" i="3"/>
  <c r="N1334" i="3"/>
  <c r="K1334" i="3"/>
  <c r="L1334" i="3"/>
  <c r="N1326" i="3"/>
  <c r="L1326" i="3"/>
  <c r="K1326" i="3"/>
  <c r="N1318" i="3"/>
  <c r="K1318" i="3"/>
  <c r="L1318" i="3"/>
  <c r="N1310" i="3"/>
  <c r="L1310" i="3"/>
  <c r="K1310" i="3"/>
  <c r="N1302" i="3"/>
  <c r="L1302" i="3"/>
  <c r="K1302" i="3"/>
  <c r="N1294" i="3"/>
  <c r="L1294" i="3"/>
  <c r="K1294" i="3"/>
  <c r="N1286" i="3"/>
  <c r="K1286" i="3"/>
  <c r="L1286" i="3"/>
  <c r="N1278" i="3"/>
  <c r="L1278" i="3"/>
  <c r="K1278" i="3"/>
  <c r="N1270" i="3"/>
  <c r="K1270" i="3"/>
  <c r="L1270" i="3"/>
  <c r="N1262" i="3"/>
  <c r="L1262" i="3"/>
  <c r="K1262" i="3"/>
  <c r="N1254" i="3"/>
  <c r="K1254" i="3"/>
  <c r="L1254" i="3"/>
  <c r="N1246" i="3"/>
  <c r="L1246" i="3"/>
  <c r="K1246" i="3"/>
  <c r="N1238" i="3"/>
  <c r="L1238" i="3"/>
  <c r="K1238" i="3"/>
  <c r="N1230" i="3"/>
  <c r="L1230" i="3"/>
  <c r="K1230" i="3"/>
  <c r="N1222" i="3"/>
  <c r="K1222" i="3"/>
  <c r="L1222" i="3"/>
  <c r="N1214" i="3"/>
  <c r="L1214" i="3"/>
  <c r="K1214" i="3"/>
  <c r="N1206" i="3"/>
  <c r="K1206" i="3"/>
  <c r="L1206" i="3"/>
  <c r="N1198" i="3"/>
  <c r="L1198" i="3"/>
  <c r="K1198" i="3"/>
  <c r="N1190" i="3"/>
  <c r="K1190" i="3"/>
  <c r="L1190" i="3"/>
  <c r="N1182" i="3"/>
  <c r="L1182" i="3"/>
  <c r="K1182" i="3"/>
  <c r="N1174" i="3"/>
  <c r="L1174" i="3"/>
  <c r="K1174" i="3"/>
  <c r="N1166" i="3"/>
  <c r="L1166" i="3"/>
  <c r="K1166" i="3"/>
  <c r="N1162" i="3"/>
  <c r="L1162" i="3"/>
  <c r="K1162" i="3"/>
  <c r="N1150" i="3"/>
  <c r="L1150" i="3"/>
  <c r="K1150" i="3"/>
  <c r="N1142" i="3"/>
  <c r="K1142" i="3"/>
  <c r="L1142" i="3"/>
  <c r="N1134" i="3"/>
  <c r="L1134" i="3"/>
  <c r="K1134" i="3"/>
  <c r="N1126" i="3"/>
  <c r="K1126" i="3"/>
  <c r="L1126" i="3"/>
  <c r="N1118" i="3"/>
  <c r="L1118" i="3"/>
  <c r="K1118" i="3"/>
  <c r="N1110" i="3"/>
  <c r="L1110" i="3"/>
  <c r="K1110" i="3"/>
  <c r="N1102" i="3"/>
  <c r="L1102" i="3"/>
  <c r="K1102" i="3"/>
  <c r="N1098" i="3"/>
  <c r="L1098" i="3"/>
  <c r="K1098" i="3"/>
  <c r="N1090" i="3"/>
  <c r="L1090" i="3"/>
  <c r="K1090" i="3"/>
  <c r="N1078" i="3"/>
  <c r="K1078" i="3"/>
  <c r="L1078" i="3"/>
  <c r="N1070" i="3"/>
  <c r="L1070" i="3"/>
  <c r="K1070" i="3"/>
  <c r="N1066" i="3"/>
  <c r="L1066" i="3"/>
  <c r="K1066" i="3"/>
  <c r="N1058" i="3"/>
  <c r="L1058" i="3"/>
  <c r="K1058" i="3"/>
  <c r="N1050" i="3"/>
  <c r="L1050" i="3"/>
  <c r="K1050" i="3"/>
  <c r="N1042" i="3"/>
  <c r="L1042" i="3"/>
  <c r="K1042" i="3"/>
  <c r="N1038" i="3"/>
  <c r="L1038" i="3"/>
  <c r="K1038" i="3"/>
  <c r="N1030" i="3"/>
  <c r="K1030" i="3"/>
  <c r="L1030" i="3"/>
  <c r="N1026" i="3"/>
  <c r="L1026" i="3"/>
  <c r="K1026" i="3"/>
  <c r="N1022" i="3"/>
  <c r="L1022" i="3"/>
  <c r="K1022" i="3"/>
  <c r="N1018" i="3"/>
  <c r="L1018" i="3"/>
  <c r="K1018" i="3"/>
  <c r="N1014" i="3"/>
  <c r="K1014" i="3"/>
  <c r="L1014" i="3"/>
  <c r="N1010" i="3"/>
  <c r="L1010" i="3"/>
  <c r="K1010" i="3"/>
  <c r="N1006" i="3"/>
  <c r="L1006" i="3"/>
  <c r="K1006" i="3"/>
  <c r="N1002" i="3"/>
  <c r="L1002" i="3"/>
  <c r="K1002" i="3"/>
  <c r="N998" i="3"/>
  <c r="K998" i="3"/>
  <c r="L998" i="3"/>
  <c r="N994" i="3"/>
  <c r="L994" i="3"/>
  <c r="K994" i="3"/>
  <c r="N990" i="3"/>
  <c r="L990" i="3"/>
  <c r="K990" i="3"/>
  <c r="N986" i="3"/>
  <c r="L986" i="3"/>
  <c r="K986" i="3"/>
  <c r="N982" i="3"/>
  <c r="L982" i="3"/>
  <c r="K982" i="3"/>
  <c r="N978" i="3"/>
  <c r="L978" i="3"/>
  <c r="K978" i="3"/>
  <c r="N974" i="3"/>
  <c r="L974" i="3"/>
  <c r="K974" i="3"/>
  <c r="N970" i="3"/>
  <c r="L970" i="3"/>
  <c r="K970" i="3"/>
  <c r="N966" i="3"/>
  <c r="K966" i="3"/>
  <c r="L966" i="3"/>
  <c r="N962" i="3"/>
  <c r="L962" i="3"/>
  <c r="K962" i="3"/>
  <c r="N958" i="3"/>
  <c r="L958" i="3"/>
  <c r="K958" i="3"/>
  <c r="N954" i="3"/>
  <c r="L954" i="3"/>
  <c r="K954" i="3"/>
  <c r="N950" i="3"/>
  <c r="K950" i="3"/>
  <c r="L950" i="3"/>
  <c r="N946" i="3"/>
  <c r="L946" i="3"/>
  <c r="K946" i="3"/>
  <c r="N942" i="3"/>
  <c r="L942" i="3"/>
  <c r="K942" i="3"/>
  <c r="N938" i="3"/>
  <c r="L938" i="3"/>
  <c r="K938" i="3"/>
  <c r="N934" i="3"/>
  <c r="K934" i="3"/>
  <c r="L934" i="3"/>
  <c r="N930" i="3"/>
  <c r="L930" i="3"/>
  <c r="K930" i="3"/>
  <c r="N926" i="3"/>
  <c r="L926" i="3"/>
  <c r="K926" i="3"/>
  <c r="N922" i="3"/>
  <c r="L922" i="3"/>
  <c r="K922" i="3"/>
  <c r="N918" i="3"/>
  <c r="L918" i="3"/>
  <c r="K918" i="3"/>
  <c r="N914" i="3"/>
  <c r="L914" i="3"/>
  <c r="K914" i="3"/>
  <c r="N910" i="3"/>
  <c r="L910" i="3"/>
  <c r="K910" i="3"/>
  <c r="N906" i="3"/>
  <c r="L906" i="3"/>
  <c r="K906" i="3"/>
  <c r="N902" i="3"/>
  <c r="K902" i="3"/>
  <c r="L902" i="3"/>
  <c r="N898" i="3"/>
  <c r="L898" i="3"/>
  <c r="K898" i="3"/>
  <c r="N894" i="3"/>
  <c r="L894" i="3"/>
  <c r="K894" i="3"/>
  <c r="N890" i="3"/>
  <c r="L890" i="3"/>
  <c r="K890" i="3"/>
  <c r="N886" i="3"/>
  <c r="K886" i="3"/>
  <c r="L886" i="3"/>
  <c r="N882" i="3"/>
  <c r="L882" i="3"/>
  <c r="K882" i="3"/>
  <c r="N878" i="3"/>
  <c r="L878" i="3"/>
  <c r="K878" i="3"/>
  <c r="N874" i="3"/>
  <c r="L874" i="3"/>
  <c r="K874" i="3"/>
  <c r="N870" i="3"/>
  <c r="K870" i="3"/>
  <c r="L870" i="3"/>
  <c r="N866" i="3"/>
  <c r="K866" i="3"/>
  <c r="L866" i="3"/>
  <c r="N862" i="3"/>
  <c r="L862" i="3"/>
  <c r="K862" i="3"/>
  <c r="N858" i="3"/>
  <c r="L858" i="3"/>
  <c r="K858" i="3"/>
  <c r="N854" i="3"/>
  <c r="K854" i="3"/>
  <c r="L854" i="3"/>
  <c r="N850" i="3"/>
  <c r="K850" i="3"/>
  <c r="L850" i="3"/>
  <c r="N846" i="3"/>
  <c r="L846" i="3"/>
  <c r="K846" i="3"/>
  <c r="N842" i="3"/>
  <c r="L842" i="3"/>
  <c r="K842" i="3"/>
  <c r="N838" i="3"/>
  <c r="K838" i="3"/>
  <c r="L838" i="3"/>
  <c r="N834" i="3"/>
  <c r="K834" i="3"/>
  <c r="L834" i="3"/>
  <c r="N830" i="3"/>
  <c r="L830" i="3"/>
  <c r="K830" i="3"/>
  <c r="N826" i="3"/>
  <c r="L826" i="3"/>
  <c r="K826" i="3"/>
  <c r="N822" i="3"/>
  <c r="K822" i="3"/>
  <c r="L822" i="3"/>
  <c r="N818" i="3"/>
  <c r="K818" i="3"/>
  <c r="L818" i="3"/>
  <c r="N814" i="3"/>
  <c r="L814" i="3"/>
  <c r="K814" i="3"/>
  <c r="N810" i="3"/>
  <c r="L810" i="3"/>
  <c r="K810" i="3"/>
  <c r="N806" i="3"/>
  <c r="K806" i="3"/>
  <c r="L806" i="3"/>
  <c r="N802" i="3"/>
  <c r="K802" i="3"/>
  <c r="L802" i="3"/>
  <c r="N798" i="3"/>
  <c r="L798" i="3"/>
  <c r="K798" i="3"/>
  <c r="N794" i="3"/>
  <c r="L794" i="3"/>
  <c r="K794" i="3"/>
  <c r="N790" i="3"/>
  <c r="K790" i="3"/>
  <c r="L790" i="3"/>
  <c r="N786" i="3"/>
  <c r="K786" i="3"/>
  <c r="L786" i="3"/>
  <c r="N782" i="3"/>
  <c r="L782" i="3"/>
  <c r="K782" i="3"/>
  <c r="N778" i="3"/>
  <c r="L778" i="3"/>
  <c r="K778" i="3"/>
  <c r="N774" i="3"/>
  <c r="K774" i="3"/>
  <c r="L774" i="3"/>
  <c r="N770" i="3"/>
  <c r="K770" i="3"/>
  <c r="R770" i="3" s="1"/>
  <c r="L770" i="3"/>
  <c r="N766" i="3"/>
  <c r="L766" i="3"/>
  <c r="K766" i="3"/>
  <c r="N762" i="3"/>
  <c r="L762" i="3"/>
  <c r="K762" i="3"/>
  <c r="N758" i="3"/>
  <c r="K758" i="3"/>
  <c r="L758" i="3"/>
  <c r="N754" i="3"/>
  <c r="K754" i="3"/>
  <c r="L754" i="3"/>
  <c r="N750" i="3"/>
  <c r="L750" i="3"/>
  <c r="K750" i="3"/>
  <c r="N746" i="3"/>
  <c r="L746" i="3"/>
  <c r="K746" i="3"/>
  <c r="N742" i="3"/>
  <c r="K742" i="3"/>
  <c r="L742" i="3"/>
  <c r="N738" i="3"/>
  <c r="K738" i="3"/>
  <c r="L738" i="3"/>
  <c r="N734" i="3"/>
  <c r="L734" i="3"/>
  <c r="K734" i="3"/>
  <c r="N730" i="3"/>
  <c r="L730" i="3"/>
  <c r="K730" i="3"/>
  <c r="N726" i="3"/>
  <c r="K726" i="3"/>
  <c r="L726" i="3"/>
  <c r="N722" i="3"/>
  <c r="K722" i="3"/>
  <c r="L722" i="3"/>
  <c r="N718" i="3"/>
  <c r="L718" i="3"/>
  <c r="K718" i="3"/>
  <c r="N714" i="3"/>
  <c r="L714" i="3"/>
  <c r="K714" i="3"/>
  <c r="N710" i="3"/>
  <c r="K710" i="3"/>
  <c r="L710" i="3"/>
  <c r="N706" i="3"/>
  <c r="K706" i="3"/>
  <c r="L706" i="3"/>
  <c r="N702" i="3"/>
  <c r="L702" i="3"/>
  <c r="K702" i="3"/>
  <c r="N698" i="3"/>
  <c r="L698" i="3"/>
  <c r="K698" i="3"/>
  <c r="N694" i="3"/>
  <c r="K694" i="3"/>
  <c r="L694" i="3"/>
  <c r="N690" i="3"/>
  <c r="K690" i="3"/>
  <c r="L690" i="3"/>
  <c r="N686" i="3"/>
  <c r="L686" i="3"/>
  <c r="K686" i="3"/>
  <c r="N682" i="3"/>
  <c r="L682" i="3"/>
  <c r="K682" i="3"/>
  <c r="N678" i="3"/>
  <c r="K678" i="3"/>
  <c r="L678" i="3"/>
  <c r="N674" i="3"/>
  <c r="K674" i="3"/>
  <c r="L674" i="3"/>
  <c r="N670" i="3"/>
  <c r="L670" i="3"/>
  <c r="K670" i="3"/>
  <c r="N666" i="3"/>
  <c r="L666" i="3"/>
  <c r="K666" i="3"/>
  <c r="N662" i="3"/>
  <c r="K662" i="3"/>
  <c r="L662" i="3"/>
  <c r="N658" i="3"/>
  <c r="K658" i="3"/>
  <c r="L658" i="3"/>
  <c r="N654" i="3"/>
  <c r="L654" i="3"/>
  <c r="K654" i="3"/>
  <c r="N650" i="3"/>
  <c r="L650" i="3"/>
  <c r="K650" i="3"/>
  <c r="N646" i="3"/>
  <c r="K646" i="3"/>
  <c r="L646" i="3"/>
  <c r="N642" i="3"/>
  <c r="K642" i="3"/>
  <c r="L642" i="3"/>
  <c r="N638" i="3"/>
  <c r="L638" i="3"/>
  <c r="K638" i="3"/>
  <c r="N634" i="3"/>
  <c r="L634" i="3"/>
  <c r="K634" i="3"/>
  <c r="N630" i="3"/>
  <c r="K630" i="3"/>
  <c r="L630" i="3"/>
  <c r="N626" i="3"/>
  <c r="K626" i="3"/>
  <c r="L626" i="3"/>
  <c r="N622" i="3"/>
  <c r="L622" i="3"/>
  <c r="K622" i="3"/>
  <c r="N618" i="3"/>
  <c r="L618" i="3"/>
  <c r="K618" i="3"/>
  <c r="N614" i="3"/>
  <c r="L614" i="3"/>
  <c r="K614" i="3"/>
  <c r="N610" i="3"/>
  <c r="L610" i="3"/>
  <c r="K610" i="3"/>
  <c r="N606" i="3"/>
  <c r="L606" i="3"/>
  <c r="K606" i="3"/>
  <c r="N602" i="3"/>
  <c r="K602" i="3"/>
  <c r="L602" i="3"/>
  <c r="N598" i="3"/>
  <c r="L598" i="3"/>
  <c r="K598" i="3"/>
  <c r="N594" i="3"/>
  <c r="K594" i="3"/>
  <c r="L594" i="3"/>
  <c r="N590" i="3"/>
  <c r="L590" i="3"/>
  <c r="K590" i="3"/>
  <c r="N586" i="3"/>
  <c r="L586" i="3"/>
  <c r="K586" i="3"/>
  <c r="N582" i="3"/>
  <c r="L582" i="3"/>
  <c r="K582" i="3"/>
  <c r="N578" i="3"/>
  <c r="L578" i="3"/>
  <c r="K578" i="3"/>
  <c r="N574" i="3"/>
  <c r="L574" i="3"/>
  <c r="K574" i="3"/>
  <c r="N570" i="3"/>
  <c r="K570" i="3"/>
  <c r="L570" i="3"/>
  <c r="N566" i="3"/>
  <c r="L566" i="3"/>
  <c r="K566" i="3"/>
  <c r="N562" i="3"/>
  <c r="K562" i="3"/>
  <c r="L562" i="3"/>
  <c r="N558" i="3"/>
  <c r="L558" i="3"/>
  <c r="K558" i="3"/>
  <c r="N554" i="3"/>
  <c r="L554" i="3"/>
  <c r="K554" i="3"/>
  <c r="N550" i="3"/>
  <c r="L550" i="3"/>
  <c r="K550" i="3"/>
  <c r="N546" i="3"/>
  <c r="L546" i="3"/>
  <c r="K546" i="3"/>
  <c r="N542" i="3"/>
  <c r="L542" i="3"/>
  <c r="K542" i="3"/>
  <c r="N538" i="3"/>
  <c r="K538" i="3"/>
  <c r="L538" i="3"/>
  <c r="N534" i="3"/>
  <c r="L534" i="3"/>
  <c r="K534" i="3"/>
  <c r="N530" i="3"/>
  <c r="K530" i="3"/>
  <c r="L530" i="3"/>
  <c r="N526" i="3"/>
  <c r="L526" i="3"/>
  <c r="K526" i="3"/>
  <c r="N522" i="3"/>
  <c r="L522" i="3"/>
  <c r="K522" i="3"/>
  <c r="N518" i="3"/>
  <c r="L518" i="3"/>
  <c r="K518" i="3"/>
  <c r="N514" i="3"/>
  <c r="L514" i="3"/>
  <c r="K514" i="3"/>
  <c r="N510" i="3"/>
  <c r="L510" i="3"/>
  <c r="K510" i="3"/>
  <c r="N506" i="3"/>
  <c r="K506" i="3"/>
  <c r="L506" i="3"/>
  <c r="N502" i="3"/>
  <c r="L502" i="3"/>
  <c r="K502" i="3"/>
  <c r="N498" i="3"/>
  <c r="K498" i="3"/>
  <c r="L498" i="3"/>
  <c r="N494" i="3"/>
  <c r="L494" i="3"/>
  <c r="K494" i="3"/>
  <c r="N490" i="3"/>
  <c r="L490" i="3"/>
  <c r="K490" i="3"/>
  <c r="N486" i="3"/>
  <c r="L486" i="3"/>
  <c r="K486" i="3"/>
  <c r="N482" i="3"/>
  <c r="L482" i="3"/>
  <c r="K482" i="3"/>
  <c r="N478" i="3"/>
  <c r="L478" i="3"/>
  <c r="K478" i="3"/>
  <c r="N474" i="3"/>
  <c r="L474" i="3"/>
  <c r="K474" i="3"/>
  <c r="N470" i="3"/>
  <c r="L470" i="3"/>
  <c r="K470" i="3"/>
  <c r="N466" i="3"/>
  <c r="L466" i="3"/>
  <c r="K466" i="3"/>
  <c r="N462" i="3"/>
  <c r="L462" i="3"/>
  <c r="K462" i="3"/>
  <c r="N458" i="3"/>
  <c r="L458" i="3"/>
  <c r="K458" i="3"/>
  <c r="N454" i="3"/>
  <c r="K454" i="3"/>
  <c r="L454" i="3"/>
  <c r="N450" i="3"/>
  <c r="L450" i="3"/>
  <c r="K450" i="3"/>
  <c r="N446" i="3"/>
  <c r="L446" i="3"/>
  <c r="K446" i="3"/>
  <c r="N442" i="3"/>
  <c r="L442" i="3"/>
  <c r="K442" i="3"/>
  <c r="N438" i="3"/>
  <c r="K438" i="3"/>
  <c r="L438" i="3"/>
  <c r="N434" i="3"/>
  <c r="L434" i="3"/>
  <c r="K434" i="3"/>
  <c r="N430" i="3"/>
  <c r="L430" i="3"/>
  <c r="K430" i="3"/>
  <c r="N426" i="3"/>
  <c r="L426" i="3"/>
  <c r="K426" i="3"/>
  <c r="N422" i="3"/>
  <c r="L422" i="3"/>
  <c r="K422" i="3"/>
  <c r="N418" i="3"/>
  <c r="L418" i="3"/>
  <c r="K418" i="3"/>
  <c r="N414" i="3"/>
  <c r="L414" i="3"/>
  <c r="K414" i="3"/>
  <c r="N410" i="3"/>
  <c r="L410" i="3"/>
  <c r="K410" i="3"/>
  <c r="N406" i="3"/>
  <c r="L406" i="3"/>
  <c r="K406" i="3"/>
  <c r="N402" i="3"/>
  <c r="L402" i="3"/>
  <c r="K402" i="3"/>
  <c r="N398" i="3"/>
  <c r="L398" i="3"/>
  <c r="K398" i="3"/>
  <c r="N394" i="3"/>
  <c r="L394" i="3"/>
  <c r="K394" i="3"/>
  <c r="N390" i="3"/>
  <c r="K390" i="3"/>
  <c r="L390" i="3"/>
  <c r="N386" i="3"/>
  <c r="L386" i="3"/>
  <c r="K386" i="3"/>
  <c r="N382" i="3"/>
  <c r="L382" i="3"/>
  <c r="K382" i="3"/>
  <c r="N378" i="3"/>
  <c r="L378" i="3"/>
  <c r="K378" i="3"/>
  <c r="N374" i="3"/>
  <c r="K374" i="3"/>
  <c r="L374" i="3"/>
  <c r="N370" i="3"/>
  <c r="L370" i="3"/>
  <c r="K370" i="3"/>
  <c r="N366" i="3"/>
  <c r="L366" i="3"/>
  <c r="K366" i="3"/>
  <c r="N362" i="3"/>
  <c r="L362" i="3"/>
  <c r="K362" i="3"/>
  <c r="N358" i="3"/>
  <c r="L358" i="3"/>
  <c r="K358" i="3"/>
  <c r="N354" i="3"/>
  <c r="L354" i="3"/>
  <c r="K354" i="3"/>
  <c r="N350" i="3"/>
  <c r="L350" i="3"/>
  <c r="K350" i="3"/>
  <c r="N346" i="3"/>
  <c r="L346" i="3"/>
  <c r="K346" i="3"/>
  <c r="N342" i="3"/>
  <c r="L342" i="3"/>
  <c r="K342" i="3"/>
  <c r="N338" i="3"/>
  <c r="L338" i="3"/>
  <c r="K338" i="3"/>
  <c r="N334" i="3"/>
  <c r="L334" i="3"/>
  <c r="K334" i="3"/>
  <c r="N330" i="3"/>
  <c r="L330" i="3"/>
  <c r="K330" i="3"/>
  <c r="N326" i="3"/>
  <c r="K326" i="3"/>
  <c r="L326" i="3"/>
  <c r="N322" i="3"/>
  <c r="L322" i="3"/>
  <c r="K322" i="3"/>
  <c r="N318" i="3"/>
  <c r="L318" i="3"/>
  <c r="K318" i="3"/>
  <c r="N314" i="3"/>
  <c r="L314" i="3"/>
  <c r="K314" i="3"/>
  <c r="N310" i="3"/>
  <c r="K310" i="3"/>
  <c r="L310" i="3"/>
  <c r="N306" i="3"/>
  <c r="L306" i="3"/>
  <c r="K306" i="3"/>
  <c r="N302" i="3"/>
  <c r="L302" i="3"/>
  <c r="K302" i="3"/>
  <c r="N298" i="3"/>
  <c r="L298" i="3"/>
  <c r="K298" i="3"/>
  <c r="N294" i="3"/>
  <c r="L294" i="3"/>
  <c r="K294" i="3"/>
  <c r="N290" i="3"/>
  <c r="L290" i="3"/>
  <c r="K290" i="3"/>
  <c r="N286" i="3"/>
  <c r="L286" i="3"/>
  <c r="K286" i="3"/>
  <c r="N282" i="3"/>
  <c r="L282" i="3"/>
  <c r="K282" i="3"/>
  <c r="N278" i="3"/>
  <c r="L278" i="3"/>
  <c r="K278" i="3"/>
  <c r="N274" i="3"/>
  <c r="L274" i="3"/>
  <c r="K274" i="3"/>
  <c r="N270" i="3"/>
  <c r="L270" i="3"/>
  <c r="K270" i="3"/>
  <c r="N266" i="3"/>
  <c r="L266" i="3"/>
  <c r="K266" i="3"/>
  <c r="N262" i="3"/>
  <c r="K262" i="3"/>
  <c r="L262" i="3"/>
  <c r="N258" i="3"/>
  <c r="L258" i="3"/>
  <c r="K258" i="3"/>
  <c r="N254" i="3"/>
  <c r="L254" i="3"/>
  <c r="K254" i="3"/>
  <c r="N250" i="3"/>
  <c r="L250" i="3"/>
  <c r="K250" i="3"/>
  <c r="N246" i="3"/>
  <c r="K246" i="3"/>
  <c r="L246" i="3"/>
  <c r="N242" i="3"/>
  <c r="L242" i="3"/>
  <c r="K242" i="3"/>
  <c r="N238" i="3"/>
  <c r="L238" i="3"/>
  <c r="K238" i="3"/>
  <c r="N234" i="3"/>
  <c r="L234" i="3"/>
  <c r="K234" i="3"/>
  <c r="N230" i="3"/>
  <c r="L230" i="3"/>
  <c r="K230" i="3"/>
  <c r="N226" i="3"/>
  <c r="L226" i="3"/>
  <c r="K226" i="3"/>
  <c r="N222" i="3"/>
  <c r="L222" i="3"/>
  <c r="K222" i="3"/>
  <c r="N218" i="3"/>
  <c r="L218" i="3"/>
  <c r="K218" i="3"/>
  <c r="N214" i="3"/>
  <c r="L214" i="3"/>
  <c r="K214" i="3"/>
  <c r="N210" i="3"/>
  <c r="L210" i="3"/>
  <c r="K210" i="3"/>
  <c r="N206" i="3"/>
  <c r="L206" i="3"/>
  <c r="K206" i="3"/>
  <c r="N202" i="3"/>
  <c r="L202" i="3"/>
  <c r="K202" i="3"/>
  <c r="N198" i="3"/>
  <c r="L198" i="3"/>
  <c r="K198" i="3"/>
  <c r="N194" i="3"/>
  <c r="L194" i="3"/>
  <c r="K194" i="3"/>
  <c r="N190" i="3"/>
  <c r="L190" i="3"/>
  <c r="K190" i="3"/>
  <c r="N186" i="3"/>
  <c r="L186" i="3"/>
  <c r="K186" i="3"/>
  <c r="N182" i="3"/>
  <c r="L182" i="3"/>
  <c r="K182" i="3"/>
  <c r="N178" i="3"/>
  <c r="L178" i="3"/>
  <c r="K178" i="3"/>
  <c r="N174" i="3"/>
  <c r="L174" i="3"/>
  <c r="K174" i="3"/>
  <c r="N170" i="3"/>
  <c r="L170" i="3"/>
  <c r="K170" i="3"/>
  <c r="N166" i="3"/>
  <c r="L166" i="3"/>
  <c r="K166" i="3"/>
  <c r="L162" i="3"/>
  <c r="N162" i="3"/>
  <c r="K162" i="3"/>
  <c r="N158" i="3"/>
  <c r="L158" i="3"/>
  <c r="K158" i="3"/>
  <c r="N154" i="3"/>
  <c r="L154" i="3"/>
  <c r="K154" i="3"/>
  <c r="N150" i="3"/>
  <c r="L150" i="3"/>
  <c r="K150" i="3"/>
  <c r="N146" i="3"/>
  <c r="L146" i="3"/>
  <c r="K146" i="3"/>
  <c r="N142" i="3"/>
  <c r="L142" i="3"/>
  <c r="K142" i="3"/>
  <c r="L138" i="3"/>
  <c r="N138" i="3"/>
  <c r="K138" i="3"/>
  <c r="N134" i="3"/>
  <c r="L134" i="3"/>
  <c r="K134" i="3"/>
  <c r="N130" i="3"/>
  <c r="L130" i="3"/>
  <c r="K130" i="3"/>
  <c r="N126" i="3"/>
  <c r="L126" i="3"/>
  <c r="K126" i="3"/>
  <c r="N122" i="3"/>
  <c r="L122" i="3"/>
  <c r="K122" i="3"/>
  <c r="N118" i="3"/>
  <c r="L118" i="3"/>
  <c r="K118" i="3"/>
  <c r="N114" i="3"/>
  <c r="L114" i="3"/>
  <c r="K114" i="3"/>
  <c r="N110" i="3"/>
  <c r="L110" i="3"/>
  <c r="K110" i="3"/>
  <c r="N106" i="3"/>
  <c r="L106" i="3"/>
  <c r="K106" i="3"/>
  <c r="N102" i="3"/>
  <c r="L102" i="3"/>
  <c r="K102" i="3"/>
  <c r="L98" i="3"/>
  <c r="N98" i="3"/>
  <c r="K98" i="3"/>
  <c r="N94" i="3"/>
  <c r="L94" i="3"/>
  <c r="K94" i="3"/>
  <c r="N90" i="3"/>
  <c r="L90" i="3"/>
  <c r="K90" i="3"/>
  <c r="N86" i="3"/>
  <c r="L86" i="3"/>
  <c r="K86" i="3"/>
  <c r="N82" i="3"/>
  <c r="L82" i="3"/>
  <c r="K82" i="3"/>
  <c r="N78" i="3"/>
  <c r="L78" i="3"/>
  <c r="K78" i="3"/>
  <c r="N74" i="3"/>
  <c r="L74" i="3"/>
  <c r="K74" i="3"/>
  <c r="N70" i="3"/>
  <c r="L70" i="3"/>
  <c r="K70" i="3"/>
  <c r="N66" i="3"/>
  <c r="L66" i="3"/>
  <c r="K66" i="3"/>
  <c r="N62" i="3"/>
  <c r="L62" i="3"/>
  <c r="K62" i="3"/>
  <c r="N58" i="3"/>
  <c r="L58" i="3"/>
  <c r="K58" i="3"/>
  <c r="N54" i="3"/>
  <c r="L54" i="3"/>
  <c r="K54" i="3"/>
  <c r="N50" i="3"/>
  <c r="L50" i="3"/>
  <c r="K50" i="3"/>
  <c r="N46" i="3"/>
  <c r="L46" i="3"/>
  <c r="K46" i="3"/>
  <c r="N42" i="3"/>
  <c r="L42" i="3"/>
  <c r="K42" i="3"/>
  <c r="N38" i="3"/>
  <c r="L38" i="3"/>
  <c r="K38" i="3"/>
  <c r="L34" i="3"/>
  <c r="N34" i="3"/>
  <c r="K34" i="3"/>
  <c r="N30" i="3"/>
  <c r="L30" i="3"/>
  <c r="K30" i="3"/>
  <c r="N26" i="3"/>
  <c r="L26" i="3"/>
  <c r="K26" i="3"/>
  <c r="N1983" i="3"/>
  <c r="L1983" i="3"/>
  <c r="K1983" i="3"/>
  <c r="N1971" i="3"/>
  <c r="L1971" i="3"/>
  <c r="K1971" i="3"/>
  <c r="N1955" i="3"/>
  <c r="L1955" i="3"/>
  <c r="K1955" i="3"/>
  <c r="N1947" i="3"/>
  <c r="L1947" i="3"/>
  <c r="K1947" i="3"/>
  <c r="N1931" i="3"/>
  <c r="L1931" i="3"/>
  <c r="K1931" i="3"/>
  <c r="N1919" i="3"/>
  <c r="L1919" i="3"/>
  <c r="K1919" i="3"/>
  <c r="N1907" i="3"/>
  <c r="L1907" i="3"/>
  <c r="K1907" i="3"/>
  <c r="N1887" i="3"/>
  <c r="L1887" i="3"/>
  <c r="K1887" i="3"/>
  <c r="N1875" i="3"/>
  <c r="L1875" i="3"/>
  <c r="K1875" i="3"/>
  <c r="N1863" i="3"/>
  <c r="L1863" i="3"/>
  <c r="K1863" i="3"/>
  <c r="N1851" i="3"/>
  <c r="L1851" i="3"/>
  <c r="K1851" i="3"/>
  <c r="N1839" i="3"/>
  <c r="L1839" i="3"/>
  <c r="K1839" i="3"/>
  <c r="N1827" i="3"/>
  <c r="L1827" i="3"/>
  <c r="K1827" i="3"/>
  <c r="N1819" i="3"/>
  <c r="L1819" i="3"/>
  <c r="K1819" i="3"/>
  <c r="N1807" i="3"/>
  <c r="L1807" i="3"/>
  <c r="K1807" i="3"/>
  <c r="N1795" i="3"/>
  <c r="L1795" i="3"/>
  <c r="K1795" i="3"/>
  <c r="N1783" i="3"/>
  <c r="L1783" i="3"/>
  <c r="K1783" i="3"/>
  <c r="N1771" i="3"/>
  <c r="L1771" i="3"/>
  <c r="K1771" i="3"/>
  <c r="N1759" i="3"/>
  <c r="L1759" i="3"/>
  <c r="K1759" i="3"/>
  <c r="N1747" i="3"/>
  <c r="L1747" i="3"/>
  <c r="K1747" i="3"/>
  <c r="N1735" i="3"/>
  <c r="L1735" i="3"/>
  <c r="K1735" i="3"/>
  <c r="N1719" i="3"/>
  <c r="L1719" i="3"/>
  <c r="K1719" i="3"/>
  <c r="N1703" i="3"/>
  <c r="L1703" i="3"/>
  <c r="K1703" i="3"/>
  <c r="N1691" i="3"/>
  <c r="L1691" i="3"/>
  <c r="K1691" i="3"/>
  <c r="N1679" i="3"/>
  <c r="L1679" i="3"/>
  <c r="K1679" i="3"/>
  <c r="N1667" i="3"/>
  <c r="L1667" i="3"/>
  <c r="K1667" i="3"/>
  <c r="N1655" i="3"/>
  <c r="L1655" i="3"/>
  <c r="K1655" i="3"/>
  <c r="N1643" i="3"/>
  <c r="L1643" i="3"/>
  <c r="K1643" i="3"/>
  <c r="N1631" i="3"/>
  <c r="L1631" i="3"/>
  <c r="K1631" i="3"/>
  <c r="N1619" i="3"/>
  <c r="L1619" i="3"/>
  <c r="K1619" i="3"/>
  <c r="N1607" i="3"/>
  <c r="L1607" i="3"/>
  <c r="K1607" i="3"/>
  <c r="N1595" i="3"/>
  <c r="L1595" i="3"/>
  <c r="K1595" i="3"/>
  <c r="U1583" i="3"/>
  <c r="N1583" i="3"/>
  <c r="L1583" i="3"/>
  <c r="K1583" i="3"/>
  <c r="N1571" i="3"/>
  <c r="L1571" i="3"/>
  <c r="K1571" i="3"/>
  <c r="N1559" i="3"/>
  <c r="L1559" i="3"/>
  <c r="K1559" i="3"/>
  <c r="N1555" i="3"/>
  <c r="L1555" i="3"/>
  <c r="K1555" i="3"/>
  <c r="N1543" i="3"/>
  <c r="L1543" i="3"/>
  <c r="K1543" i="3"/>
  <c r="U1527" i="3"/>
  <c r="N1527" i="3"/>
  <c r="L1527" i="3"/>
  <c r="K1527" i="3"/>
  <c r="N1515" i="3"/>
  <c r="L1515" i="3"/>
  <c r="K1515" i="3"/>
  <c r="R1515" i="3" s="1"/>
  <c r="N1503" i="3"/>
  <c r="L1503" i="3"/>
  <c r="K1503" i="3"/>
  <c r="N1495" i="3"/>
  <c r="L1495" i="3"/>
  <c r="K1495" i="3"/>
  <c r="N1483" i="3"/>
  <c r="L1483" i="3"/>
  <c r="K1483" i="3"/>
  <c r="N1471" i="3"/>
  <c r="L1471" i="3"/>
  <c r="K1471" i="3"/>
  <c r="N1459" i="3"/>
  <c r="L1459" i="3"/>
  <c r="K1459" i="3"/>
  <c r="N1447" i="3"/>
  <c r="L1447" i="3"/>
  <c r="K1447" i="3"/>
  <c r="N1435" i="3"/>
  <c r="L1435" i="3"/>
  <c r="K1435" i="3"/>
  <c r="N1423" i="3"/>
  <c r="L1423" i="3"/>
  <c r="K1423" i="3"/>
  <c r="N1407" i="3"/>
  <c r="L1407" i="3"/>
  <c r="K1407" i="3"/>
  <c r="N1395" i="3"/>
  <c r="L1395" i="3"/>
  <c r="K1395" i="3"/>
  <c r="N1383" i="3"/>
  <c r="L1383" i="3"/>
  <c r="K1383" i="3"/>
  <c r="N1371" i="3"/>
  <c r="L1371" i="3"/>
  <c r="K1371" i="3"/>
  <c r="N1359" i="3"/>
  <c r="L1359" i="3"/>
  <c r="K1359" i="3"/>
  <c r="N1347" i="3"/>
  <c r="L1347" i="3"/>
  <c r="K1347" i="3"/>
  <c r="L1335" i="3"/>
  <c r="N1335" i="3"/>
  <c r="K1335" i="3"/>
  <c r="N1315" i="3"/>
  <c r="L1315" i="3"/>
  <c r="K1315" i="3"/>
  <c r="N1978" i="3"/>
  <c r="L1978" i="3"/>
  <c r="K1978" i="3"/>
  <c r="N1970" i="3"/>
  <c r="L1970" i="3"/>
  <c r="K1970" i="3"/>
  <c r="L1962" i="3"/>
  <c r="K1962" i="3"/>
  <c r="N1962" i="3"/>
  <c r="N1954" i="3"/>
  <c r="L1954" i="3"/>
  <c r="K1954" i="3"/>
  <c r="N1946" i="3"/>
  <c r="L1946" i="3"/>
  <c r="K1946" i="3"/>
  <c r="N1938" i="3"/>
  <c r="L1938" i="3"/>
  <c r="K1938" i="3"/>
  <c r="L1930" i="3"/>
  <c r="N1930" i="3"/>
  <c r="K1930" i="3"/>
  <c r="N1922" i="3"/>
  <c r="L1922" i="3"/>
  <c r="K1922" i="3"/>
  <c r="N1914" i="3"/>
  <c r="L1914" i="3"/>
  <c r="K1914" i="3"/>
  <c r="N1902" i="3"/>
  <c r="L1902" i="3"/>
  <c r="K1902" i="3"/>
  <c r="N1890" i="3"/>
  <c r="L1890" i="3"/>
  <c r="K1890" i="3"/>
  <c r="N1882" i="3"/>
  <c r="L1882" i="3"/>
  <c r="K1882" i="3"/>
  <c r="N1874" i="3"/>
  <c r="L1874" i="3"/>
  <c r="K1874" i="3"/>
  <c r="N1866" i="3"/>
  <c r="L1866" i="3"/>
  <c r="K1866" i="3"/>
  <c r="N1858" i="3"/>
  <c r="L1858" i="3"/>
  <c r="K1858" i="3"/>
  <c r="N1850" i="3"/>
  <c r="L1850" i="3"/>
  <c r="K1850" i="3"/>
  <c r="N1842" i="3"/>
  <c r="L1842" i="3"/>
  <c r="K1842" i="3"/>
  <c r="L1834" i="3"/>
  <c r="K1834" i="3"/>
  <c r="N1834" i="3"/>
  <c r="N1826" i="3"/>
  <c r="L1826" i="3"/>
  <c r="K1826" i="3"/>
  <c r="N1818" i="3"/>
  <c r="L1818" i="3"/>
  <c r="K1818" i="3"/>
  <c r="N1810" i="3"/>
  <c r="L1810" i="3"/>
  <c r="K1810" i="3"/>
  <c r="L1802" i="3"/>
  <c r="N1802" i="3"/>
  <c r="K1802" i="3"/>
  <c r="N1794" i="3"/>
  <c r="L1794" i="3"/>
  <c r="K1794" i="3"/>
  <c r="N1786" i="3"/>
  <c r="L1786" i="3"/>
  <c r="K1786" i="3"/>
  <c r="N1778" i="3"/>
  <c r="L1778" i="3"/>
  <c r="K1778" i="3"/>
  <c r="N1770" i="3"/>
  <c r="L1770" i="3"/>
  <c r="K1770" i="3"/>
  <c r="N1762" i="3"/>
  <c r="L1762" i="3"/>
  <c r="K1762" i="3"/>
  <c r="N1754" i="3"/>
  <c r="L1754" i="3"/>
  <c r="K1754" i="3"/>
  <c r="N1746" i="3"/>
  <c r="L1746" i="3"/>
  <c r="K1746" i="3"/>
  <c r="N1738" i="3"/>
  <c r="L1738" i="3"/>
  <c r="K1738" i="3"/>
  <c r="N1730" i="3"/>
  <c r="L1730" i="3"/>
  <c r="K1730" i="3"/>
  <c r="N1722" i="3"/>
  <c r="L1722" i="3"/>
  <c r="K1722" i="3"/>
  <c r="N1714" i="3"/>
  <c r="L1714" i="3"/>
  <c r="K1714" i="3"/>
  <c r="L1706" i="3"/>
  <c r="K1706" i="3"/>
  <c r="N1706" i="3"/>
  <c r="N1702" i="3"/>
  <c r="K1702" i="3"/>
  <c r="L1702" i="3"/>
  <c r="N1690" i="3"/>
  <c r="L1690" i="3"/>
  <c r="K1690" i="3"/>
  <c r="N1682" i="3"/>
  <c r="L1682" i="3"/>
  <c r="K1682" i="3"/>
  <c r="L1674" i="3"/>
  <c r="N1674" i="3"/>
  <c r="K1674" i="3"/>
  <c r="N1666" i="3"/>
  <c r="L1666" i="3"/>
  <c r="K1666" i="3"/>
  <c r="N1658" i="3"/>
  <c r="L1658" i="3"/>
  <c r="K1658" i="3"/>
  <c r="U1650" i="3"/>
  <c r="N1650" i="3"/>
  <c r="L1650" i="3"/>
  <c r="K1650" i="3"/>
  <c r="U1642" i="3"/>
  <c r="N1642" i="3"/>
  <c r="L1642" i="3"/>
  <c r="K1642" i="3"/>
  <c r="U1634" i="3"/>
  <c r="N1634" i="3"/>
  <c r="L1634" i="3"/>
  <c r="K1634" i="3"/>
  <c r="U1626" i="3"/>
  <c r="N1626" i="3"/>
  <c r="L1626" i="3"/>
  <c r="K1626" i="3"/>
  <c r="U1618" i="3"/>
  <c r="N1618" i="3"/>
  <c r="L1618" i="3"/>
  <c r="K1618" i="3"/>
  <c r="U1610" i="3"/>
  <c r="N1610" i="3"/>
  <c r="L1610" i="3"/>
  <c r="K1610" i="3"/>
  <c r="N1602" i="3"/>
  <c r="L1602" i="3"/>
  <c r="K1602" i="3"/>
  <c r="N1594" i="3"/>
  <c r="L1594" i="3"/>
  <c r="K1594" i="3"/>
  <c r="N1586" i="3"/>
  <c r="L1586" i="3"/>
  <c r="K1586" i="3"/>
  <c r="N1582" i="3"/>
  <c r="L1582" i="3"/>
  <c r="K1582" i="3"/>
  <c r="N1574" i="3"/>
  <c r="K1574" i="3"/>
  <c r="L1574" i="3"/>
  <c r="N1562" i="3"/>
  <c r="L1562" i="3"/>
  <c r="K1562" i="3"/>
  <c r="N1554" i="3"/>
  <c r="L1554" i="3"/>
  <c r="K1554" i="3"/>
  <c r="N1550" i="3"/>
  <c r="L1550" i="3"/>
  <c r="K1550" i="3"/>
  <c r="N1538" i="3"/>
  <c r="L1538" i="3"/>
  <c r="K1538" i="3"/>
  <c r="N1534" i="3"/>
  <c r="L1534" i="3"/>
  <c r="K1534" i="3"/>
  <c r="N1526" i="3"/>
  <c r="K1526" i="3"/>
  <c r="L1526" i="3"/>
  <c r="N1518" i="3"/>
  <c r="L1518" i="3"/>
  <c r="K1518" i="3"/>
  <c r="R1518" i="3" s="1"/>
  <c r="N1510" i="3"/>
  <c r="K1510" i="3"/>
  <c r="R1510" i="3" s="1"/>
  <c r="L1510" i="3"/>
  <c r="N1502" i="3"/>
  <c r="L1502" i="3"/>
  <c r="K1502" i="3"/>
  <c r="N1494" i="3"/>
  <c r="L1494" i="3"/>
  <c r="K1494" i="3"/>
  <c r="N1486" i="3"/>
  <c r="L1486" i="3"/>
  <c r="K1486" i="3"/>
  <c r="N1478" i="3"/>
  <c r="K1478" i="3"/>
  <c r="L1478" i="3"/>
  <c r="N1470" i="3"/>
  <c r="L1470" i="3"/>
  <c r="K1470" i="3"/>
  <c r="N1462" i="3"/>
  <c r="K1462" i="3"/>
  <c r="L1462" i="3"/>
  <c r="N1454" i="3"/>
  <c r="L1454" i="3"/>
  <c r="K1454" i="3"/>
  <c r="N1446" i="3"/>
  <c r="K1446" i="3"/>
  <c r="L1446" i="3"/>
  <c r="N1438" i="3"/>
  <c r="L1438" i="3"/>
  <c r="K1438" i="3"/>
  <c r="N1430" i="3"/>
  <c r="L1430" i="3"/>
  <c r="K1430" i="3"/>
  <c r="N1422" i="3"/>
  <c r="L1422" i="3"/>
  <c r="K1422" i="3"/>
  <c r="N1414" i="3"/>
  <c r="K1414" i="3"/>
  <c r="L1414" i="3"/>
  <c r="N1410" i="3"/>
  <c r="L1410" i="3"/>
  <c r="K1410" i="3"/>
  <c r="N1402" i="3"/>
  <c r="L1402" i="3"/>
  <c r="K1402" i="3"/>
  <c r="N1390" i="3"/>
  <c r="L1390" i="3"/>
  <c r="K1390" i="3"/>
  <c r="N1382" i="3"/>
  <c r="K1382" i="3"/>
  <c r="L1382" i="3"/>
  <c r="N1374" i="3"/>
  <c r="L1374" i="3"/>
  <c r="K1374" i="3"/>
  <c r="N1366" i="3"/>
  <c r="L1366" i="3"/>
  <c r="K1366" i="3"/>
  <c r="N1358" i="3"/>
  <c r="L1358" i="3"/>
  <c r="K1358" i="3"/>
  <c r="N1350" i="3"/>
  <c r="K1350" i="3"/>
  <c r="L1350" i="3"/>
  <c r="N1346" i="3"/>
  <c r="L1346" i="3"/>
  <c r="K1346" i="3"/>
  <c r="N1338" i="3"/>
  <c r="L1338" i="3"/>
  <c r="K1338" i="3"/>
  <c r="N1330" i="3"/>
  <c r="L1330" i="3"/>
  <c r="K1330" i="3"/>
  <c r="N1322" i="3"/>
  <c r="L1322" i="3"/>
  <c r="K1322" i="3"/>
  <c r="N1314" i="3"/>
  <c r="L1314" i="3"/>
  <c r="K1314" i="3"/>
  <c r="N1306" i="3"/>
  <c r="L1306" i="3"/>
  <c r="K1306" i="3"/>
  <c r="N1298" i="3"/>
  <c r="L1298" i="3"/>
  <c r="K1298" i="3"/>
  <c r="N1290" i="3"/>
  <c r="L1290" i="3"/>
  <c r="K1290" i="3"/>
  <c r="N1282" i="3"/>
  <c r="L1282" i="3"/>
  <c r="K1282" i="3"/>
  <c r="N1274" i="3"/>
  <c r="L1274" i="3"/>
  <c r="K1274" i="3"/>
  <c r="N1266" i="3"/>
  <c r="L1266" i="3"/>
  <c r="K1266" i="3"/>
  <c r="N1258" i="3"/>
  <c r="L1258" i="3"/>
  <c r="K1258" i="3"/>
  <c r="N1250" i="3"/>
  <c r="L1250" i="3"/>
  <c r="K1250" i="3"/>
  <c r="N1242" i="3"/>
  <c r="L1242" i="3"/>
  <c r="K1242" i="3"/>
  <c r="N1234" i="3"/>
  <c r="L1234" i="3"/>
  <c r="K1234" i="3"/>
  <c r="N1226" i="3"/>
  <c r="L1226" i="3"/>
  <c r="K1226" i="3"/>
  <c r="N1218" i="3"/>
  <c r="L1218" i="3"/>
  <c r="K1218" i="3"/>
  <c r="N1210" i="3"/>
  <c r="L1210" i="3"/>
  <c r="K1210" i="3"/>
  <c r="N1202" i="3"/>
  <c r="L1202" i="3"/>
  <c r="K1202" i="3"/>
  <c r="N1194" i="3"/>
  <c r="L1194" i="3"/>
  <c r="K1194" i="3"/>
  <c r="N1186" i="3"/>
  <c r="L1186" i="3"/>
  <c r="K1186" i="3"/>
  <c r="N1178" i="3"/>
  <c r="L1178" i="3"/>
  <c r="K1178" i="3"/>
  <c r="N1170" i="3"/>
  <c r="L1170" i="3"/>
  <c r="K1170" i="3"/>
  <c r="N1158" i="3"/>
  <c r="K1158" i="3"/>
  <c r="L1158" i="3"/>
  <c r="N1154" i="3"/>
  <c r="L1154" i="3"/>
  <c r="K1154" i="3"/>
  <c r="N1146" i="3"/>
  <c r="L1146" i="3"/>
  <c r="K1146" i="3"/>
  <c r="N1138" i="3"/>
  <c r="L1138" i="3"/>
  <c r="K1138" i="3"/>
  <c r="N1130" i="3"/>
  <c r="L1130" i="3"/>
  <c r="K1130" i="3"/>
  <c r="N1122" i="3"/>
  <c r="L1122" i="3"/>
  <c r="K1122" i="3"/>
  <c r="N1114" i="3"/>
  <c r="L1114" i="3"/>
  <c r="K1114" i="3"/>
  <c r="N1106" i="3"/>
  <c r="L1106" i="3"/>
  <c r="K1106" i="3"/>
  <c r="N1094" i="3"/>
  <c r="K1094" i="3"/>
  <c r="L1094" i="3"/>
  <c r="N1086" i="3"/>
  <c r="L1086" i="3"/>
  <c r="K1086" i="3"/>
  <c r="N1082" i="3"/>
  <c r="L1082" i="3"/>
  <c r="K1082" i="3"/>
  <c r="N1074" i="3"/>
  <c r="L1074" i="3"/>
  <c r="K1074" i="3"/>
  <c r="N1062" i="3"/>
  <c r="K1062" i="3"/>
  <c r="L1062" i="3"/>
  <c r="N1054" i="3"/>
  <c r="L1054" i="3"/>
  <c r="K1054" i="3"/>
  <c r="N1046" i="3"/>
  <c r="L1046" i="3"/>
  <c r="K1046" i="3"/>
  <c r="N1034" i="3"/>
  <c r="L1034" i="3"/>
  <c r="K1034" i="3"/>
  <c r="N1981" i="3"/>
  <c r="L1981" i="3"/>
  <c r="K1981" i="3"/>
  <c r="N1977" i="3"/>
  <c r="L1977" i="3"/>
  <c r="K1977" i="3"/>
  <c r="N1973" i="3"/>
  <c r="L1973" i="3"/>
  <c r="K1973" i="3"/>
  <c r="N1969" i="3"/>
  <c r="L1969" i="3"/>
  <c r="K1969" i="3"/>
  <c r="N1965" i="3"/>
  <c r="L1965" i="3"/>
  <c r="K1965" i="3"/>
  <c r="N1961" i="3"/>
  <c r="L1961" i="3"/>
  <c r="K1961" i="3"/>
  <c r="N1957" i="3"/>
  <c r="L1957" i="3"/>
  <c r="K1957" i="3"/>
  <c r="N1953" i="3"/>
  <c r="L1953" i="3"/>
  <c r="K1953" i="3"/>
  <c r="N1949" i="3"/>
  <c r="L1949" i="3"/>
  <c r="K1949" i="3"/>
  <c r="N1945" i="3"/>
  <c r="L1945" i="3"/>
  <c r="K1945" i="3"/>
  <c r="N1941" i="3"/>
  <c r="L1941" i="3"/>
  <c r="K1941" i="3"/>
  <c r="N1937" i="3"/>
  <c r="L1937" i="3"/>
  <c r="K1937" i="3"/>
  <c r="N1933" i="3"/>
  <c r="L1933" i="3"/>
  <c r="K1933" i="3"/>
  <c r="N1929" i="3"/>
  <c r="L1929" i="3"/>
  <c r="K1929" i="3"/>
  <c r="N1925" i="3"/>
  <c r="L1925" i="3"/>
  <c r="K1925" i="3"/>
  <c r="N1921" i="3"/>
  <c r="L1921" i="3"/>
  <c r="K1921" i="3"/>
  <c r="N1917" i="3"/>
  <c r="L1917" i="3"/>
  <c r="K1917" i="3"/>
  <c r="N1913" i="3"/>
  <c r="L1913" i="3"/>
  <c r="K1913" i="3"/>
  <c r="N1909" i="3"/>
  <c r="L1909" i="3"/>
  <c r="K1909" i="3"/>
  <c r="N1905" i="3"/>
  <c r="L1905" i="3"/>
  <c r="K1905" i="3"/>
  <c r="N1901" i="3"/>
  <c r="L1901" i="3"/>
  <c r="K1901" i="3"/>
  <c r="N1897" i="3"/>
  <c r="L1897" i="3"/>
  <c r="K1897" i="3"/>
  <c r="N1893" i="3"/>
  <c r="L1893" i="3"/>
  <c r="K1893" i="3"/>
  <c r="N1889" i="3"/>
  <c r="L1889" i="3"/>
  <c r="K1889" i="3"/>
  <c r="N1885" i="3"/>
  <c r="L1885" i="3"/>
  <c r="K1885" i="3"/>
  <c r="N1881" i="3"/>
  <c r="L1881" i="3"/>
  <c r="K1881" i="3"/>
  <c r="N1877" i="3"/>
  <c r="L1877" i="3"/>
  <c r="K1877" i="3"/>
  <c r="N1873" i="3"/>
  <c r="L1873" i="3"/>
  <c r="K1873" i="3"/>
  <c r="N1869" i="3"/>
  <c r="L1869" i="3"/>
  <c r="K1869" i="3"/>
  <c r="N1865" i="3"/>
  <c r="L1865" i="3"/>
  <c r="K1865" i="3"/>
  <c r="N1861" i="3"/>
  <c r="L1861" i="3"/>
  <c r="K1861" i="3"/>
  <c r="N1857" i="3"/>
  <c r="L1857" i="3"/>
  <c r="K1857" i="3"/>
  <c r="N1853" i="3"/>
  <c r="L1853" i="3"/>
  <c r="K1853" i="3"/>
  <c r="N1849" i="3"/>
  <c r="L1849" i="3"/>
  <c r="K1849" i="3"/>
  <c r="N1845" i="3"/>
  <c r="L1845" i="3"/>
  <c r="K1845" i="3"/>
  <c r="N1841" i="3"/>
  <c r="L1841" i="3"/>
  <c r="K1841" i="3"/>
  <c r="N1837" i="3"/>
  <c r="L1837" i="3"/>
  <c r="K1837" i="3"/>
  <c r="N1833" i="3"/>
  <c r="L1833" i="3"/>
  <c r="K1833" i="3"/>
  <c r="N1829" i="3"/>
  <c r="L1829" i="3"/>
  <c r="K1829" i="3"/>
  <c r="N1825" i="3"/>
  <c r="L1825" i="3"/>
  <c r="K1825" i="3"/>
  <c r="N1821" i="3"/>
  <c r="L1821" i="3"/>
  <c r="K1821" i="3"/>
  <c r="N1817" i="3"/>
  <c r="L1817" i="3"/>
  <c r="K1817" i="3"/>
  <c r="N1813" i="3"/>
  <c r="L1813" i="3"/>
  <c r="K1813" i="3"/>
  <c r="N1809" i="3"/>
  <c r="L1809" i="3"/>
  <c r="K1809" i="3"/>
  <c r="N1805" i="3"/>
  <c r="L1805" i="3"/>
  <c r="K1805" i="3"/>
  <c r="N1801" i="3"/>
  <c r="L1801" i="3"/>
  <c r="K1801" i="3"/>
  <c r="N1797" i="3"/>
  <c r="L1797" i="3"/>
  <c r="K1797" i="3"/>
  <c r="N1793" i="3"/>
  <c r="L1793" i="3"/>
  <c r="K1793" i="3"/>
  <c r="N1789" i="3"/>
  <c r="L1789" i="3"/>
  <c r="K1789" i="3"/>
  <c r="N1785" i="3"/>
  <c r="L1785" i="3"/>
  <c r="K1785" i="3"/>
  <c r="N1781" i="3"/>
  <c r="L1781" i="3"/>
  <c r="K1781" i="3"/>
  <c r="N1777" i="3"/>
  <c r="L1777" i="3"/>
  <c r="K1777" i="3"/>
  <c r="N1773" i="3"/>
  <c r="L1773" i="3"/>
  <c r="K1773" i="3"/>
  <c r="N1769" i="3"/>
  <c r="L1769" i="3"/>
  <c r="K1769" i="3"/>
  <c r="N1765" i="3"/>
  <c r="L1765" i="3"/>
  <c r="K1765" i="3"/>
  <c r="N1761" i="3"/>
  <c r="L1761" i="3"/>
  <c r="K1761" i="3"/>
  <c r="N1757" i="3"/>
  <c r="L1757" i="3"/>
  <c r="K1757" i="3"/>
  <c r="N1753" i="3"/>
  <c r="L1753" i="3"/>
  <c r="K1753" i="3"/>
  <c r="N1749" i="3"/>
  <c r="L1749" i="3"/>
  <c r="K1749" i="3"/>
  <c r="N1745" i="3"/>
  <c r="L1745" i="3"/>
  <c r="K1745" i="3"/>
  <c r="N1741" i="3"/>
  <c r="L1741" i="3"/>
  <c r="K1741" i="3"/>
  <c r="N1737" i="3"/>
  <c r="L1737" i="3"/>
  <c r="K1737" i="3"/>
  <c r="N1733" i="3"/>
  <c r="L1733" i="3"/>
  <c r="K1733" i="3"/>
  <c r="N1729" i="3"/>
  <c r="L1729" i="3"/>
  <c r="K1729" i="3"/>
  <c r="N1725" i="3"/>
  <c r="L1725" i="3"/>
  <c r="K1725" i="3"/>
  <c r="N1721" i="3"/>
  <c r="L1721" i="3"/>
  <c r="K1721" i="3"/>
  <c r="N1717" i="3"/>
  <c r="L1717" i="3"/>
  <c r="K1717" i="3"/>
  <c r="N1713" i="3"/>
  <c r="L1713" i="3"/>
  <c r="K1713" i="3"/>
  <c r="N1709" i="3"/>
  <c r="L1709" i="3"/>
  <c r="K1709" i="3"/>
  <c r="N1705" i="3"/>
  <c r="L1705" i="3"/>
  <c r="K1705" i="3"/>
  <c r="N1701" i="3"/>
  <c r="L1701" i="3"/>
  <c r="K1701" i="3"/>
  <c r="N1697" i="3"/>
  <c r="L1697" i="3"/>
  <c r="K1697" i="3"/>
  <c r="N1693" i="3"/>
  <c r="L1693" i="3"/>
  <c r="K1693" i="3"/>
  <c r="N1689" i="3"/>
  <c r="L1689" i="3"/>
  <c r="K1689" i="3"/>
  <c r="N1685" i="3"/>
  <c r="L1685" i="3"/>
  <c r="K1685" i="3"/>
  <c r="N1681" i="3"/>
  <c r="L1681" i="3"/>
  <c r="K1681" i="3"/>
  <c r="N1677" i="3"/>
  <c r="L1677" i="3"/>
  <c r="K1677" i="3"/>
  <c r="N1673" i="3"/>
  <c r="L1673" i="3"/>
  <c r="K1673" i="3"/>
  <c r="N1669" i="3"/>
  <c r="L1669" i="3"/>
  <c r="K1669" i="3"/>
  <c r="N1665" i="3"/>
  <c r="L1665" i="3"/>
  <c r="K1665" i="3"/>
  <c r="N1661" i="3"/>
  <c r="L1661" i="3"/>
  <c r="K1661" i="3"/>
  <c r="N1657" i="3"/>
  <c r="L1657" i="3"/>
  <c r="K1657" i="3"/>
  <c r="N1653" i="3"/>
  <c r="L1653" i="3"/>
  <c r="K1653" i="3"/>
  <c r="N1649" i="3"/>
  <c r="L1649" i="3"/>
  <c r="K1649" i="3"/>
  <c r="N1645" i="3"/>
  <c r="L1645" i="3"/>
  <c r="K1645" i="3"/>
  <c r="N1641" i="3"/>
  <c r="L1641" i="3"/>
  <c r="K1641" i="3"/>
  <c r="N1637" i="3"/>
  <c r="L1637" i="3"/>
  <c r="K1637" i="3"/>
  <c r="N1633" i="3"/>
  <c r="L1633" i="3"/>
  <c r="K1633" i="3"/>
  <c r="N1629" i="3"/>
  <c r="L1629" i="3"/>
  <c r="K1629" i="3"/>
  <c r="N1625" i="3"/>
  <c r="L1625" i="3"/>
  <c r="K1625" i="3"/>
  <c r="N1621" i="3"/>
  <c r="L1621" i="3"/>
  <c r="K1621" i="3"/>
  <c r="N1617" i="3"/>
  <c r="L1617" i="3"/>
  <c r="K1617" i="3"/>
  <c r="N1613" i="3"/>
  <c r="L1613" i="3"/>
  <c r="K1613" i="3"/>
  <c r="N1609" i="3"/>
  <c r="L1609" i="3"/>
  <c r="K1609" i="3"/>
  <c r="N1605" i="3"/>
  <c r="L1605" i="3"/>
  <c r="K1605" i="3"/>
  <c r="U1601" i="3"/>
  <c r="N1601" i="3"/>
  <c r="L1601" i="3"/>
  <c r="K1601" i="3"/>
  <c r="N1597" i="3"/>
  <c r="L1597" i="3"/>
  <c r="K1597" i="3"/>
  <c r="N1593" i="3"/>
  <c r="L1593" i="3"/>
  <c r="K1593" i="3"/>
  <c r="N1589" i="3"/>
  <c r="L1589" i="3"/>
  <c r="K1589" i="3"/>
  <c r="N1585" i="3"/>
  <c r="L1585" i="3"/>
  <c r="K1585" i="3"/>
  <c r="N1581" i="3"/>
  <c r="L1581" i="3"/>
  <c r="K1581" i="3"/>
  <c r="N1577" i="3"/>
  <c r="L1577" i="3"/>
  <c r="K1577" i="3"/>
  <c r="N1573" i="3"/>
  <c r="L1573" i="3"/>
  <c r="K1573" i="3"/>
  <c r="N1569" i="3"/>
  <c r="L1569" i="3"/>
  <c r="K1569" i="3"/>
  <c r="N1565" i="3"/>
  <c r="L1565" i="3"/>
  <c r="K1565" i="3"/>
  <c r="U1561" i="3"/>
  <c r="N1561" i="3"/>
  <c r="L1561" i="3"/>
  <c r="K1561" i="3"/>
  <c r="U1557" i="3"/>
  <c r="N1557" i="3"/>
  <c r="L1557" i="3"/>
  <c r="K1557" i="3"/>
  <c r="U1553" i="3"/>
  <c r="N1553" i="3"/>
  <c r="L1553" i="3"/>
  <c r="K1553" i="3"/>
  <c r="U1549" i="3"/>
  <c r="N1549" i="3"/>
  <c r="L1549" i="3"/>
  <c r="K1549" i="3"/>
  <c r="U1545" i="3"/>
  <c r="N1545" i="3"/>
  <c r="L1545" i="3"/>
  <c r="K1545" i="3"/>
  <c r="N1541" i="3"/>
  <c r="L1541" i="3"/>
  <c r="K1541" i="3"/>
  <c r="N1537" i="3"/>
  <c r="L1537" i="3"/>
  <c r="K1537" i="3"/>
  <c r="N1533" i="3"/>
  <c r="L1533" i="3"/>
  <c r="K1533" i="3"/>
  <c r="N1529" i="3"/>
  <c r="L1529" i="3"/>
  <c r="K1529" i="3"/>
  <c r="N1525" i="3"/>
  <c r="L1525" i="3"/>
  <c r="K1525" i="3"/>
  <c r="N1521" i="3"/>
  <c r="L1521" i="3"/>
  <c r="K1521" i="3"/>
  <c r="N1517" i="3"/>
  <c r="L1517" i="3"/>
  <c r="K1517" i="3"/>
  <c r="N1513" i="3"/>
  <c r="L1513" i="3"/>
  <c r="K1513" i="3"/>
  <c r="N1509" i="3"/>
  <c r="R1509" i="3" s="1"/>
  <c r="L1509" i="3"/>
  <c r="K1509" i="3"/>
  <c r="U1505" i="3"/>
  <c r="N1505" i="3"/>
  <c r="L1505" i="3"/>
  <c r="K1505" i="3"/>
  <c r="U1501" i="3"/>
  <c r="N1501" i="3"/>
  <c r="L1501" i="3"/>
  <c r="K1501" i="3"/>
  <c r="U1497" i="3"/>
  <c r="N1497" i="3"/>
  <c r="L1497" i="3"/>
  <c r="K1497" i="3"/>
  <c r="U1493" i="3"/>
  <c r="N1493" i="3"/>
  <c r="L1493" i="3"/>
  <c r="K1493" i="3"/>
  <c r="U1489" i="3"/>
  <c r="N1489" i="3"/>
  <c r="L1489" i="3"/>
  <c r="K1489" i="3"/>
  <c r="U1485" i="3"/>
  <c r="N1485" i="3"/>
  <c r="L1485" i="3"/>
  <c r="K1485" i="3"/>
  <c r="U1481" i="3"/>
  <c r="N1481" i="3"/>
  <c r="L1481" i="3"/>
  <c r="K1481" i="3"/>
  <c r="U1477" i="3"/>
  <c r="N1477" i="3"/>
  <c r="L1477" i="3"/>
  <c r="K1477" i="3"/>
  <c r="U1473" i="3"/>
  <c r="N1473" i="3"/>
  <c r="L1473" i="3"/>
  <c r="K1473" i="3"/>
  <c r="U1469" i="3"/>
  <c r="N1469" i="3"/>
  <c r="L1469" i="3"/>
  <c r="K1469" i="3"/>
  <c r="U1465" i="3"/>
  <c r="N1465" i="3"/>
  <c r="L1465" i="3"/>
  <c r="K1465" i="3"/>
  <c r="U1461" i="3"/>
  <c r="N1461" i="3"/>
  <c r="L1461" i="3"/>
  <c r="K1461" i="3"/>
  <c r="U1457" i="3"/>
  <c r="N1457" i="3"/>
  <c r="L1457" i="3"/>
  <c r="K1457" i="3"/>
  <c r="U1453" i="3"/>
  <c r="N1453" i="3"/>
  <c r="L1453" i="3"/>
  <c r="K1453" i="3"/>
  <c r="U1449" i="3"/>
  <c r="N1449" i="3"/>
  <c r="L1449" i="3"/>
  <c r="K1449" i="3"/>
  <c r="U1445" i="3"/>
  <c r="N1445" i="3"/>
  <c r="L1445" i="3"/>
  <c r="K1445" i="3"/>
  <c r="U1441" i="3"/>
  <c r="N1441" i="3"/>
  <c r="L1441" i="3"/>
  <c r="K1441" i="3"/>
  <c r="U1437" i="3"/>
  <c r="N1437" i="3"/>
  <c r="L1437" i="3"/>
  <c r="K1437" i="3"/>
  <c r="U1433" i="3"/>
  <c r="N1433" i="3"/>
  <c r="L1433" i="3"/>
  <c r="K1433" i="3"/>
  <c r="U1429" i="3"/>
  <c r="N1429" i="3"/>
  <c r="L1429" i="3"/>
  <c r="K1429" i="3"/>
  <c r="U1425" i="3"/>
  <c r="N1425" i="3"/>
  <c r="L1425" i="3"/>
  <c r="K1425" i="3"/>
  <c r="U1421" i="3"/>
  <c r="N1421" i="3"/>
  <c r="L1421" i="3"/>
  <c r="K1421" i="3"/>
  <c r="N1417" i="3"/>
  <c r="L1417" i="3"/>
  <c r="K1417" i="3"/>
  <c r="N1413" i="3"/>
  <c r="L1413" i="3"/>
  <c r="K1413" i="3"/>
  <c r="N1409" i="3"/>
  <c r="L1409" i="3"/>
  <c r="K1409" i="3"/>
  <c r="N1405" i="3"/>
  <c r="L1405" i="3"/>
  <c r="K1405" i="3"/>
  <c r="N1401" i="3"/>
  <c r="L1401" i="3"/>
  <c r="K1401" i="3"/>
  <c r="N1397" i="3"/>
  <c r="L1397" i="3"/>
  <c r="K1397" i="3"/>
  <c r="N1393" i="3"/>
  <c r="L1393" i="3"/>
  <c r="K1393" i="3"/>
  <c r="N1389" i="3"/>
  <c r="L1389" i="3"/>
  <c r="K1389" i="3"/>
  <c r="N1385" i="3"/>
  <c r="L1385" i="3"/>
  <c r="K1385" i="3"/>
  <c r="N1381" i="3"/>
  <c r="L1381" i="3"/>
  <c r="K1381" i="3"/>
  <c r="N1377" i="3"/>
  <c r="L1377" i="3"/>
  <c r="K1377" i="3"/>
  <c r="N1373" i="3"/>
  <c r="L1373" i="3"/>
  <c r="K1373" i="3"/>
  <c r="N1369" i="3"/>
  <c r="R1369" i="3" s="1"/>
  <c r="L1369" i="3"/>
  <c r="K1369" i="3"/>
  <c r="N1365" i="3"/>
  <c r="L1365" i="3"/>
  <c r="K1365" i="3"/>
  <c r="N1361" i="3"/>
  <c r="L1361" i="3"/>
  <c r="K1361" i="3"/>
  <c r="N1357" i="3"/>
  <c r="L1357" i="3"/>
  <c r="K1357" i="3"/>
  <c r="N1353" i="3"/>
  <c r="L1353" i="3"/>
  <c r="K1353" i="3"/>
  <c r="N1349" i="3"/>
  <c r="L1349" i="3"/>
  <c r="K1349" i="3"/>
  <c r="N1345" i="3"/>
  <c r="L1345" i="3"/>
  <c r="K1345" i="3"/>
  <c r="N1341" i="3"/>
  <c r="L1341" i="3"/>
  <c r="K1341" i="3"/>
  <c r="N1337" i="3"/>
  <c r="L1337" i="3"/>
  <c r="K1337" i="3"/>
  <c r="N1333" i="3"/>
  <c r="L1333" i="3"/>
  <c r="K1333" i="3"/>
  <c r="N1329" i="3"/>
  <c r="L1329" i="3"/>
  <c r="K1329" i="3"/>
  <c r="N1325" i="3"/>
  <c r="L1325" i="3"/>
  <c r="K1325" i="3"/>
  <c r="N1321" i="3"/>
  <c r="L1321" i="3"/>
  <c r="K1321" i="3"/>
  <c r="N1317" i="3"/>
  <c r="L1317" i="3"/>
  <c r="K1317" i="3"/>
  <c r="N1313" i="3"/>
  <c r="L1313" i="3"/>
  <c r="K1313" i="3"/>
  <c r="N1309" i="3"/>
  <c r="L1309" i="3"/>
  <c r="K1309" i="3"/>
  <c r="N1305" i="3"/>
  <c r="L1305" i="3"/>
  <c r="K1305" i="3"/>
  <c r="N1301" i="3"/>
  <c r="L1301" i="3"/>
  <c r="K1301" i="3"/>
  <c r="N1297" i="3"/>
  <c r="L1297" i="3"/>
  <c r="K1297" i="3"/>
  <c r="N1293" i="3"/>
  <c r="L1293" i="3"/>
  <c r="K1293" i="3"/>
  <c r="N1289" i="3"/>
  <c r="L1289" i="3"/>
  <c r="K1289" i="3"/>
  <c r="N1285" i="3"/>
  <c r="L1285" i="3"/>
  <c r="K1285" i="3"/>
  <c r="N1281" i="3"/>
  <c r="L1281" i="3"/>
  <c r="K1281" i="3"/>
  <c r="N1277" i="3"/>
  <c r="L1277" i="3"/>
  <c r="K1277" i="3"/>
  <c r="N1273" i="3"/>
  <c r="L1273" i="3"/>
  <c r="K1273" i="3"/>
  <c r="N1269" i="3"/>
  <c r="L1269" i="3"/>
  <c r="K1269" i="3"/>
  <c r="N1265" i="3"/>
  <c r="L1265" i="3"/>
  <c r="K1265" i="3"/>
  <c r="N1261" i="3"/>
  <c r="L1261" i="3"/>
  <c r="K1261" i="3"/>
  <c r="N1257" i="3"/>
  <c r="L1257" i="3"/>
  <c r="K1257" i="3"/>
  <c r="N1253" i="3"/>
  <c r="L1253" i="3"/>
  <c r="K1253" i="3"/>
  <c r="N1249" i="3"/>
  <c r="L1249" i="3"/>
  <c r="K1249" i="3"/>
  <c r="N1245" i="3"/>
  <c r="L1245" i="3"/>
  <c r="K1245" i="3"/>
  <c r="N1241" i="3"/>
  <c r="L1241" i="3"/>
  <c r="K1241" i="3"/>
  <c r="N1237" i="3"/>
  <c r="L1237" i="3"/>
  <c r="K1237" i="3"/>
  <c r="N1233" i="3"/>
  <c r="L1233" i="3"/>
  <c r="K1233" i="3"/>
  <c r="N1229" i="3"/>
  <c r="L1229" i="3"/>
  <c r="K1229" i="3"/>
  <c r="N1225" i="3"/>
  <c r="L1225" i="3"/>
  <c r="K1225" i="3"/>
  <c r="N1221" i="3"/>
  <c r="L1221" i="3"/>
  <c r="K1221" i="3"/>
  <c r="N1217" i="3"/>
  <c r="L1217" i="3"/>
  <c r="K1217" i="3"/>
  <c r="N1213" i="3"/>
  <c r="L1213" i="3"/>
  <c r="K1213" i="3"/>
  <c r="N1209" i="3"/>
  <c r="R1209" i="3" s="1"/>
  <c r="L1209" i="3"/>
  <c r="K1209" i="3"/>
  <c r="N1205" i="3"/>
  <c r="L1205" i="3"/>
  <c r="K1205" i="3"/>
  <c r="N1201" i="3"/>
  <c r="L1201" i="3"/>
  <c r="K1201" i="3"/>
  <c r="N1197" i="3"/>
  <c r="L1197" i="3"/>
  <c r="K1197" i="3"/>
  <c r="N1193" i="3"/>
  <c r="L1193" i="3"/>
  <c r="K1193" i="3"/>
  <c r="N1189" i="3"/>
  <c r="L1189" i="3"/>
  <c r="K1189" i="3"/>
  <c r="N1185" i="3"/>
  <c r="L1185" i="3"/>
  <c r="K1185" i="3"/>
  <c r="N1181" i="3"/>
  <c r="L1181" i="3"/>
  <c r="K1181" i="3"/>
  <c r="N1177" i="3"/>
  <c r="L1177" i="3"/>
  <c r="K1177" i="3"/>
  <c r="N1173" i="3"/>
  <c r="L1173" i="3"/>
  <c r="K1173" i="3"/>
  <c r="N1169" i="3"/>
  <c r="L1169" i="3"/>
  <c r="K1169" i="3"/>
  <c r="N1165" i="3"/>
  <c r="L1165" i="3"/>
  <c r="K1165" i="3"/>
  <c r="N1161" i="3"/>
  <c r="L1161" i="3"/>
  <c r="K1161" i="3"/>
  <c r="N1157" i="3"/>
  <c r="L1157" i="3"/>
  <c r="K1157" i="3"/>
  <c r="N1153" i="3"/>
  <c r="L1153" i="3"/>
  <c r="K1153" i="3"/>
  <c r="N1149" i="3"/>
  <c r="L1149" i="3"/>
  <c r="K1149" i="3"/>
  <c r="N1145" i="3"/>
  <c r="L1145" i="3"/>
  <c r="K1145" i="3"/>
  <c r="N1141" i="3"/>
  <c r="L1141" i="3"/>
  <c r="K1141" i="3"/>
  <c r="N1137" i="3"/>
  <c r="L1137" i="3"/>
  <c r="K1137" i="3"/>
  <c r="N1133" i="3"/>
  <c r="L1133" i="3"/>
  <c r="K1133" i="3"/>
  <c r="N1129" i="3"/>
  <c r="L1129" i="3"/>
  <c r="K1129" i="3"/>
  <c r="N1125" i="3"/>
  <c r="L1125" i="3"/>
  <c r="K1125" i="3"/>
  <c r="N1121" i="3"/>
  <c r="L1121" i="3"/>
  <c r="K1121" i="3"/>
  <c r="N1117" i="3"/>
  <c r="L1117" i="3"/>
  <c r="K1117" i="3"/>
  <c r="N1113" i="3"/>
  <c r="L1113" i="3"/>
  <c r="K1113" i="3"/>
  <c r="N1109" i="3"/>
  <c r="L1109" i="3"/>
  <c r="K1109" i="3"/>
  <c r="N1105" i="3"/>
  <c r="L1105" i="3"/>
  <c r="K1105" i="3"/>
  <c r="N1101" i="3"/>
  <c r="R1101" i="3" s="1"/>
  <c r="L1101" i="3"/>
  <c r="K1101" i="3"/>
  <c r="N1097" i="3"/>
  <c r="L1097" i="3"/>
  <c r="K1097" i="3"/>
  <c r="N1093" i="3"/>
  <c r="L1093" i="3"/>
  <c r="K1093" i="3"/>
  <c r="N1089" i="3"/>
  <c r="L1089" i="3"/>
  <c r="K1089" i="3"/>
  <c r="N1085" i="3"/>
  <c r="L1085" i="3"/>
  <c r="K1085" i="3"/>
  <c r="N1081" i="3"/>
  <c r="L1081" i="3"/>
  <c r="K1081" i="3"/>
  <c r="N1077" i="3"/>
  <c r="L1077" i="3"/>
  <c r="K1077" i="3"/>
  <c r="N1073" i="3"/>
  <c r="L1073" i="3"/>
  <c r="K1073" i="3"/>
  <c r="N1069" i="3"/>
  <c r="L1069" i="3"/>
  <c r="K1069" i="3"/>
  <c r="N1065" i="3"/>
  <c r="L1065" i="3"/>
  <c r="K1065" i="3"/>
  <c r="N1061" i="3"/>
  <c r="L1061" i="3"/>
  <c r="K1061" i="3"/>
  <c r="N1057" i="3"/>
  <c r="L1057" i="3"/>
  <c r="N1053" i="3"/>
  <c r="L1053" i="3"/>
  <c r="N1049" i="3"/>
  <c r="L1049" i="3"/>
  <c r="N1045" i="3"/>
  <c r="L1045" i="3"/>
  <c r="N1041" i="3"/>
  <c r="L1041" i="3"/>
  <c r="N1037" i="3"/>
  <c r="L1037" i="3"/>
  <c r="N1033" i="3"/>
  <c r="L1033" i="3"/>
  <c r="N1029" i="3"/>
  <c r="L1029" i="3"/>
  <c r="N1025" i="3"/>
  <c r="L1025" i="3"/>
  <c r="N1021" i="3"/>
  <c r="L1021" i="3"/>
  <c r="N1017" i="3"/>
  <c r="L1017" i="3"/>
  <c r="N1013" i="3"/>
  <c r="L1013" i="3"/>
  <c r="N1009" i="3"/>
  <c r="L1009" i="3"/>
  <c r="N1005" i="3"/>
  <c r="L1005" i="3"/>
  <c r="N1001" i="3"/>
  <c r="L1001" i="3"/>
  <c r="N997" i="3"/>
  <c r="L997" i="3"/>
  <c r="N993" i="3"/>
  <c r="L993" i="3"/>
  <c r="N989" i="3"/>
  <c r="L989" i="3"/>
  <c r="N985" i="3"/>
  <c r="L985" i="3"/>
  <c r="N981" i="3"/>
  <c r="L981" i="3"/>
  <c r="N977" i="3"/>
  <c r="L977" i="3"/>
  <c r="N973" i="3"/>
  <c r="L973" i="3"/>
  <c r="N969" i="3"/>
  <c r="L969" i="3"/>
  <c r="N965" i="3"/>
  <c r="L965" i="3"/>
  <c r="N961" i="3"/>
  <c r="L961" i="3"/>
  <c r="N957" i="3"/>
  <c r="L957" i="3"/>
  <c r="N953" i="3"/>
  <c r="L953" i="3"/>
  <c r="N949" i="3"/>
  <c r="L949" i="3"/>
  <c r="N945" i="3"/>
  <c r="L945" i="3"/>
  <c r="N941" i="3"/>
  <c r="L941" i="3"/>
  <c r="N937" i="3"/>
  <c r="L937" i="3"/>
  <c r="N933" i="3"/>
  <c r="L933" i="3"/>
  <c r="N929" i="3"/>
  <c r="L929" i="3"/>
  <c r="N925" i="3"/>
  <c r="L925" i="3"/>
  <c r="N921" i="3"/>
  <c r="L921" i="3"/>
  <c r="N917" i="3"/>
  <c r="L917" i="3"/>
  <c r="N913" i="3"/>
  <c r="L913" i="3"/>
  <c r="N909" i="3"/>
  <c r="L909" i="3"/>
  <c r="N905" i="3"/>
  <c r="L905" i="3"/>
  <c r="N901" i="3"/>
  <c r="L901" i="3"/>
  <c r="N897" i="3"/>
  <c r="L897" i="3"/>
  <c r="N893" i="3"/>
  <c r="L893" i="3"/>
  <c r="N889" i="3"/>
  <c r="L889" i="3"/>
  <c r="N885" i="3"/>
  <c r="L885" i="3"/>
  <c r="N881" i="3"/>
  <c r="L881" i="3"/>
  <c r="N877" i="3"/>
  <c r="L877" i="3"/>
  <c r="N873" i="3"/>
  <c r="L873" i="3"/>
  <c r="N869" i="3"/>
  <c r="L869" i="3"/>
  <c r="K869" i="3"/>
  <c r="N865" i="3"/>
  <c r="L865" i="3"/>
  <c r="K865" i="3"/>
  <c r="N861" i="3"/>
  <c r="L861" i="3"/>
  <c r="K861" i="3"/>
  <c r="N857" i="3"/>
  <c r="L857" i="3"/>
  <c r="K857" i="3"/>
  <c r="N853" i="3"/>
  <c r="L853" i="3"/>
  <c r="K853" i="3"/>
  <c r="N849" i="3"/>
  <c r="L849" i="3"/>
  <c r="K849" i="3"/>
  <c r="N845" i="3"/>
  <c r="L845" i="3"/>
  <c r="K845" i="3"/>
  <c r="N841" i="3"/>
  <c r="L841" i="3"/>
  <c r="K841" i="3"/>
  <c r="N837" i="3"/>
  <c r="L837" i="3"/>
  <c r="K837" i="3"/>
  <c r="N833" i="3"/>
  <c r="L833" i="3"/>
  <c r="K833" i="3"/>
  <c r="N829" i="3"/>
  <c r="L829" i="3"/>
  <c r="K829" i="3"/>
  <c r="N825" i="3"/>
  <c r="L825" i="3"/>
  <c r="K825" i="3"/>
  <c r="N821" i="3"/>
  <c r="L821" i="3"/>
  <c r="K821" i="3"/>
  <c r="N817" i="3"/>
  <c r="L817" i="3"/>
  <c r="K817" i="3"/>
  <c r="N813" i="3"/>
  <c r="L813" i="3"/>
  <c r="K813" i="3"/>
  <c r="N809" i="3"/>
  <c r="L809" i="3"/>
  <c r="K809" i="3"/>
  <c r="N805" i="3"/>
  <c r="L805" i="3"/>
  <c r="K805" i="3"/>
  <c r="N801" i="3"/>
  <c r="L801" i="3"/>
  <c r="K801" i="3"/>
  <c r="N797" i="3"/>
  <c r="L797" i="3"/>
  <c r="K797" i="3"/>
  <c r="N793" i="3"/>
  <c r="L793" i="3"/>
  <c r="K793" i="3"/>
  <c r="N789" i="3"/>
  <c r="L789" i="3"/>
  <c r="K789" i="3"/>
  <c r="N785" i="3"/>
  <c r="L785" i="3"/>
  <c r="K785" i="3"/>
  <c r="N781" i="3"/>
  <c r="L781" i="3"/>
  <c r="K781" i="3"/>
  <c r="N777" i="3"/>
  <c r="L777" i="3"/>
  <c r="K777" i="3"/>
  <c r="N773" i="3"/>
  <c r="L773" i="3"/>
  <c r="K773" i="3"/>
  <c r="N769" i="3"/>
  <c r="L769" i="3"/>
  <c r="R769" i="3" s="1"/>
  <c r="K769" i="3"/>
  <c r="N765" i="3"/>
  <c r="L765" i="3"/>
  <c r="K765" i="3"/>
  <c r="N761" i="3"/>
  <c r="L761" i="3"/>
  <c r="K761" i="3"/>
  <c r="N757" i="3"/>
  <c r="L757" i="3"/>
  <c r="K757" i="3"/>
  <c r="N753" i="3"/>
  <c r="L753" i="3"/>
  <c r="K753" i="3"/>
  <c r="N749" i="3"/>
  <c r="L749" i="3"/>
  <c r="K749" i="3"/>
  <c r="N745" i="3"/>
  <c r="L745" i="3"/>
  <c r="K745" i="3"/>
  <c r="N741" i="3"/>
  <c r="L741" i="3"/>
  <c r="K741" i="3"/>
  <c r="N737" i="3"/>
  <c r="L737" i="3"/>
  <c r="K737" i="3"/>
  <c r="N733" i="3"/>
  <c r="L733" i="3"/>
  <c r="K733" i="3"/>
  <c r="N729" i="3"/>
  <c r="L729" i="3"/>
  <c r="K729" i="3"/>
  <c r="N725" i="3"/>
  <c r="L725" i="3"/>
  <c r="K725" i="3"/>
  <c r="N721" i="3"/>
  <c r="L721" i="3"/>
  <c r="K721" i="3"/>
  <c r="N717" i="3"/>
  <c r="L717" i="3"/>
  <c r="K717" i="3"/>
  <c r="N713" i="3"/>
  <c r="L713" i="3"/>
  <c r="K713" i="3"/>
  <c r="N709" i="3"/>
  <c r="L709" i="3"/>
  <c r="K709" i="3"/>
  <c r="N705" i="3"/>
  <c r="L705" i="3"/>
  <c r="K705" i="3"/>
  <c r="N701" i="3"/>
  <c r="L701" i="3"/>
  <c r="K701" i="3"/>
  <c r="N697" i="3"/>
  <c r="L697" i="3"/>
  <c r="K697" i="3"/>
  <c r="N693" i="3"/>
  <c r="L693" i="3"/>
  <c r="K693" i="3"/>
  <c r="N689" i="3"/>
  <c r="L689" i="3"/>
  <c r="K689" i="3"/>
  <c r="N685" i="3"/>
  <c r="L685" i="3"/>
  <c r="K685" i="3"/>
  <c r="N681" i="3"/>
  <c r="L681" i="3"/>
  <c r="K681" i="3"/>
  <c r="N677" i="3"/>
  <c r="L677" i="3"/>
  <c r="K677" i="3"/>
  <c r="N673" i="3"/>
  <c r="L673" i="3"/>
  <c r="K673" i="3"/>
  <c r="N669" i="3"/>
  <c r="L669" i="3"/>
  <c r="K669" i="3"/>
  <c r="N665" i="3"/>
  <c r="L665" i="3"/>
  <c r="K665" i="3"/>
  <c r="N661" i="3"/>
  <c r="L661" i="3"/>
  <c r="K661" i="3"/>
  <c r="N657" i="3"/>
  <c r="L657" i="3"/>
  <c r="K657" i="3"/>
  <c r="N653" i="3"/>
  <c r="L653" i="3"/>
  <c r="K653" i="3"/>
  <c r="N649" i="3"/>
  <c r="L649" i="3"/>
  <c r="K649" i="3"/>
  <c r="N645" i="3"/>
  <c r="L645" i="3"/>
  <c r="K645" i="3"/>
  <c r="N641" i="3"/>
  <c r="L641" i="3"/>
  <c r="K641" i="3"/>
  <c r="N637" i="3"/>
  <c r="L637" i="3"/>
  <c r="K637" i="3"/>
  <c r="N633" i="3"/>
  <c r="L633" i="3"/>
  <c r="K633" i="3"/>
  <c r="N629" i="3"/>
  <c r="L629" i="3"/>
  <c r="K629" i="3"/>
  <c r="N625" i="3"/>
  <c r="L625" i="3"/>
  <c r="K625" i="3"/>
  <c r="N621" i="3"/>
  <c r="L621" i="3"/>
  <c r="K621" i="3"/>
  <c r="N617" i="3"/>
  <c r="L617" i="3"/>
  <c r="K617" i="3"/>
  <c r="N613" i="3"/>
  <c r="L613" i="3"/>
  <c r="K613" i="3"/>
  <c r="N609" i="3"/>
  <c r="L609" i="3"/>
  <c r="K609" i="3"/>
  <c r="N605" i="3"/>
  <c r="L605" i="3"/>
  <c r="K605" i="3"/>
  <c r="N601" i="3"/>
  <c r="L601" i="3"/>
  <c r="K601" i="3"/>
  <c r="N597" i="3"/>
  <c r="L597" i="3"/>
  <c r="K597" i="3"/>
  <c r="N593" i="3"/>
  <c r="L593" i="3"/>
  <c r="K593" i="3"/>
  <c r="N589" i="3"/>
  <c r="L589" i="3"/>
  <c r="K589" i="3"/>
  <c r="N585" i="3"/>
  <c r="L585" i="3"/>
  <c r="K585" i="3"/>
  <c r="N581" i="3"/>
  <c r="L581" i="3"/>
  <c r="K581" i="3"/>
  <c r="N577" i="3"/>
  <c r="L577" i="3"/>
  <c r="K577" i="3"/>
  <c r="N573" i="3"/>
  <c r="L573" i="3"/>
  <c r="K573" i="3"/>
  <c r="N569" i="3"/>
  <c r="L569" i="3"/>
  <c r="K569" i="3"/>
  <c r="N565" i="3"/>
  <c r="L565" i="3"/>
  <c r="K565" i="3"/>
  <c r="N561" i="3"/>
  <c r="L561" i="3"/>
  <c r="K561" i="3"/>
  <c r="N557" i="3"/>
  <c r="L557" i="3"/>
  <c r="K557" i="3"/>
  <c r="N553" i="3"/>
  <c r="L553" i="3"/>
  <c r="K553" i="3"/>
  <c r="N549" i="3"/>
  <c r="L549" i="3"/>
  <c r="K549" i="3"/>
  <c r="N545" i="3"/>
  <c r="L545" i="3"/>
  <c r="K545" i="3"/>
  <c r="N541" i="3"/>
  <c r="L541" i="3"/>
  <c r="K541" i="3"/>
  <c r="N537" i="3"/>
  <c r="L537" i="3"/>
  <c r="K537" i="3"/>
  <c r="N533" i="3"/>
  <c r="L533" i="3"/>
  <c r="K533" i="3"/>
  <c r="N529" i="3"/>
  <c r="L529" i="3"/>
  <c r="K529" i="3"/>
  <c r="N525" i="3"/>
  <c r="L525" i="3"/>
  <c r="K525" i="3"/>
  <c r="N521" i="3"/>
  <c r="L521" i="3"/>
  <c r="K521" i="3"/>
  <c r="N517" i="3"/>
  <c r="L517" i="3"/>
  <c r="K517" i="3"/>
  <c r="N513" i="3"/>
  <c r="L513" i="3"/>
  <c r="K513" i="3"/>
  <c r="N509" i="3"/>
  <c r="L509" i="3"/>
  <c r="K509" i="3"/>
  <c r="N505" i="3"/>
  <c r="L505" i="3"/>
  <c r="K505" i="3"/>
  <c r="N501" i="3"/>
  <c r="L501" i="3"/>
  <c r="K501" i="3"/>
  <c r="N497" i="3"/>
  <c r="L497" i="3"/>
  <c r="K497" i="3"/>
  <c r="N493" i="3"/>
  <c r="L493" i="3"/>
  <c r="K493" i="3"/>
  <c r="N489" i="3"/>
  <c r="L489" i="3"/>
  <c r="K489" i="3"/>
  <c r="N485" i="3"/>
  <c r="L485" i="3"/>
  <c r="K485" i="3"/>
  <c r="N481" i="3"/>
  <c r="L481" i="3"/>
  <c r="K481" i="3"/>
  <c r="N477" i="3"/>
  <c r="L477" i="3"/>
  <c r="K477" i="3"/>
  <c r="N473" i="3"/>
  <c r="L473" i="3"/>
  <c r="K473" i="3"/>
  <c r="N469" i="3"/>
  <c r="L469" i="3"/>
  <c r="K469" i="3"/>
  <c r="N465" i="3"/>
  <c r="L465" i="3"/>
  <c r="K465" i="3"/>
  <c r="R465" i="3" s="1"/>
  <c r="N461" i="3"/>
  <c r="L461" i="3"/>
  <c r="K461" i="3"/>
  <c r="N457" i="3"/>
  <c r="L457" i="3"/>
  <c r="K457" i="3"/>
  <c r="N453" i="3"/>
  <c r="L453" i="3"/>
  <c r="K453" i="3"/>
  <c r="N449" i="3"/>
  <c r="L449" i="3"/>
  <c r="K449" i="3"/>
  <c r="N445" i="3"/>
  <c r="L445" i="3"/>
  <c r="K445" i="3"/>
  <c r="N441" i="3"/>
  <c r="L441" i="3"/>
  <c r="K441" i="3"/>
  <c r="N437" i="3"/>
  <c r="L437" i="3"/>
  <c r="K437" i="3"/>
  <c r="N433" i="3"/>
  <c r="L433" i="3"/>
  <c r="K433" i="3"/>
  <c r="N429" i="3"/>
  <c r="L429" i="3"/>
  <c r="K429" i="3"/>
  <c r="N425" i="3"/>
  <c r="L425" i="3"/>
  <c r="K425" i="3"/>
  <c r="N421" i="3"/>
  <c r="L421" i="3"/>
  <c r="K421" i="3"/>
  <c r="N417" i="3"/>
  <c r="L417" i="3"/>
  <c r="K417" i="3"/>
  <c r="N413" i="3"/>
  <c r="L413" i="3"/>
  <c r="K413" i="3"/>
  <c r="N409" i="3"/>
  <c r="L409" i="3"/>
  <c r="K409" i="3"/>
  <c r="N405" i="3"/>
  <c r="L405" i="3"/>
  <c r="K405" i="3"/>
  <c r="N401" i="3"/>
  <c r="L401" i="3"/>
  <c r="K401" i="3"/>
  <c r="N397" i="3"/>
  <c r="L397" i="3"/>
  <c r="K397" i="3"/>
  <c r="N393" i="3"/>
  <c r="L393" i="3"/>
  <c r="K393" i="3"/>
  <c r="N389" i="3"/>
  <c r="L389" i="3"/>
  <c r="K389" i="3"/>
  <c r="N385" i="3"/>
  <c r="L385" i="3"/>
  <c r="K385" i="3"/>
  <c r="N381" i="3"/>
  <c r="L381" i="3"/>
  <c r="K381" i="3"/>
  <c r="N377" i="3"/>
  <c r="L377" i="3"/>
  <c r="K377" i="3"/>
  <c r="N373" i="3"/>
  <c r="L373" i="3"/>
  <c r="K373" i="3"/>
  <c r="N369" i="3"/>
  <c r="L369" i="3"/>
  <c r="K369" i="3"/>
  <c r="N365" i="3"/>
  <c r="L365" i="3"/>
  <c r="K365" i="3"/>
  <c r="N361" i="3"/>
  <c r="L361" i="3"/>
  <c r="K361" i="3"/>
  <c r="N357" i="3"/>
  <c r="L357" i="3"/>
  <c r="K357" i="3"/>
  <c r="N353" i="3"/>
  <c r="L353" i="3"/>
  <c r="K353" i="3"/>
  <c r="N349" i="3"/>
  <c r="L349" i="3"/>
  <c r="K349" i="3"/>
  <c r="N345" i="3"/>
  <c r="L345" i="3"/>
  <c r="K345" i="3"/>
  <c r="N341" i="3"/>
  <c r="L341" i="3"/>
  <c r="K341" i="3"/>
  <c r="N337" i="3"/>
  <c r="L337" i="3"/>
  <c r="K337" i="3"/>
  <c r="N333" i="3"/>
  <c r="L333" i="3"/>
  <c r="K333" i="3"/>
  <c r="N329" i="3"/>
  <c r="L329" i="3"/>
  <c r="K329" i="3"/>
  <c r="N325" i="3"/>
  <c r="L325" i="3"/>
  <c r="K325" i="3"/>
  <c r="N321" i="3"/>
  <c r="L321" i="3"/>
  <c r="K321" i="3"/>
  <c r="N317" i="3"/>
  <c r="L317" i="3"/>
  <c r="K317" i="3"/>
  <c r="N313" i="3"/>
  <c r="L313" i="3"/>
  <c r="K313" i="3"/>
  <c r="N309" i="3"/>
  <c r="L309" i="3"/>
  <c r="K309" i="3"/>
  <c r="N305" i="3"/>
  <c r="L305" i="3"/>
  <c r="K305" i="3"/>
  <c r="N301" i="3"/>
  <c r="L301" i="3"/>
  <c r="K301" i="3"/>
  <c r="N297" i="3"/>
  <c r="L297" i="3"/>
  <c r="K297" i="3"/>
  <c r="N293" i="3"/>
  <c r="L293" i="3"/>
  <c r="K293" i="3"/>
  <c r="N289" i="3"/>
  <c r="L289" i="3"/>
  <c r="K289" i="3"/>
  <c r="N285" i="3"/>
  <c r="L285" i="3"/>
  <c r="K285" i="3"/>
  <c r="N281" i="3"/>
  <c r="L281" i="3"/>
  <c r="K281" i="3"/>
  <c r="N277" i="3"/>
  <c r="L277" i="3"/>
  <c r="K277" i="3"/>
  <c r="N273" i="3"/>
  <c r="L273" i="3"/>
  <c r="K273" i="3"/>
  <c r="N269" i="3"/>
  <c r="L269" i="3"/>
  <c r="K269" i="3"/>
  <c r="N265" i="3"/>
  <c r="L265" i="3"/>
  <c r="K265" i="3"/>
  <c r="N261" i="3"/>
  <c r="L261" i="3"/>
  <c r="K261" i="3"/>
  <c r="N257" i="3"/>
  <c r="L257" i="3"/>
  <c r="K257" i="3"/>
  <c r="N253" i="3"/>
  <c r="L253" i="3"/>
  <c r="K253" i="3"/>
  <c r="N249" i="3"/>
  <c r="L249" i="3"/>
  <c r="K249" i="3"/>
  <c r="N245" i="3"/>
  <c r="L245" i="3"/>
  <c r="K245" i="3"/>
  <c r="N241" i="3"/>
  <c r="L241" i="3"/>
  <c r="K241" i="3"/>
  <c r="N237" i="3"/>
  <c r="L237" i="3"/>
  <c r="K237" i="3"/>
  <c r="N233" i="3"/>
  <c r="L233" i="3"/>
  <c r="K233" i="3"/>
  <c r="N229" i="3"/>
  <c r="L229" i="3"/>
  <c r="K229" i="3"/>
  <c r="N225" i="3"/>
  <c r="L225" i="3"/>
  <c r="K225" i="3"/>
  <c r="N221" i="3"/>
  <c r="L221" i="3"/>
  <c r="K221" i="3"/>
  <c r="N217" i="3"/>
  <c r="L217" i="3"/>
  <c r="K217" i="3"/>
  <c r="N213" i="3"/>
  <c r="L213" i="3"/>
  <c r="K213" i="3"/>
  <c r="N209" i="3"/>
  <c r="L209" i="3"/>
  <c r="K209" i="3"/>
  <c r="R209" i="3" s="1"/>
  <c r="N205" i="3"/>
  <c r="L205" i="3"/>
  <c r="K205" i="3"/>
  <c r="N201" i="3"/>
  <c r="L201" i="3"/>
  <c r="K201" i="3"/>
  <c r="N197" i="3"/>
  <c r="L197" i="3"/>
  <c r="K197" i="3"/>
  <c r="N193" i="3"/>
  <c r="L193" i="3"/>
  <c r="K193" i="3"/>
  <c r="N189" i="3"/>
  <c r="L189" i="3"/>
  <c r="K189" i="3"/>
  <c r="N185" i="3"/>
  <c r="L185" i="3"/>
  <c r="K185" i="3"/>
  <c r="N181" i="3"/>
  <c r="L181" i="3"/>
  <c r="K181" i="3"/>
  <c r="N177" i="3"/>
  <c r="L177" i="3"/>
  <c r="K177" i="3"/>
  <c r="N173" i="3"/>
  <c r="L173" i="3"/>
  <c r="K173" i="3"/>
  <c r="N169" i="3"/>
  <c r="L169" i="3"/>
  <c r="K169" i="3"/>
  <c r="N165" i="3"/>
  <c r="L165" i="3"/>
  <c r="K165" i="3"/>
  <c r="N161" i="3"/>
  <c r="L161" i="3"/>
  <c r="K161" i="3"/>
  <c r="N157" i="3"/>
  <c r="L157" i="3"/>
  <c r="K157" i="3"/>
  <c r="N153" i="3"/>
  <c r="L153" i="3"/>
  <c r="K153" i="3"/>
  <c r="N149" i="3"/>
  <c r="L149" i="3"/>
  <c r="K149" i="3"/>
  <c r="N145" i="3"/>
  <c r="L145" i="3"/>
  <c r="K145" i="3"/>
  <c r="N141" i="3"/>
  <c r="L141" i="3"/>
  <c r="K141" i="3"/>
  <c r="N137" i="3"/>
  <c r="L137" i="3"/>
  <c r="K137" i="3"/>
  <c r="N133" i="3"/>
  <c r="L133" i="3"/>
  <c r="K133" i="3"/>
  <c r="N129" i="3"/>
  <c r="L129" i="3"/>
  <c r="K129" i="3"/>
  <c r="N125" i="3"/>
  <c r="L125" i="3"/>
  <c r="K125" i="3"/>
  <c r="N121" i="3"/>
  <c r="L121" i="3"/>
  <c r="K121" i="3"/>
  <c r="N117" i="3"/>
  <c r="L117" i="3"/>
  <c r="K117" i="3"/>
  <c r="N113" i="3"/>
  <c r="L113" i="3"/>
  <c r="K113" i="3"/>
  <c r="N109" i="3"/>
  <c r="L109" i="3"/>
  <c r="K109" i="3"/>
  <c r="N105" i="3"/>
  <c r="L105" i="3"/>
  <c r="K105" i="3"/>
  <c r="N101" i="3"/>
  <c r="L101" i="3"/>
  <c r="K101" i="3"/>
  <c r="N97" i="3"/>
  <c r="L97" i="3"/>
  <c r="K97" i="3"/>
  <c r="N93" i="3"/>
  <c r="L93" i="3"/>
  <c r="K93" i="3"/>
  <c r="N89" i="3"/>
  <c r="L89" i="3"/>
  <c r="K89" i="3"/>
  <c r="N85" i="3"/>
  <c r="L85" i="3"/>
  <c r="K85" i="3"/>
  <c r="N81" i="3"/>
  <c r="L81" i="3"/>
  <c r="K81" i="3"/>
  <c r="N77" i="3"/>
  <c r="L77" i="3"/>
  <c r="K77" i="3"/>
  <c r="N73" i="3"/>
  <c r="L73" i="3"/>
  <c r="K73" i="3"/>
  <c r="N69" i="3"/>
  <c r="L69" i="3"/>
  <c r="K69" i="3"/>
  <c r="N65" i="3"/>
  <c r="L65" i="3"/>
  <c r="K65" i="3"/>
  <c r="N61" i="3"/>
  <c r="L61" i="3"/>
  <c r="K61" i="3"/>
  <c r="N57" i="3"/>
  <c r="L57" i="3"/>
  <c r="K57" i="3"/>
  <c r="N53" i="3"/>
  <c r="L53" i="3"/>
  <c r="K53" i="3"/>
  <c r="N49" i="3"/>
  <c r="L49" i="3"/>
  <c r="K49" i="3"/>
  <c r="N45" i="3"/>
  <c r="L45" i="3"/>
  <c r="K45" i="3"/>
  <c r="N41" i="3"/>
  <c r="L41" i="3"/>
  <c r="K41" i="3"/>
  <c r="N37" i="3"/>
  <c r="L37" i="3"/>
  <c r="K37" i="3"/>
  <c r="N33" i="3"/>
  <c r="L33" i="3"/>
  <c r="K33" i="3"/>
  <c r="N29" i="3"/>
  <c r="L29" i="3"/>
  <c r="K29" i="3"/>
  <c r="N25" i="3"/>
  <c r="L25" i="3"/>
  <c r="K25" i="3"/>
  <c r="N21" i="3"/>
  <c r="L21" i="3"/>
  <c r="K21" i="3"/>
  <c r="N17" i="3"/>
  <c r="L17" i="3"/>
  <c r="K17" i="3"/>
  <c r="L2039" i="3"/>
  <c r="K2039" i="3"/>
  <c r="N2035" i="3"/>
  <c r="L2035" i="3"/>
  <c r="K2035" i="3"/>
  <c r="N2031" i="3"/>
  <c r="L2031" i="3"/>
  <c r="K2031" i="3"/>
  <c r="N2027" i="3"/>
  <c r="L2027" i="3"/>
  <c r="K2027" i="3"/>
  <c r="N2023" i="3"/>
  <c r="L2023" i="3"/>
  <c r="K2023" i="3"/>
  <c r="N2019" i="3"/>
  <c r="L2019" i="3"/>
  <c r="K2019" i="3"/>
  <c r="N2015" i="3"/>
  <c r="L2015" i="3"/>
  <c r="K2015" i="3"/>
  <c r="N2011" i="3"/>
  <c r="L2011" i="3"/>
  <c r="K2011" i="3"/>
  <c r="N2007" i="3"/>
  <c r="L2007" i="3"/>
  <c r="K2007" i="3"/>
  <c r="N2003" i="3"/>
  <c r="L2003" i="3"/>
  <c r="K2003" i="3"/>
  <c r="N1999" i="3"/>
  <c r="L1999" i="3"/>
  <c r="K1999" i="3"/>
  <c r="U1995" i="3"/>
  <c r="N1995" i="3"/>
  <c r="L1995" i="3"/>
  <c r="K1995" i="3"/>
  <c r="K1053" i="3"/>
  <c r="K1037" i="3"/>
  <c r="K1021" i="3"/>
  <c r="K1005" i="3"/>
  <c r="K989" i="3"/>
  <c r="K973" i="3"/>
  <c r="K957" i="3"/>
  <c r="K941" i="3"/>
  <c r="K925" i="3"/>
  <c r="K909" i="3"/>
  <c r="K893" i="3"/>
  <c r="K877" i="3"/>
  <c r="N396" i="3"/>
  <c r="L396" i="3"/>
  <c r="K396" i="3"/>
  <c r="N392" i="3"/>
  <c r="L392" i="3"/>
  <c r="K392" i="3"/>
  <c r="N388" i="3"/>
  <c r="L388" i="3"/>
  <c r="K388" i="3"/>
  <c r="N384" i="3"/>
  <c r="L384" i="3"/>
  <c r="K384" i="3"/>
  <c r="N380" i="3"/>
  <c r="L380" i="3"/>
  <c r="K380" i="3"/>
  <c r="N376" i="3"/>
  <c r="L376" i="3"/>
  <c r="K376" i="3"/>
  <c r="N372" i="3"/>
  <c r="L372" i="3"/>
  <c r="K372" i="3"/>
  <c r="N368" i="3"/>
  <c r="L368" i="3"/>
  <c r="K368" i="3"/>
  <c r="N364" i="3"/>
  <c r="L364" i="3"/>
  <c r="K364" i="3"/>
  <c r="N360" i="3"/>
  <c r="L360" i="3"/>
  <c r="K360" i="3"/>
  <c r="N356" i="3"/>
  <c r="L356" i="3"/>
  <c r="K356" i="3"/>
  <c r="N352" i="3"/>
  <c r="L352" i="3"/>
  <c r="K352" i="3"/>
  <c r="N348" i="3"/>
  <c r="L348" i="3"/>
  <c r="K348" i="3"/>
  <c r="N344" i="3"/>
  <c r="L344" i="3"/>
  <c r="K344" i="3"/>
  <c r="N340" i="3"/>
  <c r="L340" i="3"/>
  <c r="K340" i="3"/>
  <c r="N336" i="3"/>
  <c r="L336" i="3"/>
  <c r="K336" i="3"/>
  <c r="N332" i="3"/>
  <c r="L332" i="3"/>
  <c r="K332" i="3"/>
  <c r="N328" i="3"/>
  <c r="L328" i="3"/>
  <c r="K328" i="3"/>
  <c r="N324" i="3"/>
  <c r="L324" i="3"/>
  <c r="K324" i="3"/>
  <c r="N320" i="3"/>
  <c r="L320" i="3"/>
  <c r="K320" i="3"/>
  <c r="N316" i="3"/>
  <c r="L316" i="3"/>
  <c r="K316" i="3"/>
  <c r="N312" i="3"/>
  <c r="L312" i="3"/>
  <c r="K312" i="3"/>
  <c r="N308" i="3"/>
  <c r="L308" i="3"/>
  <c r="K308" i="3"/>
  <c r="N304" i="3"/>
  <c r="L304" i="3"/>
  <c r="K304" i="3"/>
  <c r="N300" i="3"/>
  <c r="L300" i="3"/>
  <c r="K300" i="3"/>
  <c r="N296" i="3"/>
  <c r="L296" i="3"/>
  <c r="K296" i="3"/>
  <c r="N292" i="3"/>
  <c r="L292" i="3"/>
  <c r="K292" i="3"/>
  <c r="N288" i="3"/>
  <c r="L288" i="3"/>
  <c r="K288" i="3"/>
  <c r="N284" i="3"/>
  <c r="L284" i="3"/>
  <c r="K284" i="3"/>
  <c r="N280" i="3"/>
  <c r="L280" i="3"/>
  <c r="K280" i="3"/>
  <c r="N276" i="3"/>
  <c r="L276" i="3"/>
  <c r="K276" i="3"/>
  <c r="N272" i="3"/>
  <c r="L272" i="3"/>
  <c r="K272" i="3"/>
  <c r="N268" i="3"/>
  <c r="L268" i="3"/>
  <c r="K268" i="3"/>
  <c r="N264" i="3"/>
  <c r="L264" i="3"/>
  <c r="K264" i="3"/>
  <c r="N260" i="3"/>
  <c r="L260" i="3"/>
  <c r="K260" i="3"/>
  <c r="N256" i="3"/>
  <c r="L256" i="3"/>
  <c r="K256" i="3"/>
  <c r="N252" i="3"/>
  <c r="L252" i="3"/>
  <c r="K252" i="3"/>
  <c r="N248" i="3"/>
  <c r="L248" i="3"/>
  <c r="K248" i="3"/>
  <c r="N244" i="3"/>
  <c r="L244" i="3"/>
  <c r="K244" i="3"/>
  <c r="N240" i="3"/>
  <c r="L240" i="3"/>
  <c r="K240" i="3"/>
  <c r="N236" i="3"/>
  <c r="L236" i="3"/>
  <c r="K236" i="3"/>
  <c r="N232" i="3"/>
  <c r="L232" i="3"/>
  <c r="K232" i="3"/>
  <c r="N228" i="3"/>
  <c r="L228" i="3"/>
  <c r="K228" i="3"/>
  <c r="N224" i="3"/>
  <c r="L224" i="3"/>
  <c r="K224" i="3"/>
  <c r="N220" i="3"/>
  <c r="L220" i="3"/>
  <c r="K220" i="3"/>
  <c r="N216" i="3"/>
  <c r="L216" i="3"/>
  <c r="K216" i="3"/>
  <c r="N212" i="3"/>
  <c r="L212" i="3"/>
  <c r="K212" i="3"/>
  <c r="N208" i="3"/>
  <c r="L208" i="3"/>
  <c r="K208" i="3"/>
  <c r="N204" i="3"/>
  <c r="L204" i="3"/>
  <c r="K204" i="3"/>
  <c r="N200" i="3"/>
  <c r="L200" i="3"/>
  <c r="K200" i="3"/>
  <c r="N196" i="3"/>
  <c r="L196" i="3"/>
  <c r="K196" i="3"/>
  <c r="N192" i="3"/>
  <c r="L192" i="3"/>
  <c r="K192" i="3"/>
  <c r="N188" i="3"/>
  <c r="L188" i="3"/>
  <c r="K188" i="3"/>
  <c r="N184" i="3"/>
  <c r="L184" i="3"/>
  <c r="K184" i="3"/>
  <c r="N180" i="3"/>
  <c r="L180" i="3"/>
  <c r="K180" i="3"/>
  <c r="N176" i="3"/>
  <c r="L176" i="3"/>
  <c r="K176" i="3"/>
  <c r="N172" i="3"/>
  <c r="L172" i="3"/>
  <c r="K172" i="3"/>
  <c r="N168" i="3"/>
  <c r="L168" i="3"/>
  <c r="K168" i="3"/>
  <c r="N164" i="3"/>
  <c r="L164" i="3"/>
  <c r="K164" i="3"/>
  <c r="N160" i="3"/>
  <c r="L160" i="3"/>
  <c r="K160" i="3"/>
  <c r="N156" i="3"/>
  <c r="L156" i="3"/>
  <c r="K156" i="3"/>
  <c r="N152" i="3"/>
  <c r="L152" i="3"/>
  <c r="K152" i="3"/>
  <c r="N148" i="3"/>
  <c r="L148" i="3"/>
  <c r="K148" i="3"/>
  <c r="N144" i="3"/>
  <c r="L144" i="3"/>
  <c r="K144" i="3"/>
  <c r="N140" i="3"/>
  <c r="L140" i="3"/>
  <c r="K140" i="3"/>
  <c r="N136" i="3"/>
  <c r="L136" i="3"/>
  <c r="K136" i="3"/>
  <c r="N132" i="3"/>
  <c r="L132" i="3"/>
  <c r="K132" i="3"/>
  <c r="N128" i="3"/>
  <c r="L128" i="3"/>
  <c r="K128" i="3"/>
  <c r="N124" i="3"/>
  <c r="L124" i="3"/>
  <c r="K124" i="3"/>
  <c r="N120" i="3"/>
  <c r="L120" i="3"/>
  <c r="K120" i="3"/>
  <c r="N116" i="3"/>
  <c r="L116" i="3"/>
  <c r="K116" i="3"/>
  <c r="N112" i="3"/>
  <c r="L112" i="3"/>
  <c r="K112" i="3"/>
  <c r="N108" i="3"/>
  <c r="L108" i="3"/>
  <c r="K108" i="3"/>
  <c r="N104" i="3"/>
  <c r="L104" i="3"/>
  <c r="K104" i="3"/>
  <c r="N100" i="3"/>
  <c r="L100" i="3"/>
  <c r="K100" i="3"/>
  <c r="N96" i="3"/>
  <c r="L96" i="3"/>
  <c r="K96" i="3"/>
  <c r="N92" i="3"/>
  <c r="L92" i="3"/>
  <c r="K92" i="3"/>
  <c r="N88" i="3"/>
  <c r="L88" i="3"/>
  <c r="K88" i="3"/>
  <c r="N84" i="3"/>
  <c r="L84" i="3"/>
  <c r="K84" i="3"/>
  <c r="N80" i="3"/>
  <c r="L80" i="3"/>
  <c r="K80" i="3"/>
  <c r="N76" i="3"/>
  <c r="L76" i="3"/>
  <c r="K76" i="3"/>
  <c r="N72" i="3"/>
  <c r="L72" i="3"/>
  <c r="K72" i="3"/>
  <c r="N68" i="3"/>
  <c r="L68" i="3"/>
  <c r="K68" i="3"/>
  <c r="N64" i="3"/>
  <c r="L64" i="3"/>
  <c r="K64" i="3"/>
  <c r="N60" i="3"/>
  <c r="L60" i="3"/>
  <c r="K60" i="3"/>
  <c r="N56" i="3"/>
  <c r="L56" i="3"/>
  <c r="K56" i="3"/>
  <c r="N52" i="3"/>
  <c r="L52" i="3"/>
  <c r="K52" i="3"/>
  <c r="N48" i="3"/>
  <c r="L48" i="3"/>
  <c r="K48" i="3"/>
  <c r="N44" i="3"/>
  <c r="L44" i="3"/>
  <c r="K44" i="3"/>
  <c r="N40" i="3"/>
  <c r="L40" i="3"/>
  <c r="K40" i="3"/>
  <c r="N36" i="3"/>
  <c r="L36" i="3"/>
  <c r="K36" i="3"/>
  <c r="N32" i="3"/>
  <c r="L32" i="3"/>
  <c r="K32" i="3"/>
  <c r="N28" i="3"/>
  <c r="L28" i="3"/>
  <c r="K28" i="3"/>
  <c r="N24" i="3"/>
  <c r="L24" i="3"/>
  <c r="K24" i="3"/>
  <c r="N20" i="3"/>
  <c r="L20" i="3"/>
  <c r="K20" i="3"/>
  <c r="N16" i="3"/>
  <c r="L16" i="3"/>
  <c r="K16" i="3"/>
  <c r="N2038" i="3"/>
  <c r="K2038" i="3"/>
  <c r="L2038" i="3"/>
  <c r="N2034" i="3"/>
  <c r="L2034" i="3"/>
  <c r="K2034" i="3"/>
  <c r="N2030" i="3"/>
  <c r="L2030" i="3"/>
  <c r="K2030" i="3"/>
  <c r="N2026" i="3"/>
  <c r="L2026" i="3"/>
  <c r="K2026" i="3"/>
  <c r="N2022" i="3"/>
  <c r="L2022" i="3"/>
  <c r="K2022" i="3"/>
  <c r="N2018" i="3"/>
  <c r="L2018" i="3"/>
  <c r="K2018" i="3"/>
  <c r="N2014" i="3"/>
  <c r="L2014" i="3"/>
  <c r="K2014" i="3"/>
  <c r="N2010" i="3"/>
  <c r="L2010" i="3"/>
  <c r="K2010" i="3"/>
  <c r="N2006" i="3"/>
  <c r="L2006" i="3"/>
  <c r="K2006" i="3"/>
  <c r="N2002" i="3"/>
  <c r="L2002" i="3"/>
  <c r="K2002" i="3"/>
  <c r="N1998" i="3"/>
  <c r="L1998" i="3"/>
  <c r="K1998" i="3"/>
  <c r="N1994" i="3"/>
  <c r="L1994" i="3"/>
  <c r="K1994" i="3"/>
  <c r="N1990" i="3"/>
  <c r="L1990" i="3"/>
  <c r="K1990" i="3"/>
  <c r="K1049" i="3"/>
  <c r="K1033" i="3"/>
  <c r="K1017" i="3"/>
  <c r="K1001" i="3"/>
  <c r="K985" i="3"/>
  <c r="K969" i="3"/>
  <c r="K953" i="3"/>
  <c r="K937" i="3"/>
  <c r="K921" i="3"/>
  <c r="K905" i="3"/>
  <c r="K889" i="3"/>
  <c r="K873" i="3"/>
  <c r="N2037" i="3"/>
  <c r="L2037" i="3"/>
  <c r="N2033" i="3"/>
  <c r="L2033" i="3"/>
  <c r="N2029" i="3"/>
  <c r="L2029" i="3"/>
  <c r="N2025" i="3"/>
  <c r="L2025" i="3"/>
  <c r="N2021" i="3"/>
  <c r="L2021" i="3"/>
  <c r="N2017" i="3"/>
  <c r="L2017" i="3"/>
  <c r="N2013" i="3"/>
  <c r="L2013" i="3"/>
  <c r="N2009" i="3"/>
  <c r="L2009" i="3"/>
  <c r="N2005" i="3"/>
  <c r="L2005" i="3"/>
  <c r="N2001" i="3"/>
  <c r="L2001" i="3"/>
  <c r="N1997" i="3"/>
  <c r="L1997" i="3"/>
  <c r="N1993" i="3"/>
  <c r="L1993" i="3"/>
  <c r="N1989" i="3"/>
  <c r="L1989" i="3"/>
  <c r="N1985" i="3"/>
  <c r="L1985" i="3"/>
  <c r="K2037" i="3"/>
  <c r="K2021" i="3"/>
  <c r="K2005" i="3"/>
  <c r="K1989" i="3"/>
  <c r="K1045" i="3"/>
  <c r="K1029" i="3"/>
  <c r="K1013" i="3"/>
  <c r="K997" i="3"/>
  <c r="K981" i="3"/>
  <c r="K965" i="3"/>
  <c r="K949" i="3"/>
  <c r="K933" i="3"/>
  <c r="K917" i="3"/>
  <c r="K901" i="3"/>
  <c r="K885" i="3"/>
  <c r="N22" i="3"/>
  <c r="L22" i="3"/>
  <c r="K22" i="3"/>
  <c r="N18" i="3"/>
  <c r="L18" i="3"/>
  <c r="K18" i="3"/>
  <c r="N14" i="3"/>
  <c r="L14" i="3"/>
  <c r="K14" i="3"/>
  <c r="K2040" i="3" s="1"/>
  <c r="N2036" i="3"/>
  <c r="K2036" i="3"/>
  <c r="L2036" i="3"/>
  <c r="N2032" i="3"/>
  <c r="L2032" i="3"/>
  <c r="K2032" i="3"/>
  <c r="N2028" i="3"/>
  <c r="L2028" i="3"/>
  <c r="K2028" i="3"/>
  <c r="N2024" i="3"/>
  <c r="L2024" i="3"/>
  <c r="K2024" i="3"/>
  <c r="N2020" i="3"/>
  <c r="K2020" i="3"/>
  <c r="L2020" i="3"/>
  <c r="N2016" i="3"/>
  <c r="L2016" i="3"/>
  <c r="K2016" i="3"/>
  <c r="N2012" i="3"/>
  <c r="L2012" i="3"/>
  <c r="K2012" i="3"/>
  <c r="N2008" i="3"/>
  <c r="L2008" i="3"/>
  <c r="K2008" i="3"/>
  <c r="N2004" i="3"/>
  <c r="K2004" i="3"/>
  <c r="L2004" i="3"/>
  <c r="N2000" i="3"/>
  <c r="L2000" i="3"/>
  <c r="K2000" i="3"/>
  <c r="N1996" i="3"/>
  <c r="L1996" i="3"/>
  <c r="K1996" i="3"/>
  <c r="N1992" i="3"/>
  <c r="L1992" i="3"/>
  <c r="K1992" i="3"/>
  <c r="K2033" i="3"/>
  <c r="K2017" i="3"/>
  <c r="K2001" i="3"/>
  <c r="K1985" i="3"/>
  <c r="K1057" i="3"/>
  <c r="K1041" i="3"/>
  <c r="K1025" i="3"/>
  <c r="K1009" i="3"/>
  <c r="K993" i="3"/>
  <c r="K977" i="3"/>
  <c r="K961" i="3"/>
  <c r="K945" i="3"/>
  <c r="K929" i="3"/>
  <c r="K913" i="3"/>
  <c r="K897" i="3"/>
  <c r="K881" i="3"/>
  <c r="L1988" i="3"/>
  <c r="U1984" i="3"/>
  <c r="N1984" i="3"/>
  <c r="K1988" i="3"/>
  <c r="K1984" i="3"/>
  <c r="L1984" i="3"/>
  <c r="U1991" i="3"/>
  <c r="N1991" i="3"/>
  <c r="L1991" i="3"/>
  <c r="U1987" i="3"/>
  <c r="N1987" i="3"/>
  <c r="L1987" i="3"/>
  <c r="E1987" i="3"/>
  <c r="K1991" i="3"/>
  <c r="K1987" i="3"/>
  <c r="U1986" i="3"/>
  <c r="N1986" i="3"/>
  <c r="L1986" i="3"/>
  <c r="K1986" i="3"/>
  <c r="R1653" i="3"/>
  <c r="R1597" i="3"/>
  <c r="R1513" i="3"/>
  <c r="R1353" i="3"/>
  <c r="R2039" i="3"/>
  <c r="U1983" i="3"/>
  <c r="E1983" i="3"/>
  <c r="U1971" i="3"/>
  <c r="E1971" i="3"/>
  <c r="U1959" i="3"/>
  <c r="E1959" i="3"/>
  <c r="U1978" i="3"/>
  <c r="E1978" i="3"/>
  <c r="U1958" i="3"/>
  <c r="E1958" i="3"/>
  <c r="U1954" i="3"/>
  <c r="E1954" i="3"/>
  <c r="E1977" i="3"/>
  <c r="U1977" i="3"/>
  <c r="U1969" i="3"/>
  <c r="E1969" i="3"/>
  <c r="U1965" i="3"/>
  <c r="E1965" i="3"/>
  <c r="U1957" i="3"/>
  <c r="E1957" i="3"/>
  <c r="U1953" i="3"/>
  <c r="E1953" i="3"/>
  <c r="U1949" i="3"/>
  <c r="E1949" i="3"/>
  <c r="U1945" i="3"/>
  <c r="E1945" i="3"/>
  <c r="U1941" i="3"/>
  <c r="E1941" i="3"/>
  <c r="U1937" i="3"/>
  <c r="E1937" i="3"/>
  <c r="U1933" i="3"/>
  <c r="E1933" i="3"/>
  <c r="E1929" i="3"/>
  <c r="U1929" i="3"/>
  <c r="U1925" i="3"/>
  <c r="E1925" i="3"/>
  <c r="U1921" i="3"/>
  <c r="E1921" i="3"/>
  <c r="U1917" i="3"/>
  <c r="E1917" i="3"/>
  <c r="U1913" i="3"/>
  <c r="E1913" i="3"/>
  <c r="U1909" i="3"/>
  <c r="E1909" i="3"/>
  <c r="U1905" i="3"/>
  <c r="E1905" i="3"/>
  <c r="U1901" i="3"/>
  <c r="E1901" i="3"/>
  <c r="U1897" i="3"/>
  <c r="E1897" i="3"/>
  <c r="U1893" i="3"/>
  <c r="E1893" i="3"/>
  <c r="U1889" i="3"/>
  <c r="E1889" i="3"/>
  <c r="U1885" i="3"/>
  <c r="E1885" i="3"/>
  <c r="U1881" i="3"/>
  <c r="E1881" i="3"/>
  <c r="U1877" i="3"/>
  <c r="E1877" i="3"/>
  <c r="U1873" i="3"/>
  <c r="E1873" i="3"/>
  <c r="U1869" i="3"/>
  <c r="E1869" i="3"/>
  <c r="U1865" i="3"/>
  <c r="E1865" i="3"/>
  <c r="U1861" i="3"/>
  <c r="E1861" i="3"/>
  <c r="U1857" i="3"/>
  <c r="E1857" i="3"/>
  <c r="U1853" i="3"/>
  <c r="E1853" i="3"/>
  <c r="U1849" i="3"/>
  <c r="E1849" i="3"/>
  <c r="U1845" i="3"/>
  <c r="E1845" i="3"/>
  <c r="E1841" i="3"/>
  <c r="U1841" i="3"/>
  <c r="U1837" i="3"/>
  <c r="E1837" i="3"/>
  <c r="U1833" i="3"/>
  <c r="E1833" i="3"/>
  <c r="U1829" i="3"/>
  <c r="E1829" i="3"/>
  <c r="U1825" i="3"/>
  <c r="E1825" i="3"/>
  <c r="U1821" i="3"/>
  <c r="E1821" i="3"/>
  <c r="U1817" i="3"/>
  <c r="E1817" i="3"/>
  <c r="U1813" i="3"/>
  <c r="E1813" i="3"/>
  <c r="E1809" i="3"/>
  <c r="U1809" i="3"/>
  <c r="U1805" i="3"/>
  <c r="E1805" i="3"/>
  <c r="U1801" i="3"/>
  <c r="E1801" i="3"/>
  <c r="U1797" i="3"/>
  <c r="E1797" i="3"/>
  <c r="U1793" i="3"/>
  <c r="E1793" i="3"/>
  <c r="U1789" i="3"/>
  <c r="E1789" i="3"/>
  <c r="U1785" i="3"/>
  <c r="E1785" i="3"/>
  <c r="U1781" i="3"/>
  <c r="E1781" i="3"/>
  <c r="U1777" i="3"/>
  <c r="E1777" i="3"/>
  <c r="U1773" i="3"/>
  <c r="E1773" i="3"/>
  <c r="U1769" i="3"/>
  <c r="E1769" i="3"/>
  <c r="U1765" i="3"/>
  <c r="E1765" i="3"/>
  <c r="U1761" i="3"/>
  <c r="E1761" i="3"/>
  <c r="U1757" i="3"/>
  <c r="E1757" i="3"/>
  <c r="U1753" i="3"/>
  <c r="E1753" i="3"/>
  <c r="U1749" i="3"/>
  <c r="E1749" i="3"/>
  <c r="U1745" i="3"/>
  <c r="E1745" i="3"/>
  <c r="U1741" i="3"/>
  <c r="E1741" i="3"/>
  <c r="U1737" i="3"/>
  <c r="E1737" i="3"/>
  <c r="U1733" i="3"/>
  <c r="E1733" i="3"/>
  <c r="U1729" i="3"/>
  <c r="E1729" i="3"/>
  <c r="U1725" i="3"/>
  <c r="E1725" i="3"/>
  <c r="U1721" i="3"/>
  <c r="E1721" i="3"/>
  <c r="U1717" i="3"/>
  <c r="E1717" i="3"/>
  <c r="U1713" i="3"/>
  <c r="E1713" i="3"/>
  <c r="U1709" i="3"/>
  <c r="E1709" i="3"/>
  <c r="U1705" i="3"/>
  <c r="E1705" i="3"/>
  <c r="U1701" i="3"/>
  <c r="E1701" i="3"/>
  <c r="U1697" i="3"/>
  <c r="E1697" i="3"/>
  <c r="U1693" i="3"/>
  <c r="E1693" i="3"/>
  <c r="U1689" i="3"/>
  <c r="E1689" i="3"/>
  <c r="U1685" i="3"/>
  <c r="E1685" i="3"/>
  <c r="U1681" i="3"/>
  <c r="E1681" i="3"/>
  <c r="U1677" i="3"/>
  <c r="E1677" i="3"/>
  <c r="U1673" i="3"/>
  <c r="E1673" i="3"/>
  <c r="U1669" i="3"/>
  <c r="E1669" i="3"/>
  <c r="U1665" i="3"/>
  <c r="E1665" i="3"/>
  <c r="U1661" i="3"/>
  <c r="E1661" i="3"/>
  <c r="U1657" i="3"/>
  <c r="E1657" i="3"/>
  <c r="U1653" i="3"/>
  <c r="E1653" i="3"/>
  <c r="U1649" i="3"/>
  <c r="E1649" i="3"/>
  <c r="U1975" i="3"/>
  <c r="E1975" i="3"/>
  <c r="U1982" i="3"/>
  <c r="E1982" i="3"/>
  <c r="U1974" i="3"/>
  <c r="E1974" i="3"/>
  <c r="U1966" i="3"/>
  <c r="E1966" i="3"/>
  <c r="U1981" i="3"/>
  <c r="E1981" i="3"/>
  <c r="U1973" i="3"/>
  <c r="E1973" i="3"/>
  <c r="U1961" i="3"/>
  <c r="E1961" i="3"/>
  <c r="U13" i="3"/>
  <c r="E13" i="3"/>
  <c r="U1980" i="3"/>
  <c r="E1980" i="3"/>
  <c r="U1976" i="3"/>
  <c r="E1976" i="3"/>
  <c r="U1972" i="3"/>
  <c r="E1972" i="3"/>
  <c r="U1968" i="3"/>
  <c r="E1968" i="3"/>
  <c r="U1964" i="3"/>
  <c r="E1964" i="3"/>
  <c r="U1960" i="3"/>
  <c r="E1960" i="3"/>
  <c r="U1956" i="3"/>
  <c r="E1956" i="3"/>
  <c r="U1952" i="3"/>
  <c r="E1952" i="3"/>
  <c r="U1948" i="3"/>
  <c r="E1948" i="3"/>
  <c r="U1944" i="3"/>
  <c r="E1944" i="3"/>
  <c r="U1940" i="3"/>
  <c r="E1940" i="3"/>
  <c r="U1936" i="3"/>
  <c r="E1936" i="3"/>
  <c r="U1932" i="3"/>
  <c r="E1932" i="3"/>
  <c r="U1928" i="3"/>
  <c r="E1928" i="3"/>
  <c r="U1924" i="3"/>
  <c r="E1924" i="3"/>
  <c r="U1920" i="3"/>
  <c r="E1920" i="3"/>
  <c r="U1916" i="3"/>
  <c r="E1916" i="3"/>
  <c r="E1912" i="3"/>
  <c r="U1912" i="3"/>
  <c r="U1908" i="3"/>
  <c r="E1908" i="3"/>
  <c r="U1904" i="3"/>
  <c r="E1904" i="3"/>
  <c r="U1900" i="3"/>
  <c r="E1900" i="3"/>
  <c r="U1896" i="3"/>
  <c r="E1896" i="3"/>
  <c r="U1892" i="3"/>
  <c r="E1892" i="3"/>
  <c r="U1888" i="3"/>
  <c r="E1888" i="3"/>
  <c r="U1884" i="3"/>
  <c r="E1884" i="3"/>
  <c r="U1880" i="3"/>
  <c r="E1880" i="3"/>
  <c r="U1876" i="3"/>
  <c r="E1876" i="3"/>
  <c r="U1872" i="3"/>
  <c r="E1872" i="3"/>
  <c r="U1868" i="3"/>
  <c r="E1868" i="3"/>
  <c r="U1864" i="3"/>
  <c r="E1864" i="3"/>
  <c r="U1860" i="3"/>
  <c r="E1860" i="3"/>
  <c r="U1856" i="3"/>
  <c r="E1856" i="3"/>
  <c r="U1852" i="3"/>
  <c r="E1852" i="3"/>
  <c r="U1848" i="3"/>
  <c r="E1848" i="3"/>
  <c r="U1844" i="3"/>
  <c r="E1844" i="3"/>
  <c r="U1840" i="3"/>
  <c r="E1840" i="3"/>
  <c r="U1836" i="3"/>
  <c r="E1836" i="3"/>
  <c r="U1832" i="3"/>
  <c r="E1832" i="3"/>
  <c r="U1828" i="3"/>
  <c r="E1828" i="3"/>
  <c r="U1824" i="3"/>
  <c r="E1824" i="3"/>
  <c r="U1820" i="3"/>
  <c r="E1820" i="3"/>
  <c r="U1816" i="3"/>
  <c r="E1816" i="3"/>
  <c r="U1812" i="3"/>
  <c r="E1812" i="3"/>
  <c r="U1808" i="3"/>
  <c r="E1808" i="3"/>
  <c r="U1804" i="3"/>
  <c r="E1804" i="3"/>
  <c r="U1800" i="3"/>
  <c r="E1800" i="3"/>
  <c r="U1796" i="3"/>
  <c r="E1796" i="3"/>
  <c r="U1792" i="3"/>
  <c r="E1792" i="3"/>
  <c r="U1788" i="3"/>
  <c r="E1788" i="3"/>
  <c r="U1784" i="3"/>
  <c r="E1784" i="3"/>
  <c r="U1780" i="3"/>
  <c r="E1780" i="3"/>
  <c r="U1776" i="3"/>
  <c r="E1776" i="3"/>
  <c r="U1772" i="3"/>
  <c r="E1772" i="3"/>
  <c r="U1768" i="3"/>
  <c r="E1768" i="3"/>
  <c r="U1764" i="3"/>
  <c r="E1764" i="3"/>
  <c r="U1979" i="3"/>
  <c r="E1979" i="3"/>
  <c r="U1967" i="3"/>
  <c r="E1967" i="3"/>
  <c r="U1951" i="3"/>
  <c r="E1951" i="3"/>
  <c r="U1947" i="3"/>
  <c r="E1947" i="3"/>
  <c r="U1943" i="3"/>
  <c r="E1943" i="3"/>
  <c r="U1939" i="3"/>
  <c r="E1939" i="3"/>
  <c r="U1935" i="3"/>
  <c r="E1935" i="3"/>
  <c r="U1931" i="3"/>
  <c r="E1931" i="3"/>
  <c r="U1927" i="3"/>
  <c r="E1927" i="3"/>
  <c r="U1923" i="3"/>
  <c r="E1923" i="3"/>
  <c r="U1919" i="3"/>
  <c r="E1919" i="3"/>
  <c r="U1915" i="3"/>
  <c r="E1915" i="3"/>
  <c r="U1911" i="3"/>
  <c r="E1911" i="3"/>
  <c r="U1907" i="3"/>
  <c r="E1907" i="3"/>
  <c r="U1903" i="3"/>
  <c r="E1903" i="3"/>
  <c r="U1899" i="3"/>
  <c r="E1899" i="3"/>
  <c r="U1895" i="3"/>
  <c r="E1895" i="3"/>
  <c r="U1891" i="3"/>
  <c r="E1891" i="3"/>
  <c r="U1887" i="3"/>
  <c r="E1887" i="3"/>
  <c r="U1883" i="3"/>
  <c r="E1883" i="3"/>
  <c r="U1879" i="3"/>
  <c r="E1879" i="3"/>
  <c r="U1875" i="3"/>
  <c r="E1875" i="3"/>
  <c r="U1871" i="3"/>
  <c r="E1871" i="3"/>
  <c r="U1867" i="3"/>
  <c r="E1867" i="3"/>
  <c r="U1863" i="3"/>
  <c r="E1863" i="3"/>
  <c r="U1859" i="3"/>
  <c r="E1859" i="3"/>
  <c r="U1855" i="3"/>
  <c r="E1855" i="3"/>
  <c r="U1851" i="3"/>
  <c r="E1851" i="3"/>
  <c r="U1847" i="3"/>
  <c r="E1847" i="3"/>
  <c r="U1843" i="3"/>
  <c r="E1843" i="3"/>
  <c r="U1839" i="3"/>
  <c r="E1839" i="3"/>
  <c r="U1835" i="3"/>
  <c r="E1835" i="3"/>
  <c r="U1831" i="3"/>
  <c r="E1831" i="3"/>
  <c r="U1827" i="3"/>
  <c r="E1827" i="3"/>
  <c r="U1823" i="3"/>
  <c r="E1823" i="3"/>
  <c r="U1819" i="3"/>
  <c r="E1819" i="3"/>
  <c r="U1815" i="3"/>
  <c r="E1815" i="3"/>
  <c r="U1811" i="3"/>
  <c r="E1811" i="3"/>
  <c r="U1807" i="3"/>
  <c r="E1807" i="3"/>
  <c r="U1803" i="3"/>
  <c r="E1803" i="3"/>
  <c r="U1799" i="3"/>
  <c r="E1799" i="3"/>
  <c r="U1795" i="3"/>
  <c r="E1795" i="3"/>
  <c r="U1791" i="3"/>
  <c r="E1791" i="3"/>
  <c r="U1787" i="3"/>
  <c r="E1787" i="3"/>
  <c r="U1783" i="3"/>
  <c r="E1783" i="3"/>
  <c r="U1779" i="3"/>
  <c r="E1779" i="3"/>
  <c r="U1775" i="3"/>
  <c r="E1775" i="3"/>
  <c r="U1771" i="3"/>
  <c r="E1771" i="3"/>
  <c r="U1767" i="3"/>
  <c r="E1767" i="3"/>
  <c r="U1763" i="3"/>
  <c r="E1763" i="3"/>
  <c r="U1759" i="3"/>
  <c r="E1759" i="3"/>
  <c r="U1755" i="3"/>
  <c r="E1755" i="3"/>
  <c r="U1751" i="3"/>
  <c r="E1751" i="3"/>
  <c r="U1747" i="3"/>
  <c r="E1747" i="3"/>
  <c r="U1743" i="3"/>
  <c r="E1743" i="3"/>
  <c r="U1739" i="3"/>
  <c r="E1739" i="3"/>
  <c r="U1735" i="3"/>
  <c r="E1735" i="3"/>
  <c r="U1731" i="3"/>
  <c r="E1731" i="3"/>
  <c r="U1727" i="3"/>
  <c r="E1727" i="3"/>
  <c r="U1723" i="3"/>
  <c r="E1723" i="3"/>
  <c r="U1719" i="3"/>
  <c r="E1719" i="3"/>
  <c r="U1715" i="3"/>
  <c r="E1715" i="3"/>
  <c r="U1711" i="3"/>
  <c r="E1711" i="3"/>
  <c r="U1707" i="3"/>
  <c r="E1707" i="3"/>
  <c r="U1703" i="3"/>
  <c r="E1703" i="3"/>
  <c r="U1699" i="3"/>
  <c r="E1699" i="3"/>
  <c r="U1695" i="3"/>
  <c r="E1695" i="3"/>
  <c r="U1691" i="3"/>
  <c r="E1691" i="3"/>
  <c r="U1687" i="3"/>
  <c r="E1687" i="3"/>
  <c r="U1683" i="3"/>
  <c r="E1683" i="3"/>
  <c r="U1679" i="3"/>
  <c r="E1679" i="3"/>
  <c r="U1675" i="3"/>
  <c r="E1675" i="3"/>
  <c r="U1671" i="3"/>
  <c r="E1671" i="3"/>
  <c r="U1667" i="3"/>
  <c r="E1667" i="3"/>
  <c r="U1663" i="3"/>
  <c r="E1663" i="3"/>
  <c r="U1659" i="3"/>
  <c r="E1659" i="3"/>
  <c r="U1655" i="3"/>
  <c r="E1655" i="3"/>
  <c r="U1651" i="3"/>
  <c r="E1651" i="3"/>
  <c r="U1647" i="3"/>
  <c r="E1647" i="3"/>
  <c r="U1643" i="3"/>
  <c r="E1643" i="3"/>
  <c r="U1639" i="3"/>
  <c r="E1639" i="3"/>
  <c r="U1963" i="3"/>
  <c r="E1963" i="3"/>
  <c r="U1955" i="3"/>
  <c r="E1955" i="3"/>
  <c r="U1970" i="3"/>
  <c r="E1970" i="3"/>
  <c r="U1962" i="3"/>
  <c r="E1962" i="3"/>
  <c r="U1950" i="3"/>
  <c r="E1950" i="3"/>
  <c r="U1946" i="3"/>
  <c r="E1946" i="3"/>
  <c r="U1942" i="3"/>
  <c r="E1942" i="3"/>
  <c r="U1938" i="3"/>
  <c r="E1938" i="3"/>
  <c r="U1934" i="3"/>
  <c r="E1934" i="3"/>
  <c r="U1930" i="3"/>
  <c r="E1930" i="3"/>
  <c r="U1926" i="3"/>
  <c r="E1926" i="3"/>
  <c r="U1922" i="3"/>
  <c r="E1922" i="3"/>
  <c r="U1918" i="3"/>
  <c r="E1918" i="3"/>
  <c r="U1914" i="3"/>
  <c r="E1914" i="3"/>
  <c r="U1910" i="3"/>
  <c r="E1910" i="3"/>
  <c r="U1906" i="3"/>
  <c r="E1906" i="3"/>
  <c r="U1902" i="3"/>
  <c r="E1902" i="3"/>
  <c r="U1898" i="3"/>
  <c r="E1898" i="3"/>
  <c r="U1894" i="3"/>
  <c r="E1894" i="3"/>
  <c r="U1890" i="3"/>
  <c r="E1890" i="3"/>
  <c r="U1886" i="3"/>
  <c r="E1886" i="3"/>
  <c r="U1882" i="3"/>
  <c r="E1882" i="3"/>
  <c r="U1878" i="3"/>
  <c r="E1878" i="3"/>
  <c r="U1874" i="3"/>
  <c r="E1874" i="3"/>
  <c r="U1870" i="3"/>
  <c r="E1870" i="3"/>
  <c r="U1866" i="3"/>
  <c r="E1866" i="3"/>
  <c r="E1862" i="3"/>
  <c r="U1862" i="3"/>
  <c r="U1858" i="3"/>
  <c r="E1858" i="3"/>
  <c r="U1854" i="3"/>
  <c r="E1854" i="3"/>
  <c r="U1850" i="3"/>
  <c r="E1850" i="3"/>
  <c r="U1846" i="3"/>
  <c r="E1846" i="3"/>
  <c r="U1842" i="3"/>
  <c r="E1842" i="3"/>
  <c r="U1838" i="3"/>
  <c r="E1838" i="3"/>
  <c r="U1834" i="3"/>
  <c r="E1834" i="3"/>
  <c r="U1830" i="3"/>
  <c r="E1830" i="3"/>
  <c r="U1826" i="3"/>
  <c r="E1826" i="3"/>
  <c r="U1822" i="3"/>
  <c r="E1822" i="3"/>
  <c r="U1818" i="3"/>
  <c r="E1818" i="3"/>
  <c r="U1814" i="3"/>
  <c r="E1814" i="3"/>
  <c r="U1810" i="3"/>
  <c r="E1810" i="3"/>
  <c r="U1806" i="3"/>
  <c r="E1806" i="3"/>
  <c r="U1802" i="3"/>
  <c r="E1802" i="3"/>
  <c r="U1798" i="3"/>
  <c r="E1798" i="3"/>
  <c r="U1794" i="3"/>
  <c r="E1794" i="3"/>
  <c r="U1790" i="3"/>
  <c r="E1790" i="3"/>
  <c r="U1786" i="3"/>
  <c r="E1786" i="3"/>
  <c r="U1782" i="3"/>
  <c r="E1782" i="3"/>
  <c r="U1778" i="3"/>
  <c r="E1778" i="3"/>
  <c r="U1774" i="3"/>
  <c r="E1774" i="3"/>
  <c r="U1770" i="3"/>
  <c r="E1770" i="3"/>
  <c r="U1766" i="3"/>
  <c r="E1766" i="3"/>
  <c r="U1762" i="3"/>
  <c r="E1762" i="3"/>
  <c r="U1758" i="3"/>
  <c r="E1758" i="3"/>
  <c r="U1754" i="3"/>
  <c r="E1754" i="3"/>
  <c r="U1750" i="3"/>
  <c r="E1750" i="3"/>
  <c r="U1746" i="3"/>
  <c r="E1746" i="3"/>
  <c r="U1742" i="3"/>
  <c r="E1742" i="3"/>
  <c r="U1738" i="3"/>
  <c r="E1738" i="3"/>
  <c r="U1734" i="3"/>
  <c r="E1734" i="3"/>
  <c r="U1730" i="3"/>
  <c r="E1730" i="3"/>
  <c r="U1726" i="3"/>
  <c r="E1726" i="3"/>
  <c r="U1722" i="3"/>
  <c r="E1722" i="3"/>
  <c r="U1718" i="3"/>
  <c r="E1718" i="3"/>
  <c r="U1714" i="3"/>
  <c r="E1714" i="3"/>
  <c r="U1710" i="3"/>
  <c r="E1710" i="3"/>
  <c r="U1706" i="3"/>
  <c r="E1706" i="3"/>
  <c r="U1702" i="3"/>
  <c r="E1702" i="3"/>
  <c r="U1698" i="3"/>
  <c r="E1698" i="3"/>
  <c r="U1694" i="3"/>
  <c r="E1694" i="3"/>
  <c r="U1690" i="3"/>
  <c r="E1690" i="3"/>
  <c r="U1686" i="3"/>
  <c r="E1686" i="3"/>
  <c r="U1682" i="3"/>
  <c r="E1682" i="3"/>
  <c r="U1678" i="3"/>
  <c r="E1678" i="3"/>
  <c r="U1674" i="3"/>
  <c r="E1674" i="3"/>
  <c r="U1670" i="3"/>
  <c r="E1670" i="3"/>
  <c r="U1666" i="3"/>
  <c r="E1666" i="3"/>
  <c r="U1662" i="3"/>
  <c r="E1662" i="3"/>
  <c r="U1658" i="3"/>
  <c r="E1658" i="3"/>
  <c r="U1654" i="3"/>
  <c r="E1654" i="3"/>
  <c r="U1602" i="3"/>
  <c r="E1602" i="3"/>
  <c r="U1598" i="3"/>
  <c r="E1598" i="3"/>
  <c r="U1594" i="3"/>
  <c r="E1594" i="3"/>
  <c r="U1590" i="3"/>
  <c r="E1590" i="3"/>
  <c r="U1586" i="3"/>
  <c r="E1586" i="3"/>
  <c r="U1582" i="3"/>
  <c r="E1582" i="3"/>
  <c r="U1578" i="3"/>
  <c r="E1578" i="3"/>
  <c r="U1574" i="3"/>
  <c r="E1574" i="3"/>
  <c r="U1562" i="3"/>
  <c r="E1562" i="3"/>
  <c r="U1558" i="3"/>
  <c r="E1558" i="3"/>
  <c r="U1554" i="3"/>
  <c r="E1554" i="3"/>
  <c r="U1550" i="3"/>
  <c r="E1550" i="3"/>
  <c r="U1546" i="3"/>
  <c r="E1546" i="3"/>
  <c r="U1542" i="3"/>
  <c r="E1542" i="3"/>
  <c r="U1538" i="3"/>
  <c r="E1538" i="3"/>
  <c r="U1534" i="3"/>
  <c r="E1534" i="3"/>
  <c r="U1530" i="3"/>
  <c r="E1530" i="3"/>
  <c r="U1526" i="3"/>
  <c r="E1526" i="3"/>
  <c r="U1522" i="3"/>
  <c r="E1522" i="3"/>
  <c r="U1518" i="3"/>
  <c r="E1518" i="3"/>
  <c r="U1514" i="3"/>
  <c r="E1514" i="3"/>
  <c r="U1510" i="3"/>
  <c r="E1510" i="3"/>
  <c r="U1506" i="3"/>
  <c r="E1506" i="3"/>
  <c r="U1502" i="3"/>
  <c r="E1502" i="3"/>
  <c r="U1498" i="3"/>
  <c r="E1498" i="3"/>
  <c r="U1494" i="3"/>
  <c r="E1494" i="3"/>
  <c r="U1490" i="3"/>
  <c r="E1490" i="3"/>
  <c r="U1486" i="3"/>
  <c r="E1486" i="3"/>
  <c r="U1482" i="3"/>
  <c r="E1482" i="3"/>
  <c r="U1478" i="3"/>
  <c r="E1478" i="3"/>
  <c r="U1474" i="3"/>
  <c r="E1474" i="3"/>
  <c r="U1470" i="3"/>
  <c r="E1470" i="3"/>
  <c r="U1466" i="3"/>
  <c r="E1466" i="3"/>
  <c r="U1462" i="3"/>
  <c r="E1462" i="3"/>
  <c r="U1458" i="3"/>
  <c r="E1458" i="3"/>
  <c r="U1454" i="3"/>
  <c r="E1454" i="3"/>
  <c r="U1450" i="3"/>
  <c r="E1450" i="3"/>
  <c r="U1446" i="3"/>
  <c r="E1446" i="3"/>
  <c r="U1442" i="3"/>
  <c r="E1442" i="3"/>
  <c r="U1438" i="3"/>
  <c r="E1438" i="3"/>
  <c r="U1434" i="3"/>
  <c r="E1434" i="3"/>
  <c r="U1430" i="3"/>
  <c r="E1430" i="3"/>
  <c r="U1426" i="3"/>
  <c r="E1426" i="3"/>
  <c r="U1422" i="3"/>
  <c r="E1422" i="3"/>
  <c r="U1418" i="3"/>
  <c r="E1418" i="3"/>
  <c r="U1414" i="3"/>
  <c r="E1414" i="3"/>
  <c r="U1410" i="3"/>
  <c r="E1410" i="3"/>
  <c r="U1406" i="3"/>
  <c r="E1406" i="3"/>
  <c r="U1402" i="3"/>
  <c r="E1402" i="3"/>
  <c r="U1398" i="3"/>
  <c r="E1398" i="3"/>
  <c r="E1394" i="3"/>
  <c r="U1394" i="3"/>
  <c r="U1390" i="3"/>
  <c r="E1390" i="3"/>
  <c r="U1386" i="3"/>
  <c r="E1386" i="3"/>
  <c r="U1382" i="3"/>
  <c r="E1382" i="3"/>
  <c r="E1378" i="3"/>
  <c r="U1378" i="3"/>
  <c r="U1374" i="3"/>
  <c r="E1374" i="3"/>
  <c r="E1370" i="3"/>
  <c r="U1370" i="3"/>
  <c r="U1366" i="3"/>
  <c r="E1366" i="3"/>
  <c r="U1362" i="3"/>
  <c r="E1362" i="3"/>
  <c r="U1358" i="3"/>
  <c r="E1358" i="3"/>
  <c r="U1354" i="3"/>
  <c r="E1354" i="3"/>
  <c r="U1350" i="3"/>
  <c r="E1350" i="3"/>
  <c r="U1346" i="3"/>
  <c r="E1346" i="3"/>
  <c r="U1342" i="3"/>
  <c r="E1342" i="3"/>
  <c r="U1338" i="3"/>
  <c r="E1338" i="3"/>
  <c r="U1334" i="3"/>
  <c r="E1334" i="3"/>
  <c r="U1330" i="3"/>
  <c r="E1330" i="3"/>
  <c r="U1326" i="3"/>
  <c r="E1326" i="3"/>
  <c r="U1322" i="3"/>
  <c r="E1322" i="3"/>
  <c r="U1318" i="3"/>
  <c r="E1318" i="3"/>
  <c r="U1314" i="3"/>
  <c r="E1314" i="3"/>
  <c r="U1310" i="3"/>
  <c r="E1310" i="3"/>
  <c r="U1306" i="3"/>
  <c r="E1306" i="3"/>
  <c r="U1302" i="3"/>
  <c r="E1302" i="3"/>
  <c r="U1298" i="3"/>
  <c r="E1298" i="3"/>
  <c r="U1294" i="3"/>
  <c r="E1294" i="3"/>
  <c r="U1290" i="3"/>
  <c r="E1290" i="3"/>
  <c r="U1286" i="3"/>
  <c r="E1286" i="3"/>
  <c r="U1282" i="3"/>
  <c r="E1282" i="3"/>
  <c r="U1278" i="3"/>
  <c r="E1278" i="3"/>
  <c r="U1274" i="3"/>
  <c r="E1274" i="3"/>
  <c r="U1270" i="3"/>
  <c r="E1270" i="3"/>
  <c r="U1266" i="3"/>
  <c r="E1266" i="3"/>
  <c r="U1262" i="3"/>
  <c r="E1262" i="3"/>
  <c r="U1258" i="3"/>
  <c r="E1258" i="3"/>
  <c r="U1254" i="3"/>
  <c r="E1254" i="3"/>
  <c r="U1250" i="3"/>
  <c r="E1250" i="3"/>
  <c r="U1246" i="3"/>
  <c r="E1246" i="3"/>
  <c r="U1242" i="3"/>
  <c r="E1242" i="3"/>
  <c r="U1238" i="3"/>
  <c r="E1238" i="3"/>
  <c r="U1234" i="3"/>
  <c r="E1234" i="3"/>
  <c r="U1230" i="3"/>
  <c r="E1230" i="3"/>
  <c r="U1226" i="3"/>
  <c r="E1226" i="3"/>
  <c r="U1222" i="3"/>
  <c r="E1222" i="3"/>
  <c r="U1218" i="3"/>
  <c r="E1218" i="3"/>
  <c r="U1214" i="3"/>
  <c r="E1214" i="3"/>
  <c r="U1210" i="3"/>
  <c r="E1210" i="3"/>
  <c r="U1206" i="3"/>
  <c r="E1206" i="3"/>
  <c r="U1202" i="3"/>
  <c r="E1202" i="3"/>
  <c r="U1198" i="3"/>
  <c r="E1198" i="3"/>
  <c r="U1194" i="3"/>
  <c r="E1194" i="3"/>
  <c r="U1190" i="3"/>
  <c r="E1190" i="3"/>
  <c r="U1186" i="3"/>
  <c r="E1186" i="3"/>
  <c r="U1182" i="3"/>
  <c r="E1182" i="3"/>
  <c r="U1178" i="3"/>
  <c r="E1178" i="3"/>
  <c r="U1174" i="3"/>
  <c r="E1174" i="3"/>
  <c r="U1170" i="3"/>
  <c r="E1170" i="3"/>
  <c r="U1166" i="3"/>
  <c r="E1166" i="3"/>
  <c r="U1162" i="3"/>
  <c r="E1162" i="3"/>
  <c r="U1158" i="3"/>
  <c r="E1158" i="3"/>
  <c r="U1154" i="3"/>
  <c r="E1154" i="3"/>
  <c r="U1150" i="3"/>
  <c r="E1150" i="3"/>
  <c r="U1146" i="3"/>
  <c r="E1146" i="3"/>
  <c r="U1142" i="3"/>
  <c r="E1142" i="3"/>
  <c r="U1138" i="3"/>
  <c r="E1138" i="3"/>
  <c r="U1134" i="3"/>
  <c r="E1134" i="3"/>
  <c r="U1130" i="3"/>
  <c r="E1130" i="3"/>
  <c r="U1126" i="3"/>
  <c r="E1126" i="3"/>
  <c r="U1122" i="3"/>
  <c r="E1122" i="3"/>
  <c r="U1118" i="3"/>
  <c r="E1118" i="3"/>
  <c r="U1114" i="3"/>
  <c r="E1114" i="3"/>
  <c r="U1110" i="3"/>
  <c r="E1110" i="3"/>
  <c r="U1106" i="3"/>
  <c r="E1106" i="3"/>
  <c r="U1102" i="3"/>
  <c r="E1102" i="3"/>
  <c r="U1098" i="3"/>
  <c r="E1098" i="3"/>
  <c r="U1094" i="3"/>
  <c r="E1094" i="3"/>
  <c r="U1090" i="3"/>
  <c r="E1090" i="3"/>
  <c r="U1086" i="3"/>
  <c r="E1086" i="3"/>
  <c r="U1082" i="3"/>
  <c r="E1082" i="3"/>
  <c r="U1078" i="3"/>
  <c r="E1078" i="3"/>
  <c r="U1074" i="3"/>
  <c r="E1074" i="3"/>
  <c r="U1070" i="3"/>
  <c r="E1070" i="3"/>
  <c r="U1066" i="3"/>
  <c r="E1066" i="3"/>
  <c r="U1062" i="3"/>
  <c r="E1062" i="3"/>
  <c r="U1058" i="3"/>
  <c r="E1058" i="3"/>
  <c r="U1054" i="3"/>
  <c r="E1054" i="3"/>
  <c r="U1050" i="3"/>
  <c r="E1050" i="3"/>
  <c r="U1046" i="3"/>
  <c r="E1046" i="3"/>
  <c r="U1042" i="3"/>
  <c r="E1042" i="3"/>
  <c r="U1038" i="3"/>
  <c r="E1038" i="3"/>
  <c r="U1034" i="3"/>
  <c r="E1034" i="3"/>
  <c r="U1030" i="3"/>
  <c r="E1030" i="3"/>
  <c r="U1026" i="3"/>
  <c r="E1026" i="3"/>
  <c r="U1022" i="3"/>
  <c r="E1022" i="3"/>
  <c r="U1018" i="3"/>
  <c r="E1018" i="3"/>
  <c r="U1014" i="3"/>
  <c r="E1014" i="3"/>
  <c r="U1010" i="3"/>
  <c r="E1010" i="3"/>
  <c r="E1006" i="3"/>
  <c r="U1006" i="3"/>
  <c r="U1002" i="3"/>
  <c r="E1002" i="3"/>
  <c r="U998" i="3"/>
  <c r="E998" i="3"/>
  <c r="U994" i="3"/>
  <c r="E994" i="3"/>
  <c r="U990" i="3"/>
  <c r="E990" i="3"/>
  <c r="U986" i="3"/>
  <c r="E986" i="3"/>
  <c r="U982" i="3"/>
  <c r="E982" i="3"/>
  <c r="U978" i="3"/>
  <c r="E978" i="3"/>
  <c r="U974" i="3"/>
  <c r="E974" i="3"/>
  <c r="U970" i="3"/>
  <c r="E970" i="3"/>
  <c r="U966" i="3"/>
  <c r="E966" i="3"/>
  <c r="U962" i="3"/>
  <c r="E962" i="3"/>
  <c r="U958" i="3"/>
  <c r="E958" i="3"/>
  <c r="U954" i="3"/>
  <c r="E954" i="3"/>
  <c r="U950" i="3"/>
  <c r="E950" i="3"/>
  <c r="U946" i="3"/>
  <c r="E946" i="3"/>
  <c r="U942" i="3"/>
  <c r="E942" i="3"/>
  <c r="U938" i="3"/>
  <c r="E938" i="3"/>
  <c r="U934" i="3"/>
  <c r="E934" i="3"/>
  <c r="U930" i="3"/>
  <c r="E930" i="3"/>
  <c r="U926" i="3"/>
  <c r="E926" i="3"/>
  <c r="U922" i="3"/>
  <c r="E922" i="3"/>
  <c r="U918" i="3"/>
  <c r="E918" i="3"/>
  <c r="U914" i="3"/>
  <c r="E914" i="3"/>
  <c r="U910" i="3"/>
  <c r="E910" i="3"/>
  <c r="U906" i="3"/>
  <c r="E906" i="3"/>
  <c r="U902" i="3"/>
  <c r="E902" i="3"/>
  <c r="U898" i="3"/>
  <c r="E898" i="3"/>
  <c r="U894" i="3"/>
  <c r="E894" i="3"/>
  <c r="U890" i="3"/>
  <c r="E890" i="3"/>
  <c r="U886" i="3"/>
  <c r="E886" i="3"/>
  <c r="U882" i="3"/>
  <c r="E882" i="3"/>
  <c r="U878" i="3"/>
  <c r="E878" i="3"/>
  <c r="U874" i="3"/>
  <c r="E874" i="3"/>
  <c r="U870" i="3"/>
  <c r="E870" i="3"/>
  <c r="U866" i="3"/>
  <c r="E866" i="3"/>
  <c r="U862" i="3"/>
  <c r="E862" i="3"/>
  <c r="U858" i="3"/>
  <c r="E858" i="3"/>
  <c r="U854" i="3"/>
  <c r="E854" i="3"/>
  <c r="U850" i="3"/>
  <c r="E850" i="3"/>
  <c r="U846" i="3"/>
  <c r="E846" i="3"/>
  <c r="U842" i="3"/>
  <c r="E842" i="3"/>
  <c r="U838" i="3"/>
  <c r="E838" i="3"/>
  <c r="U834" i="3"/>
  <c r="E834" i="3"/>
  <c r="U830" i="3"/>
  <c r="E830" i="3"/>
  <c r="U826" i="3"/>
  <c r="E826" i="3"/>
  <c r="U822" i="3"/>
  <c r="E822" i="3"/>
  <c r="U818" i="3"/>
  <c r="E818" i="3"/>
  <c r="U814" i="3"/>
  <c r="E814" i="3"/>
  <c r="U810" i="3"/>
  <c r="E810" i="3"/>
  <c r="U806" i="3"/>
  <c r="E806" i="3"/>
  <c r="U802" i="3"/>
  <c r="E802" i="3"/>
  <c r="U798" i="3"/>
  <c r="E798" i="3"/>
  <c r="U794" i="3"/>
  <c r="E794" i="3"/>
  <c r="U790" i="3"/>
  <c r="E790" i="3"/>
  <c r="U786" i="3"/>
  <c r="E786" i="3"/>
  <c r="U782" i="3"/>
  <c r="E782" i="3"/>
  <c r="U778" i="3"/>
  <c r="E778" i="3"/>
  <c r="U774" i="3"/>
  <c r="E774" i="3"/>
  <c r="U770" i="3"/>
  <c r="E770" i="3"/>
  <c r="U766" i="3"/>
  <c r="E766" i="3"/>
  <c r="U762" i="3"/>
  <c r="E762" i="3"/>
  <c r="U758" i="3"/>
  <c r="E758" i="3"/>
  <c r="U754" i="3"/>
  <c r="E754" i="3"/>
  <c r="U750" i="3"/>
  <c r="E750" i="3"/>
  <c r="U746" i="3"/>
  <c r="E746" i="3"/>
  <c r="U742" i="3"/>
  <c r="E742" i="3"/>
  <c r="U738" i="3"/>
  <c r="E738" i="3"/>
  <c r="U734" i="3"/>
  <c r="E734" i="3"/>
  <c r="U730" i="3"/>
  <c r="E730" i="3"/>
  <c r="E726" i="3"/>
  <c r="U726" i="3"/>
  <c r="U722" i="3"/>
  <c r="E722" i="3"/>
  <c r="U718" i="3"/>
  <c r="E718" i="3"/>
  <c r="U714" i="3"/>
  <c r="E714" i="3"/>
  <c r="U710" i="3"/>
  <c r="E710" i="3"/>
  <c r="U706" i="3"/>
  <c r="E706" i="3"/>
  <c r="U702" i="3"/>
  <c r="E702" i="3"/>
  <c r="U698" i="3"/>
  <c r="E698" i="3"/>
  <c r="U694" i="3"/>
  <c r="E694" i="3"/>
  <c r="U690" i="3"/>
  <c r="E690" i="3"/>
  <c r="U686" i="3"/>
  <c r="E686" i="3"/>
  <c r="U682" i="3"/>
  <c r="E682" i="3"/>
  <c r="U678" i="3"/>
  <c r="E678" i="3"/>
  <c r="U674" i="3"/>
  <c r="E674" i="3"/>
  <c r="U670" i="3"/>
  <c r="E670" i="3"/>
  <c r="U666" i="3"/>
  <c r="E666" i="3"/>
  <c r="U662" i="3"/>
  <c r="E662" i="3"/>
  <c r="U658" i="3"/>
  <c r="E658" i="3"/>
  <c r="U654" i="3"/>
  <c r="E654" i="3"/>
  <c r="U650" i="3"/>
  <c r="E650" i="3"/>
  <c r="U646" i="3"/>
  <c r="E646" i="3"/>
  <c r="U642" i="3"/>
  <c r="E642" i="3"/>
  <c r="U638" i="3"/>
  <c r="E638" i="3"/>
  <c r="U634" i="3"/>
  <c r="E634" i="3"/>
  <c r="U630" i="3"/>
  <c r="E630" i="3"/>
  <c r="U626" i="3"/>
  <c r="E626" i="3"/>
  <c r="U622" i="3"/>
  <c r="E622" i="3"/>
  <c r="U618" i="3"/>
  <c r="E618" i="3"/>
  <c r="U614" i="3"/>
  <c r="E614" i="3"/>
  <c r="U610" i="3"/>
  <c r="E610" i="3"/>
  <c r="U606" i="3"/>
  <c r="E606" i="3"/>
  <c r="U602" i="3"/>
  <c r="E602" i="3"/>
  <c r="U598" i="3"/>
  <c r="E598" i="3"/>
  <c r="U594" i="3"/>
  <c r="E594" i="3"/>
  <c r="U590" i="3"/>
  <c r="E590" i="3"/>
  <c r="U586" i="3"/>
  <c r="E586" i="3"/>
  <c r="U582" i="3"/>
  <c r="E582" i="3"/>
  <c r="U578" i="3"/>
  <c r="E578" i="3"/>
  <c r="U574" i="3"/>
  <c r="E574" i="3"/>
  <c r="U570" i="3"/>
  <c r="E570" i="3"/>
  <c r="U566" i="3"/>
  <c r="E566" i="3"/>
  <c r="U562" i="3"/>
  <c r="E562" i="3"/>
  <c r="U558" i="3"/>
  <c r="E558" i="3"/>
  <c r="U554" i="3"/>
  <c r="E554" i="3"/>
  <c r="U550" i="3"/>
  <c r="E550" i="3"/>
  <c r="U546" i="3"/>
  <c r="E546" i="3"/>
  <c r="U542" i="3"/>
  <c r="E542" i="3"/>
  <c r="U538" i="3"/>
  <c r="E538" i="3"/>
  <c r="U534" i="3"/>
  <c r="E534" i="3"/>
  <c r="U530" i="3"/>
  <c r="E530" i="3"/>
  <c r="U526" i="3"/>
  <c r="E526" i="3"/>
  <c r="U522" i="3"/>
  <c r="E522" i="3"/>
  <c r="U518" i="3"/>
  <c r="E518" i="3"/>
  <c r="U514" i="3"/>
  <c r="E514" i="3"/>
  <c r="U510" i="3"/>
  <c r="E510" i="3"/>
  <c r="U506" i="3"/>
  <c r="E506" i="3"/>
  <c r="U502" i="3"/>
  <c r="E502" i="3"/>
  <c r="U498" i="3"/>
  <c r="E498" i="3"/>
  <c r="U494" i="3"/>
  <c r="E494" i="3"/>
  <c r="U490" i="3"/>
  <c r="E490" i="3"/>
  <c r="U486" i="3"/>
  <c r="E486" i="3"/>
  <c r="U482" i="3"/>
  <c r="E482" i="3"/>
  <c r="U478" i="3"/>
  <c r="E478" i="3"/>
  <c r="U474" i="3"/>
  <c r="E474" i="3"/>
  <c r="U470" i="3"/>
  <c r="E470" i="3"/>
  <c r="U466" i="3"/>
  <c r="E466" i="3"/>
  <c r="U462" i="3"/>
  <c r="E462" i="3"/>
  <c r="U458" i="3"/>
  <c r="E458" i="3"/>
  <c r="U454" i="3"/>
  <c r="E454" i="3"/>
  <c r="U450" i="3"/>
  <c r="E450" i="3"/>
  <c r="U446" i="3"/>
  <c r="E446" i="3"/>
  <c r="U442" i="3"/>
  <c r="E442" i="3"/>
  <c r="U438" i="3"/>
  <c r="E438" i="3"/>
  <c r="U434" i="3"/>
  <c r="E434" i="3"/>
  <c r="U430" i="3"/>
  <c r="E430" i="3"/>
  <c r="U426" i="3"/>
  <c r="E426" i="3"/>
  <c r="U422" i="3"/>
  <c r="E422" i="3"/>
  <c r="U418" i="3"/>
  <c r="E418" i="3"/>
  <c r="U414" i="3"/>
  <c r="E414" i="3"/>
  <c r="U410" i="3"/>
  <c r="E410" i="3"/>
  <c r="U406" i="3"/>
  <c r="E406" i="3"/>
  <c r="U402" i="3"/>
  <c r="E402" i="3"/>
  <c r="U398" i="3"/>
  <c r="E398" i="3"/>
  <c r="U394" i="3"/>
  <c r="E394" i="3"/>
  <c r="U390" i="3"/>
  <c r="E390" i="3"/>
  <c r="U386" i="3"/>
  <c r="E386" i="3"/>
  <c r="U382" i="3"/>
  <c r="E382" i="3"/>
  <c r="U378" i="3"/>
  <c r="E378" i="3"/>
  <c r="U374" i="3"/>
  <c r="E374" i="3"/>
  <c r="U370" i="3"/>
  <c r="E370" i="3"/>
  <c r="U366" i="3"/>
  <c r="E366" i="3"/>
  <c r="U362" i="3"/>
  <c r="E362" i="3"/>
  <c r="U358" i="3"/>
  <c r="E358" i="3"/>
  <c r="U354" i="3"/>
  <c r="E354" i="3"/>
  <c r="U350" i="3"/>
  <c r="E350" i="3"/>
  <c r="U346" i="3"/>
  <c r="E346" i="3"/>
  <c r="U342" i="3"/>
  <c r="E342" i="3"/>
  <c r="U338" i="3"/>
  <c r="E338" i="3"/>
  <c r="U334" i="3"/>
  <c r="E334" i="3"/>
  <c r="U330" i="3"/>
  <c r="E330" i="3"/>
  <c r="U326" i="3"/>
  <c r="E326" i="3"/>
  <c r="U322" i="3"/>
  <c r="E322" i="3"/>
  <c r="U318" i="3"/>
  <c r="E318" i="3"/>
  <c r="U314" i="3"/>
  <c r="E314" i="3"/>
  <c r="U310" i="3"/>
  <c r="E310" i="3"/>
  <c r="U306" i="3"/>
  <c r="E306" i="3"/>
  <c r="U302" i="3"/>
  <c r="E302" i="3"/>
  <c r="U298" i="3"/>
  <c r="E298" i="3"/>
  <c r="U294" i="3"/>
  <c r="E294" i="3"/>
  <c r="U290" i="3"/>
  <c r="E290" i="3"/>
  <c r="U286" i="3"/>
  <c r="E286" i="3"/>
  <c r="U282" i="3"/>
  <c r="E282" i="3"/>
  <c r="U278" i="3"/>
  <c r="E278" i="3"/>
  <c r="U274" i="3"/>
  <c r="E274" i="3"/>
  <c r="U270" i="3"/>
  <c r="E270" i="3"/>
  <c r="U266" i="3"/>
  <c r="E266" i="3"/>
  <c r="U262" i="3"/>
  <c r="E262" i="3"/>
  <c r="U258" i="3"/>
  <c r="E258" i="3"/>
  <c r="U254" i="3"/>
  <c r="E254" i="3"/>
  <c r="U250" i="3"/>
  <c r="E250" i="3"/>
  <c r="U246" i="3"/>
  <c r="E246" i="3"/>
  <c r="U242" i="3"/>
  <c r="E242" i="3"/>
  <c r="U238" i="3"/>
  <c r="E238" i="3"/>
  <c r="U234" i="3"/>
  <c r="E234" i="3"/>
  <c r="U230" i="3"/>
  <c r="E230" i="3"/>
  <c r="U226" i="3"/>
  <c r="E226" i="3"/>
  <c r="U222" i="3"/>
  <c r="E222" i="3"/>
  <c r="U218" i="3"/>
  <c r="E218" i="3"/>
  <c r="U214" i="3"/>
  <c r="E214" i="3"/>
  <c r="U210" i="3"/>
  <c r="E210" i="3"/>
  <c r="U206" i="3"/>
  <c r="E206" i="3"/>
  <c r="U202" i="3"/>
  <c r="E202" i="3"/>
  <c r="U198" i="3"/>
  <c r="E198" i="3"/>
  <c r="U194" i="3"/>
  <c r="E194" i="3"/>
  <c r="U190" i="3"/>
  <c r="E190" i="3"/>
  <c r="U186" i="3"/>
  <c r="E186" i="3"/>
  <c r="U182" i="3"/>
  <c r="E182" i="3"/>
  <c r="U178" i="3"/>
  <c r="E178" i="3"/>
  <c r="U174" i="3"/>
  <c r="E174" i="3"/>
  <c r="U170" i="3"/>
  <c r="E170" i="3"/>
  <c r="U166" i="3"/>
  <c r="E166" i="3"/>
  <c r="U162" i="3"/>
  <c r="E162" i="3"/>
  <c r="U158" i="3"/>
  <c r="E158" i="3"/>
  <c r="U154" i="3"/>
  <c r="E154" i="3"/>
  <c r="U150" i="3"/>
  <c r="E150" i="3"/>
  <c r="U146" i="3"/>
  <c r="E146" i="3"/>
  <c r="U142" i="3"/>
  <c r="E142" i="3"/>
  <c r="U138" i="3"/>
  <c r="E138" i="3"/>
  <c r="U134" i="3"/>
  <c r="E134" i="3"/>
  <c r="U130" i="3"/>
  <c r="E130" i="3"/>
  <c r="U126" i="3"/>
  <c r="E126" i="3"/>
  <c r="U122" i="3"/>
  <c r="E122" i="3"/>
  <c r="U118" i="3"/>
  <c r="E118" i="3"/>
  <c r="U114" i="3"/>
  <c r="E114" i="3"/>
  <c r="U110" i="3"/>
  <c r="E110" i="3"/>
  <c r="U106" i="3"/>
  <c r="E106" i="3"/>
  <c r="U102" i="3"/>
  <c r="E102" i="3"/>
  <c r="U98" i="3"/>
  <c r="E98" i="3"/>
  <c r="U94" i="3"/>
  <c r="E94" i="3"/>
  <c r="U90" i="3"/>
  <c r="E90" i="3"/>
  <c r="U86" i="3"/>
  <c r="E86" i="3"/>
  <c r="U82" i="3"/>
  <c r="E82" i="3"/>
  <c r="U78" i="3"/>
  <c r="E78" i="3"/>
  <c r="U74" i="3"/>
  <c r="E74" i="3"/>
  <c r="U70" i="3"/>
  <c r="E70" i="3"/>
  <c r="U66" i="3"/>
  <c r="E66" i="3"/>
  <c r="U62" i="3"/>
  <c r="E62" i="3"/>
  <c r="U58" i="3"/>
  <c r="E58" i="3"/>
  <c r="U54" i="3"/>
  <c r="E54" i="3"/>
  <c r="U50" i="3"/>
  <c r="E50" i="3"/>
  <c r="U46" i="3"/>
  <c r="E46" i="3"/>
  <c r="U42" i="3"/>
  <c r="E42" i="3"/>
  <c r="U38" i="3"/>
  <c r="E38" i="3"/>
  <c r="U34" i="3"/>
  <c r="E34" i="3"/>
  <c r="U30" i="3"/>
  <c r="E30" i="3"/>
  <c r="U26" i="3"/>
  <c r="E26" i="3"/>
  <c r="U22" i="3"/>
  <c r="E22" i="3"/>
  <c r="U18" i="3"/>
  <c r="E18" i="3"/>
  <c r="U14" i="3"/>
  <c r="E14" i="3"/>
  <c r="U2039" i="3"/>
  <c r="E2039" i="3"/>
  <c r="U2035" i="3"/>
  <c r="E2035" i="3"/>
  <c r="E2031" i="3"/>
  <c r="U2031" i="3"/>
  <c r="E2027" i="3"/>
  <c r="U2027" i="3"/>
  <c r="U2023" i="3"/>
  <c r="E2023" i="3"/>
  <c r="U2019" i="3"/>
  <c r="E2019" i="3"/>
  <c r="U2015" i="3"/>
  <c r="E2015" i="3"/>
  <c r="U2011" i="3"/>
  <c r="E2011" i="3"/>
  <c r="U2007" i="3"/>
  <c r="E2007" i="3"/>
  <c r="U2003" i="3"/>
  <c r="E2003" i="3"/>
  <c r="U1999" i="3"/>
  <c r="E1999" i="3"/>
  <c r="E1995" i="3"/>
  <c r="E1650" i="3"/>
  <c r="E1634" i="3"/>
  <c r="E1618" i="3"/>
  <c r="E1601" i="3"/>
  <c r="E1579" i="3"/>
  <c r="E1561" i="3"/>
  <c r="E1545" i="3"/>
  <c r="E1527" i="3"/>
  <c r="E1497" i="3"/>
  <c r="E1481" i="3"/>
  <c r="E1465" i="3"/>
  <c r="E1449" i="3"/>
  <c r="E1433" i="3"/>
  <c r="U1645" i="3"/>
  <c r="E1645" i="3"/>
  <c r="U1641" i="3"/>
  <c r="E1641" i="3"/>
  <c r="U1637" i="3"/>
  <c r="E1637" i="3"/>
  <c r="U1633" i="3"/>
  <c r="E1633" i="3"/>
  <c r="U1629" i="3"/>
  <c r="E1629" i="3"/>
  <c r="U1625" i="3"/>
  <c r="E1625" i="3"/>
  <c r="U1621" i="3"/>
  <c r="E1621" i="3"/>
  <c r="U1617" i="3"/>
  <c r="E1617" i="3"/>
  <c r="U1613" i="3"/>
  <c r="E1613" i="3"/>
  <c r="U1609" i="3"/>
  <c r="E1609" i="3"/>
  <c r="U1605" i="3"/>
  <c r="E1605" i="3"/>
  <c r="U1597" i="3"/>
  <c r="E1597" i="3"/>
  <c r="U1593" i="3"/>
  <c r="E1593" i="3"/>
  <c r="U1589" i="3"/>
  <c r="E1589" i="3"/>
  <c r="U1585" i="3"/>
  <c r="E1585" i="3"/>
  <c r="U1581" i="3"/>
  <c r="E1581" i="3"/>
  <c r="U1577" i="3"/>
  <c r="E1577" i="3"/>
  <c r="U1573" i="3"/>
  <c r="E1573" i="3"/>
  <c r="U1569" i="3"/>
  <c r="E1569" i="3"/>
  <c r="U1565" i="3"/>
  <c r="E1565" i="3"/>
  <c r="U1541" i="3"/>
  <c r="E1541" i="3"/>
  <c r="U1537" i="3"/>
  <c r="E1537" i="3"/>
  <c r="U1533" i="3"/>
  <c r="E1533" i="3"/>
  <c r="U1529" i="3"/>
  <c r="E1529" i="3"/>
  <c r="U1525" i="3"/>
  <c r="E1525" i="3"/>
  <c r="U1521" i="3"/>
  <c r="E1521" i="3"/>
  <c r="U1517" i="3"/>
  <c r="E1517" i="3"/>
  <c r="U1513" i="3"/>
  <c r="E1513" i="3"/>
  <c r="U1509" i="3"/>
  <c r="E1509" i="3"/>
  <c r="U1417" i="3"/>
  <c r="E1417" i="3"/>
  <c r="U1413" i="3"/>
  <c r="E1413" i="3"/>
  <c r="U1409" i="3"/>
  <c r="E1409" i="3"/>
  <c r="U1405" i="3"/>
  <c r="E1405" i="3"/>
  <c r="U1401" i="3"/>
  <c r="E1401" i="3"/>
  <c r="U1397" i="3"/>
  <c r="E1397" i="3"/>
  <c r="U1393" i="3"/>
  <c r="E1393" i="3"/>
  <c r="U1389" i="3"/>
  <c r="E1389" i="3"/>
  <c r="U1385" i="3"/>
  <c r="E1385" i="3"/>
  <c r="U1381" i="3"/>
  <c r="E1381" i="3"/>
  <c r="U1377" i="3"/>
  <c r="E1377" i="3"/>
  <c r="U1373" i="3"/>
  <c r="E1373" i="3"/>
  <c r="U1369" i="3"/>
  <c r="E1369" i="3"/>
  <c r="U1365" i="3"/>
  <c r="E1365" i="3"/>
  <c r="U1361" i="3"/>
  <c r="E1361" i="3"/>
  <c r="U1357" i="3"/>
  <c r="E1357" i="3"/>
  <c r="U1353" i="3"/>
  <c r="E1353" i="3"/>
  <c r="U1349" i="3"/>
  <c r="E1349" i="3"/>
  <c r="U1345" i="3"/>
  <c r="E1345" i="3"/>
  <c r="U1341" i="3"/>
  <c r="E1341" i="3"/>
  <c r="U1337" i="3"/>
  <c r="E1337" i="3"/>
  <c r="U1333" i="3"/>
  <c r="E1333" i="3"/>
  <c r="U1329" i="3"/>
  <c r="E1329" i="3"/>
  <c r="U1325" i="3"/>
  <c r="E1325" i="3"/>
  <c r="U1321" i="3"/>
  <c r="E1321" i="3"/>
  <c r="U1317" i="3"/>
  <c r="E1317" i="3"/>
  <c r="U1313" i="3"/>
  <c r="E1313" i="3"/>
  <c r="U1309" i="3"/>
  <c r="E1309" i="3"/>
  <c r="U1305" i="3"/>
  <c r="E1305" i="3"/>
  <c r="U1301" i="3"/>
  <c r="E1301" i="3"/>
  <c r="U1297" i="3"/>
  <c r="E1297" i="3"/>
  <c r="U1293" i="3"/>
  <c r="E1293" i="3"/>
  <c r="U1289" i="3"/>
  <c r="E1289" i="3"/>
  <c r="U1285" i="3"/>
  <c r="E1285" i="3"/>
  <c r="U1281" i="3"/>
  <c r="E1281" i="3"/>
  <c r="U1277" i="3"/>
  <c r="E1277" i="3"/>
  <c r="U1273" i="3"/>
  <c r="E1273" i="3"/>
  <c r="U1269" i="3"/>
  <c r="E1269" i="3"/>
  <c r="U1265" i="3"/>
  <c r="E1265" i="3"/>
  <c r="U1261" i="3"/>
  <c r="E1261" i="3"/>
  <c r="U1257" i="3"/>
  <c r="E1257" i="3"/>
  <c r="U1253" i="3"/>
  <c r="E1253" i="3"/>
  <c r="U1249" i="3"/>
  <c r="E1249" i="3"/>
  <c r="U1245" i="3"/>
  <c r="E1245" i="3"/>
  <c r="U1241" i="3"/>
  <c r="E1241" i="3"/>
  <c r="U1237" i="3"/>
  <c r="E1237" i="3"/>
  <c r="U1233" i="3"/>
  <c r="E1233" i="3"/>
  <c r="U1229" i="3"/>
  <c r="E1229" i="3"/>
  <c r="U1225" i="3"/>
  <c r="E1225" i="3"/>
  <c r="U1221" i="3"/>
  <c r="E1221" i="3"/>
  <c r="U1217" i="3"/>
  <c r="E1217" i="3"/>
  <c r="U1213" i="3"/>
  <c r="E1213" i="3"/>
  <c r="U1209" i="3"/>
  <c r="E1209" i="3"/>
  <c r="U1205" i="3"/>
  <c r="E1205" i="3"/>
  <c r="U1201" i="3"/>
  <c r="E1201" i="3"/>
  <c r="U1197" i="3"/>
  <c r="E1197" i="3"/>
  <c r="U1193" i="3"/>
  <c r="E1193" i="3"/>
  <c r="U1189" i="3"/>
  <c r="E1189" i="3"/>
  <c r="U1185" i="3"/>
  <c r="E1185" i="3"/>
  <c r="U1181" i="3"/>
  <c r="E1181" i="3"/>
  <c r="U1177" i="3"/>
  <c r="E1177" i="3"/>
  <c r="U1173" i="3"/>
  <c r="E1173" i="3"/>
  <c r="U1169" i="3"/>
  <c r="E1169" i="3"/>
  <c r="U1165" i="3"/>
  <c r="E1165" i="3"/>
  <c r="U1161" i="3"/>
  <c r="E1161" i="3"/>
  <c r="U1157" i="3"/>
  <c r="E1157" i="3"/>
  <c r="U1153" i="3"/>
  <c r="E1153" i="3"/>
  <c r="U1149" i="3"/>
  <c r="E1149" i="3"/>
  <c r="U1145" i="3"/>
  <c r="E1145" i="3"/>
  <c r="U1141" i="3"/>
  <c r="E1141" i="3"/>
  <c r="E1137" i="3"/>
  <c r="U1137" i="3"/>
  <c r="U1133" i="3"/>
  <c r="E1133" i="3"/>
  <c r="U1129" i="3"/>
  <c r="E1129" i="3"/>
  <c r="U1125" i="3"/>
  <c r="E1125" i="3"/>
  <c r="U1121" i="3"/>
  <c r="E1121" i="3"/>
  <c r="U1117" i="3"/>
  <c r="E1117" i="3"/>
  <c r="U1113" i="3"/>
  <c r="E1113" i="3"/>
  <c r="U1109" i="3"/>
  <c r="E1109" i="3"/>
  <c r="U1105" i="3"/>
  <c r="E1105" i="3"/>
  <c r="U1101" i="3"/>
  <c r="E1101" i="3"/>
  <c r="U1097" i="3"/>
  <c r="E1097" i="3"/>
  <c r="U1093" i="3"/>
  <c r="E1093" i="3"/>
  <c r="U1089" i="3"/>
  <c r="E1089" i="3"/>
  <c r="U1085" i="3"/>
  <c r="E1085" i="3"/>
  <c r="U1081" i="3"/>
  <c r="E1081" i="3"/>
  <c r="U1077" i="3"/>
  <c r="E1077" i="3"/>
  <c r="U1073" i="3"/>
  <c r="E1073" i="3"/>
  <c r="U1069" i="3"/>
  <c r="E1069" i="3"/>
  <c r="U1065" i="3"/>
  <c r="E1065" i="3"/>
  <c r="U1061" i="3"/>
  <c r="E1061" i="3"/>
  <c r="U1057" i="3"/>
  <c r="E1057" i="3"/>
  <c r="U1053" i="3"/>
  <c r="E1053" i="3"/>
  <c r="U1049" i="3"/>
  <c r="E1049" i="3"/>
  <c r="U1045" i="3"/>
  <c r="E1045" i="3"/>
  <c r="U1041" i="3"/>
  <c r="E1041" i="3"/>
  <c r="U1037" i="3"/>
  <c r="E1037" i="3"/>
  <c r="U1033" i="3"/>
  <c r="E1033" i="3"/>
  <c r="U1029" i="3"/>
  <c r="E1029" i="3"/>
  <c r="U1025" i="3"/>
  <c r="E1025" i="3"/>
  <c r="U1021" i="3"/>
  <c r="E1021" i="3"/>
  <c r="U1017" i="3"/>
  <c r="E1017" i="3"/>
  <c r="U1013" i="3"/>
  <c r="E1013" i="3"/>
  <c r="U1009" i="3"/>
  <c r="E1009" i="3"/>
  <c r="U1005" i="3"/>
  <c r="E1005" i="3"/>
  <c r="U1001" i="3"/>
  <c r="E1001" i="3"/>
  <c r="U997" i="3"/>
  <c r="E997" i="3"/>
  <c r="U993" i="3"/>
  <c r="E993" i="3"/>
  <c r="U989" i="3"/>
  <c r="E989" i="3"/>
  <c r="U985" i="3"/>
  <c r="E985" i="3"/>
  <c r="U981" i="3"/>
  <c r="E981" i="3"/>
  <c r="U977" i="3"/>
  <c r="E977" i="3"/>
  <c r="U973" i="3"/>
  <c r="E973" i="3"/>
  <c r="U969" i="3"/>
  <c r="E969" i="3"/>
  <c r="U965" i="3"/>
  <c r="E965" i="3"/>
  <c r="U961" i="3"/>
  <c r="E961" i="3"/>
  <c r="U957" i="3"/>
  <c r="E957" i="3"/>
  <c r="U953" i="3"/>
  <c r="E953" i="3"/>
  <c r="U949" i="3"/>
  <c r="E949" i="3"/>
  <c r="U945" i="3"/>
  <c r="E945" i="3"/>
  <c r="U941" i="3"/>
  <c r="E941" i="3"/>
  <c r="U937" i="3"/>
  <c r="E937" i="3"/>
  <c r="U933" i="3"/>
  <c r="E933" i="3"/>
  <c r="U929" i="3"/>
  <c r="E929" i="3"/>
  <c r="U925" i="3"/>
  <c r="E925" i="3"/>
  <c r="U921" i="3"/>
  <c r="E921" i="3"/>
  <c r="U917" i="3"/>
  <c r="E917" i="3"/>
  <c r="U913" i="3"/>
  <c r="E913" i="3"/>
  <c r="U909" i="3"/>
  <c r="E909" i="3"/>
  <c r="U905" i="3"/>
  <c r="E905" i="3"/>
  <c r="U901" i="3"/>
  <c r="E901" i="3"/>
  <c r="U897" i="3"/>
  <c r="E897" i="3"/>
  <c r="U893" i="3"/>
  <c r="E893" i="3"/>
  <c r="U889" i="3"/>
  <c r="E889" i="3"/>
  <c r="U885" i="3"/>
  <c r="E885" i="3"/>
  <c r="U881" i="3"/>
  <c r="E881" i="3"/>
  <c r="U877" i="3"/>
  <c r="E877" i="3"/>
  <c r="U873" i="3"/>
  <c r="E873" i="3"/>
  <c r="U869" i="3"/>
  <c r="E869" i="3"/>
  <c r="U865" i="3"/>
  <c r="E865" i="3"/>
  <c r="U861" i="3"/>
  <c r="E861" i="3"/>
  <c r="U857" i="3"/>
  <c r="E857" i="3"/>
  <c r="U853" i="3"/>
  <c r="E853" i="3"/>
  <c r="U849" i="3"/>
  <c r="E849" i="3"/>
  <c r="U845" i="3"/>
  <c r="E845" i="3"/>
  <c r="U841" i="3"/>
  <c r="E841" i="3"/>
  <c r="U837" i="3"/>
  <c r="E837" i="3"/>
  <c r="U833" i="3"/>
  <c r="E833" i="3"/>
  <c r="U829" i="3"/>
  <c r="E829" i="3"/>
  <c r="U825" i="3"/>
  <c r="E825" i="3"/>
  <c r="U821" i="3"/>
  <c r="E821" i="3"/>
  <c r="U817" i="3"/>
  <c r="E817" i="3"/>
  <c r="E813" i="3"/>
  <c r="U813" i="3"/>
  <c r="U809" i="3"/>
  <c r="E809" i="3"/>
  <c r="U805" i="3"/>
  <c r="E805" i="3"/>
  <c r="U801" i="3"/>
  <c r="E801" i="3"/>
  <c r="U797" i="3"/>
  <c r="E797" i="3"/>
  <c r="U793" i="3"/>
  <c r="E793" i="3"/>
  <c r="U789" i="3"/>
  <c r="E789" i="3"/>
  <c r="U785" i="3"/>
  <c r="E785" i="3"/>
  <c r="U781" i="3"/>
  <c r="E781" i="3"/>
  <c r="U777" i="3"/>
  <c r="E777" i="3"/>
  <c r="U773" i="3"/>
  <c r="E773" i="3"/>
  <c r="U769" i="3"/>
  <c r="E769" i="3"/>
  <c r="U765" i="3"/>
  <c r="E765" i="3"/>
  <c r="U761" i="3"/>
  <c r="E761" i="3"/>
  <c r="U757" i="3"/>
  <c r="E757" i="3"/>
  <c r="U753" i="3"/>
  <c r="E753" i="3"/>
  <c r="U749" i="3"/>
  <c r="E749" i="3"/>
  <c r="U745" i="3"/>
  <c r="E745" i="3"/>
  <c r="U741" i="3"/>
  <c r="E741" i="3"/>
  <c r="U737" i="3"/>
  <c r="E737" i="3"/>
  <c r="U733" i="3"/>
  <c r="E733" i="3"/>
  <c r="U729" i="3"/>
  <c r="E729" i="3"/>
  <c r="U725" i="3"/>
  <c r="E725" i="3"/>
  <c r="U721" i="3"/>
  <c r="E721" i="3"/>
  <c r="U717" i="3"/>
  <c r="E717" i="3"/>
  <c r="U713" i="3"/>
  <c r="E713" i="3"/>
  <c r="U709" i="3"/>
  <c r="E709" i="3"/>
  <c r="U705" i="3"/>
  <c r="E705" i="3"/>
  <c r="U701" i="3"/>
  <c r="E701" i="3"/>
  <c r="U697" i="3"/>
  <c r="E697" i="3"/>
  <c r="U693" i="3"/>
  <c r="E693" i="3"/>
  <c r="U689" i="3"/>
  <c r="E689" i="3"/>
  <c r="U685" i="3"/>
  <c r="E685" i="3"/>
  <c r="U681" i="3"/>
  <c r="E681" i="3"/>
  <c r="U677" i="3"/>
  <c r="E677" i="3"/>
  <c r="U673" i="3"/>
  <c r="E673" i="3"/>
  <c r="U669" i="3"/>
  <c r="E669" i="3"/>
  <c r="U665" i="3"/>
  <c r="E665" i="3"/>
  <c r="U661" i="3"/>
  <c r="E661" i="3"/>
  <c r="U657" i="3"/>
  <c r="E657" i="3"/>
  <c r="U653" i="3"/>
  <c r="E653" i="3"/>
  <c r="U649" i="3"/>
  <c r="E649" i="3"/>
  <c r="U645" i="3"/>
  <c r="E645" i="3"/>
  <c r="U641" i="3"/>
  <c r="E641" i="3"/>
  <c r="U637" i="3"/>
  <c r="E637" i="3"/>
  <c r="U633" i="3"/>
  <c r="E633" i="3"/>
  <c r="U629" i="3"/>
  <c r="E629" i="3"/>
  <c r="U625" i="3"/>
  <c r="E625" i="3"/>
  <c r="U621" i="3"/>
  <c r="E621" i="3"/>
  <c r="U617" i="3"/>
  <c r="E617" i="3"/>
  <c r="U613" i="3"/>
  <c r="E613" i="3"/>
  <c r="U609" i="3"/>
  <c r="E609" i="3"/>
  <c r="U605" i="3"/>
  <c r="E605" i="3"/>
  <c r="U601" i="3"/>
  <c r="E601" i="3"/>
  <c r="U597" i="3"/>
  <c r="E597" i="3"/>
  <c r="U593" i="3"/>
  <c r="E593" i="3"/>
  <c r="U589" i="3"/>
  <c r="E589" i="3"/>
  <c r="U585" i="3"/>
  <c r="E585" i="3"/>
  <c r="U581" i="3"/>
  <c r="E581" i="3"/>
  <c r="U577" i="3"/>
  <c r="E577" i="3"/>
  <c r="U573" i="3"/>
  <c r="E573" i="3"/>
  <c r="U569" i="3"/>
  <c r="E569" i="3"/>
  <c r="U565" i="3"/>
  <c r="E565" i="3"/>
  <c r="U561" i="3"/>
  <c r="E561" i="3"/>
  <c r="U557" i="3"/>
  <c r="E557" i="3"/>
  <c r="U553" i="3"/>
  <c r="E553" i="3"/>
  <c r="U549" i="3"/>
  <c r="E549" i="3"/>
  <c r="U545" i="3"/>
  <c r="E545" i="3"/>
  <c r="U541" i="3"/>
  <c r="E541" i="3"/>
  <c r="U537" i="3"/>
  <c r="E537" i="3"/>
  <c r="U533" i="3"/>
  <c r="E533" i="3"/>
  <c r="U529" i="3"/>
  <c r="E529" i="3"/>
  <c r="U525" i="3"/>
  <c r="E525" i="3"/>
  <c r="U521" i="3"/>
  <c r="E521" i="3"/>
  <c r="U517" i="3"/>
  <c r="E517" i="3"/>
  <c r="U513" i="3"/>
  <c r="E513" i="3"/>
  <c r="U509" i="3"/>
  <c r="E509" i="3"/>
  <c r="U505" i="3"/>
  <c r="E505" i="3"/>
  <c r="U501" i="3"/>
  <c r="E501" i="3"/>
  <c r="U497" i="3"/>
  <c r="E497" i="3"/>
  <c r="U493" i="3"/>
  <c r="E493" i="3"/>
  <c r="U489" i="3"/>
  <c r="E489" i="3"/>
  <c r="U485" i="3"/>
  <c r="E485" i="3"/>
  <c r="U481" i="3"/>
  <c r="E481" i="3"/>
  <c r="U477" i="3"/>
  <c r="E477" i="3"/>
  <c r="U473" i="3"/>
  <c r="E473" i="3"/>
  <c r="U469" i="3"/>
  <c r="E469" i="3"/>
  <c r="U465" i="3"/>
  <c r="E465" i="3"/>
  <c r="U461" i="3"/>
  <c r="E461" i="3"/>
  <c r="U457" i="3"/>
  <c r="E457" i="3"/>
  <c r="U453" i="3"/>
  <c r="E453" i="3"/>
  <c r="U449" i="3"/>
  <c r="E449" i="3"/>
  <c r="U445" i="3"/>
  <c r="E445" i="3"/>
  <c r="U441" i="3"/>
  <c r="E441" i="3"/>
  <c r="U437" i="3"/>
  <c r="E437" i="3"/>
  <c r="U433" i="3"/>
  <c r="E433" i="3"/>
  <c r="U429" i="3"/>
  <c r="E429" i="3"/>
  <c r="U425" i="3"/>
  <c r="E425" i="3"/>
  <c r="U421" i="3"/>
  <c r="E421" i="3"/>
  <c r="U417" i="3"/>
  <c r="E417" i="3"/>
  <c r="U413" i="3"/>
  <c r="E413" i="3"/>
  <c r="U409" i="3"/>
  <c r="E409" i="3"/>
  <c r="U405" i="3"/>
  <c r="E405" i="3"/>
  <c r="U401" i="3"/>
  <c r="E401" i="3"/>
  <c r="U397" i="3"/>
  <c r="E397" i="3"/>
  <c r="U393" i="3"/>
  <c r="E393" i="3"/>
  <c r="U389" i="3"/>
  <c r="E389" i="3"/>
  <c r="U385" i="3"/>
  <c r="E385" i="3"/>
  <c r="U381" i="3"/>
  <c r="E381" i="3"/>
  <c r="U377" i="3"/>
  <c r="E377" i="3"/>
  <c r="U373" i="3"/>
  <c r="E373" i="3"/>
  <c r="U369" i="3"/>
  <c r="E369" i="3"/>
  <c r="U365" i="3"/>
  <c r="E365" i="3"/>
  <c r="U361" i="3"/>
  <c r="E361" i="3"/>
  <c r="U357" i="3"/>
  <c r="E357" i="3"/>
  <c r="U353" i="3"/>
  <c r="E353" i="3"/>
  <c r="U349" i="3"/>
  <c r="E349" i="3"/>
  <c r="U345" i="3"/>
  <c r="E345" i="3"/>
  <c r="U341" i="3"/>
  <c r="E341" i="3"/>
  <c r="U337" i="3"/>
  <c r="E337" i="3"/>
  <c r="U333" i="3"/>
  <c r="E333" i="3"/>
  <c r="U329" i="3"/>
  <c r="E329" i="3"/>
  <c r="U325" i="3"/>
  <c r="E325" i="3"/>
  <c r="U321" i="3"/>
  <c r="E321" i="3"/>
  <c r="U317" i="3"/>
  <c r="E317" i="3"/>
  <c r="U313" i="3"/>
  <c r="E313" i="3"/>
  <c r="U309" i="3"/>
  <c r="E309" i="3"/>
  <c r="U305" i="3"/>
  <c r="E305" i="3"/>
  <c r="U301" i="3"/>
  <c r="E301" i="3"/>
  <c r="U297" i="3"/>
  <c r="E297" i="3"/>
  <c r="U293" i="3"/>
  <c r="E293" i="3"/>
  <c r="U289" i="3"/>
  <c r="E289" i="3"/>
  <c r="U285" i="3"/>
  <c r="E285" i="3"/>
  <c r="U281" i="3"/>
  <c r="E281" i="3"/>
  <c r="U277" i="3"/>
  <c r="E277" i="3"/>
  <c r="U273" i="3"/>
  <c r="E273" i="3"/>
  <c r="U269" i="3"/>
  <c r="E269" i="3"/>
  <c r="U265" i="3"/>
  <c r="E265" i="3"/>
  <c r="U261" i="3"/>
  <c r="E261" i="3"/>
  <c r="U257" i="3"/>
  <c r="E257" i="3"/>
  <c r="U253" i="3"/>
  <c r="E253" i="3"/>
  <c r="U249" i="3"/>
  <c r="E249" i="3"/>
  <c r="U245" i="3"/>
  <c r="E245" i="3"/>
  <c r="U241" i="3"/>
  <c r="E241" i="3"/>
  <c r="U237" i="3"/>
  <c r="E237" i="3"/>
  <c r="U233" i="3"/>
  <c r="E233" i="3"/>
  <c r="U229" i="3"/>
  <c r="E229" i="3"/>
  <c r="U225" i="3"/>
  <c r="E225" i="3"/>
  <c r="U221" i="3"/>
  <c r="E221" i="3"/>
  <c r="U217" i="3"/>
  <c r="E217" i="3"/>
  <c r="U213" i="3"/>
  <c r="E213" i="3"/>
  <c r="U209" i="3"/>
  <c r="E209" i="3"/>
  <c r="U205" i="3"/>
  <c r="E205" i="3"/>
  <c r="U201" i="3"/>
  <c r="E201" i="3"/>
  <c r="U197" i="3"/>
  <c r="E197" i="3"/>
  <c r="U193" i="3"/>
  <c r="E193" i="3"/>
  <c r="U189" i="3"/>
  <c r="E189" i="3"/>
  <c r="U185" i="3"/>
  <c r="E185" i="3"/>
  <c r="U181" i="3"/>
  <c r="E181" i="3"/>
  <c r="U177" i="3"/>
  <c r="E177" i="3"/>
  <c r="U173" i="3"/>
  <c r="E173" i="3"/>
  <c r="U169" i="3"/>
  <c r="E169" i="3"/>
  <c r="U165" i="3"/>
  <c r="E165" i="3"/>
  <c r="U161" i="3"/>
  <c r="E161" i="3"/>
  <c r="U157" i="3"/>
  <c r="E157" i="3"/>
  <c r="U153" i="3"/>
  <c r="E153" i="3"/>
  <c r="U149" i="3"/>
  <c r="E149" i="3"/>
  <c r="U145" i="3"/>
  <c r="E145" i="3"/>
  <c r="U141" i="3"/>
  <c r="E141" i="3"/>
  <c r="U137" i="3"/>
  <c r="E137" i="3"/>
  <c r="U133" i="3"/>
  <c r="E133" i="3"/>
  <c r="U129" i="3"/>
  <c r="E129" i="3"/>
  <c r="U125" i="3"/>
  <c r="E125" i="3"/>
  <c r="U121" i="3"/>
  <c r="E121" i="3"/>
  <c r="U117" i="3"/>
  <c r="E117" i="3"/>
  <c r="U113" i="3"/>
  <c r="E113" i="3"/>
  <c r="U109" i="3"/>
  <c r="E109" i="3"/>
  <c r="U105" i="3"/>
  <c r="E105" i="3"/>
  <c r="U101" i="3"/>
  <c r="E101" i="3"/>
  <c r="U97" i="3"/>
  <c r="E97" i="3"/>
  <c r="U93" i="3"/>
  <c r="E93" i="3"/>
  <c r="U89" i="3"/>
  <c r="E89" i="3"/>
  <c r="U85" i="3"/>
  <c r="E85" i="3"/>
  <c r="U81" i="3"/>
  <c r="E81" i="3"/>
  <c r="U77" i="3"/>
  <c r="E77" i="3"/>
  <c r="U73" i="3"/>
  <c r="E73" i="3"/>
  <c r="U69" i="3"/>
  <c r="E69" i="3"/>
  <c r="U65" i="3"/>
  <c r="E65" i="3"/>
  <c r="U61" i="3"/>
  <c r="E61" i="3"/>
  <c r="U57" i="3"/>
  <c r="E57" i="3"/>
  <c r="U53" i="3"/>
  <c r="E53" i="3"/>
  <c r="U49" i="3"/>
  <c r="E49" i="3"/>
  <c r="U45" i="3"/>
  <c r="E45" i="3"/>
  <c r="U41" i="3"/>
  <c r="E41" i="3"/>
  <c r="U37" i="3"/>
  <c r="E37" i="3"/>
  <c r="U33" i="3"/>
  <c r="E33" i="3"/>
  <c r="U29" i="3"/>
  <c r="E29" i="3"/>
  <c r="U25" i="3"/>
  <c r="E25" i="3"/>
  <c r="U21" i="3"/>
  <c r="E21" i="3"/>
  <c r="U17" i="3"/>
  <c r="E17" i="3"/>
  <c r="E2038" i="3"/>
  <c r="U2038" i="3"/>
  <c r="E2034" i="3"/>
  <c r="U2034" i="3"/>
  <c r="U2030" i="3"/>
  <c r="E2030" i="3"/>
  <c r="U2026" i="3"/>
  <c r="E2026" i="3"/>
  <c r="U2022" i="3"/>
  <c r="E2022" i="3"/>
  <c r="U2018" i="3"/>
  <c r="E2018" i="3"/>
  <c r="U2014" i="3"/>
  <c r="E2014" i="3"/>
  <c r="U2010" i="3"/>
  <c r="E2010" i="3"/>
  <c r="U2006" i="3"/>
  <c r="E2006" i="3"/>
  <c r="U2002" i="3"/>
  <c r="E2002" i="3"/>
  <c r="U1998" i="3"/>
  <c r="E1998" i="3"/>
  <c r="U1994" i="3"/>
  <c r="E1994" i="3"/>
  <c r="U1990" i="3"/>
  <c r="E1990" i="3"/>
  <c r="E1991" i="3"/>
  <c r="E1646" i="3"/>
  <c r="E1630" i="3"/>
  <c r="E1614" i="3"/>
  <c r="E1592" i="3"/>
  <c r="E1575" i="3"/>
  <c r="E1557" i="3"/>
  <c r="E1539" i="3"/>
  <c r="E1523" i="3"/>
  <c r="E1493" i="3"/>
  <c r="E1477" i="3"/>
  <c r="E1461" i="3"/>
  <c r="E1445" i="3"/>
  <c r="E1429" i="3"/>
  <c r="U1760" i="3"/>
  <c r="E1760" i="3"/>
  <c r="U1756" i="3"/>
  <c r="E1756" i="3"/>
  <c r="U1752" i="3"/>
  <c r="E1752" i="3"/>
  <c r="U1748" i="3"/>
  <c r="E1748" i="3"/>
  <c r="U1744" i="3"/>
  <c r="E1744" i="3"/>
  <c r="U1740" i="3"/>
  <c r="E1740" i="3"/>
  <c r="U1736" i="3"/>
  <c r="E1736" i="3"/>
  <c r="U1732" i="3"/>
  <c r="E1732" i="3"/>
  <c r="U1728" i="3"/>
  <c r="E1728" i="3"/>
  <c r="U1724" i="3"/>
  <c r="E1724" i="3"/>
  <c r="U1720" i="3"/>
  <c r="E1720" i="3"/>
  <c r="U1716" i="3"/>
  <c r="E1716" i="3"/>
  <c r="U1712" i="3"/>
  <c r="E1712" i="3"/>
  <c r="U1708" i="3"/>
  <c r="E1708" i="3"/>
  <c r="U1704" i="3"/>
  <c r="E1704" i="3"/>
  <c r="U1700" i="3"/>
  <c r="E1700" i="3"/>
  <c r="U1696" i="3"/>
  <c r="E1696" i="3"/>
  <c r="U1692" i="3"/>
  <c r="E1692" i="3"/>
  <c r="U1688" i="3"/>
  <c r="E1688" i="3"/>
  <c r="U1684" i="3"/>
  <c r="E1684" i="3"/>
  <c r="E1680" i="3"/>
  <c r="U1680" i="3"/>
  <c r="U1676" i="3"/>
  <c r="E1676" i="3"/>
  <c r="U1672" i="3"/>
  <c r="E1672" i="3"/>
  <c r="U1668" i="3"/>
  <c r="E1668" i="3"/>
  <c r="U1664" i="3"/>
  <c r="E1664" i="3"/>
  <c r="U1660" i="3"/>
  <c r="E1660" i="3"/>
  <c r="U1656" i="3"/>
  <c r="E1656" i="3"/>
  <c r="U1652" i="3"/>
  <c r="E1652" i="3"/>
  <c r="U1648" i="3"/>
  <c r="E1648" i="3"/>
  <c r="U1644" i="3"/>
  <c r="E1644" i="3"/>
  <c r="U1640" i="3"/>
  <c r="E1640" i="3"/>
  <c r="U1636" i="3"/>
  <c r="E1636" i="3"/>
  <c r="U1632" i="3"/>
  <c r="E1632" i="3"/>
  <c r="U1628" i="3"/>
  <c r="E1628" i="3"/>
  <c r="U1624" i="3"/>
  <c r="E1624" i="3"/>
  <c r="U1620" i="3"/>
  <c r="E1620" i="3"/>
  <c r="U1616" i="3"/>
  <c r="E1616" i="3"/>
  <c r="U1612" i="3"/>
  <c r="E1612" i="3"/>
  <c r="U1608" i="3"/>
  <c r="E1608" i="3"/>
  <c r="U1604" i="3"/>
  <c r="E1604" i="3"/>
  <c r="U1600" i="3"/>
  <c r="E1600" i="3"/>
  <c r="U1596" i="3"/>
  <c r="E1596" i="3"/>
  <c r="U1588" i="3"/>
  <c r="E1588" i="3"/>
  <c r="U1584" i="3"/>
  <c r="E1584" i="3"/>
  <c r="U1580" i="3"/>
  <c r="E1580" i="3"/>
  <c r="U1576" i="3"/>
  <c r="E1576" i="3"/>
  <c r="U1572" i="3"/>
  <c r="E1572" i="3"/>
  <c r="U1568" i="3"/>
  <c r="E1568" i="3"/>
  <c r="U1564" i="3"/>
  <c r="E1564" i="3"/>
  <c r="U1560" i="3"/>
  <c r="E1560" i="3"/>
  <c r="U1556" i="3"/>
  <c r="E1556" i="3"/>
  <c r="U1552" i="3"/>
  <c r="E1552" i="3"/>
  <c r="U1548" i="3"/>
  <c r="E1548" i="3"/>
  <c r="U1544" i="3"/>
  <c r="E1544" i="3"/>
  <c r="U1540" i="3"/>
  <c r="E1540" i="3"/>
  <c r="U1536" i="3"/>
  <c r="E1536" i="3"/>
  <c r="U1532" i="3"/>
  <c r="E1532" i="3"/>
  <c r="U1528" i="3"/>
  <c r="E1528" i="3"/>
  <c r="U1524" i="3"/>
  <c r="E1524" i="3"/>
  <c r="U1520" i="3"/>
  <c r="E1520" i="3"/>
  <c r="U1516" i="3"/>
  <c r="E1516" i="3"/>
  <c r="U1512" i="3"/>
  <c r="E1512" i="3"/>
  <c r="U1508" i="3"/>
  <c r="E1508" i="3"/>
  <c r="U1504" i="3"/>
  <c r="E1504" i="3"/>
  <c r="U1500" i="3"/>
  <c r="E1500" i="3"/>
  <c r="U1496" i="3"/>
  <c r="E1496" i="3"/>
  <c r="U1492" i="3"/>
  <c r="E1492" i="3"/>
  <c r="U1488" i="3"/>
  <c r="E1488" i="3"/>
  <c r="U1484" i="3"/>
  <c r="E1484" i="3"/>
  <c r="U1480" i="3"/>
  <c r="E1480" i="3"/>
  <c r="U1476" i="3"/>
  <c r="E1476" i="3"/>
  <c r="U1472" i="3"/>
  <c r="E1472" i="3"/>
  <c r="U1468" i="3"/>
  <c r="E1468" i="3"/>
  <c r="U1464" i="3"/>
  <c r="E1464" i="3"/>
  <c r="U1460" i="3"/>
  <c r="E1460" i="3"/>
  <c r="U1456" i="3"/>
  <c r="E1456" i="3"/>
  <c r="U1452" i="3"/>
  <c r="E1452" i="3"/>
  <c r="U1448" i="3"/>
  <c r="E1448" i="3"/>
  <c r="U1444" i="3"/>
  <c r="E1444" i="3"/>
  <c r="U1440" i="3"/>
  <c r="E1440" i="3"/>
  <c r="U1436" i="3"/>
  <c r="E1436" i="3"/>
  <c r="U1432" i="3"/>
  <c r="E1432" i="3"/>
  <c r="U1428" i="3"/>
  <c r="E1428" i="3"/>
  <c r="U1424" i="3"/>
  <c r="E1424" i="3"/>
  <c r="U1420" i="3"/>
  <c r="E1420" i="3"/>
  <c r="U1416" i="3"/>
  <c r="E1416" i="3"/>
  <c r="U1412" i="3"/>
  <c r="E1412" i="3"/>
  <c r="U1408" i="3"/>
  <c r="E1408" i="3"/>
  <c r="U1404" i="3"/>
  <c r="E1404" i="3"/>
  <c r="U1400" i="3"/>
  <c r="E1400" i="3"/>
  <c r="U1396" i="3"/>
  <c r="E1396" i="3"/>
  <c r="U1392" i="3"/>
  <c r="E1392" i="3"/>
  <c r="U1388" i="3"/>
  <c r="E1388" i="3"/>
  <c r="U1384" i="3"/>
  <c r="E1384" i="3"/>
  <c r="U1380" i="3"/>
  <c r="E1380" i="3"/>
  <c r="U1376" i="3"/>
  <c r="E1376" i="3"/>
  <c r="U1372" i="3"/>
  <c r="E1372" i="3"/>
  <c r="U1368" i="3"/>
  <c r="E1368" i="3"/>
  <c r="U1364" i="3"/>
  <c r="E1364" i="3"/>
  <c r="U1360" i="3"/>
  <c r="E1360" i="3"/>
  <c r="U1356" i="3"/>
  <c r="E1356" i="3"/>
  <c r="U1352" i="3"/>
  <c r="E1352" i="3"/>
  <c r="U1348" i="3"/>
  <c r="E1348" i="3"/>
  <c r="U1344" i="3"/>
  <c r="E1344" i="3"/>
  <c r="U1340" i="3"/>
  <c r="E1340" i="3"/>
  <c r="U1336" i="3"/>
  <c r="E1336" i="3"/>
  <c r="U1332" i="3"/>
  <c r="E1332" i="3"/>
  <c r="E1328" i="3"/>
  <c r="U1328" i="3"/>
  <c r="U1324" i="3"/>
  <c r="E1324" i="3"/>
  <c r="U1320" i="3"/>
  <c r="E1320" i="3"/>
  <c r="U1316" i="3"/>
  <c r="E1316" i="3"/>
  <c r="E1312" i="3"/>
  <c r="U1312" i="3"/>
  <c r="U1308" i="3"/>
  <c r="E1308" i="3"/>
  <c r="U1304" i="3"/>
  <c r="E1304" i="3"/>
  <c r="U1300" i="3"/>
  <c r="E1300" i="3"/>
  <c r="U1296" i="3"/>
  <c r="E1296" i="3"/>
  <c r="U1292" i="3"/>
  <c r="E1292" i="3"/>
  <c r="U1288" i="3"/>
  <c r="E1288" i="3"/>
  <c r="U1284" i="3"/>
  <c r="E1284" i="3"/>
  <c r="U1280" i="3"/>
  <c r="E1280" i="3"/>
  <c r="U1276" i="3"/>
  <c r="E1276" i="3"/>
  <c r="U1272" i="3"/>
  <c r="E1272" i="3"/>
  <c r="E1268" i="3"/>
  <c r="U1268" i="3"/>
  <c r="U1264" i="3"/>
  <c r="E1264" i="3"/>
  <c r="U1260" i="3"/>
  <c r="E1260" i="3"/>
  <c r="U1256" i="3"/>
  <c r="E1256" i="3"/>
  <c r="U1252" i="3"/>
  <c r="E1252" i="3"/>
  <c r="U1248" i="3"/>
  <c r="E1248" i="3"/>
  <c r="U1244" i="3"/>
  <c r="E1244" i="3"/>
  <c r="U1240" i="3"/>
  <c r="E1240" i="3"/>
  <c r="U1236" i="3"/>
  <c r="E1236" i="3"/>
  <c r="U1232" i="3"/>
  <c r="E1232" i="3"/>
  <c r="U1228" i="3"/>
  <c r="E1228" i="3"/>
  <c r="U1224" i="3"/>
  <c r="E1224" i="3"/>
  <c r="U1220" i="3"/>
  <c r="E1220" i="3"/>
  <c r="U1216" i="3"/>
  <c r="E1216" i="3"/>
  <c r="U1212" i="3"/>
  <c r="E1212" i="3"/>
  <c r="U1208" i="3"/>
  <c r="E1208" i="3"/>
  <c r="U1204" i="3"/>
  <c r="E1204" i="3"/>
  <c r="U1200" i="3"/>
  <c r="E1200" i="3"/>
  <c r="U1196" i="3"/>
  <c r="E1196" i="3"/>
  <c r="U1192" i="3"/>
  <c r="E1192" i="3"/>
  <c r="U1188" i="3"/>
  <c r="E1188" i="3"/>
  <c r="U1184" i="3"/>
  <c r="E1184" i="3"/>
  <c r="U1180" i="3"/>
  <c r="E1180" i="3"/>
  <c r="U1176" i="3"/>
  <c r="E1176" i="3"/>
  <c r="U1172" i="3"/>
  <c r="E1172" i="3"/>
  <c r="U1168" i="3"/>
  <c r="E1168" i="3"/>
  <c r="U1164" i="3"/>
  <c r="E1164" i="3"/>
  <c r="U1160" i="3"/>
  <c r="E1160" i="3"/>
  <c r="U1156" i="3"/>
  <c r="E1156" i="3"/>
  <c r="U1152" i="3"/>
  <c r="E1152" i="3"/>
  <c r="U1148" i="3"/>
  <c r="E1148" i="3"/>
  <c r="U1144" i="3"/>
  <c r="E1144" i="3"/>
  <c r="U1140" i="3"/>
  <c r="E1140" i="3"/>
  <c r="U1136" i="3"/>
  <c r="E1136" i="3"/>
  <c r="U1132" i="3"/>
  <c r="E1132" i="3"/>
  <c r="U1128" i="3"/>
  <c r="E1128" i="3"/>
  <c r="U1124" i="3"/>
  <c r="E1124" i="3"/>
  <c r="U1120" i="3"/>
  <c r="E1120" i="3"/>
  <c r="U1116" i="3"/>
  <c r="E1116" i="3"/>
  <c r="U1112" i="3"/>
  <c r="E1112" i="3"/>
  <c r="U1108" i="3"/>
  <c r="E1108" i="3"/>
  <c r="U1104" i="3"/>
  <c r="E1104" i="3"/>
  <c r="U1100" i="3"/>
  <c r="E1100" i="3"/>
  <c r="U1096" i="3"/>
  <c r="E1096" i="3"/>
  <c r="U1092" i="3"/>
  <c r="E1092" i="3"/>
  <c r="U1088" i="3"/>
  <c r="E1088" i="3"/>
  <c r="U1084" i="3"/>
  <c r="E1084" i="3"/>
  <c r="U1080" i="3"/>
  <c r="E1080" i="3"/>
  <c r="U1076" i="3"/>
  <c r="E1076" i="3"/>
  <c r="U1072" i="3"/>
  <c r="E1072" i="3"/>
  <c r="U1068" i="3"/>
  <c r="E1068" i="3"/>
  <c r="U1064" i="3"/>
  <c r="E1064" i="3"/>
  <c r="U1060" i="3"/>
  <c r="E1060" i="3"/>
  <c r="U1056" i="3"/>
  <c r="E1056" i="3"/>
  <c r="U1052" i="3"/>
  <c r="E1052" i="3"/>
  <c r="U1048" i="3"/>
  <c r="E1048" i="3"/>
  <c r="U1044" i="3"/>
  <c r="E1044" i="3"/>
  <c r="U1040" i="3"/>
  <c r="E1040" i="3"/>
  <c r="U1036" i="3"/>
  <c r="E1036" i="3"/>
  <c r="U1032" i="3"/>
  <c r="E1032" i="3"/>
  <c r="U1028" i="3"/>
  <c r="E1028" i="3"/>
  <c r="U1024" i="3"/>
  <c r="E1024" i="3"/>
  <c r="U1020" i="3"/>
  <c r="E1020" i="3"/>
  <c r="U1016" i="3"/>
  <c r="E1016" i="3"/>
  <c r="U1012" i="3"/>
  <c r="E1012" i="3"/>
  <c r="U1008" i="3"/>
  <c r="E1008" i="3"/>
  <c r="U1004" i="3"/>
  <c r="E1004" i="3"/>
  <c r="U1000" i="3"/>
  <c r="E1000" i="3"/>
  <c r="U996" i="3"/>
  <c r="E996" i="3"/>
  <c r="U992" i="3"/>
  <c r="E992" i="3"/>
  <c r="U988" i="3"/>
  <c r="E988" i="3"/>
  <c r="U984" i="3"/>
  <c r="E984" i="3"/>
  <c r="U980" i="3"/>
  <c r="E980" i="3"/>
  <c r="U976" i="3"/>
  <c r="E976" i="3"/>
  <c r="U972" i="3"/>
  <c r="E972" i="3"/>
  <c r="U968" i="3"/>
  <c r="E968" i="3"/>
  <c r="U964" i="3"/>
  <c r="E964" i="3"/>
  <c r="U960" i="3"/>
  <c r="E960" i="3"/>
  <c r="U956" i="3"/>
  <c r="E956" i="3"/>
  <c r="U952" i="3"/>
  <c r="E952" i="3"/>
  <c r="U948" i="3"/>
  <c r="E948" i="3"/>
  <c r="U944" i="3"/>
  <c r="E944" i="3"/>
  <c r="U940" i="3"/>
  <c r="E940" i="3"/>
  <c r="U936" i="3"/>
  <c r="E936" i="3"/>
  <c r="U932" i="3"/>
  <c r="E932" i="3"/>
  <c r="U928" i="3"/>
  <c r="E928" i="3"/>
  <c r="U924" i="3"/>
  <c r="E924" i="3"/>
  <c r="U920" i="3"/>
  <c r="E920" i="3"/>
  <c r="U916" i="3"/>
  <c r="E916" i="3"/>
  <c r="U912" i="3"/>
  <c r="E912" i="3"/>
  <c r="U908" i="3"/>
  <c r="E908" i="3"/>
  <c r="U904" i="3"/>
  <c r="E904" i="3"/>
  <c r="U900" i="3"/>
  <c r="E900" i="3"/>
  <c r="U896" i="3"/>
  <c r="E896" i="3"/>
  <c r="U892" i="3"/>
  <c r="E892" i="3"/>
  <c r="U888" i="3"/>
  <c r="E888" i="3"/>
  <c r="U884" i="3"/>
  <c r="E884" i="3"/>
  <c r="E880" i="3"/>
  <c r="U880" i="3"/>
  <c r="U876" i="3"/>
  <c r="E876" i="3"/>
  <c r="U872" i="3"/>
  <c r="E872" i="3"/>
  <c r="U868" i="3"/>
  <c r="E868" i="3"/>
  <c r="U864" i="3"/>
  <c r="E864" i="3"/>
  <c r="U860" i="3"/>
  <c r="E860" i="3"/>
  <c r="U856" i="3"/>
  <c r="E856" i="3"/>
  <c r="U852" i="3"/>
  <c r="E852" i="3"/>
  <c r="U848" i="3"/>
  <c r="E848" i="3"/>
  <c r="U844" i="3"/>
  <c r="E844" i="3"/>
  <c r="U840" i="3"/>
  <c r="E840" i="3"/>
  <c r="U836" i="3"/>
  <c r="E836" i="3"/>
  <c r="U832" i="3"/>
  <c r="E832" i="3"/>
  <c r="U828" i="3"/>
  <c r="E828" i="3"/>
  <c r="U824" i="3"/>
  <c r="E824" i="3"/>
  <c r="U820" i="3"/>
  <c r="E820" i="3"/>
  <c r="U816" i="3"/>
  <c r="E816" i="3"/>
  <c r="U812" i="3"/>
  <c r="E812" i="3"/>
  <c r="U808" i="3"/>
  <c r="E808" i="3"/>
  <c r="U804" i="3"/>
  <c r="E804" i="3"/>
  <c r="U800" i="3"/>
  <c r="E800" i="3"/>
  <c r="U796" i="3"/>
  <c r="E796" i="3"/>
  <c r="U792" i="3"/>
  <c r="E792" i="3"/>
  <c r="U788" i="3"/>
  <c r="E788" i="3"/>
  <c r="U784" i="3"/>
  <c r="E784" i="3"/>
  <c r="U780" i="3"/>
  <c r="E780" i="3"/>
  <c r="U776" i="3"/>
  <c r="E776" i="3"/>
  <c r="U772" i="3"/>
  <c r="E772" i="3"/>
  <c r="U768" i="3"/>
  <c r="E768" i="3"/>
  <c r="U764" i="3"/>
  <c r="E764" i="3"/>
  <c r="U760" i="3"/>
  <c r="E760" i="3"/>
  <c r="U756" i="3"/>
  <c r="E756" i="3"/>
  <c r="U752" i="3"/>
  <c r="E752" i="3"/>
  <c r="U748" i="3"/>
  <c r="E748" i="3"/>
  <c r="U744" i="3"/>
  <c r="E744" i="3"/>
  <c r="U740" i="3"/>
  <c r="E740" i="3"/>
  <c r="U736" i="3"/>
  <c r="E736" i="3"/>
  <c r="U732" i="3"/>
  <c r="E732" i="3"/>
  <c r="U728" i="3"/>
  <c r="E728" i="3"/>
  <c r="U724" i="3"/>
  <c r="E724" i="3"/>
  <c r="U720" i="3"/>
  <c r="E720" i="3"/>
  <c r="U716" i="3"/>
  <c r="E716" i="3"/>
  <c r="U712" i="3"/>
  <c r="E712" i="3"/>
  <c r="U708" i="3"/>
  <c r="E708" i="3"/>
  <c r="U704" i="3"/>
  <c r="E704" i="3"/>
  <c r="U700" i="3"/>
  <c r="E700" i="3"/>
  <c r="U696" i="3"/>
  <c r="E696" i="3"/>
  <c r="U692" i="3"/>
  <c r="E692" i="3"/>
  <c r="U688" i="3"/>
  <c r="E688" i="3"/>
  <c r="U684" i="3"/>
  <c r="E684" i="3"/>
  <c r="U680" i="3"/>
  <c r="E680" i="3"/>
  <c r="U676" i="3"/>
  <c r="E676" i="3"/>
  <c r="U672" i="3"/>
  <c r="E672" i="3"/>
  <c r="U668" i="3"/>
  <c r="E668" i="3"/>
  <c r="U664" i="3"/>
  <c r="E664" i="3"/>
  <c r="U660" i="3"/>
  <c r="E660" i="3"/>
  <c r="U656" i="3"/>
  <c r="E656" i="3"/>
  <c r="U652" i="3"/>
  <c r="E652" i="3"/>
  <c r="U648" i="3"/>
  <c r="E648" i="3"/>
  <c r="U644" i="3"/>
  <c r="E644" i="3"/>
  <c r="U640" i="3"/>
  <c r="E640" i="3"/>
  <c r="U636" i="3"/>
  <c r="E636" i="3"/>
  <c r="U632" i="3"/>
  <c r="E632" i="3"/>
  <c r="U628" i="3"/>
  <c r="E628" i="3"/>
  <c r="U624" i="3"/>
  <c r="E624" i="3"/>
  <c r="U620" i="3"/>
  <c r="E620" i="3"/>
  <c r="U616" i="3"/>
  <c r="E616" i="3"/>
  <c r="U612" i="3"/>
  <c r="E612" i="3"/>
  <c r="U608" i="3"/>
  <c r="E608" i="3"/>
  <c r="U604" i="3"/>
  <c r="E604" i="3"/>
  <c r="U600" i="3"/>
  <c r="E600" i="3"/>
  <c r="U596" i="3"/>
  <c r="E596" i="3"/>
  <c r="U592" i="3"/>
  <c r="E592" i="3"/>
  <c r="U588" i="3"/>
  <c r="E588" i="3"/>
  <c r="U584" i="3"/>
  <c r="E584" i="3"/>
  <c r="U580" i="3"/>
  <c r="E580" i="3"/>
  <c r="U576" i="3"/>
  <c r="E576" i="3"/>
  <c r="U572" i="3"/>
  <c r="E572" i="3"/>
  <c r="U568" i="3"/>
  <c r="E568" i="3"/>
  <c r="U564" i="3"/>
  <c r="E564" i="3"/>
  <c r="U560" i="3"/>
  <c r="E560" i="3"/>
  <c r="U556" i="3"/>
  <c r="E556" i="3"/>
  <c r="U552" i="3"/>
  <c r="E552" i="3"/>
  <c r="U548" i="3"/>
  <c r="E548" i="3"/>
  <c r="U544" i="3"/>
  <c r="E544" i="3"/>
  <c r="U540" i="3"/>
  <c r="E540" i="3"/>
  <c r="U536" i="3"/>
  <c r="E536" i="3"/>
  <c r="U532" i="3"/>
  <c r="E532" i="3"/>
  <c r="U528" i="3"/>
  <c r="E528" i="3"/>
  <c r="U524" i="3"/>
  <c r="E524" i="3"/>
  <c r="U520" i="3"/>
  <c r="E520" i="3"/>
  <c r="U516" i="3"/>
  <c r="E516" i="3"/>
  <c r="U512" i="3"/>
  <c r="E512" i="3"/>
  <c r="U508" i="3"/>
  <c r="E508" i="3"/>
  <c r="U504" i="3"/>
  <c r="E504" i="3"/>
  <c r="U500" i="3"/>
  <c r="E500" i="3"/>
  <c r="U496" i="3"/>
  <c r="E496" i="3"/>
  <c r="U492" i="3"/>
  <c r="E492" i="3"/>
  <c r="U488" i="3"/>
  <c r="E488" i="3"/>
  <c r="U484" i="3"/>
  <c r="E484" i="3"/>
  <c r="U480" i="3"/>
  <c r="E480" i="3"/>
  <c r="U476" i="3"/>
  <c r="E476" i="3"/>
  <c r="U472" i="3"/>
  <c r="E472" i="3"/>
  <c r="U468" i="3"/>
  <c r="E468" i="3"/>
  <c r="U464" i="3"/>
  <c r="E464" i="3"/>
  <c r="U460" i="3"/>
  <c r="E460" i="3"/>
  <c r="U456" i="3"/>
  <c r="E456" i="3"/>
  <c r="U452" i="3"/>
  <c r="E452" i="3"/>
  <c r="U448" i="3"/>
  <c r="E448" i="3"/>
  <c r="U444" i="3"/>
  <c r="E444" i="3"/>
  <c r="U440" i="3"/>
  <c r="E440" i="3"/>
  <c r="U436" i="3"/>
  <c r="E436" i="3"/>
  <c r="U432" i="3"/>
  <c r="E432" i="3"/>
  <c r="U428" i="3"/>
  <c r="E428" i="3"/>
  <c r="U424" i="3"/>
  <c r="E424" i="3"/>
  <c r="U420" i="3"/>
  <c r="E420" i="3"/>
  <c r="U416" i="3"/>
  <c r="E416" i="3"/>
  <c r="U412" i="3"/>
  <c r="E412" i="3"/>
  <c r="U408" i="3"/>
  <c r="E408" i="3"/>
  <c r="U404" i="3"/>
  <c r="E404" i="3"/>
  <c r="U400" i="3"/>
  <c r="E400" i="3"/>
  <c r="U396" i="3"/>
  <c r="E396" i="3"/>
  <c r="U392" i="3"/>
  <c r="E392" i="3"/>
  <c r="U388" i="3"/>
  <c r="E388" i="3"/>
  <c r="U384" i="3"/>
  <c r="E384" i="3"/>
  <c r="U380" i="3"/>
  <c r="E380" i="3"/>
  <c r="U376" i="3"/>
  <c r="E376" i="3"/>
  <c r="U372" i="3"/>
  <c r="E372" i="3"/>
  <c r="U368" i="3"/>
  <c r="E368" i="3"/>
  <c r="U364" i="3"/>
  <c r="E364" i="3"/>
  <c r="U360" i="3"/>
  <c r="E360" i="3"/>
  <c r="U356" i="3"/>
  <c r="E356" i="3"/>
  <c r="U352" i="3"/>
  <c r="E352" i="3"/>
  <c r="U348" i="3"/>
  <c r="E348" i="3"/>
  <c r="U344" i="3"/>
  <c r="E344" i="3"/>
  <c r="U340" i="3"/>
  <c r="E340" i="3"/>
  <c r="U336" i="3"/>
  <c r="E336" i="3"/>
  <c r="U332" i="3"/>
  <c r="E332" i="3"/>
  <c r="U328" i="3"/>
  <c r="E328" i="3"/>
  <c r="U324" i="3"/>
  <c r="E324" i="3"/>
  <c r="U320" i="3"/>
  <c r="E320" i="3"/>
  <c r="U316" i="3"/>
  <c r="E316" i="3"/>
  <c r="U312" i="3"/>
  <c r="E312" i="3"/>
  <c r="U308" i="3"/>
  <c r="E308" i="3"/>
  <c r="U304" i="3"/>
  <c r="E304" i="3"/>
  <c r="U300" i="3"/>
  <c r="E300" i="3"/>
  <c r="U296" i="3"/>
  <c r="E296" i="3"/>
  <c r="U292" i="3"/>
  <c r="E292" i="3"/>
  <c r="U288" i="3"/>
  <c r="E288" i="3"/>
  <c r="U284" i="3"/>
  <c r="E284" i="3"/>
  <c r="U280" i="3"/>
  <c r="E280" i="3"/>
  <c r="U276" i="3"/>
  <c r="E276" i="3"/>
  <c r="U272" i="3"/>
  <c r="E272" i="3"/>
  <c r="U268" i="3"/>
  <c r="E268" i="3"/>
  <c r="U264" i="3"/>
  <c r="E264" i="3"/>
  <c r="U260" i="3"/>
  <c r="E260" i="3"/>
  <c r="U256" i="3"/>
  <c r="E256" i="3"/>
  <c r="U252" i="3"/>
  <c r="E252" i="3"/>
  <c r="U248" i="3"/>
  <c r="E248" i="3"/>
  <c r="U244" i="3"/>
  <c r="E244" i="3"/>
  <c r="U240" i="3"/>
  <c r="E240" i="3"/>
  <c r="U236" i="3"/>
  <c r="E236" i="3"/>
  <c r="U232" i="3"/>
  <c r="E232" i="3"/>
  <c r="U228" i="3"/>
  <c r="E228" i="3"/>
  <c r="U224" i="3"/>
  <c r="E224" i="3"/>
  <c r="U220" i="3"/>
  <c r="E220" i="3"/>
  <c r="U216" i="3"/>
  <c r="E216" i="3"/>
  <c r="U212" i="3"/>
  <c r="E212" i="3"/>
  <c r="U208" i="3"/>
  <c r="E208" i="3"/>
  <c r="U204" i="3"/>
  <c r="E204" i="3"/>
  <c r="U200" i="3"/>
  <c r="E200" i="3"/>
  <c r="U196" i="3"/>
  <c r="E196" i="3"/>
  <c r="U192" i="3"/>
  <c r="E192" i="3"/>
  <c r="U188" i="3"/>
  <c r="E188" i="3"/>
  <c r="U184" i="3"/>
  <c r="E184" i="3"/>
  <c r="U180" i="3"/>
  <c r="E180" i="3"/>
  <c r="U176" i="3"/>
  <c r="E176" i="3"/>
  <c r="U172" i="3"/>
  <c r="E172" i="3"/>
  <c r="U168" i="3"/>
  <c r="E168" i="3"/>
  <c r="U164" i="3"/>
  <c r="E164" i="3"/>
  <c r="U160" i="3"/>
  <c r="E160" i="3"/>
  <c r="U156" i="3"/>
  <c r="E156" i="3"/>
  <c r="U152" i="3"/>
  <c r="E152" i="3"/>
  <c r="U148" i="3"/>
  <c r="E148" i="3"/>
  <c r="U144" i="3"/>
  <c r="E144" i="3"/>
  <c r="U140" i="3"/>
  <c r="E140" i="3"/>
  <c r="U136" i="3"/>
  <c r="E136" i="3"/>
  <c r="U132" i="3"/>
  <c r="E132" i="3"/>
  <c r="U128" i="3"/>
  <c r="E128" i="3"/>
  <c r="U124" i="3"/>
  <c r="E124" i="3"/>
  <c r="U120" i="3"/>
  <c r="E120" i="3"/>
  <c r="U116" i="3"/>
  <c r="E116" i="3"/>
  <c r="U112" i="3"/>
  <c r="E112" i="3"/>
  <c r="U108" i="3"/>
  <c r="E108" i="3"/>
  <c r="U104" i="3"/>
  <c r="E104" i="3"/>
  <c r="U100" i="3"/>
  <c r="E100" i="3"/>
  <c r="U96" i="3"/>
  <c r="E96" i="3"/>
  <c r="U92" i="3"/>
  <c r="E92" i="3"/>
  <c r="U88" i="3"/>
  <c r="E88" i="3"/>
  <c r="U84" i="3"/>
  <c r="E84" i="3"/>
  <c r="U80" i="3"/>
  <c r="E80" i="3"/>
  <c r="U76" i="3"/>
  <c r="E76" i="3"/>
  <c r="U72" i="3"/>
  <c r="E72" i="3"/>
  <c r="U68" i="3"/>
  <c r="E68" i="3"/>
  <c r="U64" i="3"/>
  <c r="E64" i="3"/>
  <c r="U60" i="3"/>
  <c r="E60" i="3"/>
  <c r="U56" i="3"/>
  <c r="E56" i="3"/>
  <c r="U52" i="3"/>
  <c r="E52" i="3"/>
  <c r="U48" i="3"/>
  <c r="E48" i="3"/>
  <c r="U44" i="3"/>
  <c r="E44" i="3"/>
  <c r="U40" i="3"/>
  <c r="E40" i="3"/>
  <c r="U36" i="3"/>
  <c r="E36" i="3"/>
  <c r="U32" i="3"/>
  <c r="E32" i="3"/>
  <c r="U28" i="3"/>
  <c r="E28" i="3"/>
  <c r="U24" i="3"/>
  <c r="E24" i="3"/>
  <c r="U20" i="3"/>
  <c r="E20" i="3"/>
  <c r="U16" i="3"/>
  <c r="E16" i="3"/>
  <c r="E2037" i="3"/>
  <c r="U2037" i="3"/>
  <c r="E2033" i="3"/>
  <c r="U2033" i="3"/>
  <c r="U2029" i="3"/>
  <c r="E2029" i="3"/>
  <c r="E2025" i="3"/>
  <c r="U2025" i="3"/>
  <c r="E2021" i="3"/>
  <c r="U2021" i="3"/>
  <c r="E2017" i="3"/>
  <c r="U2017" i="3"/>
  <c r="E2013" i="3"/>
  <c r="U2013" i="3"/>
  <c r="E2009" i="3"/>
  <c r="U2009" i="3"/>
  <c r="E2005" i="3"/>
  <c r="U2005" i="3"/>
  <c r="E2001" i="3"/>
  <c r="U2001" i="3"/>
  <c r="U1997" i="3"/>
  <c r="E1997" i="3"/>
  <c r="E1993" i="3"/>
  <c r="U1993" i="3"/>
  <c r="U1989" i="3"/>
  <c r="E1989" i="3"/>
  <c r="U1985" i="3"/>
  <c r="E1985" i="3"/>
  <c r="E1642" i="3"/>
  <c r="E1626" i="3"/>
  <c r="E1610" i="3"/>
  <c r="E1587" i="3"/>
  <c r="E1570" i="3"/>
  <c r="E1553" i="3"/>
  <c r="E1535" i="3"/>
  <c r="E1505" i="3"/>
  <c r="E1489" i="3"/>
  <c r="E1473" i="3"/>
  <c r="E1457" i="3"/>
  <c r="E1441" i="3"/>
  <c r="E1425" i="3"/>
  <c r="U1635" i="3"/>
  <c r="E1635" i="3"/>
  <c r="U1631" i="3"/>
  <c r="E1631" i="3"/>
  <c r="U1627" i="3"/>
  <c r="E1627" i="3"/>
  <c r="U1623" i="3"/>
  <c r="E1623" i="3"/>
  <c r="U1619" i="3"/>
  <c r="E1619" i="3"/>
  <c r="U1615" i="3"/>
  <c r="E1615" i="3"/>
  <c r="U1611" i="3"/>
  <c r="E1611" i="3"/>
  <c r="U1607" i="3"/>
  <c r="E1607" i="3"/>
  <c r="U1603" i="3"/>
  <c r="E1603" i="3"/>
  <c r="U1599" i="3"/>
  <c r="E1599" i="3"/>
  <c r="U1595" i="3"/>
  <c r="E1595" i="3"/>
  <c r="U1591" i="3"/>
  <c r="E1591" i="3"/>
  <c r="U1571" i="3"/>
  <c r="E1571" i="3"/>
  <c r="U1567" i="3"/>
  <c r="E1567" i="3"/>
  <c r="U1563" i="3"/>
  <c r="E1563" i="3"/>
  <c r="U1559" i="3"/>
  <c r="E1559" i="3"/>
  <c r="U1555" i="3"/>
  <c r="E1555" i="3"/>
  <c r="U1551" i="3"/>
  <c r="E1551" i="3"/>
  <c r="U1547" i="3"/>
  <c r="E1547" i="3"/>
  <c r="U1543" i="3"/>
  <c r="E1543" i="3"/>
  <c r="U1519" i="3"/>
  <c r="E1519" i="3"/>
  <c r="U1515" i="3"/>
  <c r="E1515" i="3"/>
  <c r="U1511" i="3"/>
  <c r="E1511" i="3"/>
  <c r="U1507" i="3"/>
  <c r="E1507" i="3"/>
  <c r="U1503" i="3"/>
  <c r="E1503" i="3"/>
  <c r="U1499" i="3"/>
  <c r="E1499" i="3"/>
  <c r="U1495" i="3"/>
  <c r="E1495" i="3"/>
  <c r="U1491" i="3"/>
  <c r="E1491" i="3"/>
  <c r="U1487" i="3"/>
  <c r="E1487" i="3"/>
  <c r="U1483" i="3"/>
  <c r="E1483" i="3"/>
  <c r="U1479" i="3"/>
  <c r="E1479" i="3"/>
  <c r="U1475" i="3"/>
  <c r="E1475" i="3"/>
  <c r="U1471" i="3"/>
  <c r="E1471" i="3"/>
  <c r="U1467" i="3"/>
  <c r="E1467" i="3"/>
  <c r="U1463" i="3"/>
  <c r="E1463" i="3"/>
  <c r="U1459" i="3"/>
  <c r="E1459" i="3"/>
  <c r="U1455" i="3"/>
  <c r="E1455" i="3"/>
  <c r="U1451" i="3"/>
  <c r="E1451" i="3"/>
  <c r="U1447" i="3"/>
  <c r="E1447" i="3"/>
  <c r="U1443" i="3"/>
  <c r="E1443" i="3"/>
  <c r="U1439" i="3"/>
  <c r="E1439" i="3"/>
  <c r="U1435" i="3"/>
  <c r="E1435" i="3"/>
  <c r="U1431" i="3"/>
  <c r="E1431" i="3"/>
  <c r="U1427" i="3"/>
  <c r="E1427" i="3"/>
  <c r="U1423" i="3"/>
  <c r="E1423" i="3"/>
  <c r="U1419" i="3"/>
  <c r="E1419" i="3"/>
  <c r="U1415" i="3"/>
  <c r="E1415" i="3"/>
  <c r="U1411" i="3"/>
  <c r="E1411" i="3"/>
  <c r="U1407" i="3"/>
  <c r="E1407" i="3"/>
  <c r="U1403" i="3"/>
  <c r="E1403" i="3"/>
  <c r="U1399" i="3"/>
  <c r="E1399" i="3"/>
  <c r="U1395" i="3"/>
  <c r="E1395" i="3"/>
  <c r="U1391" i="3"/>
  <c r="E1391" i="3"/>
  <c r="U1387" i="3"/>
  <c r="E1387" i="3"/>
  <c r="U1383" i="3"/>
  <c r="E1383" i="3"/>
  <c r="U1379" i="3"/>
  <c r="E1379" i="3"/>
  <c r="U1375" i="3"/>
  <c r="E1375" i="3"/>
  <c r="U1371" i="3"/>
  <c r="E1371" i="3"/>
  <c r="U1367" i="3"/>
  <c r="E1367" i="3"/>
  <c r="U1363" i="3"/>
  <c r="E1363" i="3"/>
  <c r="U1359" i="3"/>
  <c r="E1359" i="3"/>
  <c r="U1355" i="3"/>
  <c r="E1355" i="3"/>
  <c r="U1351" i="3"/>
  <c r="E1351" i="3"/>
  <c r="U1347" i="3"/>
  <c r="E1347" i="3"/>
  <c r="U1343" i="3"/>
  <c r="E1343" i="3"/>
  <c r="U1339" i="3"/>
  <c r="E1339" i="3"/>
  <c r="U1335" i="3"/>
  <c r="E1335" i="3"/>
  <c r="U1331" i="3"/>
  <c r="E1331" i="3"/>
  <c r="U1327" i="3"/>
  <c r="E1327" i="3"/>
  <c r="U1323" i="3"/>
  <c r="E1323" i="3"/>
  <c r="U1319" i="3"/>
  <c r="E1319" i="3"/>
  <c r="U1315" i="3"/>
  <c r="E1315" i="3"/>
  <c r="U1311" i="3"/>
  <c r="E1311" i="3"/>
  <c r="U1307" i="3"/>
  <c r="E1307" i="3"/>
  <c r="U1303" i="3"/>
  <c r="E1303" i="3"/>
  <c r="U1299" i="3"/>
  <c r="E1299" i="3"/>
  <c r="U1295" i="3"/>
  <c r="E1295" i="3"/>
  <c r="U1291" i="3"/>
  <c r="E1291" i="3"/>
  <c r="U1287" i="3"/>
  <c r="E1287" i="3"/>
  <c r="U1283" i="3"/>
  <c r="E1283" i="3"/>
  <c r="U1279" i="3"/>
  <c r="E1279" i="3"/>
  <c r="U1275" i="3"/>
  <c r="E1275" i="3"/>
  <c r="U1271" i="3"/>
  <c r="E1271" i="3"/>
  <c r="U1267" i="3"/>
  <c r="E1267" i="3"/>
  <c r="U1263" i="3"/>
  <c r="E1263" i="3"/>
  <c r="U1259" i="3"/>
  <c r="E1259" i="3"/>
  <c r="U1255" i="3"/>
  <c r="E1255" i="3"/>
  <c r="U1251" i="3"/>
  <c r="E1251" i="3"/>
  <c r="U1247" i="3"/>
  <c r="E1247" i="3"/>
  <c r="U1243" i="3"/>
  <c r="E1243" i="3"/>
  <c r="U1239" i="3"/>
  <c r="E1239" i="3"/>
  <c r="U1235" i="3"/>
  <c r="E1235" i="3"/>
  <c r="U1231" i="3"/>
  <c r="E1231" i="3"/>
  <c r="U1227" i="3"/>
  <c r="E1227" i="3"/>
  <c r="U1223" i="3"/>
  <c r="E1223" i="3"/>
  <c r="U1219" i="3"/>
  <c r="E1219" i="3"/>
  <c r="U1215" i="3"/>
  <c r="E1215" i="3"/>
  <c r="U1211" i="3"/>
  <c r="E1211" i="3"/>
  <c r="U1207" i="3"/>
  <c r="E1207" i="3"/>
  <c r="U1203" i="3"/>
  <c r="E1203" i="3"/>
  <c r="U1199" i="3"/>
  <c r="E1199" i="3"/>
  <c r="U1195" i="3"/>
  <c r="E1195" i="3"/>
  <c r="U1191" i="3"/>
  <c r="E1191" i="3"/>
  <c r="U1187" i="3"/>
  <c r="E1187" i="3"/>
  <c r="U1183" i="3"/>
  <c r="E1183" i="3"/>
  <c r="U1179" i="3"/>
  <c r="E1179" i="3"/>
  <c r="U1175" i="3"/>
  <c r="E1175" i="3"/>
  <c r="U1171" i="3"/>
  <c r="E1171" i="3"/>
  <c r="U1167" i="3"/>
  <c r="E1167" i="3"/>
  <c r="U1163" i="3"/>
  <c r="E1163" i="3"/>
  <c r="U1159" i="3"/>
  <c r="E1159" i="3"/>
  <c r="U1155" i="3"/>
  <c r="E1155" i="3"/>
  <c r="U1151" i="3"/>
  <c r="E1151" i="3"/>
  <c r="U1147" i="3"/>
  <c r="E1147" i="3"/>
  <c r="U1143" i="3"/>
  <c r="E1143" i="3"/>
  <c r="U1139" i="3"/>
  <c r="E1139" i="3"/>
  <c r="U1135" i="3"/>
  <c r="E1135" i="3"/>
  <c r="U1131" i="3"/>
  <c r="E1131" i="3"/>
  <c r="U1127" i="3"/>
  <c r="E1127" i="3"/>
  <c r="U1123" i="3"/>
  <c r="E1123" i="3"/>
  <c r="U1119" i="3"/>
  <c r="E1119" i="3"/>
  <c r="U1115" i="3"/>
  <c r="E1115" i="3"/>
  <c r="U1111" i="3"/>
  <c r="E1111" i="3"/>
  <c r="U1107" i="3"/>
  <c r="E1107" i="3"/>
  <c r="U1103" i="3"/>
  <c r="E1103" i="3"/>
  <c r="U1099" i="3"/>
  <c r="E1099" i="3"/>
  <c r="U1095" i="3"/>
  <c r="E1095" i="3"/>
  <c r="U1091" i="3"/>
  <c r="E1091" i="3"/>
  <c r="U1087" i="3"/>
  <c r="E1087" i="3"/>
  <c r="U1083" i="3"/>
  <c r="E1083" i="3"/>
  <c r="U1079" i="3"/>
  <c r="E1079" i="3"/>
  <c r="U1075" i="3"/>
  <c r="E1075" i="3"/>
  <c r="E1071" i="3"/>
  <c r="U1071" i="3"/>
  <c r="U1067" i="3"/>
  <c r="E1067" i="3"/>
  <c r="U1063" i="3"/>
  <c r="E1063" i="3"/>
  <c r="U1059" i="3"/>
  <c r="E1059" i="3"/>
  <c r="U1055" i="3"/>
  <c r="E1055" i="3"/>
  <c r="U1051" i="3"/>
  <c r="E1051" i="3"/>
  <c r="U1047" i="3"/>
  <c r="E1047" i="3"/>
  <c r="U1043" i="3"/>
  <c r="E1043" i="3"/>
  <c r="U1039" i="3"/>
  <c r="E1039" i="3"/>
  <c r="U1035" i="3"/>
  <c r="E1035" i="3"/>
  <c r="U1031" i="3"/>
  <c r="E1031" i="3"/>
  <c r="U1027" i="3"/>
  <c r="E1027" i="3"/>
  <c r="U1023" i="3"/>
  <c r="E1023" i="3"/>
  <c r="U1019" i="3"/>
  <c r="E1019" i="3"/>
  <c r="U1015" i="3"/>
  <c r="E1015" i="3"/>
  <c r="U1011" i="3"/>
  <c r="E1011" i="3"/>
  <c r="U1007" i="3"/>
  <c r="E1007" i="3"/>
  <c r="U1003" i="3"/>
  <c r="E1003" i="3"/>
  <c r="U999" i="3"/>
  <c r="E999" i="3"/>
  <c r="U995" i="3"/>
  <c r="E995" i="3"/>
  <c r="U991" i="3"/>
  <c r="E991" i="3"/>
  <c r="U987" i="3"/>
  <c r="E987" i="3"/>
  <c r="U983" i="3"/>
  <c r="E983" i="3"/>
  <c r="U979" i="3"/>
  <c r="E979" i="3"/>
  <c r="U975" i="3"/>
  <c r="E975" i="3"/>
  <c r="U971" i="3"/>
  <c r="E971" i="3"/>
  <c r="U967" i="3"/>
  <c r="E967" i="3"/>
  <c r="U963" i="3"/>
  <c r="E963" i="3"/>
  <c r="U959" i="3"/>
  <c r="E959" i="3"/>
  <c r="U955" i="3"/>
  <c r="E955" i="3"/>
  <c r="U951" i="3"/>
  <c r="E951" i="3"/>
  <c r="U947" i="3"/>
  <c r="E947" i="3"/>
  <c r="U943" i="3"/>
  <c r="E943" i="3"/>
  <c r="U939" i="3"/>
  <c r="E939" i="3"/>
  <c r="U935" i="3"/>
  <c r="E935" i="3"/>
  <c r="U931" i="3"/>
  <c r="E931" i="3"/>
  <c r="U927" i="3"/>
  <c r="E927" i="3"/>
  <c r="U923" i="3"/>
  <c r="E923" i="3"/>
  <c r="U919" i="3"/>
  <c r="E919" i="3"/>
  <c r="U915" i="3"/>
  <c r="E915" i="3"/>
  <c r="U911" i="3"/>
  <c r="E911" i="3"/>
  <c r="U907" i="3"/>
  <c r="E907" i="3"/>
  <c r="U903" i="3"/>
  <c r="E903" i="3"/>
  <c r="U899" i="3"/>
  <c r="E899" i="3"/>
  <c r="U895" i="3"/>
  <c r="E895" i="3"/>
  <c r="U891" i="3"/>
  <c r="E891" i="3"/>
  <c r="U887" i="3"/>
  <c r="E887" i="3"/>
  <c r="U883" i="3"/>
  <c r="E883" i="3"/>
  <c r="U879" i="3"/>
  <c r="E879" i="3"/>
  <c r="U875" i="3"/>
  <c r="E875" i="3"/>
  <c r="U871" i="3"/>
  <c r="E871" i="3"/>
  <c r="U867" i="3"/>
  <c r="E867" i="3"/>
  <c r="U863" i="3"/>
  <c r="E863" i="3"/>
  <c r="U859" i="3"/>
  <c r="E859" i="3"/>
  <c r="U855" i="3"/>
  <c r="E855" i="3"/>
  <c r="U851" i="3"/>
  <c r="E851" i="3"/>
  <c r="U847" i="3"/>
  <c r="E847" i="3"/>
  <c r="U843" i="3"/>
  <c r="E843" i="3"/>
  <c r="U839" i="3"/>
  <c r="E839" i="3"/>
  <c r="U835" i="3"/>
  <c r="E835" i="3"/>
  <c r="U831" i="3"/>
  <c r="E831" i="3"/>
  <c r="U827" i="3"/>
  <c r="E827" i="3"/>
  <c r="U823" i="3"/>
  <c r="E823" i="3"/>
  <c r="U819" i="3"/>
  <c r="E819" i="3"/>
  <c r="U815" i="3"/>
  <c r="E815" i="3"/>
  <c r="U811" i="3"/>
  <c r="E811" i="3"/>
  <c r="U807" i="3"/>
  <c r="E807" i="3"/>
  <c r="U803" i="3"/>
  <c r="E803" i="3"/>
  <c r="U799" i="3"/>
  <c r="E799" i="3"/>
  <c r="U795" i="3"/>
  <c r="E795" i="3"/>
  <c r="U791" i="3"/>
  <c r="E791" i="3"/>
  <c r="U787" i="3"/>
  <c r="E787" i="3"/>
  <c r="U783" i="3"/>
  <c r="E783" i="3"/>
  <c r="U779" i="3"/>
  <c r="E779" i="3"/>
  <c r="U775" i="3"/>
  <c r="E775" i="3"/>
  <c r="U771" i="3"/>
  <c r="E771" i="3"/>
  <c r="U767" i="3"/>
  <c r="E767" i="3"/>
  <c r="U763" i="3"/>
  <c r="E763" i="3"/>
  <c r="U759" i="3"/>
  <c r="E759" i="3"/>
  <c r="U755" i="3"/>
  <c r="E755" i="3"/>
  <c r="U751" i="3"/>
  <c r="E751" i="3"/>
  <c r="U747" i="3"/>
  <c r="E747" i="3"/>
  <c r="U743" i="3"/>
  <c r="E743" i="3"/>
  <c r="U739" i="3"/>
  <c r="E739" i="3"/>
  <c r="U735" i="3"/>
  <c r="E735" i="3"/>
  <c r="U731" i="3"/>
  <c r="E731" i="3"/>
  <c r="U727" i="3"/>
  <c r="E727" i="3"/>
  <c r="U723" i="3"/>
  <c r="E723" i="3"/>
  <c r="U719" i="3"/>
  <c r="E719" i="3"/>
  <c r="U715" i="3"/>
  <c r="E715" i="3"/>
  <c r="U711" i="3"/>
  <c r="E711" i="3"/>
  <c r="U707" i="3"/>
  <c r="E707" i="3"/>
  <c r="U703" i="3"/>
  <c r="E703" i="3"/>
  <c r="U699" i="3"/>
  <c r="E699" i="3"/>
  <c r="U695" i="3"/>
  <c r="E695" i="3"/>
  <c r="U691" i="3"/>
  <c r="E691" i="3"/>
  <c r="U687" i="3"/>
  <c r="E687" i="3"/>
  <c r="U683" i="3"/>
  <c r="E683" i="3"/>
  <c r="U679" i="3"/>
  <c r="E679" i="3"/>
  <c r="U675" i="3"/>
  <c r="E675" i="3"/>
  <c r="U671" i="3"/>
  <c r="E671" i="3"/>
  <c r="U667" i="3"/>
  <c r="E667" i="3"/>
  <c r="U663" i="3"/>
  <c r="E663" i="3"/>
  <c r="U659" i="3"/>
  <c r="E659" i="3"/>
  <c r="U655" i="3"/>
  <c r="E655" i="3"/>
  <c r="U651" i="3"/>
  <c r="E651" i="3"/>
  <c r="U647" i="3"/>
  <c r="E647" i="3"/>
  <c r="U643" i="3"/>
  <c r="E643" i="3"/>
  <c r="U639" i="3"/>
  <c r="E639" i="3"/>
  <c r="U635" i="3"/>
  <c r="E635" i="3"/>
  <c r="U631" i="3"/>
  <c r="E631" i="3"/>
  <c r="U627" i="3"/>
  <c r="E627" i="3"/>
  <c r="U623" i="3"/>
  <c r="E623" i="3"/>
  <c r="U619" i="3"/>
  <c r="E619" i="3"/>
  <c r="U615" i="3"/>
  <c r="E615" i="3"/>
  <c r="U611" i="3"/>
  <c r="E611" i="3"/>
  <c r="U607" i="3"/>
  <c r="E607" i="3"/>
  <c r="U603" i="3"/>
  <c r="E603" i="3"/>
  <c r="U599" i="3"/>
  <c r="E599" i="3"/>
  <c r="U595" i="3"/>
  <c r="E595" i="3"/>
  <c r="U591" i="3"/>
  <c r="E591" i="3"/>
  <c r="U587" i="3"/>
  <c r="E587" i="3"/>
  <c r="U583" i="3"/>
  <c r="E583" i="3"/>
  <c r="U579" i="3"/>
  <c r="E579" i="3"/>
  <c r="U575" i="3"/>
  <c r="E575" i="3"/>
  <c r="U571" i="3"/>
  <c r="E571" i="3"/>
  <c r="U567" i="3"/>
  <c r="E567" i="3"/>
  <c r="U563" i="3"/>
  <c r="E563" i="3"/>
  <c r="U559" i="3"/>
  <c r="E559" i="3"/>
  <c r="U555" i="3"/>
  <c r="E555" i="3"/>
  <c r="U551" i="3"/>
  <c r="E551" i="3"/>
  <c r="U547" i="3"/>
  <c r="E547" i="3"/>
  <c r="U543" i="3"/>
  <c r="E543" i="3"/>
  <c r="U539" i="3"/>
  <c r="E539" i="3"/>
  <c r="U535" i="3"/>
  <c r="E535" i="3"/>
  <c r="U531" i="3"/>
  <c r="E531" i="3"/>
  <c r="U527" i="3"/>
  <c r="E527" i="3"/>
  <c r="U523" i="3"/>
  <c r="E523" i="3"/>
  <c r="U519" i="3"/>
  <c r="E519" i="3"/>
  <c r="U515" i="3"/>
  <c r="E515" i="3"/>
  <c r="U511" i="3"/>
  <c r="E511" i="3"/>
  <c r="U507" i="3"/>
  <c r="E507" i="3"/>
  <c r="U503" i="3"/>
  <c r="E503" i="3"/>
  <c r="U499" i="3"/>
  <c r="E499" i="3"/>
  <c r="U495" i="3"/>
  <c r="E495" i="3"/>
  <c r="U491" i="3"/>
  <c r="E491" i="3"/>
  <c r="U487" i="3"/>
  <c r="E487" i="3"/>
  <c r="U483" i="3"/>
  <c r="E483" i="3"/>
  <c r="U479" i="3"/>
  <c r="E479" i="3"/>
  <c r="U475" i="3"/>
  <c r="E475" i="3"/>
  <c r="U471" i="3"/>
  <c r="E471" i="3"/>
  <c r="U467" i="3"/>
  <c r="E467" i="3"/>
  <c r="U463" i="3"/>
  <c r="E463" i="3"/>
  <c r="U459" i="3"/>
  <c r="E459" i="3"/>
  <c r="U455" i="3"/>
  <c r="E455" i="3"/>
  <c r="U451" i="3"/>
  <c r="E451" i="3"/>
  <c r="U447" i="3"/>
  <c r="E447" i="3"/>
  <c r="U443" i="3"/>
  <c r="E443" i="3"/>
  <c r="U439" i="3"/>
  <c r="E439" i="3"/>
  <c r="U435" i="3"/>
  <c r="E435" i="3"/>
  <c r="U431" i="3"/>
  <c r="E431" i="3"/>
  <c r="U427" i="3"/>
  <c r="E427" i="3"/>
  <c r="U423" i="3"/>
  <c r="E423" i="3"/>
  <c r="U419" i="3"/>
  <c r="E419" i="3"/>
  <c r="U415" i="3"/>
  <c r="E415" i="3"/>
  <c r="U411" i="3"/>
  <c r="E411" i="3"/>
  <c r="U407" i="3"/>
  <c r="E407" i="3"/>
  <c r="U403" i="3"/>
  <c r="E403" i="3"/>
  <c r="U399" i="3"/>
  <c r="E399" i="3"/>
  <c r="U395" i="3"/>
  <c r="E395" i="3"/>
  <c r="U391" i="3"/>
  <c r="E391" i="3"/>
  <c r="U387" i="3"/>
  <c r="E387" i="3"/>
  <c r="U383" i="3"/>
  <c r="E383" i="3"/>
  <c r="U379" i="3"/>
  <c r="E379" i="3"/>
  <c r="U375" i="3"/>
  <c r="E375" i="3"/>
  <c r="U371" i="3"/>
  <c r="E371" i="3"/>
  <c r="U367" i="3"/>
  <c r="E367" i="3"/>
  <c r="U363" i="3"/>
  <c r="E363" i="3"/>
  <c r="U359" i="3"/>
  <c r="E359" i="3"/>
  <c r="U355" i="3"/>
  <c r="E355" i="3"/>
  <c r="U351" i="3"/>
  <c r="E351" i="3"/>
  <c r="U347" i="3"/>
  <c r="E347" i="3"/>
  <c r="U343" i="3"/>
  <c r="E343" i="3"/>
  <c r="U339" i="3"/>
  <c r="E339" i="3"/>
  <c r="U335" i="3"/>
  <c r="E335" i="3"/>
  <c r="U331" i="3"/>
  <c r="E331" i="3"/>
  <c r="U327" i="3"/>
  <c r="E327" i="3"/>
  <c r="U323" i="3"/>
  <c r="E323" i="3"/>
  <c r="U319" i="3"/>
  <c r="E319" i="3"/>
  <c r="U315" i="3"/>
  <c r="E315" i="3"/>
  <c r="U311" i="3"/>
  <c r="E311" i="3"/>
  <c r="U307" i="3"/>
  <c r="E307" i="3"/>
  <c r="U303" i="3"/>
  <c r="E303" i="3"/>
  <c r="U299" i="3"/>
  <c r="E299" i="3"/>
  <c r="U295" i="3"/>
  <c r="E295" i="3"/>
  <c r="U291" i="3"/>
  <c r="E291" i="3"/>
  <c r="U287" i="3"/>
  <c r="E287" i="3"/>
  <c r="U283" i="3"/>
  <c r="E283" i="3"/>
  <c r="E279" i="3"/>
  <c r="U279" i="3"/>
  <c r="U275" i="3"/>
  <c r="E275" i="3"/>
  <c r="U271" i="3"/>
  <c r="E271" i="3"/>
  <c r="U267" i="3"/>
  <c r="E267" i="3"/>
  <c r="U263" i="3"/>
  <c r="E263" i="3"/>
  <c r="U259" i="3"/>
  <c r="E259" i="3"/>
  <c r="U255" i="3"/>
  <c r="E255" i="3"/>
  <c r="U251" i="3"/>
  <c r="E251" i="3"/>
  <c r="U247" i="3"/>
  <c r="E247" i="3"/>
  <c r="U243" i="3"/>
  <c r="E243" i="3"/>
  <c r="U239" i="3"/>
  <c r="E239" i="3"/>
  <c r="U235" i="3"/>
  <c r="E235" i="3"/>
  <c r="U231" i="3"/>
  <c r="E231" i="3"/>
  <c r="U227" i="3"/>
  <c r="E227" i="3"/>
  <c r="U223" i="3"/>
  <c r="E223" i="3"/>
  <c r="U219" i="3"/>
  <c r="E219" i="3"/>
  <c r="U215" i="3"/>
  <c r="E215" i="3"/>
  <c r="U211" i="3"/>
  <c r="E211" i="3"/>
  <c r="U207" i="3"/>
  <c r="E207" i="3"/>
  <c r="U203" i="3"/>
  <c r="E203" i="3"/>
  <c r="U199" i="3"/>
  <c r="E199" i="3"/>
  <c r="U195" i="3"/>
  <c r="E195" i="3"/>
  <c r="U191" i="3"/>
  <c r="E191" i="3"/>
  <c r="U187" i="3"/>
  <c r="E187" i="3"/>
  <c r="U183" i="3"/>
  <c r="E183" i="3"/>
  <c r="U179" i="3"/>
  <c r="E179" i="3"/>
  <c r="U175" i="3"/>
  <c r="E175" i="3"/>
  <c r="U171" i="3"/>
  <c r="E171" i="3"/>
  <c r="U167" i="3"/>
  <c r="E167" i="3"/>
  <c r="U163" i="3"/>
  <c r="E163" i="3"/>
  <c r="U159" i="3"/>
  <c r="E159" i="3"/>
  <c r="U155" i="3"/>
  <c r="E155" i="3"/>
  <c r="U151" i="3"/>
  <c r="E151" i="3"/>
  <c r="U147" i="3"/>
  <c r="E147" i="3"/>
  <c r="U143" i="3"/>
  <c r="E143" i="3"/>
  <c r="U139" i="3"/>
  <c r="E139" i="3"/>
  <c r="U135" i="3"/>
  <c r="E135" i="3"/>
  <c r="U131" i="3"/>
  <c r="E131" i="3"/>
  <c r="U127" i="3"/>
  <c r="E127" i="3"/>
  <c r="U123" i="3"/>
  <c r="E123" i="3"/>
  <c r="U119" i="3"/>
  <c r="E119" i="3"/>
  <c r="U115" i="3"/>
  <c r="E115" i="3"/>
  <c r="U111" i="3"/>
  <c r="E111" i="3"/>
  <c r="U107" i="3"/>
  <c r="E107" i="3"/>
  <c r="U103" i="3"/>
  <c r="E103" i="3"/>
  <c r="U99" i="3"/>
  <c r="E99" i="3"/>
  <c r="U95" i="3"/>
  <c r="E95" i="3"/>
  <c r="U91" i="3"/>
  <c r="E91" i="3"/>
  <c r="U87" i="3"/>
  <c r="E87" i="3"/>
  <c r="U83" i="3"/>
  <c r="E83" i="3"/>
  <c r="U79" i="3"/>
  <c r="E79" i="3"/>
  <c r="U75" i="3"/>
  <c r="E75" i="3"/>
  <c r="U71" i="3"/>
  <c r="E71" i="3"/>
  <c r="U67" i="3"/>
  <c r="E67" i="3"/>
  <c r="U63" i="3"/>
  <c r="E63" i="3"/>
  <c r="U59" i="3"/>
  <c r="E59" i="3"/>
  <c r="U55" i="3"/>
  <c r="E55" i="3"/>
  <c r="U51" i="3"/>
  <c r="E51" i="3"/>
  <c r="U47" i="3"/>
  <c r="E47" i="3"/>
  <c r="U43" i="3"/>
  <c r="E43" i="3"/>
  <c r="U39" i="3"/>
  <c r="E39" i="3"/>
  <c r="U35" i="3"/>
  <c r="E35" i="3"/>
  <c r="U31" i="3"/>
  <c r="E31" i="3"/>
  <c r="U27" i="3"/>
  <c r="E27" i="3"/>
  <c r="U23" i="3"/>
  <c r="E23" i="3"/>
  <c r="U19" i="3"/>
  <c r="E19" i="3"/>
  <c r="U15" i="3"/>
  <c r="E15" i="3"/>
  <c r="U2036" i="3"/>
  <c r="E2036" i="3"/>
  <c r="U2032" i="3"/>
  <c r="E2032" i="3"/>
  <c r="E2028" i="3"/>
  <c r="U2028" i="3"/>
  <c r="E2024" i="3"/>
  <c r="U2024" i="3"/>
  <c r="E2020" i="3"/>
  <c r="U2020" i="3"/>
  <c r="E2016" i="3"/>
  <c r="U2016" i="3"/>
  <c r="E2012" i="3"/>
  <c r="U2012" i="3"/>
  <c r="E2008" i="3"/>
  <c r="U2008" i="3"/>
  <c r="E2004" i="3"/>
  <c r="U2004" i="3"/>
  <c r="E2000" i="3"/>
  <c r="U2000" i="3"/>
  <c r="U1996" i="3"/>
  <c r="E1996" i="3"/>
  <c r="U1992" i="3"/>
  <c r="E1992" i="3"/>
  <c r="U1988" i="3"/>
  <c r="E1988" i="3"/>
  <c r="E1638" i="3"/>
  <c r="E1622" i="3"/>
  <c r="E1606" i="3"/>
  <c r="E1583" i="3"/>
  <c r="E1566" i="3"/>
  <c r="E1549" i="3"/>
  <c r="E1531" i="3"/>
  <c r="E1501" i="3"/>
  <c r="E1485" i="3"/>
  <c r="E1469" i="3"/>
  <c r="E1453" i="3"/>
  <c r="E1437" i="3"/>
  <c r="E1421" i="3"/>
  <c r="E1986" i="3"/>
  <c r="E1984" i="3"/>
  <c r="N2040" i="3" l="1"/>
  <c r="R1517" i="3"/>
  <c r="R1602" i="3"/>
  <c r="R466" i="3"/>
  <c r="R1542" i="3"/>
  <c r="R1590" i="3"/>
  <c r="R1207" i="3"/>
  <c r="R1511" i="3"/>
  <c r="R1739" i="3"/>
  <c r="R1028" i="3"/>
  <c r="R1508" i="3"/>
  <c r="L2040" i="3"/>
  <c r="R1562" i="3"/>
  <c r="R1738" i="3"/>
  <c r="R1902" i="3"/>
  <c r="R1655" i="3"/>
  <c r="R1903" i="3"/>
  <c r="R771" i="3"/>
  <c r="R915" i="3"/>
  <c r="R464" i="3"/>
  <c r="R832" i="3"/>
  <c r="R1520" i="3"/>
  <c r="R320" i="3"/>
  <c r="R1543" i="3"/>
  <c r="R58" i="3"/>
  <c r="R138" i="3"/>
  <c r="R1514" i="3"/>
  <c r="R1598" i="3"/>
  <c r="R1654" i="3"/>
  <c r="R1519" i="3"/>
  <c r="R1404" i="3"/>
  <c r="R1516" i="3"/>
  <c r="R1600" i="3"/>
  <c r="O251" i="3"/>
  <c r="O1653" i="3"/>
  <c r="O1590" i="3"/>
  <c r="O832" i="3"/>
  <c r="O1508" i="3"/>
  <c r="O769" i="3"/>
  <c r="O1513" i="3"/>
  <c r="O1101" i="3"/>
  <c r="O1028" i="3"/>
  <c r="O1517" i="3"/>
  <c r="O464" i="3"/>
  <c r="O1518" i="3"/>
  <c r="O209" i="3"/>
  <c r="O1600" i="3"/>
  <c r="O58" i="3"/>
  <c r="O1738" i="3"/>
  <c r="O1596" i="3"/>
  <c r="O320" i="3"/>
  <c r="O1510" i="3"/>
  <c r="O1404" i="3"/>
  <c r="O1514" i="3"/>
  <c r="O138" i="3"/>
  <c r="O770" i="3"/>
  <c r="O1353" i="3"/>
  <c r="O771" i="3"/>
  <c r="O1519" i="3"/>
  <c r="O1520" i="3"/>
  <c r="O466" i="3"/>
  <c r="O1739" i="3"/>
  <c r="O1511" i="3"/>
  <c r="O1516" i="3"/>
  <c r="O1562" i="3"/>
  <c r="O1598" i="3"/>
  <c r="O2039" i="3"/>
  <c r="O1602" i="3"/>
  <c r="O1654" i="3"/>
  <c r="O459" i="3"/>
  <c r="O1655" i="3"/>
  <c r="O1902" i="3"/>
  <c r="O1512" i="3"/>
  <c r="O1515" i="3"/>
  <c r="O411" i="3"/>
  <c r="O1903" i="3"/>
  <c r="O1597" i="3"/>
  <c r="O1208" i="3"/>
  <c r="O1599" i="3"/>
  <c r="O1369" i="3"/>
  <c r="O1209" i="3"/>
  <c r="O1368" i="3"/>
  <c r="O1509" i="3"/>
  <c r="O1507" i="3"/>
  <c r="O915" i="3"/>
  <c r="O1542" i="3"/>
  <c r="O1207" i="3"/>
  <c r="O1543" i="3"/>
  <c r="O465" i="3"/>
  <c r="O14" i="3"/>
  <c r="O18" i="3"/>
  <c r="O22" i="3"/>
  <c r="O26" i="3"/>
  <c r="O30" i="3"/>
  <c r="O34" i="3"/>
  <c r="O38" i="3"/>
  <c r="O42" i="3"/>
  <c r="O46" i="3"/>
  <c r="O50" i="3"/>
  <c r="O54" i="3"/>
  <c r="O59" i="3"/>
  <c r="O63" i="3"/>
  <c r="O67" i="3"/>
  <c r="O71" i="3"/>
  <c r="O75" i="3"/>
  <c r="O79" i="3"/>
  <c r="O83" i="3"/>
  <c r="O87" i="3"/>
  <c r="O91" i="3"/>
  <c r="O95" i="3"/>
  <c r="O99" i="3"/>
  <c r="O103" i="3"/>
  <c r="O107" i="3"/>
  <c r="O111" i="3"/>
  <c r="O115" i="3"/>
  <c r="O119" i="3"/>
  <c r="O123" i="3"/>
  <c r="O127" i="3"/>
  <c r="O131" i="3"/>
  <c r="O135" i="3"/>
  <c r="O140" i="3"/>
  <c r="O144" i="3"/>
  <c r="O148" i="3"/>
  <c r="O152" i="3"/>
  <c r="O156" i="3"/>
  <c r="O160" i="3"/>
  <c r="O164" i="3"/>
  <c r="O169" i="3"/>
  <c r="O173" i="3"/>
  <c r="O177" i="3"/>
  <c r="O181" i="3"/>
  <c r="O185" i="3"/>
  <c r="O188" i="3"/>
  <c r="O192" i="3"/>
  <c r="O196" i="3"/>
  <c r="O200" i="3"/>
  <c r="O204" i="3"/>
  <c r="O208" i="3"/>
  <c r="O213" i="3"/>
  <c r="O217" i="3"/>
  <c r="O221" i="3"/>
  <c r="O225" i="3"/>
  <c r="O229" i="3"/>
  <c r="O233" i="3"/>
  <c r="O237" i="3"/>
  <c r="O241" i="3"/>
  <c r="O246" i="3"/>
  <c r="O249" i="3"/>
  <c r="O254" i="3"/>
  <c r="O258" i="3"/>
  <c r="O261" i="3"/>
  <c r="O265" i="3"/>
  <c r="O270" i="3"/>
  <c r="O274" i="3"/>
  <c r="O278" i="3"/>
  <c r="O283" i="3"/>
  <c r="O287" i="3"/>
  <c r="O291" i="3"/>
  <c r="O295" i="3"/>
  <c r="O298" i="3"/>
  <c r="O865" i="3"/>
  <c r="O305" i="3"/>
  <c r="O309" i="3"/>
  <c r="O313" i="3"/>
  <c r="O317" i="3"/>
  <c r="O323" i="3"/>
  <c r="O327" i="3"/>
  <c r="O331" i="3"/>
  <c r="O335" i="3"/>
  <c r="O339" i="3"/>
  <c r="O343" i="3"/>
  <c r="O15" i="3"/>
  <c r="O19" i="3"/>
  <c r="O23" i="3"/>
  <c r="O27" i="3"/>
  <c r="O31" i="3"/>
  <c r="O35" i="3"/>
  <c r="O39" i="3"/>
  <c r="O43" i="3"/>
  <c r="O47" i="3"/>
  <c r="O51" i="3"/>
  <c r="O55" i="3"/>
  <c r="O60" i="3"/>
  <c r="O64" i="3"/>
  <c r="O68" i="3"/>
  <c r="O72" i="3"/>
  <c r="O76" i="3"/>
  <c r="O80" i="3"/>
  <c r="O84" i="3"/>
  <c r="O88" i="3"/>
  <c r="O92" i="3"/>
  <c r="O96" i="3"/>
  <c r="O100" i="3"/>
  <c r="O104" i="3"/>
  <c r="O108" i="3"/>
  <c r="O112" i="3"/>
  <c r="O116" i="3"/>
  <c r="O120" i="3"/>
  <c r="O124" i="3"/>
  <c r="O128" i="3"/>
  <c r="O132" i="3"/>
  <c r="O136" i="3"/>
  <c r="O141" i="3"/>
  <c r="O145" i="3"/>
  <c r="O149" i="3"/>
  <c r="O153" i="3"/>
  <c r="O157" i="3"/>
  <c r="O161" i="3"/>
  <c r="O166" i="3"/>
  <c r="O170" i="3"/>
  <c r="O174" i="3"/>
  <c r="O178" i="3"/>
  <c r="O182" i="3"/>
  <c r="O186" i="3"/>
  <c r="O189" i="3"/>
  <c r="O193" i="3"/>
  <c r="O197" i="3"/>
  <c r="O201" i="3"/>
  <c r="O205" i="3"/>
  <c r="O210" i="3"/>
  <c r="O214" i="3"/>
  <c r="O218" i="3"/>
  <c r="O222" i="3"/>
  <c r="O226" i="3"/>
  <c r="O230" i="3"/>
  <c r="O234" i="3"/>
  <c r="O238" i="3"/>
  <c r="O242" i="3"/>
  <c r="O247" i="3"/>
  <c r="O250" i="3"/>
  <c r="O255" i="3"/>
  <c r="O1112" i="3"/>
  <c r="O262" i="3"/>
  <c r="O266" i="3"/>
  <c r="O271" i="3"/>
  <c r="O275" i="3"/>
  <c r="O280" i="3"/>
  <c r="O284" i="3"/>
  <c r="O288" i="3"/>
  <c r="O292" i="3"/>
  <c r="O296" i="3"/>
  <c r="O299" i="3"/>
  <c r="O302" i="3"/>
  <c r="O16" i="3"/>
  <c r="O20" i="3"/>
  <c r="O24" i="3"/>
  <c r="O28" i="3"/>
  <c r="O32" i="3"/>
  <c r="O36" i="3"/>
  <c r="O40" i="3"/>
  <c r="O44" i="3"/>
  <c r="O48" i="3"/>
  <c r="O52" i="3"/>
  <c r="O56" i="3"/>
  <c r="O61" i="3"/>
  <c r="O65" i="3"/>
  <c r="O69" i="3"/>
  <c r="O73" i="3"/>
  <c r="O77" i="3"/>
  <c r="O81" i="3"/>
  <c r="O85" i="3"/>
  <c r="O89" i="3"/>
  <c r="O93" i="3"/>
  <c r="O97" i="3"/>
  <c r="O101" i="3"/>
  <c r="O105" i="3"/>
  <c r="O109" i="3"/>
  <c r="O113" i="3"/>
  <c r="O117" i="3"/>
  <c r="O121" i="3"/>
  <c r="O125" i="3"/>
  <c r="O129" i="3"/>
  <c r="O133" i="3"/>
  <c r="O137" i="3"/>
  <c r="O142" i="3"/>
  <c r="O146" i="3"/>
  <c r="O150" i="3"/>
  <c r="O154" i="3"/>
  <c r="O158" i="3"/>
  <c r="O162" i="3"/>
  <c r="O167" i="3"/>
  <c r="O171" i="3"/>
  <c r="O175" i="3"/>
  <c r="O179" i="3"/>
  <c r="O183" i="3"/>
  <c r="O165" i="3"/>
  <c r="O190" i="3"/>
  <c r="O194" i="3"/>
  <c r="O198" i="3"/>
  <c r="O202" i="3"/>
  <c r="O206" i="3"/>
  <c r="O211" i="3"/>
  <c r="O215" i="3"/>
  <c r="O219" i="3"/>
  <c r="O223" i="3"/>
  <c r="O227" i="3"/>
  <c r="O231" i="3"/>
  <c r="O235" i="3"/>
  <c r="O239" i="3"/>
  <c r="O243" i="3"/>
  <c r="O1941" i="3"/>
  <c r="O252" i="3"/>
  <c r="O256" i="3"/>
  <c r="O259" i="3"/>
  <c r="O263" i="3"/>
  <c r="O267" i="3"/>
  <c r="O272" i="3"/>
  <c r="O276" i="3"/>
  <c r="O281" i="3"/>
  <c r="O285" i="3"/>
  <c r="O289" i="3"/>
  <c r="O293" i="3"/>
  <c r="O864" i="3"/>
  <c r="O300" i="3"/>
  <c r="O303" i="3"/>
  <c r="O307" i="3"/>
  <c r="O311" i="3"/>
  <c r="O315" i="3"/>
  <c r="O321" i="3"/>
  <c r="O325" i="3"/>
  <c r="O329" i="3"/>
  <c r="O333" i="3"/>
  <c r="O337" i="3"/>
  <c r="O341" i="3"/>
  <c r="O345" i="3"/>
  <c r="O349" i="3"/>
  <c r="O353" i="3"/>
  <c r="O357" i="3"/>
  <c r="O17" i="3"/>
  <c r="O33" i="3"/>
  <c r="O49" i="3"/>
  <c r="O66" i="3"/>
  <c r="O82" i="3"/>
  <c r="O98" i="3"/>
  <c r="O114" i="3"/>
  <c r="O130" i="3"/>
  <c r="O147" i="3"/>
  <c r="O163" i="3"/>
  <c r="O180" i="3"/>
  <c r="O195" i="3"/>
  <c r="O212" i="3"/>
  <c r="O228" i="3"/>
  <c r="O245" i="3"/>
  <c r="O260" i="3"/>
  <c r="O277" i="3"/>
  <c r="O294" i="3"/>
  <c r="O306" i="3"/>
  <c r="O314" i="3"/>
  <c r="O324" i="3"/>
  <c r="O332" i="3"/>
  <c r="O340" i="3"/>
  <c r="O347" i="3"/>
  <c r="O352" i="3"/>
  <c r="O358" i="3"/>
  <c r="O362" i="3"/>
  <c r="O366" i="3"/>
  <c r="O370" i="3"/>
  <c r="O374" i="3"/>
  <c r="O378" i="3"/>
  <c r="O382" i="3"/>
  <c r="O386" i="3"/>
  <c r="O390" i="3"/>
  <c r="O394" i="3"/>
  <c r="O398" i="3"/>
  <c r="O402" i="3"/>
  <c r="O406" i="3"/>
  <c r="O410" i="3"/>
  <c r="O415" i="3"/>
  <c r="O419" i="3"/>
  <c r="O423" i="3"/>
  <c r="O427" i="3"/>
  <c r="O431" i="3"/>
  <c r="O435" i="3"/>
  <c r="O439" i="3"/>
  <c r="O443" i="3"/>
  <c r="O447" i="3"/>
  <c r="O451" i="3"/>
  <c r="O455" i="3"/>
  <c r="O460" i="3"/>
  <c r="O467" i="3"/>
  <c r="O471" i="3"/>
  <c r="O475" i="3"/>
  <c r="O479" i="3"/>
  <c r="O483" i="3"/>
  <c r="O487" i="3"/>
  <c r="O491" i="3"/>
  <c r="O495" i="3"/>
  <c r="O499" i="3"/>
  <c r="O503" i="3"/>
  <c r="O507" i="3"/>
  <c r="O21" i="3"/>
  <c r="O37" i="3"/>
  <c r="O53" i="3"/>
  <c r="O70" i="3"/>
  <c r="O86" i="3"/>
  <c r="O102" i="3"/>
  <c r="O118" i="3"/>
  <c r="O134" i="3"/>
  <c r="O151" i="3"/>
  <c r="O168" i="3"/>
  <c r="O184" i="3"/>
  <c r="O199" i="3"/>
  <c r="O216" i="3"/>
  <c r="O232" i="3"/>
  <c r="O248" i="3"/>
  <c r="O264" i="3"/>
  <c r="O282" i="3"/>
  <c r="O297" i="3"/>
  <c r="O308" i="3"/>
  <c r="O316" i="3"/>
  <c r="O326" i="3"/>
  <c r="O334" i="3"/>
  <c r="O342" i="3"/>
  <c r="O348" i="3"/>
  <c r="O354" i="3"/>
  <c r="O359" i="3"/>
  <c r="O363" i="3"/>
  <c r="O367" i="3"/>
  <c r="O371" i="3"/>
  <c r="O375" i="3"/>
  <c r="O379" i="3"/>
  <c r="O383" i="3"/>
  <c r="O387" i="3"/>
  <c r="O391" i="3"/>
  <c r="O395" i="3"/>
  <c r="O399" i="3"/>
  <c r="O403" i="3"/>
  <c r="O407" i="3"/>
  <c r="O412" i="3"/>
  <c r="O416" i="3"/>
  <c r="O420" i="3"/>
  <c r="O424" i="3"/>
  <c r="O428" i="3"/>
  <c r="O432" i="3"/>
  <c r="O436" i="3"/>
  <c r="O440" i="3"/>
  <c r="O444" i="3"/>
  <c r="O448" i="3"/>
  <c r="O452" i="3"/>
  <c r="O456" i="3"/>
  <c r="O461" i="3"/>
  <c r="O468" i="3"/>
  <c r="O472" i="3"/>
  <c r="O476" i="3"/>
  <c r="O480" i="3"/>
  <c r="O484" i="3"/>
  <c r="O488" i="3"/>
  <c r="O492" i="3"/>
  <c r="O496" i="3"/>
  <c r="O500" i="3"/>
  <c r="O504" i="3"/>
  <c r="O508" i="3"/>
  <c r="O512" i="3"/>
  <c r="O516" i="3"/>
  <c r="O520" i="3"/>
  <c r="O524" i="3"/>
  <c r="O528" i="3"/>
  <c r="O532" i="3"/>
  <c r="O536" i="3"/>
  <c r="O540" i="3"/>
  <c r="O544" i="3"/>
  <c r="O548" i="3"/>
  <c r="O552" i="3"/>
  <c r="O556" i="3"/>
  <c r="O560" i="3"/>
  <c r="O564" i="3"/>
  <c r="O568" i="3"/>
  <c r="O572" i="3"/>
  <c r="O576" i="3"/>
  <c r="O580" i="3"/>
  <c r="O584" i="3"/>
  <c r="O588" i="3"/>
  <c r="O592" i="3"/>
  <c r="O596" i="3"/>
  <c r="O600" i="3"/>
  <c r="O25" i="3"/>
  <c r="O41" i="3"/>
  <c r="O57" i="3"/>
  <c r="O74" i="3"/>
  <c r="O90" i="3"/>
  <c r="O106" i="3"/>
  <c r="O122" i="3"/>
  <c r="O139" i="3"/>
  <c r="O155" i="3"/>
  <c r="O172" i="3"/>
  <c r="O187" i="3"/>
  <c r="O203" i="3"/>
  <c r="O220" i="3"/>
  <c r="O236" i="3"/>
  <c r="O253" i="3"/>
  <c r="O269" i="3"/>
  <c r="O286" i="3"/>
  <c r="O301" i="3"/>
  <c r="O310" i="3"/>
  <c r="O318" i="3"/>
  <c r="O328" i="3"/>
  <c r="O336" i="3"/>
  <c r="O344" i="3"/>
  <c r="O350" i="3"/>
  <c r="O355" i="3"/>
  <c r="O360" i="3"/>
  <c r="O364" i="3"/>
  <c r="O368" i="3"/>
  <c r="O372" i="3"/>
  <c r="O376" i="3"/>
  <c r="O380" i="3"/>
  <c r="O384" i="3"/>
  <c r="O388" i="3"/>
  <c r="O392" i="3"/>
  <c r="O396" i="3"/>
  <c r="O400" i="3"/>
  <c r="O404" i="3"/>
  <c r="O408" i="3"/>
  <c r="O413" i="3"/>
  <c r="O417" i="3"/>
  <c r="O421" i="3"/>
  <c r="O425" i="3"/>
  <c r="O429" i="3"/>
  <c r="O433" i="3"/>
  <c r="O437" i="3"/>
  <c r="O441" i="3"/>
  <c r="O445" i="3"/>
  <c r="O449" i="3"/>
  <c r="O453" i="3"/>
  <c r="O457" i="3"/>
  <c r="O462" i="3"/>
  <c r="O469" i="3"/>
  <c r="O473" i="3"/>
  <c r="O477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9" i="3"/>
  <c r="O533" i="3"/>
  <c r="O537" i="3"/>
  <c r="O541" i="3"/>
  <c r="O545" i="3"/>
  <c r="O549" i="3"/>
  <c r="O553" i="3"/>
  <c r="O557" i="3"/>
  <c r="O561" i="3"/>
  <c r="O565" i="3"/>
  <c r="O569" i="3"/>
  <c r="O573" i="3"/>
  <c r="O577" i="3"/>
  <c r="O581" i="3"/>
  <c r="O585" i="3"/>
  <c r="O589" i="3"/>
  <c r="O29" i="3"/>
  <c r="O94" i="3"/>
  <c r="O159" i="3"/>
  <c r="O224" i="3"/>
  <c r="O290" i="3"/>
  <c r="O330" i="3"/>
  <c r="O356" i="3"/>
  <c r="O373" i="3"/>
  <c r="O389" i="3"/>
  <c r="O405" i="3"/>
  <c r="O422" i="3"/>
  <c r="O438" i="3"/>
  <c r="O454" i="3"/>
  <c r="O474" i="3"/>
  <c r="O490" i="3"/>
  <c r="O506" i="3"/>
  <c r="O515" i="3"/>
  <c r="O523" i="3"/>
  <c r="O531" i="3"/>
  <c r="O539" i="3"/>
  <c r="O547" i="3"/>
  <c r="O555" i="3"/>
  <c r="O563" i="3"/>
  <c r="O571" i="3"/>
  <c r="O579" i="3"/>
  <c r="O587" i="3"/>
  <c r="O594" i="3"/>
  <c r="O599" i="3"/>
  <c r="O604" i="3"/>
  <c r="O608" i="3"/>
  <c r="O612" i="3"/>
  <c r="O616" i="3"/>
  <c r="O620" i="3"/>
  <c r="O624" i="3"/>
  <c r="O628" i="3"/>
  <c r="O632" i="3"/>
  <c r="O636" i="3"/>
  <c r="O640" i="3"/>
  <c r="O644" i="3"/>
  <c r="O648" i="3"/>
  <c r="O652" i="3"/>
  <c r="O656" i="3"/>
  <c r="O660" i="3"/>
  <c r="O664" i="3"/>
  <c r="O668" i="3"/>
  <c r="O672" i="3"/>
  <c r="O676" i="3"/>
  <c r="O680" i="3"/>
  <c r="O684" i="3"/>
  <c r="O688" i="3"/>
  <c r="O692" i="3"/>
  <c r="O696" i="3"/>
  <c r="O700" i="3"/>
  <c r="O704" i="3"/>
  <c r="O708" i="3"/>
  <c r="O712" i="3"/>
  <c r="O716" i="3"/>
  <c r="O720" i="3"/>
  <c r="O724" i="3"/>
  <c r="O728" i="3"/>
  <c r="O732" i="3"/>
  <c r="O736" i="3"/>
  <c r="O740" i="3"/>
  <c r="O744" i="3"/>
  <c r="O748" i="3"/>
  <c r="O752" i="3"/>
  <c r="O756" i="3"/>
  <c r="O760" i="3"/>
  <c r="O764" i="3"/>
  <c r="O768" i="3"/>
  <c r="O775" i="3"/>
  <c r="O779" i="3"/>
  <c r="O783" i="3"/>
  <c r="O787" i="3"/>
  <c r="O791" i="3"/>
  <c r="O795" i="3"/>
  <c r="O799" i="3"/>
  <c r="O803" i="3"/>
  <c r="O807" i="3"/>
  <c r="O811" i="3"/>
  <c r="O815" i="3"/>
  <c r="O819" i="3"/>
  <c r="O823" i="3"/>
  <c r="O827" i="3"/>
  <c r="O831" i="3"/>
  <c r="O45" i="3"/>
  <c r="O110" i="3"/>
  <c r="O176" i="3"/>
  <c r="O240" i="3"/>
  <c r="O304" i="3"/>
  <c r="O338" i="3"/>
  <c r="O361" i="3"/>
  <c r="O377" i="3"/>
  <c r="O393" i="3"/>
  <c r="O409" i="3"/>
  <c r="O426" i="3"/>
  <c r="O442" i="3"/>
  <c r="O458" i="3"/>
  <c r="O478" i="3"/>
  <c r="O494" i="3"/>
  <c r="O510" i="3"/>
  <c r="O518" i="3"/>
  <c r="O526" i="3"/>
  <c r="O534" i="3"/>
  <c r="O542" i="3"/>
  <c r="O550" i="3"/>
  <c r="O558" i="3"/>
  <c r="O566" i="3"/>
  <c r="O574" i="3"/>
  <c r="O582" i="3"/>
  <c r="O590" i="3"/>
  <c r="O595" i="3"/>
  <c r="O601" i="3"/>
  <c r="O605" i="3"/>
  <c r="O609" i="3"/>
  <c r="O613" i="3"/>
  <c r="O617" i="3"/>
  <c r="O621" i="3"/>
  <c r="O625" i="3"/>
  <c r="O629" i="3"/>
  <c r="O633" i="3"/>
  <c r="O637" i="3"/>
  <c r="O641" i="3"/>
  <c r="O645" i="3"/>
  <c r="O649" i="3"/>
  <c r="O653" i="3"/>
  <c r="O657" i="3"/>
  <c r="O661" i="3"/>
  <c r="O665" i="3"/>
  <c r="O669" i="3"/>
  <c r="O673" i="3"/>
  <c r="O677" i="3"/>
  <c r="O681" i="3"/>
  <c r="O685" i="3"/>
  <c r="O689" i="3"/>
  <c r="O693" i="3"/>
  <c r="O697" i="3"/>
  <c r="O701" i="3"/>
  <c r="O705" i="3"/>
  <c r="O709" i="3"/>
  <c r="O713" i="3"/>
  <c r="O717" i="3"/>
  <c r="O721" i="3"/>
  <c r="O725" i="3"/>
  <c r="O729" i="3"/>
  <c r="O733" i="3"/>
  <c r="O737" i="3"/>
  <c r="O741" i="3"/>
  <c r="O745" i="3"/>
  <c r="O749" i="3"/>
  <c r="O753" i="3"/>
  <c r="O757" i="3"/>
  <c r="O761" i="3"/>
  <c r="O765" i="3"/>
  <c r="O772" i="3"/>
  <c r="O776" i="3"/>
  <c r="O780" i="3"/>
  <c r="O784" i="3"/>
  <c r="O788" i="3"/>
  <c r="O792" i="3"/>
  <c r="O796" i="3"/>
  <c r="O800" i="3"/>
  <c r="O804" i="3"/>
  <c r="O808" i="3"/>
  <c r="O812" i="3"/>
  <c r="O816" i="3"/>
  <c r="O820" i="3"/>
  <c r="O824" i="3"/>
  <c r="O828" i="3"/>
  <c r="O833" i="3"/>
  <c r="O837" i="3"/>
  <c r="O62" i="3"/>
  <c r="O126" i="3"/>
  <c r="O191" i="3"/>
  <c r="O257" i="3"/>
  <c r="O312" i="3"/>
  <c r="O346" i="3"/>
  <c r="O365" i="3"/>
  <c r="O381" i="3"/>
  <c r="O397" i="3"/>
  <c r="O414" i="3"/>
  <c r="O430" i="3"/>
  <c r="O446" i="3"/>
  <c r="O463" i="3"/>
  <c r="O482" i="3"/>
  <c r="O498" i="3"/>
  <c r="O511" i="3"/>
  <c r="O519" i="3"/>
  <c r="O527" i="3"/>
  <c r="O535" i="3"/>
  <c r="O543" i="3"/>
  <c r="O551" i="3"/>
  <c r="O559" i="3"/>
  <c r="O567" i="3"/>
  <c r="O575" i="3"/>
  <c r="O583" i="3"/>
  <c r="O591" i="3"/>
  <c r="O597" i="3"/>
  <c r="O602" i="3"/>
  <c r="O606" i="3"/>
  <c r="O610" i="3"/>
  <c r="O614" i="3"/>
  <c r="O618" i="3"/>
  <c r="O622" i="3"/>
  <c r="O626" i="3"/>
  <c r="O630" i="3"/>
  <c r="O634" i="3"/>
  <c r="O638" i="3"/>
  <c r="O642" i="3"/>
  <c r="O646" i="3"/>
  <c r="O650" i="3"/>
  <c r="O654" i="3"/>
  <c r="O658" i="3"/>
  <c r="O662" i="3"/>
  <c r="O666" i="3"/>
  <c r="O670" i="3"/>
  <c r="O674" i="3"/>
  <c r="O678" i="3"/>
  <c r="O682" i="3"/>
  <c r="O686" i="3"/>
  <c r="O690" i="3"/>
  <c r="O694" i="3"/>
  <c r="O698" i="3"/>
  <c r="O702" i="3"/>
  <c r="O706" i="3"/>
  <c r="O710" i="3"/>
  <c r="O714" i="3"/>
  <c r="O718" i="3"/>
  <c r="O722" i="3"/>
  <c r="O726" i="3"/>
  <c r="O730" i="3"/>
  <c r="O734" i="3"/>
  <c r="O738" i="3"/>
  <c r="O742" i="3"/>
  <c r="O746" i="3"/>
  <c r="O750" i="3"/>
  <c r="O754" i="3"/>
  <c r="O758" i="3"/>
  <c r="O762" i="3"/>
  <c r="O766" i="3"/>
  <c r="O773" i="3"/>
  <c r="O777" i="3"/>
  <c r="O781" i="3"/>
  <c r="O785" i="3"/>
  <c r="O789" i="3"/>
  <c r="O793" i="3"/>
  <c r="O797" i="3"/>
  <c r="O801" i="3"/>
  <c r="O805" i="3"/>
  <c r="O809" i="3"/>
  <c r="O813" i="3"/>
  <c r="O817" i="3"/>
  <c r="O821" i="3"/>
  <c r="O825" i="3"/>
  <c r="O829" i="3"/>
  <c r="O834" i="3"/>
  <c r="O838" i="3"/>
  <c r="O842" i="3"/>
  <c r="O846" i="3"/>
  <c r="O850" i="3"/>
  <c r="O854" i="3"/>
  <c r="O858" i="3"/>
  <c r="O862" i="3"/>
  <c r="O868" i="3"/>
  <c r="O872" i="3"/>
  <c r="O876" i="3"/>
  <c r="O880" i="3"/>
  <c r="O883" i="3"/>
  <c r="O887" i="3"/>
  <c r="O890" i="3"/>
  <c r="O894" i="3"/>
  <c r="O898" i="3"/>
  <c r="O902" i="3"/>
  <c r="O906" i="3"/>
  <c r="O910" i="3"/>
  <c r="O914" i="3"/>
  <c r="O919" i="3"/>
  <c r="O923" i="3"/>
  <c r="O927" i="3"/>
  <c r="O931" i="3"/>
  <c r="O935" i="3"/>
  <c r="O938" i="3"/>
  <c r="O942" i="3"/>
  <c r="O946" i="3"/>
  <c r="O950" i="3"/>
  <c r="O954" i="3"/>
  <c r="O958" i="3"/>
  <c r="O962" i="3"/>
  <c r="O966" i="3"/>
  <c r="O970" i="3"/>
  <c r="O974" i="3"/>
  <c r="O978" i="3"/>
  <c r="O982" i="3"/>
  <c r="O986" i="3"/>
  <c r="O990" i="3"/>
  <c r="O994" i="3"/>
  <c r="O998" i="3"/>
  <c r="O1002" i="3"/>
  <c r="O78" i="3"/>
  <c r="O322" i="3"/>
  <c r="O401" i="3"/>
  <c r="O470" i="3"/>
  <c r="O522" i="3"/>
  <c r="O554" i="3"/>
  <c r="O586" i="3"/>
  <c r="O607" i="3"/>
  <c r="O623" i="3"/>
  <c r="O639" i="3"/>
  <c r="O655" i="3"/>
  <c r="O671" i="3"/>
  <c r="O687" i="3"/>
  <c r="O703" i="3"/>
  <c r="O719" i="3"/>
  <c r="O735" i="3"/>
  <c r="O751" i="3"/>
  <c r="O767" i="3"/>
  <c r="O786" i="3"/>
  <c r="O802" i="3"/>
  <c r="O818" i="3"/>
  <c r="O835" i="3"/>
  <c r="O841" i="3"/>
  <c r="O847" i="3"/>
  <c r="O852" i="3"/>
  <c r="O857" i="3"/>
  <c r="O863" i="3"/>
  <c r="O870" i="3"/>
  <c r="O875" i="3"/>
  <c r="O1572" i="3"/>
  <c r="O885" i="3"/>
  <c r="O889" i="3"/>
  <c r="O895" i="3"/>
  <c r="O900" i="3"/>
  <c r="O905" i="3"/>
  <c r="O911" i="3"/>
  <c r="O917" i="3"/>
  <c r="O922" i="3"/>
  <c r="O928" i="3"/>
  <c r="O933" i="3"/>
  <c r="O937" i="3"/>
  <c r="O943" i="3"/>
  <c r="O948" i="3"/>
  <c r="O953" i="3"/>
  <c r="O959" i="3"/>
  <c r="O964" i="3"/>
  <c r="O969" i="3"/>
  <c r="O975" i="3"/>
  <c r="O980" i="3"/>
  <c r="O985" i="3"/>
  <c r="O991" i="3"/>
  <c r="O996" i="3"/>
  <c r="O1001" i="3"/>
  <c r="O1006" i="3"/>
  <c r="O1010" i="3"/>
  <c r="O1014" i="3"/>
  <c r="O1018" i="3"/>
  <c r="O1022" i="3"/>
  <c r="O1026" i="3"/>
  <c r="O1031" i="3"/>
  <c r="O1035" i="3"/>
  <c r="O1039" i="3"/>
  <c r="O1043" i="3"/>
  <c r="O1047" i="3"/>
  <c r="O1051" i="3"/>
  <c r="O1055" i="3"/>
  <c r="O1059" i="3"/>
  <c r="O1063" i="3"/>
  <c r="O1067" i="3"/>
  <c r="O1071" i="3"/>
  <c r="O1075" i="3"/>
  <c r="O1079" i="3"/>
  <c r="O1082" i="3"/>
  <c r="O1087" i="3"/>
  <c r="O1091" i="3"/>
  <c r="O1095" i="3"/>
  <c r="O1099" i="3"/>
  <c r="O1104" i="3"/>
  <c r="O1108" i="3"/>
  <c r="O1113" i="3"/>
  <c r="O1117" i="3"/>
  <c r="O1121" i="3"/>
  <c r="O1125" i="3"/>
  <c r="O1129" i="3"/>
  <c r="O1133" i="3"/>
  <c r="O1137" i="3"/>
  <c r="O1141" i="3"/>
  <c r="O1145" i="3"/>
  <c r="O1149" i="3"/>
  <c r="O1153" i="3"/>
  <c r="O1157" i="3"/>
  <c r="O1161" i="3"/>
  <c r="O1165" i="3"/>
  <c r="O1169" i="3"/>
  <c r="O1173" i="3"/>
  <c r="O1177" i="3"/>
  <c r="O1181" i="3"/>
  <c r="O1185" i="3"/>
  <c r="O1189" i="3"/>
  <c r="O1193" i="3"/>
  <c r="O1197" i="3"/>
  <c r="O1201" i="3"/>
  <c r="O1205" i="3"/>
  <c r="O1212" i="3"/>
  <c r="O1216" i="3"/>
  <c r="O1220" i="3"/>
  <c r="O1224" i="3"/>
  <c r="O1228" i="3"/>
  <c r="O1232" i="3"/>
  <c r="O1236" i="3"/>
  <c r="O1240" i="3"/>
  <c r="O1244" i="3"/>
  <c r="O1248" i="3"/>
  <c r="O1252" i="3"/>
  <c r="O1256" i="3"/>
  <c r="O1260" i="3"/>
  <c r="O1264" i="3"/>
  <c r="O1268" i="3"/>
  <c r="O1272" i="3"/>
  <c r="O1276" i="3"/>
  <c r="O1280" i="3"/>
  <c r="O1284" i="3"/>
  <c r="O1288" i="3"/>
  <c r="O1292" i="3"/>
  <c r="O1296" i="3"/>
  <c r="O1300" i="3"/>
  <c r="O1304" i="3"/>
  <c r="O1308" i="3"/>
  <c r="O1312" i="3"/>
  <c r="O1316" i="3"/>
  <c r="O1320" i="3"/>
  <c r="O1324" i="3"/>
  <c r="O1328" i="3"/>
  <c r="O1331" i="3"/>
  <c r="O1335" i="3"/>
  <c r="O1339" i="3"/>
  <c r="O1343" i="3"/>
  <c r="O1347" i="3"/>
  <c r="O1351" i="3"/>
  <c r="O1356" i="3"/>
  <c r="O1370" i="3"/>
  <c r="O1363" i="3"/>
  <c r="O1367" i="3"/>
  <c r="O1374" i="3"/>
  <c r="O1378" i="3"/>
  <c r="O1382" i="3"/>
  <c r="O1386" i="3"/>
  <c r="O143" i="3"/>
  <c r="O351" i="3"/>
  <c r="O418" i="3"/>
  <c r="O486" i="3"/>
  <c r="O530" i="3"/>
  <c r="O562" i="3"/>
  <c r="O593" i="3"/>
  <c r="O611" i="3"/>
  <c r="O627" i="3"/>
  <c r="O643" i="3"/>
  <c r="O659" i="3"/>
  <c r="O675" i="3"/>
  <c r="O691" i="3"/>
  <c r="O707" i="3"/>
  <c r="O723" i="3"/>
  <c r="O739" i="3"/>
  <c r="O755" i="3"/>
  <c r="O774" i="3"/>
  <c r="O790" i="3"/>
  <c r="O806" i="3"/>
  <c r="O822" i="3"/>
  <c r="O836" i="3"/>
  <c r="O843" i="3"/>
  <c r="O848" i="3"/>
  <c r="O853" i="3"/>
  <c r="O859" i="3"/>
  <c r="O866" i="3"/>
  <c r="O871" i="3"/>
  <c r="O877" i="3"/>
  <c r="O881" i="3"/>
  <c r="O886" i="3"/>
  <c r="O891" i="3"/>
  <c r="O896" i="3"/>
  <c r="O901" i="3"/>
  <c r="O907" i="3"/>
  <c r="O912" i="3"/>
  <c r="O918" i="3"/>
  <c r="O924" i="3"/>
  <c r="O929" i="3"/>
  <c r="O934" i="3"/>
  <c r="O939" i="3"/>
  <c r="O944" i="3"/>
  <c r="O949" i="3"/>
  <c r="O955" i="3"/>
  <c r="O960" i="3"/>
  <c r="O965" i="3"/>
  <c r="O971" i="3"/>
  <c r="O976" i="3"/>
  <c r="O981" i="3"/>
  <c r="O987" i="3"/>
  <c r="O992" i="3"/>
  <c r="O997" i="3"/>
  <c r="O1003" i="3"/>
  <c r="O1007" i="3"/>
  <c r="O1011" i="3"/>
  <c r="O1015" i="3"/>
  <c r="O1019" i="3"/>
  <c r="O1023" i="3"/>
  <c r="O1027" i="3"/>
  <c r="O1032" i="3"/>
  <c r="O1036" i="3"/>
  <c r="O1040" i="3"/>
  <c r="O1044" i="3"/>
  <c r="O1048" i="3"/>
  <c r="O1052" i="3"/>
  <c r="O1056" i="3"/>
  <c r="O1060" i="3"/>
  <c r="O1064" i="3"/>
  <c r="O1068" i="3"/>
  <c r="O1072" i="3"/>
  <c r="O1076" i="3"/>
  <c r="O1085" i="3"/>
  <c r="O1083" i="3"/>
  <c r="O1088" i="3"/>
  <c r="O1092" i="3"/>
  <c r="O1096" i="3"/>
  <c r="O1100" i="3"/>
  <c r="O1105" i="3"/>
  <c r="O1109" i="3"/>
  <c r="O1114" i="3"/>
  <c r="O1118" i="3"/>
  <c r="O1122" i="3"/>
  <c r="O1126" i="3"/>
  <c r="O1130" i="3"/>
  <c r="O1134" i="3"/>
  <c r="O1138" i="3"/>
  <c r="O1142" i="3"/>
  <c r="O1146" i="3"/>
  <c r="O1150" i="3"/>
  <c r="O1154" i="3"/>
  <c r="O1158" i="3"/>
  <c r="O1162" i="3"/>
  <c r="O1166" i="3"/>
  <c r="O1170" i="3"/>
  <c r="O1174" i="3"/>
  <c r="O1178" i="3"/>
  <c r="O1182" i="3"/>
  <c r="O1186" i="3"/>
  <c r="O1190" i="3"/>
  <c r="O1194" i="3"/>
  <c r="O1198" i="3"/>
  <c r="O1202" i="3"/>
  <c r="O1206" i="3"/>
  <c r="O1213" i="3"/>
  <c r="O1217" i="3"/>
  <c r="O1221" i="3"/>
  <c r="O1225" i="3"/>
  <c r="O1229" i="3"/>
  <c r="O1233" i="3"/>
  <c r="O1237" i="3"/>
  <c r="O1241" i="3"/>
  <c r="O1245" i="3"/>
  <c r="O1249" i="3"/>
  <c r="O1253" i="3"/>
  <c r="O1257" i="3"/>
  <c r="O1261" i="3"/>
  <c r="O1265" i="3"/>
  <c r="O1269" i="3"/>
  <c r="O1273" i="3"/>
  <c r="O1277" i="3"/>
  <c r="O1281" i="3"/>
  <c r="O1285" i="3"/>
  <c r="O1289" i="3"/>
  <c r="O1293" i="3"/>
  <c r="O1297" i="3"/>
  <c r="O1301" i="3"/>
  <c r="O1305" i="3"/>
  <c r="O1309" i="3"/>
  <c r="O1313" i="3"/>
  <c r="O1317" i="3"/>
  <c r="O1321" i="3"/>
  <c r="O1325" i="3"/>
  <c r="O1329" i="3"/>
  <c r="O1332" i="3"/>
  <c r="O1336" i="3"/>
  <c r="O1340" i="3"/>
  <c r="O1344" i="3"/>
  <c r="O1348" i="3"/>
  <c r="O1352" i="3"/>
  <c r="O1357" i="3"/>
  <c r="O1360" i="3"/>
  <c r="O1364" i="3"/>
  <c r="O1371" i="3"/>
  <c r="O1375" i="3"/>
  <c r="O1379" i="3"/>
  <c r="O1383" i="3"/>
  <c r="O1387" i="3"/>
  <c r="O1391" i="3"/>
  <c r="O1395" i="3"/>
  <c r="O1399" i="3"/>
  <c r="O1403" i="3"/>
  <c r="O1408" i="3"/>
  <c r="O1413" i="3"/>
  <c r="O1417" i="3"/>
  <c r="O1421" i="3"/>
  <c r="O1425" i="3"/>
  <c r="O1429" i="3"/>
  <c r="O1433" i="3"/>
  <c r="O1437" i="3"/>
  <c r="O1441" i="3"/>
  <c r="O1445" i="3"/>
  <c r="O1449" i="3"/>
  <c r="O1453" i="3"/>
  <c r="O1457" i="3"/>
  <c r="O1461" i="3"/>
  <c r="O1465" i="3"/>
  <c r="O1469" i="3"/>
  <c r="O1473" i="3"/>
  <c r="O1477" i="3"/>
  <c r="O1481" i="3"/>
  <c r="O207" i="3"/>
  <c r="O369" i="3"/>
  <c r="O434" i="3"/>
  <c r="O502" i="3"/>
  <c r="O538" i="3"/>
  <c r="O570" i="3"/>
  <c r="O598" i="3"/>
  <c r="O615" i="3"/>
  <c r="O631" i="3"/>
  <c r="O647" i="3"/>
  <c r="O663" i="3"/>
  <c r="O679" i="3"/>
  <c r="O695" i="3"/>
  <c r="O711" i="3"/>
  <c r="O727" i="3"/>
  <c r="O743" i="3"/>
  <c r="O759" i="3"/>
  <c r="O778" i="3"/>
  <c r="O794" i="3"/>
  <c r="O810" i="3"/>
  <c r="O826" i="3"/>
  <c r="O839" i="3"/>
  <c r="O844" i="3"/>
  <c r="O849" i="3"/>
  <c r="O855" i="3"/>
  <c r="O860" i="3"/>
  <c r="O867" i="3"/>
  <c r="O873" i="3"/>
  <c r="O878" i="3"/>
  <c r="O882" i="3"/>
  <c r="O319" i="3"/>
  <c r="O892" i="3"/>
  <c r="O897" i="3"/>
  <c r="O903" i="3"/>
  <c r="O908" i="3"/>
  <c r="O913" i="3"/>
  <c r="O920" i="3"/>
  <c r="O925" i="3"/>
  <c r="O930" i="3"/>
  <c r="O936" i="3"/>
  <c r="O940" i="3"/>
  <c r="O945" i="3"/>
  <c r="O951" i="3"/>
  <c r="O956" i="3"/>
  <c r="O961" i="3"/>
  <c r="O967" i="3"/>
  <c r="O972" i="3"/>
  <c r="O977" i="3"/>
  <c r="O983" i="3"/>
  <c r="O988" i="3"/>
  <c r="O993" i="3"/>
  <c r="O999" i="3"/>
  <c r="O1004" i="3"/>
  <c r="O1008" i="3"/>
  <c r="O1012" i="3"/>
  <c r="O1016" i="3"/>
  <c r="O1020" i="3"/>
  <c r="O1024" i="3"/>
  <c r="O1029" i="3"/>
  <c r="O1033" i="3"/>
  <c r="O1037" i="3"/>
  <c r="O1041" i="3"/>
  <c r="O1045" i="3"/>
  <c r="O1049" i="3"/>
  <c r="O1053" i="3"/>
  <c r="O1057" i="3"/>
  <c r="O1061" i="3"/>
  <c r="O1065" i="3"/>
  <c r="O1069" i="3"/>
  <c r="O1073" i="3"/>
  <c r="O1077" i="3"/>
  <c r="O1080" i="3"/>
  <c r="O1084" i="3"/>
  <c r="O1089" i="3"/>
  <c r="O1093" i="3"/>
  <c r="O1097" i="3"/>
  <c r="O1102" i="3"/>
  <c r="O1106" i="3"/>
  <c r="O1110" i="3"/>
  <c r="O1115" i="3"/>
  <c r="O1119" i="3"/>
  <c r="O1123" i="3"/>
  <c r="O1127" i="3"/>
  <c r="O1131" i="3"/>
  <c r="O1135" i="3"/>
  <c r="O1139" i="3"/>
  <c r="O1143" i="3"/>
  <c r="O1147" i="3"/>
  <c r="O1151" i="3"/>
  <c r="O1155" i="3"/>
  <c r="O1159" i="3"/>
  <c r="O1163" i="3"/>
  <c r="O1167" i="3"/>
  <c r="O1171" i="3"/>
  <c r="O1175" i="3"/>
  <c r="O1179" i="3"/>
  <c r="O1183" i="3"/>
  <c r="O1187" i="3"/>
  <c r="O1191" i="3"/>
  <c r="O1195" i="3"/>
  <c r="O1199" i="3"/>
  <c r="O1203" i="3"/>
  <c r="O1210" i="3"/>
  <c r="O1214" i="3"/>
  <c r="O1218" i="3"/>
  <c r="O1222" i="3"/>
  <c r="O1226" i="3"/>
  <c r="O1230" i="3"/>
  <c r="O1234" i="3"/>
  <c r="O1238" i="3"/>
  <c r="O1242" i="3"/>
  <c r="O1246" i="3"/>
  <c r="O1250" i="3"/>
  <c r="O1254" i="3"/>
  <c r="O1258" i="3"/>
  <c r="O1262" i="3"/>
  <c r="O1266" i="3"/>
  <c r="O1270" i="3"/>
  <c r="O1274" i="3"/>
  <c r="O1278" i="3"/>
  <c r="O1282" i="3"/>
  <c r="O1286" i="3"/>
  <c r="O1290" i="3"/>
  <c r="O1294" i="3"/>
  <c r="O1298" i="3"/>
  <c r="O1302" i="3"/>
  <c r="O1306" i="3"/>
  <c r="O1310" i="3"/>
  <c r="O1314" i="3"/>
  <c r="O1318" i="3"/>
  <c r="O1322" i="3"/>
  <c r="O1326" i="3"/>
  <c r="O1330" i="3"/>
  <c r="O1333" i="3"/>
  <c r="O1337" i="3"/>
  <c r="O1341" i="3"/>
  <c r="O1345" i="3"/>
  <c r="O1349" i="3"/>
  <c r="O1354" i="3"/>
  <c r="O1358" i="3"/>
  <c r="O1361" i="3"/>
  <c r="O1365" i="3"/>
  <c r="O1372" i="3"/>
  <c r="O1376" i="3"/>
  <c r="O1380" i="3"/>
  <c r="O1384" i="3"/>
  <c r="O1388" i="3"/>
  <c r="O1392" i="3"/>
  <c r="O1396" i="3"/>
  <c r="O1400" i="3"/>
  <c r="O1405" i="3"/>
  <c r="O1409" i="3"/>
  <c r="O1414" i="3"/>
  <c r="O1418" i="3"/>
  <c r="O1422" i="3"/>
  <c r="O1426" i="3"/>
  <c r="O1430" i="3"/>
  <c r="O1434" i="3"/>
  <c r="O1438" i="3"/>
  <c r="O1442" i="3"/>
  <c r="O1446" i="3"/>
  <c r="O1450" i="3"/>
  <c r="O1454" i="3"/>
  <c r="O1458" i="3"/>
  <c r="O1463" i="3"/>
  <c r="O1466" i="3"/>
  <c r="O1470" i="3"/>
  <c r="O1474" i="3"/>
  <c r="O1478" i="3"/>
  <c r="O273" i="3"/>
  <c r="O546" i="3"/>
  <c r="O635" i="3"/>
  <c r="O699" i="3"/>
  <c r="O763" i="3"/>
  <c r="O830" i="3"/>
  <c r="O856" i="3"/>
  <c r="O879" i="3"/>
  <c r="O899" i="3"/>
  <c r="O921" i="3"/>
  <c r="O941" i="3"/>
  <c r="O963" i="3"/>
  <c r="O984" i="3"/>
  <c r="O1005" i="3"/>
  <c r="O1021" i="3"/>
  <c r="O1038" i="3"/>
  <c r="O1054" i="3"/>
  <c r="O1070" i="3"/>
  <c r="O1086" i="3"/>
  <c r="O1103" i="3"/>
  <c r="O1120" i="3"/>
  <c r="O1136" i="3"/>
  <c r="O1152" i="3"/>
  <c r="O1168" i="3"/>
  <c r="O1184" i="3"/>
  <c r="O1200" i="3"/>
  <c r="O1219" i="3"/>
  <c r="O1235" i="3"/>
  <c r="O1251" i="3"/>
  <c r="O1267" i="3"/>
  <c r="O1283" i="3"/>
  <c r="O1299" i="3"/>
  <c r="O1315" i="3"/>
  <c r="O1799" i="3"/>
  <c r="O1346" i="3"/>
  <c r="O1362" i="3"/>
  <c r="O1381" i="3"/>
  <c r="O1393" i="3"/>
  <c r="O1401" i="3"/>
  <c r="O1410" i="3"/>
  <c r="O1419" i="3"/>
  <c r="O1427" i="3"/>
  <c r="O1435" i="3"/>
  <c r="O1443" i="3"/>
  <c r="O1451" i="3"/>
  <c r="O1459" i="3"/>
  <c r="O1467" i="3"/>
  <c r="O1475" i="3"/>
  <c r="O1482" i="3"/>
  <c r="O1486" i="3"/>
  <c r="O1490" i="3"/>
  <c r="O1494" i="3"/>
  <c r="O1498" i="3"/>
  <c r="O1502" i="3"/>
  <c r="O1506" i="3"/>
  <c r="O1524" i="3"/>
  <c r="O1528" i="3"/>
  <c r="O1532" i="3"/>
  <c r="O1536" i="3"/>
  <c r="O1540" i="3"/>
  <c r="O1546" i="3"/>
  <c r="O1550" i="3"/>
  <c r="O1554" i="3"/>
  <c r="O1558" i="3"/>
  <c r="O1563" i="3"/>
  <c r="O1567" i="3"/>
  <c r="O1571" i="3"/>
  <c r="O1576" i="3"/>
  <c r="O1580" i="3"/>
  <c r="O1584" i="3"/>
  <c r="O1588" i="3"/>
  <c r="O1593" i="3"/>
  <c r="O1603" i="3"/>
  <c r="O1607" i="3"/>
  <c r="O1611" i="3"/>
  <c r="O1615" i="3"/>
  <c r="O1619" i="3"/>
  <c r="O1623" i="3"/>
  <c r="O1627" i="3"/>
  <c r="O1631" i="3"/>
  <c r="O1635" i="3"/>
  <c r="O1639" i="3"/>
  <c r="O1643" i="3"/>
  <c r="O1647" i="3"/>
  <c r="O1651" i="3"/>
  <c r="O1658" i="3"/>
  <c r="O1663" i="3"/>
  <c r="O1667" i="3"/>
  <c r="O1671" i="3"/>
  <c r="O244" i="3"/>
  <c r="O1678" i="3"/>
  <c r="O1682" i="3"/>
  <c r="O1686" i="3"/>
  <c r="O1690" i="3"/>
  <c r="O1694" i="3"/>
  <c r="O1698" i="3"/>
  <c r="O1702" i="3"/>
  <c r="O1706" i="3"/>
  <c r="O1710" i="3"/>
  <c r="O1714" i="3"/>
  <c r="O1718" i="3"/>
  <c r="O1722" i="3"/>
  <c r="O1726" i="3"/>
  <c r="O1730" i="3"/>
  <c r="O1734" i="3"/>
  <c r="O1740" i="3"/>
  <c r="O1744" i="3"/>
  <c r="O1748" i="3"/>
  <c r="O1752" i="3"/>
  <c r="O1756" i="3"/>
  <c r="O1760" i="3"/>
  <c r="O1764" i="3"/>
  <c r="O1768" i="3"/>
  <c r="O1772" i="3"/>
  <c r="O1776" i="3"/>
  <c r="O1780" i="3"/>
  <c r="O1784" i="3"/>
  <c r="O1788" i="3"/>
  <c r="O1792" i="3"/>
  <c r="O1796" i="3"/>
  <c r="O1801" i="3"/>
  <c r="O1805" i="3"/>
  <c r="O1809" i="3"/>
  <c r="O1813" i="3"/>
  <c r="O1817" i="3"/>
  <c r="O1821" i="3"/>
  <c r="O1825" i="3"/>
  <c r="O1829" i="3"/>
  <c r="O1833" i="3"/>
  <c r="O385" i="3"/>
  <c r="O578" i="3"/>
  <c r="O651" i="3"/>
  <c r="O715" i="3"/>
  <c r="O782" i="3"/>
  <c r="O840" i="3"/>
  <c r="O861" i="3"/>
  <c r="O884" i="3"/>
  <c r="O904" i="3"/>
  <c r="O926" i="3"/>
  <c r="O947" i="3"/>
  <c r="O968" i="3"/>
  <c r="O989" i="3"/>
  <c r="O1009" i="3"/>
  <c r="O1025" i="3"/>
  <c r="O1042" i="3"/>
  <c r="O1058" i="3"/>
  <c r="O1074" i="3"/>
  <c r="O1090" i="3"/>
  <c r="O1107" i="3"/>
  <c r="O1124" i="3"/>
  <c r="O1140" i="3"/>
  <c r="O1156" i="3"/>
  <c r="O1172" i="3"/>
  <c r="O1188" i="3"/>
  <c r="O1204" i="3"/>
  <c r="O1223" i="3"/>
  <c r="O1239" i="3"/>
  <c r="O1255" i="3"/>
  <c r="O1271" i="3"/>
  <c r="O1287" i="3"/>
  <c r="O1303" i="3"/>
  <c r="O1319" i="3"/>
  <c r="O1334" i="3"/>
  <c r="O1350" i="3"/>
  <c r="O1366" i="3"/>
  <c r="O1385" i="3"/>
  <c r="O1394" i="3"/>
  <c r="O1402" i="3"/>
  <c r="O1411" i="3"/>
  <c r="O1420" i="3"/>
  <c r="O1428" i="3"/>
  <c r="O1436" i="3"/>
  <c r="O1444" i="3"/>
  <c r="O1452" i="3"/>
  <c r="O1460" i="3"/>
  <c r="O1468" i="3"/>
  <c r="O1476" i="3"/>
  <c r="O1483" i="3"/>
  <c r="O1487" i="3"/>
  <c r="O1491" i="3"/>
  <c r="O1495" i="3"/>
  <c r="O1499" i="3"/>
  <c r="O1503" i="3"/>
  <c r="O1521" i="3"/>
  <c r="O1525" i="3"/>
  <c r="O1529" i="3"/>
  <c r="O1533" i="3"/>
  <c r="O1537" i="3"/>
  <c r="O1541" i="3"/>
  <c r="O1547" i="3"/>
  <c r="O1551" i="3"/>
  <c r="O1555" i="3"/>
  <c r="O1559" i="3"/>
  <c r="O1564" i="3"/>
  <c r="O1568" i="3"/>
  <c r="O1573" i="3"/>
  <c r="O1577" i="3"/>
  <c r="O1581" i="3"/>
  <c r="O1585" i="3"/>
  <c r="O1589" i="3"/>
  <c r="O1594" i="3"/>
  <c r="O1604" i="3"/>
  <c r="O1608" i="3"/>
  <c r="O1612" i="3"/>
  <c r="O1616" i="3"/>
  <c r="O1620" i="3"/>
  <c r="O1624" i="3"/>
  <c r="O1628" i="3"/>
  <c r="O1632" i="3"/>
  <c r="O1636" i="3"/>
  <c r="O1640" i="3"/>
  <c r="O1644" i="3"/>
  <c r="O1648" i="3"/>
  <c r="O1652" i="3"/>
  <c r="O1660" i="3"/>
  <c r="O1664" i="3"/>
  <c r="O1668" i="3"/>
  <c r="O1672" i="3"/>
  <c r="O1675" i="3"/>
  <c r="O1679" i="3"/>
  <c r="O1683" i="3"/>
  <c r="O1687" i="3"/>
  <c r="O1691" i="3"/>
  <c r="O1695" i="3"/>
  <c r="O1699" i="3"/>
  <c r="O1703" i="3"/>
  <c r="O1707" i="3"/>
  <c r="O1711" i="3"/>
  <c r="O1715" i="3"/>
  <c r="O1719" i="3"/>
  <c r="O1723" i="3"/>
  <c r="O1727" i="3"/>
  <c r="O1731" i="3"/>
  <c r="O1735" i="3"/>
  <c r="O1741" i="3"/>
  <c r="O1745" i="3"/>
  <c r="O1749" i="3"/>
  <c r="O1753" i="3"/>
  <c r="O1757" i="3"/>
  <c r="O1761" i="3"/>
  <c r="O1765" i="3"/>
  <c r="O1769" i="3"/>
  <c r="O1773" i="3"/>
  <c r="O1777" i="3"/>
  <c r="O1781" i="3"/>
  <c r="O1785" i="3"/>
  <c r="O1789" i="3"/>
  <c r="O1793" i="3"/>
  <c r="O1797" i="3"/>
  <c r="O1802" i="3"/>
  <c r="O1806" i="3"/>
  <c r="O1810" i="3"/>
  <c r="O1814" i="3"/>
  <c r="O1818" i="3"/>
  <c r="O1822" i="3"/>
  <c r="O1826" i="3"/>
  <c r="O1830" i="3"/>
  <c r="O1834" i="3"/>
  <c r="O1838" i="3"/>
  <c r="O1842" i="3"/>
  <c r="O1846" i="3"/>
  <c r="O1850" i="3"/>
  <c r="O1854" i="3"/>
  <c r="O1858" i="3"/>
  <c r="O1862" i="3"/>
  <c r="O1866" i="3"/>
  <c r="O1870" i="3"/>
  <c r="O1874" i="3"/>
  <c r="O1878" i="3"/>
  <c r="O1882" i="3"/>
  <c r="O1886" i="3"/>
  <c r="O450" i="3"/>
  <c r="O603" i="3"/>
  <c r="O667" i="3"/>
  <c r="O731" i="3"/>
  <c r="O798" i="3"/>
  <c r="O845" i="3"/>
  <c r="O869" i="3"/>
  <c r="O888" i="3"/>
  <c r="O909" i="3"/>
  <c r="O932" i="3"/>
  <c r="O952" i="3"/>
  <c r="O973" i="3"/>
  <c r="O995" i="3"/>
  <c r="O1013" i="3"/>
  <c r="O1030" i="3"/>
  <c r="O1046" i="3"/>
  <c r="O1062" i="3"/>
  <c r="O1078" i="3"/>
  <c r="O1094" i="3"/>
  <c r="O1111" i="3"/>
  <c r="O1128" i="3"/>
  <c r="O1144" i="3"/>
  <c r="O1160" i="3"/>
  <c r="O1176" i="3"/>
  <c r="O1192" i="3"/>
  <c r="O1211" i="3"/>
  <c r="O1227" i="3"/>
  <c r="O1243" i="3"/>
  <c r="O1259" i="3"/>
  <c r="O1275" i="3"/>
  <c r="O1291" i="3"/>
  <c r="O1307" i="3"/>
  <c r="O1323" i="3"/>
  <c r="O1338" i="3"/>
  <c r="O1355" i="3"/>
  <c r="O1373" i="3"/>
  <c r="O1389" i="3"/>
  <c r="O1397" i="3"/>
  <c r="O1406" i="3"/>
  <c r="O1415" i="3"/>
  <c r="O1423" i="3"/>
  <c r="O1431" i="3"/>
  <c r="O1439" i="3"/>
  <c r="O1447" i="3"/>
  <c r="O1455" i="3"/>
  <c r="O1462" i="3"/>
  <c r="O1471" i="3"/>
  <c r="O1479" i="3"/>
  <c r="O1484" i="3"/>
  <c r="O1488" i="3"/>
  <c r="O1492" i="3"/>
  <c r="O1496" i="3"/>
  <c r="O1500" i="3"/>
  <c r="O1504" i="3"/>
  <c r="O1522" i="3"/>
  <c r="O1526" i="3"/>
  <c r="O1530" i="3"/>
  <c r="O1534" i="3"/>
  <c r="O1538" i="3"/>
  <c r="O1544" i="3"/>
  <c r="O1548" i="3"/>
  <c r="O1552" i="3"/>
  <c r="O1556" i="3"/>
  <c r="O1560" i="3"/>
  <c r="O1565" i="3"/>
  <c r="O1569" i="3"/>
  <c r="O1574" i="3"/>
  <c r="O1578" i="3"/>
  <c r="O1582" i="3"/>
  <c r="O1586" i="3"/>
  <c r="O1591" i="3"/>
  <c r="O1595" i="3"/>
  <c r="O1605" i="3"/>
  <c r="O1609" i="3"/>
  <c r="O1613" i="3"/>
  <c r="O1617" i="3"/>
  <c r="O1621" i="3"/>
  <c r="O1625" i="3"/>
  <c r="O1629" i="3"/>
  <c r="O1633" i="3"/>
  <c r="O1637" i="3"/>
  <c r="O1641" i="3"/>
  <c r="O1645" i="3"/>
  <c r="O1649" i="3"/>
  <c r="O1656" i="3"/>
  <c r="O1661" i="3"/>
  <c r="O1665" i="3"/>
  <c r="O1669" i="3"/>
  <c r="O1673" i="3"/>
  <c r="O1676" i="3"/>
  <c r="O1680" i="3"/>
  <c r="O1684" i="3"/>
  <c r="O1688" i="3"/>
  <c r="O1692" i="3"/>
  <c r="O1696" i="3"/>
  <c r="O1700" i="3"/>
  <c r="O1704" i="3"/>
  <c r="O1708" i="3"/>
  <c r="O1712" i="3"/>
  <c r="O1716" i="3"/>
  <c r="O1720" i="3"/>
  <c r="O1724" i="3"/>
  <c r="O1728" i="3"/>
  <c r="O1732" i="3"/>
  <c r="O1736" i="3"/>
  <c r="O1742" i="3"/>
  <c r="O1746" i="3"/>
  <c r="O1750" i="3"/>
  <c r="O1754" i="3"/>
  <c r="O1758" i="3"/>
  <c r="O1762" i="3"/>
  <c r="O1766" i="3"/>
  <c r="O1770" i="3"/>
  <c r="O1774" i="3"/>
  <c r="O1778" i="3"/>
  <c r="O1782" i="3"/>
  <c r="O1786" i="3"/>
  <c r="O1790" i="3"/>
  <c r="O1794" i="3"/>
  <c r="O1798" i="3"/>
  <c r="O1803" i="3"/>
  <c r="O1807" i="3"/>
  <c r="O1811" i="3"/>
  <c r="O1815" i="3"/>
  <c r="O1819" i="3"/>
  <c r="O1823" i="3"/>
  <c r="O1827" i="3"/>
  <c r="O1831" i="3"/>
  <c r="O1835" i="3"/>
  <c r="O1839" i="3"/>
  <c r="O1843" i="3"/>
  <c r="O1847" i="3"/>
  <c r="O1851" i="3"/>
  <c r="O1855" i="3"/>
  <c r="O1859" i="3"/>
  <c r="O1863" i="3"/>
  <c r="O1867" i="3"/>
  <c r="O1871" i="3"/>
  <c r="O1875" i="3"/>
  <c r="O1879" i="3"/>
  <c r="O1883" i="3"/>
  <c r="O1887" i="3"/>
  <c r="O1891" i="3"/>
  <c r="O1895" i="3"/>
  <c r="O1899" i="3"/>
  <c r="O1905" i="3"/>
  <c r="O1909" i="3"/>
  <c r="O1913" i="3"/>
  <c r="O1918" i="3"/>
  <c r="O1922" i="3"/>
  <c r="O1926" i="3"/>
  <c r="O1930" i="3"/>
  <c r="O1934" i="3"/>
  <c r="O1938" i="3"/>
  <c r="O1944" i="3"/>
  <c r="O1948" i="3"/>
  <c r="O1952" i="3"/>
  <c r="O1940" i="3"/>
  <c r="O1958" i="3"/>
  <c r="O1962" i="3"/>
  <c r="O1966" i="3"/>
  <c r="O1970" i="3"/>
  <c r="O1974" i="3"/>
  <c r="O1978" i="3"/>
  <c r="O1982" i="3"/>
  <c r="O1986" i="3"/>
  <c r="O1990" i="3"/>
  <c r="O1994" i="3"/>
  <c r="O1998" i="3"/>
  <c r="O2002" i="3"/>
  <c r="O514" i="3"/>
  <c r="O814" i="3"/>
  <c r="O916" i="3"/>
  <c r="O1000" i="3"/>
  <c r="O1066" i="3"/>
  <c r="O1132" i="3"/>
  <c r="O1196" i="3"/>
  <c r="O1263" i="3"/>
  <c r="O1327" i="3"/>
  <c r="O1390" i="3"/>
  <c r="O1424" i="3"/>
  <c r="O1456" i="3"/>
  <c r="O1485" i="3"/>
  <c r="O1501" i="3"/>
  <c r="O1531" i="3"/>
  <c r="O1549" i="3"/>
  <c r="O1566" i="3"/>
  <c r="O1583" i="3"/>
  <c r="O1606" i="3"/>
  <c r="O1622" i="3"/>
  <c r="O1638" i="3"/>
  <c r="O1657" i="3"/>
  <c r="O1674" i="3"/>
  <c r="O1689" i="3"/>
  <c r="O1705" i="3"/>
  <c r="O1721" i="3"/>
  <c r="O1737" i="3"/>
  <c r="O1755" i="3"/>
  <c r="O1771" i="3"/>
  <c r="O1787" i="3"/>
  <c r="O1804" i="3"/>
  <c r="O1820" i="3"/>
  <c r="O1836" i="3"/>
  <c r="O1844" i="3"/>
  <c r="O1852" i="3"/>
  <c r="O1860" i="3"/>
  <c r="O1868" i="3"/>
  <c r="O1876" i="3"/>
  <c r="O1884" i="3"/>
  <c r="O1890" i="3"/>
  <c r="O1896" i="3"/>
  <c r="O1901" i="3"/>
  <c r="O1908" i="3"/>
  <c r="O1914" i="3"/>
  <c r="O1920" i="3"/>
  <c r="O1925" i="3"/>
  <c r="O1931" i="3"/>
  <c r="O1936" i="3"/>
  <c r="O1943" i="3"/>
  <c r="O1949" i="3"/>
  <c r="O1916" i="3"/>
  <c r="O1957" i="3"/>
  <c r="O1963" i="3"/>
  <c r="O1968" i="3"/>
  <c r="O1973" i="3"/>
  <c r="O1979" i="3"/>
  <c r="O1984" i="3"/>
  <c r="O1989" i="3"/>
  <c r="O1995" i="3"/>
  <c r="O2000" i="3"/>
  <c r="O2005" i="3"/>
  <c r="O2009" i="3"/>
  <c r="O2013" i="3"/>
  <c r="O2017" i="3"/>
  <c r="O2021" i="3"/>
  <c r="O2025" i="3"/>
  <c r="O2028" i="3"/>
  <c r="O2031" i="3"/>
  <c r="O2034" i="3"/>
  <c r="O2038" i="3"/>
  <c r="O1650" i="3"/>
  <c r="O1865" i="3"/>
  <c r="O1889" i="3"/>
  <c r="O1900" i="3"/>
  <c r="O1907" i="3"/>
  <c r="O1919" i="3"/>
  <c r="O1935" i="3"/>
  <c r="O1947" i="3"/>
  <c r="O1956" i="3"/>
  <c r="O1967" i="3"/>
  <c r="O1977" i="3"/>
  <c r="O1988" i="3"/>
  <c r="O1999" i="3"/>
  <c r="O2012" i="3"/>
  <c r="O2024" i="3"/>
  <c r="O2033" i="3"/>
  <c r="O619" i="3"/>
  <c r="O851" i="3"/>
  <c r="O1412" i="3"/>
  <c r="O1017" i="3"/>
  <c r="O1081" i="3"/>
  <c r="O1148" i="3"/>
  <c r="O1215" i="3"/>
  <c r="O1279" i="3"/>
  <c r="O1342" i="3"/>
  <c r="O1398" i="3"/>
  <c r="O1432" i="3"/>
  <c r="O1464" i="3"/>
  <c r="O1489" i="3"/>
  <c r="O1505" i="3"/>
  <c r="O1535" i="3"/>
  <c r="O1553" i="3"/>
  <c r="O1570" i="3"/>
  <c r="O1587" i="3"/>
  <c r="O1610" i="3"/>
  <c r="O1626" i="3"/>
  <c r="O1642" i="3"/>
  <c r="O1662" i="3"/>
  <c r="O1677" i="3"/>
  <c r="O1693" i="3"/>
  <c r="O1709" i="3"/>
  <c r="O1725" i="3"/>
  <c r="O1743" i="3"/>
  <c r="O1759" i="3"/>
  <c r="O1775" i="3"/>
  <c r="O1791" i="3"/>
  <c r="O1808" i="3"/>
  <c r="O1824" i="3"/>
  <c r="O1837" i="3"/>
  <c r="O1845" i="3"/>
  <c r="O1853" i="3"/>
  <c r="O1861" i="3"/>
  <c r="O1869" i="3"/>
  <c r="O1877" i="3"/>
  <c r="O1885" i="3"/>
  <c r="O1892" i="3"/>
  <c r="O1897" i="3"/>
  <c r="O1904" i="3"/>
  <c r="O1910" i="3"/>
  <c r="O1915" i="3"/>
  <c r="O1921" i="3"/>
  <c r="O1927" i="3"/>
  <c r="O1932" i="3"/>
  <c r="O1937" i="3"/>
  <c r="O1945" i="3"/>
  <c r="O1950" i="3"/>
  <c r="O1954" i="3"/>
  <c r="O1959" i="3"/>
  <c r="O1964" i="3"/>
  <c r="O1969" i="3"/>
  <c r="O1975" i="3"/>
  <c r="O1980" i="3"/>
  <c r="O1985" i="3"/>
  <c r="O1991" i="3"/>
  <c r="O1996" i="3"/>
  <c r="O2001" i="3"/>
  <c r="O2006" i="3"/>
  <c r="O2010" i="3"/>
  <c r="O2014" i="3"/>
  <c r="O2018" i="3"/>
  <c r="O2022" i="3"/>
  <c r="O2026" i="3"/>
  <c r="O2029" i="3"/>
  <c r="O1659" i="3"/>
  <c r="O2035" i="3"/>
  <c r="O747" i="3"/>
  <c r="O893" i="3"/>
  <c r="O979" i="3"/>
  <c r="O1050" i="3"/>
  <c r="O1116" i="3"/>
  <c r="O1180" i="3"/>
  <c r="O1247" i="3"/>
  <c r="O1311" i="3"/>
  <c r="O1377" i="3"/>
  <c r="O1416" i="3"/>
  <c r="O1448" i="3"/>
  <c r="O1480" i="3"/>
  <c r="O1497" i="3"/>
  <c r="O1527" i="3"/>
  <c r="O1545" i="3"/>
  <c r="O1561" i="3"/>
  <c r="O1579" i="3"/>
  <c r="O1601" i="3"/>
  <c r="O1618" i="3"/>
  <c r="O1634" i="3"/>
  <c r="O1670" i="3"/>
  <c r="O1685" i="3"/>
  <c r="O1701" i="3"/>
  <c r="O1717" i="3"/>
  <c r="O1733" i="3"/>
  <c r="O1751" i="3"/>
  <c r="O1767" i="3"/>
  <c r="O1783" i="3"/>
  <c r="O1800" i="3"/>
  <c r="O1816" i="3"/>
  <c r="O1832" i="3"/>
  <c r="O1849" i="3"/>
  <c r="O1857" i="3"/>
  <c r="O1873" i="3"/>
  <c r="O1881" i="3"/>
  <c r="O1894" i="3"/>
  <c r="O1912" i="3"/>
  <c r="O1924" i="3"/>
  <c r="O1929" i="3"/>
  <c r="O1942" i="3"/>
  <c r="O1953" i="3"/>
  <c r="O1961" i="3"/>
  <c r="O1972" i="3"/>
  <c r="O1983" i="3"/>
  <c r="O1993" i="3"/>
  <c r="O2008" i="3"/>
  <c r="O2016" i="3"/>
  <c r="O2027" i="3"/>
  <c r="O2037" i="3"/>
  <c r="O683" i="3"/>
  <c r="O874" i="3"/>
  <c r="O957" i="3"/>
  <c r="O1034" i="3"/>
  <c r="O1098" i="3"/>
  <c r="O1164" i="3"/>
  <c r="O1231" i="3"/>
  <c r="O1295" i="3"/>
  <c r="O1359" i="3"/>
  <c r="O1407" i="3"/>
  <c r="O1440" i="3"/>
  <c r="O1472" i="3"/>
  <c r="O1493" i="3"/>
  <c r="O1523" i="3"/>
  <c r="O1539" i="3"/>
  <c r="O1557" i="3"/>
  <c r="O1575" i="3"/>
  <c r="O1592" i="3"/>
  <c r="O1614" i="3"/>
  <c r="O1630" i="3"/>
  <c r="O1646" i="3"/>
  <c r="O1666" i="3"/>
  <c r="O1681" i="3"/>
  <c r="O1697" i="3"/>
  <c r="O1713" i="3"/>
  <c r="O1729" i="3"/>
  <c r="O1747" i="3"/>
  <c r="O1763" i="3"/>
  <c r="O1779" i="3"/>
  <c r="O1795" i="3"/>
  <c r="O1812" i="3"/>
  <c r="O1828" i="3"/>
  <c r="O1840" i="3"/>
  <c r="O1848" i="3"/>
  <c r="O1856" i="3"/>
  <c r="O1864" i="3"/>
  <c r="O1872" i="3"/>
  <c r="O1880" i="3"/>
  <c r="O1888" i="3"/>
  <c r="O1893" i="3"/>
  <c r="O1898" i="3"/>
  <c r="O1906" i="3"/>
  <c r="O1911" i="3"/>
  <c r="O1917" i="3"/>
  <c r="O1923" i="3"/>
  <c r="O1928" i="3"/>
  <c r="O1933" i="3"/>
  <c r="O1939" i="3"/>
  <c r="O1946" i="3"/>
  <c r="O1951" i="3"/>
  <c r="O1955" i="3"/>
  <c r="O1960" i="3"/>
  <c r="O1965" i="3"/>
  <c r="O1971" i="3"/>
  <c r="O1976" i="3"/>
  <c r="O1981" i="3"/>
  <c r="O1987" i="3"/>
  <c r="O1992" i="3"/>
  <c r="O1997" i="3"/>
  <c r="O2003" i="3"/>
  <c r="O2007" i="3"/>
  <c r="O2011" i="3"/>
  <c r="O2015" i="3"/>
  <c r="O2019" i="3"/>
  <c r="O2023" i="3"/>
  <c r="O268" i="3"/>
  <c r="O2030" i="3"/>
  <c r="O2032" i="3"/>
  <c r="O2036" i="3"/>
  <c r="O1841" i="3"/>
  <c r="O2004" i="3"/>
  <c r="O2020" i="3"/>
  <c r="O279" i="3"/>
  <c r="O13" i="3"/>
  <c r="M251" i="3"/>
  <c r="M1653" i="3"/>
  <c r="M1590" i="3"/>
  <c r="M832" i="3"/>
  <c r="M1508" i="3"/>
  <c r="M769" i="3"/>
  <c r="M1513" i="3"/>
  <c r="M1101" i="3"/>
  <c r="M1028" i="3"/>
  <c r="M1517" i="3"/>
  <c r="M464" i="3"/>
  <c r="M1518" i="3"/>
  <c r="M209" i="3"/>
  <c r="M1600" i="3"/>
  <c r="M1368" i="3"/>
  <c r="M1509" i="3"/>
  <c r="M1511" i="3"/>
  <c r="M1516" i="3"/>
  <c r="M1562" i="3"/>
  <c r="M1598" i="3"/>
  <c r="M2039" i="3"/>
  <c r="M58" i="3"/>
  <c r="M1738" i="3"/>
  <c r="M1596" i="3"/>
  <c r="M320" i="3"/>
  <c r="M1510" i="3"/>
  <c r="M1404" i="3"/>
  <c r="M1514" i="3"/>
  <c r="M138" i="3"/>
  <c r="M770" i="3"/>
  <c r="M1353" i="3"/>
  <c r="M771" i="3"/>
  <c r="M1519" i="3"/>
  <c r="M1520" i="3"/>
  <c r="M466" i="3"/>
  <c r="M1739" i="3"/>
  <c r="M1507" i="3"/>
  <c r="M915" i="3"/>
  <c r="M1542" i="3"/>
  <c r="M1207" i="3"/>
  <c r="M1543" i="3"/>
  <c r="M465" i="3"/>
  <c r="M1602" i="3"/>
  <c r="M1654" i="3"/>
  <c r="M459" i="3"/>
  <c r="M1655" i="3"/>
  <c r="M1902" i="3"/>
  <c r="M1512" i="3"/>
  <c r="M1515" i="3"/>
  <c r="M411" i="3"/>
  <c r="M1903" i="3"/>
  <c r="M1597" i="3"/>
  <c r="M1208" i="3"/>
  <c r="M1599" i="3"/>
  <c r="M1369" i="3"/>
  <c r="M1209" i="3"/>
  <c r="M15" i="3"/>
  <c r="M19" i="3"/>
  <c r="M23" i="3"/>
  <c r="M27" i="3"/>
  <c r="M31" i="3"/>
  <c r="M35" i="3"/>
  <c r="M39" i="3"/>
  <c r="M43" i="3"/>
  <c r="M47" i="3"/>
  <c r="M51" i="3"/>
  <c r="M55" i="3"/>
  <c r="M60" i="3"/>
  <c r="M64" i="3"/>
  <c r="M68" i="3"/>
  <c r="M72" i="3"/>
  <c r="M76" i="3"/>
  <c r="M80" i="3"/>
  <c r="M84" i="3"/>
  <c r="M88" i="3"/>
  <c r="M92" i="3"/>
  <c r="M96" i="3"/>
  <c r="M100" i="3"/>
  <c r="M104" i="3"/>
  <c r="M108" i="3"/>
  <c r="M112" i="3"/>
  <c r="M116" i="3"/>
  <c r="M120" i="3"/>
  <c r="M124" i="3"/>
  <c r="M128" i="3"/>
  <c r="M132" i="3"/>
  <c r="M136" i="3"/>
  <c r="M141" i="3"/>
  <c r="M145" i="3"/>
  <c r="M149" i="3"/>
  <c r="M153" i="3"/>
  <c r="M157" i="3"/>
  <c r="M161" i="3"/>
  <c r="M166" i="3"/>
  <c r="M170" i="3"/>
  <c r="M174" i="3"/>
  <c r="M178" i="3"/>
  <c r="M182" i="3"/>
  <c r="M186" i="3"/>
  <c r="M189" i="3"/>
  <c r="M193" i="3"/>
  <c r="M197" i="3"/>
  <c r="M201" i="3"/>
  <c r="M205" i="3"/>
  <c r="M210" i="3"/>
  <c r="M214" i="3"/>
  <c r="M218" i="3"/>
  <c r="M222" i="3"/>
  <c r="M226" i="3"/>
  <c r="M230" i="3"/>
  <c r="M234" i="3"/>
  <c r="M238" i="3"/>
  <c r="M242" i="3"/>
  <c r="M247" i="3"/>
  <c r="M250" i="3"/>
  <c r="M255" i="3"/>
  <c r="M1112" i="3"/>
  <c r="M262" i="3"/>
  <c r="M266" i="3"/>
  <c r="M271" i="3"/>
  <c r="M275" i="3"/>
  <c r="M280" i="3"/>
  <c r="M284" i="3"/>
  <c r="M288" i="3"/>
  <c r="M292" i="3"/>
  <c r="M296" i="3"/>
  <c r="M299" i="3"/>
  <c r="M302" i="3"/>
  <c r="M306" i="3"/>
  <c r="M310" i="3"/>
  <c r="M314" i="3"/>
  <c r="M318" i="3"/>
  <c r="M324" i="3"/>
  <c r="M328" i="3"/>
  <c r="M332" i="3"/>
  <c r="M336" i="3"/>
  <c r="M340" i="3"/>
  <c r="M344" i="3"/>
  <c r="M348" i="3"/>
  <c r="M352" i="3"/>
  <c r="M356" i="3"/>
  <c r="M16" i="3"/>
  <c r="M20" i="3"/>
  <c r="M24" i="3"/>
  <c r="M28" i="3"/>
  <c r="M32" i="3"/>
  <c r="M36" i="3"/>
  <c r="M40" i="3"/>
  <c r="M44" i="3"/>
  <c r="M48" i="3"/>
  <c r="M52" i="3"/>
  <c r="M56" i="3"/>
  <c r="M61" i="3"/>
  <c r="M65" i="3"/>
  <c r="M69" i="3"/>
  <c r="M73" i="3"/>
  <c r="M77" i="3"/>
  <c r="M81" i="3"/>
  <c r="M85" i="3"/>
  <c r="M89" i="3"/>
  <c r="M93" i="3"/>
  <c r="M97" i="3"/>
  <c r="M101" i="3"/>
  <c r="M105" i="3"/>
  <c r="M109" i="3"/>
  <c r="M113" i="3"/>
  <c r="M117" i="3"/>
  <c r="M121" i="3"/>
  <c r="M125" i="3"/>
  <c r="M129" i="3"/>
  <c r="M133" i="3"/>
  <c r="M137" i="3"/>
  <c r="M142" i="3"/>
  <c r="M146" i="3"/>
  <c r="M150" i="3"/>
  <c r="M154" i="3"/>
  <c r="M158" i="3"/>
  <c r="M162" i="3"/>
  <c r="M167" i="3"/>
  <c r="M171" i="3"/>
  <c r="M175" i="3"/>
  <c r="M179" i="3"/>
  <c r="M183" i="3"/>
  <c r="M165" i="3"/>
  <c r="M190" i="3"/>
  <c r="M194" i="3"/>
  <c r="M198" i="3"/>
  <c r="M202" i="3"/>
  <c r="M206" i="3"/>
  <c r="M211" i="3"/>
  <c r="M215" i="3"/>
  <c r="M219" i="3"/>
  <c r="M223" i="3"/>
  <c r="M227" i="3"/>
  <c r="M231" i="3"/>
  <c r="M235" i="3"/>
  <c r="M239" i="3"/>
  <c r="M243" i="3"/>
  <c r="M1941" i="3"/>
  <c r="M252" i="3"/>
  <c r="M256" i="3"/>
  <c r="M259" i="3"/>
  <c r="M263" i="3"/>
  <c r="M267" i="3"/>
  <c r="M272" i="3"/>
  <c r="M276" i="3"/>
  <c r="M281" i="3"/>
  <c r="M285" i="3"/>
  <c r="M289" i="3"/>
  <c r="M293" i="3"/>
  <c r="M864" i="3"/>
  <c r="M300" i="3"/>
  <c r="M303" i="3"/>
  <c r="M307" i="3"/>
  <c r="M311" i="3"/>
  <c r="M315" i="3"/>
  <c r="M321" i="3"/>
  <c r="M325" i="3"/>
  <c r="M329" i="3"/>
  <c r="M333" i="3"/>
  <c r="M337" i="3"/>
  <c r="M341" i="3"/>
  <c r="M345" i="3"/>
  <c r="M349" i="3"/>
  <c r="M353" i="3"/>
  <c r="M357" i="3"/>
  <c r="M17" i="3"/>
  <c r="M21" i="3"/>
  <c r="M25" i="3"/>
  <c r="M29" i="3"/>
  <c r="M33" i="3"/>
  <c r="M37" i="3"/>
  <c r="M41" i="3"/>
  <c r="M45" i="3"/>
  <c r="M49" i="3"/>
  <c r="M53" i="3"/>
  <c r="M57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126" i="3"/>
  <c r="M130" i="3"/>
  <c r="M134" i="3"/>
  <c r="M139" i="3"/>
  <c r="M143" i="3"/>
  <c r="M147" i="3"/>
  <c r="M151" i="3"/>
  <c r="M155" i="3"/>
  <c r="M159" i="3"/>
  <c r="M163" i="3"/>
  <c r="M168" i="3"/>
  <c r="M172" i="3"/>
  <c r="M176" i="3"/>
  <c r="M180" i="3"/>
  <c r="M184" i="3"/>
  <c r="M187" i="3"/>
  <c r="M191" i="3"/>
  <c r="M195" i="3"/>
  <c r="M199" i="3"/>
  <c r="M203" i="3"/>
  <c r="M207" i="3"/>
  <c r="M212" i="3"/>
  <c r="M216" i="3"/>
  <c r="M220" i="3"/>
  <c r="M224" i="3"/>
  <c r="M228" i="3"/>
  <c r="M232" i="3"/>
  <c r="M236" i="3"/>
  <c r="M240" i="3"/>
  <c r="M245" i="3"/>
  <c r="M248" i="3"/>
  <c r="M253" i="3"/>
  <c r="M257" i="3"/>
  <c r="M260" i="3"/>
  <c r="M264" i="3"/>
  <c r="M269" i="3"/>
  <c r="M273" i="3"/>
  <c r="M277" i="3"/>
  <c r="M282" i="3"/>
  <c r="M286" i="3"/>
  <c r="M290" i="3"/>
  <c r="M294" i="3"/>
  <c r="M297" i="3"/>
  <c r="M301" i="3"/>
  <c r="M304" i="3"/>
  <c r="M308" i="3"/>
  <c r="M312" i="3"/>
  <c r="M316" i="3"/>
  <c r="M322" i="3"/>
  <c r="M326" i="3"/>
  <c r="M330" i="3"/>
  <c r="M334" i="3"/>
  <c r="M338" i="3"/>
  <c r="M342" i="3"/>
  <c r="M346" i="3"/>
  <c r="M350" i="3"/>
  <c r="M354" i="3"/>
  <c r="M18" i="3"/>
  <c r="M34" i="3"/>
  <c r="M50" i="3"/>
  <c r="M67" i="3"/>
  <c r="M83" i="3"/>
  <c r="M99" i="3"/>
  <c r="M115" i="3"/>
  <c r="M131" i="3"/>
  <c r="M148" i="3"/>
  <c r="M164" i="3"/>
  <c r="M181" i="3"/>
  <c r="M196" i="3"/>
  <c r="M213" i="3"/>
  <c r="M229" i="3"/>
  <c r="M246" i="3"/>
  <c r="M261" i="3"/>
  <c r="M278" i="3"/>
  <c r="M295" i="3"/>
  <c r="M309" i="3"/>
  <c r="M327" i="3"/>
  <c r="M343" i="3"/>
  <c r="M358" i="3"/>
  <c r="M362" i="3"/>
  <c r="M366" i="3"/>
  <c r="M370" i="3"/>
  <c r="M374" i="3"/>
  <c r="M378" i="3"/>
  <c r="M382" i="3"/>
  <c r="M386" i="3"/>
  <c r="M390" i="3"/>
  <c r="M394" i="3"/>
  <c r="M398" i="3"/>
  <c r="M402" i="3"/>
  <c r="M406" i="3"/>
  <c r="M410" i="3"/>
  <c r="M415" i="3"/>
  <c r="M419" i="3"/>
  <c r="M423" i="3"/>
  <c r="M427" i="3"/>
  <c r="M431" i="3"/>
  <c r="M435" i="3"/>
  <c r="M439" i="3"/>
  <c r="M443" i="3"/>
  <c r="M447" i="3"/>
  <c r="M451" i="3"/>
  <c r="M455" i="3"/>
  <c r="M460" i="3"/>
  <c r="M467" i="3"/>
  <c r="M471" i="3"/>
  <c r="M475" i="3"/>
  <c r="M479" i="3"/>
  <c r="M483" i="3"/>
  <c r="M487" i="3"/>
  <c r="M491" i="3"/>
  <c r="M495" i="3"/>
  <c r="M499" i="3"/>
  <c r="M503" i="3"/>
  <c r="M507" i="3"/>
  <c r="M511" i="3"/>
  <c r="M515" i="3"/>
  <c r="M519" i="3"/>
  <c r="M523" i="3"/>
  <c r="M527" i="3"/>
  <c r="M531" i="3"/>
  <c r="M535" i="3"/>
  <c r="M539" i="3"/>
  <c r="M543" i="3"/>
  <c r="M547" i="3"/>
  <c r="M551" i="3"/>
  <c r="M555" i="3"/>
  <c r="M559" i="3"/>
  <c r="M563" i="3"/>
  <c r="M567" i="3"/>
  <c r="M571" i="3"/>
  <c r="M575" i="3"/>
  <c r="M579" i="3"/>
  <c r="M583" i="3"/>
  <c r="M587" i="3"/>
  <c r="M591" i="3"/>
  <c r="M595" i="3"/>
  <c r="M599" i="3"/>
  <c r="M603" i="3"/>
  <c r="M607" i="3"/>
  <c r="M611" i="3"/>
  <c r="M615" i="3"/>
  <c r="M619" i="3"/>
  <c r="M22" i="3"/>
  <c r="M38" i="3"/>
  <c r="M54" i="3"/>
  <c r="M71" i="3"/>
  <c r="M87" i="3"/>
  <c r="M103" i="3"/>
  <c r="M119" i="3"/>
  <c r="M135" i="3"/>
  <c r="M152" i="3"/>
  <c r="M169" i="3"/>
  <c r="M185" i="3"/>
  <c r="M200" i="3"/>
  <c r="M217" i="3"/>
  <c r="M233" i="3"/>
  <c r="M249" i="3"/>
  <c r="M265" i="3"/>
  <c r="M283" i="3"/>
  <c r="M298" i="3"/>
  <c r="M313" i="3"/>
  <c r="M331" i="3"/>
  <c r="M347" i="3"/>
  <c r="M359" i="3"/>
  <c r="M363" i="3"/>
  <c r="M367" i="3"/>
  <c r="M371" i="3"/>
  <c r="M375" i="3"/>
  <c r="M379" i="3"/>
  <c r="M383" i="3"/>
  <c r="M387" i="3"/>
  <c r="M391" i="3"/>
  <c r="M395" i="3"/>
  <c r="M399" i="3"/>
  <c r="M403" i="3"/>
  <c r="M407" i="3"/>
  <c r="M412" i="3"/>
  <c r="M416" i="3"/>
  <c r="M420" i="3"/>
  <c r="M424" i="3"/>
  <c r="M428" i="3"/>
  <c r="M432" i="3"/>
  <c r="M436" i="3"/>
  <c r="M440" i="3"/>
  <c r="M444" i="3"/>
  <c r="M448" i="3"/>
  <c r="M452" i="3"/>
  <c r="M456" i="3"/>
  <c r="M461" i="3"/>
  <c r="M468" i="3"/>
  <c r="M472" i="3"/>
  <c r="M476" i="3"/>
  <c r="M480" i="3"/>
  <c r="M484" i="3"/>
  <c r="M488" i="3"/>
  <c r="M492" i="3"/>
  <c r="M496" i="3"/>
  <c r="M500" i="3"/>
  <c r="M26" i="3"/>
  <c r="M42" i="3"/>
  <c r="M59" i="3"/>
  <c r="M75" i="3"/>
  <c r="M91" i="3"/>
  <c r="M107" i="3"/>
  <c r="M123" i="3"/>
  <c r="M140" i="3"/>
  <c r="M156" i="3"/>
  <c r="M173" i="3"/>
  <c r="M188" i="3"/>
  <c r="M204" i="3"/>
  <c r="M221" i="3"/>
  <c r="M237" i="3"/>
  <c r="M254" i="3"/>
  <c r="M270" i="3"/>
  <c r="M287" i="3"/>
  <c r="M865" i="3"/>
  <c r="M317" i="3"/>
  <c r="M335" i="3"/>
  <c r="M351" i="3"/>
  <c r="M360" i="3"/>
  <c r="M364" i="3"/>
  <c r="M368" i="3"/>
  <c r="M372" i="3"/>
  <c r="M376" i="3"/>
  <c r="M380" i="3"/>
  <c r="M384" i="3"/>
  <c r="M388" i="3"/>
  <c r="M392" i="3"/>
  <c r="M396" i="3"/>
  <c r="M400" i="3"/>
  <c r="M404" i="3"/>
  <c r="M408" i="3"/>
  <c r="M413" i="3"/>
  <c r="M417" i="3"/>
  <c r="M421" i="3"/>
  <c r="M425" i="3"/>
  <c r="M429" i="3"/>
  <c r="M433" i="3"/>
  <c r="M437" i="3"/>
  <c r="M441" i="3"/>
  <c r="M445" i="3"/>
  <c r="M449" i="3"/>
  <c r="M453" i="3"/>
  <c r="M457" i="3"/>
  <c r="M462" i="3"/>
  <c r="M469" i="3"/>
  <c r="M473" i="3"/>
  <c r="M477" i="3"/>
  <c r="M481" i="3"/>
  <c r="M485" i="3"/>
  <c r="M489" i="3"/>
  <c r="M493" i="3"/>
  <c r="M497" i="3"/>
  <c r="M501" i="3"/>
  <c r="M505" i="3"/>
  <c r="M509" i="3"/>
  <c r="M513" i="3"/>
  <c r="M517" i="3"/>
  <c r="M521" i="3"/>
  <c r="M525" i="3"/>
  <c r="M529" i="3"/>
  <c r="M533" i="3"/>
  <c r="M537" i="3"/>
  <c r="M541" i="3"/>
  <c r="M545" i="3"/>
  <c r="M549" i="3"/>
  <c r="M553" i="3"/>
  <c r="M557" i="3"/>
  <c r="M561" i="3"/>
  <c r="M565" i="3"/>
  <c r="M569" i="3"/>
  <c r="M573" i="3"/>
  <c r="M577" i="3"/>
  <c r="M581" i="3"/>
  <c r="M585" i="3"/>
  <c r="M589" i="3"/>
  <c r="M593" i="3"/>
  <c r="M597" i="3"/>
  <c r="M601" i="3"/>
  <c r="M605" i="3"/>
  <c r="M609" i="3"/>
  <c r="M613" i="3"/>
  <c r="M617" i="3"/>
  <c r="M30" i="3"/>
  <c r="M95" i="3"/>
  <c r="M160" i="3"/>
  <c r="M225" i="3"/>
  <c r="M291" i="3"/>
  <c r="M355" i="3"/>
  <c r="M373" i="3"/>
  <c r="M389" i="3"/>
  <c r="M405" i="3"/>
  <c r="M422" i="3"/>
  <c r="M438" i="3"/>
  <c r="M454" i="3"/>
  <c r="M474" i="3"/>
  <c r="M490" i="3"/>
  <c r="M504" i="3"/>
  <c r="M512" i="3"/>
  <c r="M520" i="3"/>
  <c r="M528" i="3"/>
  <c r="M536" i="3"/>
  <c r="M544" i="3"/>
  <c r="M552" i="3"/>
  <c r="M560" i="3"/>
  <c r="M568" i="3"/>
  <c r="M576" i="3"/>
  <c r="M584" i="3"/>
  <c r="M592" i="3"/>
  <c r="M600" i="3"/>
  <c r="M608" i="3"/>
  <c r="M616" i="3"/>
  <c r="M622" i="3"/>
  <c r="M626" i="3"/>
  <c r="M630" i="3"/>
  <c r="M634" i="3"/>
  <c r="M638" i="3"/>
  <c r="M642" i="3"/>
  <c r="M646" i="3"/>
  <c r="M650" i="3"/>
  <c r="M654" i="3"/>
  <c r="M658" i="3"/>
  <c r="M662" i="3"/>
  <c r="M666" i="3"/>
  <c r="M670" i="3"/>
  <c r="M674" i="3"/>
  <c r="M678" i="3"/>
  <c r="M682" i="3"/>
  <c r="M686" i="3"/>
  <c r="M690" i="3"/>
  <c r="M694" i="3"/>
  <c r="M698" i="3"/>
  <c r="M702" i="3"/>
  <c r="M706" i="3"/>
  <c r="M710" i="3"/>
  <c r="M714" i="3"/>
  <c r="M718" i="3"/>
  <c r="M722" i="3"/>
  <c r="M726" i="3"/>
  <c r="M730" i="3"/>
  <c r="M734" i="3"/>
  <c r="M738" i="3"/>
  <c r="M742" i="3"/>
  <c r="M746" i="3"/>
  <c r="M750" i="3"/>
  <c r="M754" i="3"/>
  <c r="M758" i="3"/>
  <c r="M762" i="3"/>
  <c r="M766" i="3"/>
  <c r="M773" i="3"/>
  <c r="M777" i="3"/>
  <c r="M781" i="3"/>
  <c r="M785" i="3"/>
  <c r="M789" i="3"/>
  <c r="M793" i="3"/>
  <c r="M797" i="3"/>
  <c r="M801" i="3"/>
  <c r="M805" i="3"/>
  <c r="M809" i="3"/>
  <c r="M813" i="3"/>
  <c r="M817" i="3"/>
  <c r="M821" i="3"/>
  <c r="M825" i="3"/>
  <c r="M829" i="3"/>
  <c r="M834" i="3"/>
  <c r="M838" i="3"/>
  <c r="M842" i="3"/>
  <c r="M846" i="3"/>
  <c r="M850" i="3"/>
  <c r="M46" i="3"/>
  <c r="M111" i="3"/>
  <c r="M177" i="3"/>
  <c r="M241" i="3"/>
  <c r="M305" i="3"/>
  <c r="M361" i="3"/>
  <c r="M377" i="3"/>
  <c r="M393" i="3"/>
  <c r="M409" i="3"/>
  <c r="M426" i="3"/>
  <c r="M442" i="3"/>
  <c r="M458" i="3"/>
  <c r="M478" i="3"/>
  <c r="M494" i="3"/>
  <c r="M506" i="3"/>
  <c r="M514" i="3"/>
  <c r="M522" i="3"/>
  <c r="M530" i="3"/>
  <c r="M538" i="3"/>
  <c r="M546" i="3"/>
  <c r="M554" i="3"/>
  <c r="M562" i="3"/>
  <c r="M570" i="3"/>
  <c r="M578" i="3"/>
  <c r="M586" i="3"/>
  <c r="M594" i="3"/>
  <c r="M602" i="3"/>
  <c r="M610" i="3"/>
  <c r="M618" i="3"/>
  <c r="M623" i="3"/>
  <c r="M627" i="3"/>
  <c r="M631" i="3"/>
  <c r="M635" i="3"/>
  <c r="M639" i="3"/>
  <c r="M643" i="3"/>
  <c r="M647" i="3"/>
  <c r="M651" i="3"/>
  <c r="M655" i="3"/>
  <c r="M659" i="3"/>
  <c r="M663" i="3"/>
  <c r="M667" i="3"/>
  <c r="M671" i="3"/>
  <c r="M675" i="3"/>
  <c r="M679" i="3"/>
  <c r="M683" i="3"/>
  <c r="M687" i="3"/>
  <c r="M691" i="3"/>
  <c r="M695" i="3"/>
  <c r="M699" i="3"/>
  <c r="M703" i="3"/>
  <c r="M707" i="3"/>
  <c r="M711" i="3"/>
  <c r="M715" i="3"/>
  <c r="M719" i="3"/>
  <c r="M723" i="3"/>
  <c r="M727" i="3"/>
  <c r="M731" i="3"/>
  <c r="M735" i="3"/>
  <c r="M739" i="3"/>
  <c r="M743" i="3"/>
  <c r="M747" i="3"/>
  <c r="M751" i="3"/>
  <c r="M755" i="3"/>
  <c r="M759" i="3"/>
  <c r="M763" i="3"/>
  <c r="M767" i="3"/>
  <c r="M774" i="3"/>
  <c r="M778" i="3"/>
  <c r="M782" i="3"/>
  <c r="M786" i="3"/>
  <c r="M790" i="3"/>
  <c r="M794" i="3"/>
  <c r="M798" i="3"/>
  <c r="M802" i="3"/>
  <c r="M806" i="3"/>
  <c r="M810" i="3"/>
  <c r="M814" i="3"/>
  <c r="M818" i="3"/>
  <c r="M822" i="3"/>
  <c r="M826" i="3"/>
  <c r="M830" i="3"/>
  <c r="M835" i="3"/>
  <c r="M839" i="3"/>
  <c r="M843" i="3"/>
  <c r="M847" i="3"/>
  <c r="M63" i="3"/>
  <c r="M127" i="3"/>
  <c r="M192" i="3"/>
  <c r="M258" i="3"/>
  <c r="M323" i="3"/>
  <c r="M365" i="3"/>
  <c r="M381" i="3"/>
  <c r="M397" i="3"/>
  <c r="M414" i="3"/>
  <c r="M430" i="3"/>
  <c r="M446" i="3"/>
  <c r="M463" i="3"/>
  <c r="M482" i="3"/>
  <c r="M498" i="3"/>
  <c r="M508" i="3"/>
  <c r="M516" i="3"/>
  <c r="M524" i="3"/>
  <c r="M532" i="3"/>
  <c r="M540" i="3"/>
  <c r="M548" i="3"/>
  <c r="M556" i="3"/>
  <c r="M564" i="3"/>
  <c r="M572" i="3"/>
  <c r="M580" i="3"/>
  <c r="M588" i="3"/>
  <c r="M596" i="3"/>
  <c r="M604" i="3"/>
  <c r="M612" i="3"/>
  <c r="M620" i="3"/>
  <c r="M624" i="3"/>
  <c r="M628" i="3"/>
  <c r="M632" i="3"/>
  <c r="M636" i="3"/>
  <c r="M640" i="3"/>
  <c r="M644" i="3"/>
  <c r="M648" i="3"/>
  <c r="M652" i="3"/>
  <c r="M656" i="3"/>
  <c r="M660" i="3"/>
  <c r="M664" i="3"/>
  <c r="M668" i="3"/>
  <c r="M672" i="3"/>
  <c r="M676" i="3"/>
  <c r="M680" i="3"/>
  <c r="M684" i="3"/>
  <c r="M688" i="3"/>
  <c r="M692" i="3"/>
  <c r="M696" i="3"/>
  <c r="M700" i="3"/>
  <c r="M704" i="3"/>
  <c r="M708" i="3"/>
  <c r="M712" i="3"/>
  <c r="M716" i="3"/>
  <c r="M720" i="3"/>
  <c r="M724" i="3"/>
  <c r="M728" i="3"/>
  <c r="M732" i="3"/>
  <c r="M736" i="3"/>
  <c r="M740" i="3"/>
  <c r="M744" i="3"/>
  <c r="M748" i="3"/>
  <c r="M752" i="3"/>
  <c r="M756" i="3"/>
  <c r="M760" i="3"/>
  <c r="M764" i="3"/>
  <c r="M768" i="3"/>
  <c r="M775" i="3"/>
  <c r="M779" i="3"/>
  <c r="M783" i="3"/>
  <c r="M787" i="3"/>
  <c r="M791" i="3"/>
  <c r="M795" i="3"/>
  <c r="M799" i="3"/>
  <c r="M803" i="3"/>
  <c r="M807" i="3"/>
  <c r="M811" i="3"/>
  <c r="M815" i="3"/>
  <c r="M819" i="3"/>
  <c r="M823" i="3"/>
  <c r="M827" i="3"/>
  <c r="M831" i="3"/>
  <c r="M836" i="3"/>
  <c r="M840" i="3"/>
  <c r="M844" i="3"/>
  <c r="M848" i="3"/>
  <c r="M79" i="3"/>
  <c r="M339" i="3"/>
  <c r="M418" i="3"/>
  <c r="M486" i="3"/>
  <c r="M526" i="3"/>
  <c r="M558" i="3"/>
  <c r="M590" i="3"/>
  <c r="M621" i="3"/>
  <c r="M637" i="3"/>
  <c r="M653" i="3"/>
  <c r="M669" i="3"/>
  <c r="M685" i="3"/>
  <c r="M701" i="3"/>
  <c r="M717" i="3"/>
  <c r="M733" i="3"/>
  <c r="M749" i="3"/>
  <c r="M765" i="3"/>
  <c r="M784" i="3"/>
  <c r="M800" i="3"/>
  <c r="M816" i="3"/>
  <c r="M833" i="3"/>
  <c r="M849" i="3"/>
  <c r="M854" i="3"/>
  <c r="M858" i="3"/>
  <c r="M862" i="3"/>
  <c r="M868" i="3"/>
  <c r="M872" i="3"/>
  <c r="M876" i="3"/>
  <c r="M880" i="3"/>
  <c r="M883" i="3"/>
  <c r="M887" i="3"/>
  <c r="M890" i="3"/>
  <c r="M894" i="3"/>
  <c r="M898" i="3"/>
  <c r="M902" i="3"/>
  <c r="M906" i="3"/>
  <c r="M910" i="3"/>
  <c r="M914" i="3"/>
  <c r="M919" i="3"/>
  <c r="M923" i="3"/>
  <c r="M927" i="3"/>
  <c r="M931" i="3"/>
  <c r="M935" i="3"/>
  <c r="M938" i="3"/>
  <c r="M942" i="3"/>
  <c r="M946" i="3"/>
  <c r="M950" i="3"/>
  <c r="M954" i="3"/>
  <c r="M958" i="3"/>
  <c r="M962" i="3"/>
  <c r="M966" i="3"/>
  <c r="M970" i="3"/>
  <c r="M974" i="3"/>
  <c r="M978" i="3"/>
  <c r="M982" i="3"/>
  <c r="M986" i="3"/>
  <c r="M990" i="3"/>
  <c r="M994" i="3"/>
  <c r="M998" i="3"/>
  <c r="M1002" i="3"/>
  <c r="M1006" i="3"/>
  <c r="M1010" i="3"/>
  <c r="M1014" i="3"/>
  <c r="M1018" i="3"/>
  <c r="M1022" i="3"/>
  <c r="M1026" i="3"/>
  <c r="M1031" i="3"/>
  <c r="M1035" i="3"/>
  <c r="M1039" i="3"/>
  <c r="M1043" i="3"/>
  <c r="M1047" i="3"/>
  <c r="M1051" i="3"/>
  <c r="M1055" i="3"/>
  <c r="M1059" i="3"/>
  <c r="M1063" i="3"/>
  <c r="M1067" i="3"/>
  <c r="M1071" i="3"/>
  <c r="M1075" i="3"/>
  <c r="M1079" i="3"/>
  <c r="M1082" i="3"/>
  <c r="M1087" i="3"/>
  <c r="M1091" i="3"/>
  <c r="M1095" i="3"/>
  <c r="M1099" i="3"/>
  <c r="M1104" i="3"/>
  <c r="M1108" i="3"/>
  <c r="M1113" i="3"/>
  <c r="M1117" i="3"/>
  <c r="M1121" i="3"/>
  <c r="M1125" i="3"/>
  <c r="M1129" i="3"/>
  <c r="M1133" i="3"/>
  <c r="M1137" i="3"/>
  <c r="M1141" i="3"/>
  <c r="M1145" i="3"/>
  <c r="M1149" i="3"/>
  <c r="M1153" i="3"/>
  <c r="M1157" i="3"/>
  <c r="M1161" i="3"/>
  <c r="M1165" i="3"/>
  <c r="M1169" i="3"/>
  <c r="M1173" i="3"/>
  <c r="M1177" i="3"/>
  <c r="M1181" i="3"/>
  <c r="M1185" i="3"/>
  <c r="M1189" i="3"/>
  <c r="M1193" i="3"/>
  <c r="M1197" i="3"/>
  <c r="M1201" i="3"/>
  <c r="M1205" i="3"/>
  <c r="M1212" i="3"/>
  <c r="M1216" i="3"/>
  <c r="M1220" i="3"/>
  <c r="M1224" i="3"/>
  <c r="M1228" i="3"/>
  <c r="M1232" i="3"/>
  <c r="M1236" i="3"/>
  <c r="M1240" i="3"/>
  <c r="M1244" i="3"/>
  <c r="M1248" i="3"/>
  <c r="M1252" i="3"/>
  <c r="M1256" i="3"/>
  <c r="M1260" i="3"/>
  <c r="M1264" i="3"/>
  <c r="M1268" i="3"/>
  <c r="M1272" i="3"/>
  <c r="M1276" i="3"/>
  <c r="M1280" i="3"/>
  <c r="M1284" i="3"/>
  <c r="M1288" i="3"/>
  <c r="M1292" i="3"/>
  <c r="M1296" i="3"/>
  <c r="M1300" i="3"/>
  <c r="M1304" i="3"/>
  <c r="M1308" i="3"/>
  <c r="M1312" i="3"/>
  <c r="M1316" i="3"/>
  <c r="M1320" i="3"/>
  <c r="M1324" i="3"/>
  <c r="M1328" i="3"/>
  <c r="M1331" i="3"/>
  <c r="M1335" i="3"/>
  <c r="M1339" i="3"/>
  <c r="M1343" i="3"/>
  <c r="M1347" i="3"/>
  <c r="M1351" i="3"/>
  <c r="M1356" i="3"/>
  <c r="M1370" i="3"/>
  <c r="M1363" i="3"/>
  <c r="M1367" i="3"/>
  <c r="M1374" i="3"/>
  <c r="M1378" i="3"/>
  <c r="M1382" i="3"/>
  <c r="M1386" i="3"/>
  <c r="M1390" i="3"/>
  <c r="M1394" i="3"/>
  <c r="M144" i="3"/>
  <c r="M369" i="3"/>
  <c r="M434" i="3"/>
  <c r="M502" i="3"/>
  <c r="M534" i="3"/>
  <c r="M566" i="3"/>
  <c r="M598" i="3"/>
  <c r="M625" i="3"/>
  <c r="M641" i="3"/>
  <c r="M657" i="3"/>
  <c r="M673" i="3"/>
  <c r="M689" i="3"/>
  <c r="M705" i="3"/>
  <c r="M721" i="3"/>
  <c r="M737" i="3"/>
  <c r="M753" i="3"/>
  <c r="M772" i="3"/>
  <c r="M788" i="3"/>
  <c r="M804" i="3"/>
  <c r="M820" i="3"/>
  <c r="M837" i="3"/>
  <c r="M851" i="3"/>
  <c r="M855" i="3"/>
  <c r="M859" i="3"/>
  <c r="M863" i="3"/>
  <c r="M869" i="3"/>
  <c r="M873" i="3"/>
  <c r="M877" i="3"/>
  <c r="M1572" i="3"/>
  <c r="M884" i="3"/>
  <c r="M319" i="3"/>
  <c r="M891" i="3"/>
  <c r="M895" i="3"/>
  <c r="M899" i="3"/>
  <c r="M903" i="3"/>
  <c r="M907" i="3"/>
  <c r="M911" i="3"/>
  <c r="M916" i="3"/>
  <c r="M920" i="3"/>
  <c r="M924" i="3"/>
  <c r="M928" i="3"/>
  <c r="M932" i="3"/>
  <c r="M936" i="3"/>
  <c r="M939" i="3"/>
  <c r="M943" i="3"/>
  <c r="M947" i="3"/>
  <c r="M951" i="3"/>
  <c r="M955" i="3"/>
  <c r="M959" i="3"/>
  <c r="M963" i="3"/>
  <c r="M967" i="3"/>
  <c r="M971" i="3"/>
  <c r="M975" i="3"/>
  <c r="M979" i="3"/>
  <c r="M983" i="3"/>
  <c r="M987" i="3"/>
  <c r="M991" i="3"/>
  <c r="M995" i="3"/>
  <c r="M999" i="3"/>
  <c r="M1003" i="3"/>
  <c r="M1007" i="3"/>
  <c r="M1011" i="3"/>
  <c r="M1015" i="3"/>
  <c r="M1019" i="3"/>
  <c r="M1023" i="3"/>
  <c r="M1027" i="3"/>
  <c r="M1032" i="3"/>
  <c r="M1036" i="3"/>
  <c r="M1040" i="3"/>
  <c r="M1044" i="3"/>
  <c r="M1048" i="3"/>
  <c r="M1052" i="3"/>
  <c r="M1056" i="3"/>
  <c r="M1060" i="3"/>
  <c r="M1064" i="3"/>
  <c r="M1068" i="3"/>
  <c r="M1072" i="3"/>
  <c r="M1076" i="3"/>
  <c r="M1085" i="3"/>
  <c r="M1083" i="3"/>
  <c r="M1088" i="3"/>
  <c r="M1092" i="3"/>
  <c r="M1096" i="3"/>
  <c r="M1100" i="3"/>
  <c r="M1105" i="3"/>
  <c r="M1109" i="3"/>
  <c r="M1114" i="3"/>
  <c r="M1118" i="3"/>
  <c r="M1122" i="3"/>
  <c r="M1126" i="3"/>
  <c r="M1130" i="3"/>
  <c r="M1134" i="3"/>
  <c r="M1138" i="3"/>
  <c r="M1142" i="3"/>
  <c r="M1146" i="3"/>
  <c r="M1150" i="3"/>
  <c r="M1154" i="3"/>
  <c r="M1158" i="3"/>
  <c r="M1162" i="3"/>
  <c r="M1166" i="3"/>
  <c r="M1170" i="3"/>
  <c r="M1174" i="3"/>
  <c r="M1178" i="3"/>
  <c r="M1182" i="3"/>
  <c r="M1186" i="3"/>
  <c r="M1190" i="3"/>
  <c r="M1194" i="3"/>
  <c r="M1198" i="3"/>
  <c r="M1202" i="3"/>
  <c r="M1206" i="3"/>
  <c r="M1213" i="3"/>
  <c r="M1217" i="3"/>
  <c r="M1221" i="3"/>
  <c r="M1225" i="3"/>
  <c r="M1229" i="3"/>
  <c r="M1233" i="3"/>
  <c r="M1237" i="3"/>
  <c r="M1241" i="3"/>
  <c r="M1245" i="3"/>
  <c r="M1249" i="3"/>
  <c r="M1253" i="3"/>
  <c r="M1257" i="3"/>
  <c r="M1261" i="3"/>
  <c r="M1265" i="3"/>
  <c r="M1269" i="3"/>
  <c r="M1273" i="3"/>
  <c r="M1277" i="3"/>
  <c r="M1281" i="3"/>
  <c r="M1285" i="3"/>
  <c r="M1289" i="3"/>
  <c r="M1293" i="3"/>
  <c r="M1297" i="3"/>
  <c r="M1301" i="3"/>
  <c r="M1305" i="3"/>
  <c r="M1309" i="3"/>
  <c r="M1313" i="3"/>
  <c r="M1317" i="3"/>
  <c r="M1321" i="3"/>
  <c r="M1325" i="3"/>
  <c r="M1329" i="3"/>
  <c r="M1332" i="3"/>
  <c r="M1336" i="3"/>
  <c r="M1340" i="3"/>
  <c r="M1344" i="3"/>
  <c r="M1348" i="3"/>
  <c r="M1352" i="3"/>
  <c r="M1357" i="3"/>
  <c r="M1360" i="3"/>
  <c r="M1364" i="3"/>
  <c r="M1371" i="3"/>
  <c r="M1375" i="3"/>
  <c r="M1379" i="3"/>
  <c r="M1383" i="3"/>
  <c r="M1387" i="3"/>
  <c r="M1391" i="3"/>
  <c r="M1395" i="3"/>
  <c r="M1399" i="3"/>
  <c r="M1403" i="3"/>
  <c r="M1408" i="3"/>
  <c r="M1413" i="3"/>
  <c r="M208" i="3"/>
  <c r="M385" i="3"/>
  <c r="M450" i="3"/>
  <c r="M510" i="3"/>
  <c r="M542" i="3"/>
  <c r="M574" i="3"/>
  <c r="M606" i="3"/>
  <c r="M629" i="3"/>
  <c r="M645" i="3"/>
  <c r="M661" i="3"/>
  <c r="M677" i="3"/>
  <c r="M693" i="3"/>
  <c r="M709" i="3"/>
  <c r="M725" i="3"/>
  <c r="M741" i="3"/>
  <c r="M757" i="3"/>
  <c r="M776" i="3"/>
  <c r="M792" i="3"/>
  <c r="M808" i="3"/>
  <c r="M824" i="3"/>
  <c r="M841" i="3"/>
  <c r="M852" i="3"/>
  <c r="M856" i="3"/>
  <c r="M860" i="3"/>
  <c r="M866" i="3"/>
  <c r="M870" i="3"/>
  <c r="M874" i="3"/>
  <c r="M878" i="3"/>
  <c r="M881" i="3"/>
  <c r="M885" i="3"/>
  <c r="M888" i="3"/>
  <c r="M892" i="3"/>
  <c r="M896" i="3"/>
  <c r="M900" i="3"/>
  <c r="M904" i="3"/>
  <c r="M908" i="3"/>
  <c r="M912" i="3"/>
  <c r="M917" i="3"/>
  <c r="M921" i="3"/>
  <c r="M925" i="3"/>
  <c r="M929" i="3"/>
  <c r="M933" i="3"/>
  <c r="M1412" i="3"/>
  <c r="M940" i="3"/>
  <c r="M944" i="3"/>
  <c r="M948" i="3"/>
  <c r="M952" i="3"/>
  <c r="M956" i="3"/>
  <c r="M960" i="3"/>
  <c r="M964" i="3"/>
  <c r="M968" i="3"/>
  <c r="M972" i="3"/>
  <c r="M976" i="3"/>
  <c r="M980" i="3"/>
  <c r="M984" i="3"/>
  <c r="M988" i="3"/>
  <c r="M992" i="3"/>
  <c r="M996" i="3"/>
  <c r="M1000" i="3"/>
  <c r="M1004" i="3"/>
  <c r="M1008" i="3"/>
  <c r="M1012" i="3"/>
  <c r="M1016" i="3"/>
  <c r="M1020" i="3"/>
  <c r="M1024" i="3"/>
  <c r="M1029" i="3"/>
  <c r="M1033" i="3"/>
  <c r="M1037" i="3"/>
  <c r="M1041" i="3"/>
  <c r="M1045" i="3"/>
  <c r="M1049" i="3"/>
  <c r="M1053" i="3"/>
  <c r="M1057" i="3"/>
  <c r="M1061" i="3"/>
  <c r="M1065" i="3"/>
  <c r="M1069" i="3"/>
  <c r="M1073" i="3"/>
  <c r="M1077" i="3"/>
  <c r="M1080" i="3"/>
  <c r="M1084" i="3"/>
  <c r="M1089" i="3"/>
  <c r="M1093" i="3"/>
  <c r="M1097" i="3"/>
  <c r="M1102" i="3"/>
  <c r="M1106" i="3"/>
  <c r="M1110" i="3"/>
  <c r="M1115" i="3"/>
  <c r="M1119" i="3"/>
  <c r="M1123" i="3"/>
  <c r="M1127" i="3"/>
  <c r="M1131" i="3"/>
  <c r="M1135" i="3"/>
  <c r="M1139" i="3"/>
  <c r="M1143" i="3"/>
  <c r="M1147" i="3"/>
  <c r="M1151" i="3"/>
  <c r="M1155" i="3"/>
  <c r="M1159" i="3"/>
  <c r="M1163" i="3"/>
  <c r="M1167" i="3"/>
  <c r="M1171" i="3"/>
  <c r="M1175" i="3"/>
  <c r="M1179" i="3"/>
  <c r="M1183" i="3"/>
  <c r="M1187" i="3"/>
  <c r="M1191" i="3"/>
  <c r="M1195" i="3"/>
  <c r="M1199" i="3"/>
  <c r="M1203" i="3"/>
  <c r="M1210" i="3"/>
  <c r="M1214" i="3"/>
  <c r="M1218" i="3"/>
  <c r="M1222" i="3"/>
  <c r="M1226" i="3"/>
  <c r="M1230" i="3"/>
  <c r="M1234" i="3"/>
  <c r="M1238" i="3"/>
  <c r="M1242" i="3"/>
  <c r="M1246" i="3"/>
  <c r="M1250" i="3"/>
  <c r="M1254" i="3"/>
  <c r="M1258" i="3"/>
  <c r="M1262" i="3"/>
  <c r="M1266" i="3"/>
  <c r="M1270" i="3"/>
  <c r="M1274" i="3"/>
  <c r="M1278" i="3"/>
  <c r="M1282" i="3"/>
  <c r="M1286" i="3"/>
  <c r="M1290" i="3"/>
  <c r="M1294" i="3"/>
  <c r="M1298" i="3"/>
  <c r="M1302" i="3"/>
  <c r="M1306" i="3"/>
  <c r="M1310" i="3"/>
  <c r="M1314" i="3"/>
  <c r="M1318" i="3"/>
  <c r="M1322" i="3"/>
  <c r="M1326" i="3"/>
  <c r="M1330" i="3"/>
  <c r="M1333" i="3"/>
  <c r="M1337" i="3"/>
  <c r="M1341" i="3"/>
  <c r="M1345" i="3"/>
  <c r="M1349" i="3"/>
  <c r="M1354" i="3"/>
  <c r="M1358" i="3"/>
  <c r="M1361" i="3"/>
  <c r="M1365" i="3"/>
  <c r="M1372" i="3"/>
  <c r="M1376" i="3"/>
  <c r="M1380" i="3"/>
  <c r="M1384" i="3"/>
  <c r="M1388" i="3"/>
  <c r="M1392" i="3"/>
  <c r="M1396" i="3"/>
  <c r="M1400" i="3"/>
  <c r="M1405" i="3"/>
  <c r="M1409" i="3"/>
  <c r="M1414" i="3"/>
  <c r="M1418" i="3"/>
  <c r="M1422" i="3"/>
  <c r="M1426" i="3"/>
  <c r="M1430" i="3"/>
  <c r="M1434" i="3"/>
  <c r="M1438" i="3"/>
  <c r="M1442" i="3"/>
  <c r="M1446" i="3"/>
  <c r="M1450" i="3"/>
  <c r="M1454" i="3"/>
  <c r="M274" i="3"/>
  <c r="M550" i="3"/>
  <c r="M649" i="3"/>
  <c r="M713" i="3"/>
  <c r="M780" i="3"/>
  <c r="M845" i="3"/>
  <c r="M867" i="3"/>
  <c r="M882" i="3"/>
  <c r="M897" i="3"/>
  <c r="M913" i="3"/>
  <c r="M930" i="3"/>
  <c r="M945" i="3"/>
  <c r="M961" i="3"/>
  <c r="M977" i="3"/>
  <c r="M993" i="3"/>
  <c r="M1009" i="3"/>
  <c r="M1025" i="3"/>
  <c r="M1042" i="3"/>
  <c r="M1058" i="3"/>
  <c r="M1074" i="3"/>
  <c r="M1090" i="3"/>
  <c r="M1107" i="3"/>
  <c r="M1124" i="3"/>
  <c r="M1140" i="3"/>
  <c r="M1156" i="3"/>
  <c r="M1172" i="3"/>
  <c r="M1188" i="3"/>
  <c r="M1204" i="3"/>
  <c r="M1223" i="3"/>
  <c r="M1239" i="3"/>
  <c r="M1255" i="3"/>
  <c r="M1271" i="3"/>
  <c r="M1287" i="3"/>
  <c r="M1303" i="3"/>
  <c r="M1319" i="3"/>
  <c r="M1334" i="3"/>
  <c r="M1350" i="3"/>
  <c r="M1366" i="3"/>
  <c r="M1385" i="3"/>
  <c r="M1398" i="3"/>
  <c r="M1407" i="3"/>
  <c r="M1416" i="3"/>
  <c r="M1421" i="3"/>
  <c r="M1427" i="3"/>
  <c r="M1432" i="3"/>
  <c r="M1437" i="3"/>
  <c r="M1443" i="3"/>
  <c r="M1448" i="3"/>
  <c r="M1453" i="3"/>
  <c r="M1458" i="3"/>
  <c r="M1463" i="3"/>
  <c r="M1466" i="3"/>
  <c r="M1470" i="3"/>
  <c r="M1474" i="3"/>
  <c r="M1478" i="3"/>
  <c r="M1482" i="3"/>
  <c r="M1486" i="3"/>
  <c r="M1490" i="3"/>
  <c r="M1494" i="3"/>
  <c r="M1498" i="3"/>
  <c r="M1502" i="3"/>
  <c r="M1506" i="3"/>
  <c r="M1524" i="3"/>
  <c r="M1528" i="3"/>
  <c r="M1532" i="3"/>
  <c r="M1536" i="3"/>
  <c r="M1540" i="3"/>
  <c r="M1546" i="3"/>
  <c r="M1550" i="3"/>
  <c r="M1554" i="3"/>
  <c r="M1558" i="3"/>
  <c r="M1563" i="3"/>
  <c r="M1567" i="3"/>
  <c r="M1571" i="3"/>
  <c r="M1576" i="3"/>
  <c r="M1580" i="3"/>
  <c r="M1584" i="3"/>
  <c r="M401" i="3"/>
  <c r="M582" i="3"/>
  <c r="M665" i="3"/>
  <c r="M729" i="3"/>
  <c r="M796" i="3"/>
  <c r="M853" i="3"/>
  <c r="M871" i="3"/>
  <c r="M886" i="3"/>
  <c r="M901" i="3"/>
  <c r="M918" i="3"/>
  <c r="M934" i="3"/>
  <c r="M949" i="3"/>
  <c r="M965" i="3"/>
  <c r="M981" i="3"/>
  <c r="M997" i="3"/>
  <c r="M1013" i="3"/>
  <c r="M1030" i="3"/>
  <c r="M1046" i="3"/>
  <c r="M1062" i="3"/>
  <c r="M1078" i="3"/>
  <c r="M1094" i="3"/>
  <c r="M1111" i="3"/>
  <c r="M1128" i="3"/>
  <c r="M1144" i="3"/>
  <c r="M1160" i="3"/>
  <c r="M1176" i="3"/>
  <c r="M1192" i="3"/>
  <c r="M1211" i="3"/>
  <c r="M1227" i="3"/>
  <c r="M1243" i="3"/>
  <c r="M1259" i="3"/>
  <c r="M1275" i="3"/>
  <c r="M1291" i="3"/>
  <c r="M1307" i="3"/>
  <c r="M1323" i="3"/>
  <c r="M1338" i="3"/>
  <c r="M1355" i="3"/>
  <c r="M1373" i="3"/>
  <c r="M1389" i="3"/>
  <c r="M1401" i="3"/>
  <c r="M1410" i="3"/>
  <c r="M1417" i="3"/>
  <c r="M1423" i="3"/>
  <c r="M1428" i="3"/>
  <c r="M1433" i="3"/>
  <c r="M1439" i="3"/>
  <c r="M1444" i="3"/>
  <c r="M1449" i="3"/>
  <c r="M1455" i="3"/>
  <c r="M1459" i="3"/>
  <c r="M1462" i="3"/>
  <c r="M1467" i="3"/>
  <c r="M1471" i="3"/>
  <c r="M1475" i="3"/>
  <c r="M1479" i="3"/>
  <c r="M1483" i="3"/>
  <c r="M1487" i="3"/>
  <c r="M1491" i="3"/>
  <c r="M1495" i="3"/>
  <c r="M1499" i="3"/>
  <c r="M1503" i="3"/>
  <c r="M1521" i="3"/>
  <c r="M1525" i="3"/>
  <c r="M1529" i="3"/>
  <c r="M1533" i="3"/>
  <c r="M1537" i="3"/>
  <c r="M1541" i="3"/>
  <c r="M1547" i="3"/>
  <c r="M1551" i="3"/>
  <c r="M1555" i="3"/>
  <c r="M1559" i="3"/>
  <c r="M1564" i="3"/>
  <c r="M1568" i="3"/>
  <c r="M1573" i="3"/>
  <c r="M1577" i="3"/>
  <c r="M1581" i="3"/>
  <c r="M1585" i="3"/>
  <c r="M1589" i="3"/>
  <c r="M1594" i="3"/>
  <c r="M1604" i="3"/>
  <c r="M1608" i="3"/>
  <c r="M1612" i="3"/>
  <c r="M1616" i="3"/>
  <c r="M1620" i="3"/>
  <c r="M1624" i="3"/>
  <c r="M1628" i="3"/>
  <c r="M1632" i="3"/>
  <c r="M1636" i="3"/>
  <c r="M1640" i="3"/>
  <c r="M1644" i="3"/>
  <c r="M1648" i="3"/>
  <c r="M1652" i="3"/>
  <c r="M1660" i="3"/>
  <c r="M1664" i="3"/>
  <c r="M1668" i="3"/>
  <c r="M1672" i="3"/>
  <c r="M1675" i="3"/>
  <c r="M1679" i="3"/>
  <c r="M1683" i="3"/>
  <c r="M1687" i="3"/>
  <c r="M1691" i="3"/>
  <c r="M1695" i="3"/>
  <c r="M1699" i="3"/>
  <c r="M1703" i="3"/>
  <c r="M1707" i="3"/>
  <c r="M1711" i="3"/>
  <c r="M1715" i="3"/>
  <c r="M1719" i="3"/>
  <c r="M1723" i="3"/>
  <c r="M1727" i="3"/>
  <c r="M1731" i="3"/>
  <c r="M1735" i="3"/>
  <c r="M1741" i="3"/>
  <c r="M1745" i="3"/>
  <c r="M1749" i="3"/>
  <c r="M1753" i="3"/>
  <c r="M1757" i="3"/>
  <c r="M1761" i="3"/>
  <c r="M1765" i="3"/>
  <c r="M1769" i="3"/>
  <c r="M1773" i="3"/>
  <c r="M1777" i="3"/>
  <c r="M1781" i="3"/>
  <c r="M1785" i="3"/>
  <c r="M1789" i="3"/>
  <c r="M1793" i="3"/>
  <c r="M1797" i="3"/>
  <c r="M1802" i="3"/>
  <c r="M1806" i="3"/>
  <c r="M1810" i="3"/>
  <c r="M1814" i="3"/>
  <c r="M1818" i="3"/>
  <c r="M1822" i="3"/>
  <c r="M1826" i="3"/>
  <c r="M1830" i="3"/>
  <c r="M1834" i="3"/>
  <c r="M1838" i="3"/>
  <c r="M1842" i="3"/>
  <c r="M1846" i="3"/>
  <c r="M1850" i="3"/>
  <c r="M1854" i="3"/>
  <c r="M1858" i="3"/>
  <c r="M1862" i="3"/>
  <c r="M1866" i="3"/>
  <c r="M1870" i="3"/>
  <c r="M1874" i="3"/>
  <c r="M1878" i="3"/>
  <c r="M1882" i="3"/>
  <c r="M1886" i="3"/>
  <c r="M1890" i="3"/>
  <c r="M1894" i="3"/>
  <c r="M1898" i="3"/>
  <c r="M1904" i="3"/>
  <c r="M1908" i="3"/>
  <c r="M1912" i="3"/>
  <c r="M1917" i="3"/>
  <c r="M1921" i="3"/>
  <c r="M1925" i="3"/>
  <c r="M1929" i="3"/>
  <c r="M1933" i="3"/>
  <c r="M1937" i="3"/>
  <c r="M1943" i="3"/>
  <c r="M1947" i="3"/>
  <c r="M1951" i="3"/>
  <c r="M1954" i="3"/>
  <c r="M1957" i="3"/>
  <c r="M1961" i="3"/>
  <c r="M1965" i="3"/>
  <c r="M1969" i="3"/>
  <c r="M1973" i="3"/>
  <c r="M470" i="3"/>
  <c r="M614" i="3"/>
  <c r="M681" i="3"/>
  <c r="M745" i="3"/>
  <c r="M812" i="3"/>
  <c r="M857" i="3"/>
  <c r="M875" i="3"/>
  <c r="M889" i="3"/>
  <c r="M905" i="3"/>
  <c r="M922" i="3"/>
  <c r="M937" i="3"/>
  <c r="M953" i="3"/>
  <c r="M969" i="3"/>
  <c r="M985" i="3"/>
  <c r="M1001" i="3"/>
  <c r="M1017" i="3"/>
  <c r="M1034" i="3"/>
  <c r="M1050" i="3"/>
  <c r="M1066" i="3"/>
  <c r="M1081" i="3"/>
  <c r="M1098" i="3"/>
  <c r="M1116" i="3"/>
  <c r="M1132" i="3"/>
  <c r="M1148" i="3"/>
  <c r="M1164" i="3"/>
  <c r="M1180" i="3"/>
  <c r="M1196" i="3"/>
  <c r="M1215" i="3"/>
  <c r="M1231" i="3"/>
  <c r="M1247" i="3"/>
  <c r="M1263" i="3"/>
  <c r="M1279" i="3"/>
  <c r="M1295" i="3"/>
  <c r="M1311" i="3"/>
  <c r="M1327" i="3"/>
  <c r="M1342" i="3"/>
  <c r="M1359" i="3"/>
  <c r="M1377" i="3"/>
  <c r="M1393" i="3"/>
  <c r="M1402" i="3"/>
  <c r="M1411" i="3"/>
  <c r="M1419" i="3"/>
  <c r="M1424" i="3"/>
  <c r="M1429" i="3"/>
  <c r="M1435" i="3"/>
  <c r="M1440" i="3"/>
  <c r="M1445" i="3"/>
  <c r="M1451" i="3"/>
  <c r="M1456" i="3"/>
  <c r="M1460" i="3"/>
  <c r="M1464" i="3"/>
  <c r="M1468" i="3"/>
  <c r="M1472" i="3"/>
  <c r="M1476" i="3"/>
  <c r="M1480" i="3"/>
  <c r="M1484" i="3"/>
  <c r="M1488" i="3"/>
  <c r="M1492" i="3"/>
  <c r="M1496" i="3"/>
  <c r="M1500" i="3"/>
  <c r="M1504" i="3"/>
  <c r="M1522" i="3"/>
  <c r="M1526" i="3"/>
  <c r="M1530" i="3"/>
  <c r="M1534" i="3"/>
  <c r="M1538" i="3"/>
  <c r="M1544" i="3"/>
  <c r="M1548" i="3"/>
  <c r="M1552" i="3"/>
  <c r="M1556" i="3"/>
  <c r="M1560" i="3"/>
  <c r="M1565" i="3"/>
  <c r="M1569" i="3"/>
  <c r="M1574" i="3"/>
  <c r="M1578" i="3"/>
  <c r="M1582" i="3"/>
  <c r="M1586" i="3"/>
  <c r="M1591" i="3"/>
  <c r="M1595" i="3"/>
  <c r="M1605" i="3"/>
  <c r="M1609" i="3"/>
  <c r="M1613" i="3"/>
  <c r="M1617" i="3"/>
  <c r="M1621" i="3"/>
  <c r="M1625" i="3"/>
  <c r="M1629" i="3"/>
  <c r="M1633" i="3"/>
  <c r="M1637" i="3"/>
  <c r="M1641" i="3"/>
  <c r="M1645" i="3"/>
  <c r="M1649" i="3"/>
  <c r="M1656" i="3"/>
  <c r="M1661" i="3"/>
  <c r="M1665" i="3"/>
  <c r="M1669" i="3"/>
  <c r="M1673" i="3"/>
  <c r="M1676" i="3"/>
  <c r="M1680" i="3"/>
  <c r="M1684" i="3"/>
  <c r="M1688" i="3"/>
  <c r="M1692" i="3"/>
  <c r="M1696" i="3"/>
  <c r="M1700" i="3"/>
  <c r="M1704" i="3"/>
  <c r="M1708" i="3"/>
  <c r="M1712" i="3"/>
  <c r="M1716" i="3"/>
  <c r="M1720" i="3"/>
  <c r="M1724" i="3"/>
  <c r="M1728" i="3"/>
  <c r="M1732" i="3"/>
  <c r="M1736" i="3"/>
  <c r="M1742" i="3"/>
  <c r="M1746" i="3"/>
  <c r="M1750" i="3"/>
  <c r="M1754" i="3"/>
  <c r="M1758" i="3"/>
  <c r="M1762" i="3"/>
  <c r="M1766" i="3"/>
  <c r="M1770" i="3"/>
  <c r="M1774" i="3"/>
  <c r="M1778" i="3"/>
  <c r="M1782" i="3"/>
  <c r="M1786" i="3"/>
  <c r="M1790" i="3"/>
  <c r="M1794" i="3"/>
  <c r="M1798" i="3"/>
  <c r="M1803" i="3"/>
  <c r="M1807" i="3"/>
  <c r="M1811" i="3"/>
  <c r="M1815" i="3"/>
  <c r="M1819" i="3"/>
  <c r="M1823" i="3"/>
  <c r="M1827" i="3"/>
  <c r="M1831" i="3"/>
  <c r="M1835" i="3"/>
  <c r="M1839" i="3"/>
  <c r="M1843" i="3"/>
  <c r="M1847" i="3"/>
  <c r="M1851" i="3"/>
  <c r="M1855" i="3"/>
  <c r="M1859" i="3"/>
  <c r="M1863" i="3"/>
  <c r="M1867" i="3"/>
  <c r="M1871" i="3"/>
  <c r="M1875" i="3"/>
  <c r="M1879" i="3"/>
  <c r="M1883" i="3"/>
  <c r="M1887" i="3"/>
  <c r="M1891" i="3"/>
  <c r="M1895" i="3"/>
  <c r="M1899" i="3"/>
  <c r="M1905" i="3"/>
  <c r="M1909" i="3"/>
  <c r="M1913" i="3"/>
  <c r="M1918" i="3"/>
  <c r="M1922" i="3"/>
  <c r="M1926" i="3"/>
  <c r="M1930" i="3"/>
  <c r="M1934" i="3"/>
  <c r="M1938" i="3"/>
  <c r="M1944" i="3"/>
  <c r="M1948" i="3"/>
  <c r="M1952" i="3"/>
  <c r="M1940" i="3"/>
  <c r="M1958" i="3"/>
  <c r="M1962" i="3"/>
  <c r="M1966" i="3"/>
  <c r="M1970" i="3"/>
  <c r="M1974" i="3"/>
  <c r="M1978" i="3"/>
  <c r="M1982" i="3"/>
  <c r="M1986" i="3"/>
  <c r="M1990" i="3"/>
  <c r="M1994" i="3"/>
  <c r="M1998" i="3"/>
  <c r="M2002" i="3"/>
  <c r="M2006" i="3"/>
  <c r="M2010" i="3"/>
  <c r="M2014" i="3"/>
  <c r="M2018" i="3"/>
  <c r="M2022" i="3"/>
  <c r="M2026" i="3"/>
  <c r="M2029" i="3"/>
  <c r="M1659" i="3"/>
  <c r="M2035" i="3"/>
  <c r="M518" i="3"/>
  <c r="M828" i="3"/>
  <c r="M909" i="3"/>
  <c r="M973" i="3"/>
  <c r="M1038" i="3"/>
  <c r="M1103" i="3"/>
  <c r="M1168" i="3"/>
  <c r="M1235" i="3"/>
  <c r="M1299" i="3"/>
  <c r="M1362" i="3"/>
  <c r="M1415" i="3"/>
  <c r="M1436" i="3"/>
  <c r="M1457" i="3"/>
  <c r="M1473" i="3"/>
  <c r="M1489" i="3"/>
  <c r="M1505" i="3"/>
  <c r="M1535" i="3"/>
  <c r="M1553" i="3"/>
  <c r="M1570" i="3"/>
  <c r="M1587" i="3"/>
  <c r="M1601" i="3"/>
  <c r="M1610" i="3"/>
  <c r="M1618" i="3"/>
  <c r="M1626" i="3"/>
  <c r="M1634" i="3"/>
  <c r="M1642" i="3"/>
  <c r="M1650" i="3"/>
  <c r="M1662" i="3"/>
  <c r="M1670" i="3"/>
  <c r="M1677" i="3"/>
  <c r="M1685" i="3"/>
  <c r="M1693" i="3"/>
  <c r="M1701" i="3"/>
  <c r="M1709" i="3"/>
  <c r="M1717" i="3"/>
  <c r="M1725" i="3"/>
  <c r="M1733" i="3"/>
  <c r="M1743" i="3"/>
  <c r="M1751" i="3"/>
  <c r="M1759" i="3"/>
  <c r="M1767" i="3"/>
  <c r="M1775" i="3"/>
  <c r="M1783" i="3"/>
  <c r="M1791" i="3"/>
  <c r="M1800" i="3"/>
  <c r="M1808" i="3"/>
  <c r="M1816" i="3"/>
  <c r="M1824" i="3"/>
  <c r="M1832" i="3"/>
  <c r="M1840" i="3"/>
  <c r="M1848" i="3"/>
  <c r="M1856" i="3"/>
  <c r="M1864" i="3"/>
  <c r="M1872" i="3"/>
  <c r="M1880" i="3"/>
  <c r="M1888" i="3"/>
  <c r="M1896" i="3"/>
  <c r="M1906" i="3"/>
  <c r="M1914" i="3"/>
  <c r="M1923" i="3"/>
  <c r="M1931" i="3"/>
  <c r="M1939" i="3"/>
  <c r="M1949" i="3"/>
  <c r="M1955" i="3"/>
  <c r="M1963" i="3"/>
  <c r="M1971" i="3"/>
  <c r="M1977" i="3"/>
  <c r="M1983" i="3"/>
  <c r="M1988" i="3"/>
  <c r="M1993" i="3"/>
  <c r="M1999" i="3"/>
  <c r="M2004" i="3"/>
  <c r="M2009" i="3"/>
  <c r="M2015" i="3"/>
  <c r="M2020" i="3"/>
  <c r="M2025" i="3"/>
  <c r="M2030" i="3"/>
  <c r="M2033" i="3"/>
  <c r="M2038" i="3"/>
  <c r="M1647" i="3"/>
  <c r="M1772" i="3"/>
  <c r="M1805" i="3"/>
  <c r="M1821" i="3"/>
  <c r="M1845" i="3"/>
  <c r="M1877" i="3"/>
  <c r="M1893" i="3"/>
  <c r="M1920" i="3"/>
  <c r="M1960" i="3"/>
  <c r="M1981" i="3"/>
  <c r="M1997" i="3"/>
  <c r="M2024" i="3"/>
  <c r="M633" i="3"/>
  <c r="M861" i="3"/>
  <c r="M926" i="3"/>
  <c r="M989" i="3"/>
  <c r="M1054" i="3"/>
  <c r="M1120" i="3"/>
  <c r="M1184" i="3"/>
  <c r="M1251" i="3"/>
  <c r="M1315" i="3"/>
  <c r="M1381" i="3"/>
  <c r="M1420" i="3"/>
  <c r="M1441" i="3"/>
  <c r="M1461" i="3"/>
  <c r="M1477" i="3"/>
  <c r="M1493" i="3"/>
  <c r="M1523" i="3"/>
  <c r="M1539" i="3"/>
  <c r="M1557" i="3"/>
  <c r="M1575" i="3"/>
  <c r="M1588" i="3"/>
  <c r="M1603" i="3"/>
  <c r="M1611" i="3"/>
  <c r="M1619" i="3"/>
  <c r="M1627" i="3"/>
  <c r="M1635" i="3"/>
  <c r="M1643" i="3"/>
  <c r="M1651" i="3"/>
  <c r="M1663" i="3"/>
  <c r="M1671" i="3"/>
  <c r="M1678" i="3"/>
  <c r="M1686" i="3"/>
  <c r="M1694" i="3"/>
  <c r="M1702" i="3"/>
  <c r="M1710" i="3"/>
  <c r="M1718" i="3"/>
  <c r="M1726" i="3"/>
  <c r="M1734" i="3"/>
  <c r="M1744" i="3"/>
  <c r="M1752" i="3"/>
  <c r="M1760" i="3"/>
  <c r="M1768" i="3"/>
  <c r="M1776" i="3"/>
  <c r="M1784" i="3"/>
  <c r="M1792" i="3"/>
  <c r="M1801" i="3"/>
  <c r="M1809" i="3"/>
  <c r="M1817" i="3"/>
  <c r="M1825" i="3"/>
  <c r="M1833" i="3"/>
  <c r="M1841" i="3"/>
  <c r="M1849" i="3"/>
  <c r="M1857" i="3"/>
  <c r="M1865" i="3"/>
  <c r="M1873" i="3"/>
  <c r="M1881" i="3"/>
  <c r="M1889" i="3"/>
  <c r="M1897" i="3"/>
  <c r="M1907" i="3"/>
  <c r="M1915" i="3"/>
  <c r="M1924" i="3"/>
  <c r="M1932" i="3"/>
  <c r="M1942" i="3"/>
  <c r="M1950" i="3"/>
  <c r="M1956" i="3"/>
  <c r="M1964" i="3"/>
  <c r="M1972" i="3"/>
  <c r="M1979" i="3"/>
  <c r="M1984" i="3"/>
  <c r="M1989" i="3"/>
  <c r="M1995" i="3"/>
  <c r="M2000" i="3"/>
  <c r="M2005" i="3"/>
  <c r="M2011" i="3"/>
  <c r="M2016" i="3"/>
  <c r="M2021" i="3"/>
  <c r="M268" i="3"/>
  <c r="M279" i="3"/>
  <c r="M2034" i="3"/>
  <c r="M1658" i="3"/>
  <c r="M1780" i="3"/>
  <c r="M1796" i="3"/>
  <c r="M1837" i="3"/>
  <c r="M1861" i="3"/>
  <c r="M1869" i="3"/>
  <c r="M1901" i="3"/>
  <c r="M1936" i="3"/>
  <c r="M1916" i="3"/>
  <c r="M1976" i="3"/>
  <c r="M1992" i="3"/>
  <c r="M2008" i="3"/>
  <c r="M2019" i="3"/>
  <c r="M2037" i="3"/>
  <c r="M697" i="3"/>
  <c r="M879" i="3"/>
  <c r="M941" i="3"/>
  <c r="M1005" i="3"/>
  <c r="M1070" i="3"/>
  <c r="M1136" i="3"/>
  <c r="M1200" i="3"/>
  <c r="M1267" i="3"/>
  <c r="M1799" i="3"/>
  <c r="M1397" i="3"/>
  <c r="M1425" i="3"/>
  <c r="M1447" i="3"/>
  <c r="M1465" i="3"/>
  <c r="M1481" i="3"/>
  <c r="M1497" i="3"/>
  <c r="M1527" i="3"/>
  <c r="M1545" i="3"/>
  <c r="M1561" i="3"/>
  <c r="M1579" i="3"/>
  <c r="M1592" i="3"/>
  <c r="M1606" i="3"/>
  <c r="M1614" i="3"/>
  <c r="M1622" i="3"/>
  <c r="M1630" i="3"/>
  <c r="M1638" i="3"/>
  <c r="M1646" i="3"/>
  <c r="M1657" i="3"/>
  <c r="M1666" i="3"/>
  <c r="M1674" i="3"/>
  <c r="M1681" i="3"/>
  <c r="M1689" i="3"/>
  <c r="M1697" i="3"/>
  <c r="M1705" i="3"/>
  <c r="M1713" i="3"/>
  <c r="M1721" i="3"/>
  <c r="M1729" i="3"/>
  <c r="M1737" i="3"/>
  <c r="M1747" i="3"/>
  <c r="M1755" i="3"/>
  <c r="M1763" i="3"/>
  <c r="M1771" i="3"/>
  <c r="M1779" i="3"/>
  <c r="M1787" i="3"/>
  <c r="M1795" i="3"/>
  <c r="M1804" i="3"/>
  <c r="M1812" i="3"/>
  <c r="M1820" i="3"/>
  <c r="M1828" i="3"/>
  <c r="M1836" i="3"/>
  <c r="M1844" i="3"/>
  <c r="M1852" i="3"/>
  <c r="M1860" i="3"/>
  <c r="M1868" i="3"/>
  <c r="M1876" i="3"/>
  <c r="M1884" i="3"/>
  <c r="M1892" i="3"/>
  <c r="M1900" i="3"/>
  <c r="M1910" i="3"/>
  <c r="M1919" i="3"/>
  <c r="M1927" i="3"/>
  <c r="M1935" i="3"/>
  <c r="M1945" i="3"/>
  <c r="M1953" i="3"/>
  <c r="M1959" i="3"/>
  <c r="M1967" i="3"/>
  <c r="M1975" i="3"/>
  <c r="M1980" i="3"/>
  <c r="M1985" i="3"/>
  <c r="M1991" i="3"/>
  <c r="M1996" i="3"/>
  <c r="M2001" i="3"/>
  <c r="M2007" i="3"/>
  <c r="M2012" i="3"/>
  <c r="M2017" i="3"/>
  <c r="M2023" i="3"/>
  <c r="M2027" i="3"/>
  <c r="M2031" i="3"/>
  <c r="M2036" i="3"/>
  <c r="M761" i="3"/>
  <c r="M893" i="3"/>
  <c r="M957" i="3"/>
  <c r="M1021" i="3"/>
  <c r="M1086" i="3"/>
  <c r="M1152" i="3"/>
  <c r="M1219" i="3"/>
  <c r="M1283" i="3"/>
  <c r="M1346" i="3"/>
  <c r="M1406" i="3"/>
  <c r="M1431" i="3"/>
  <c r="M1452" i="3"/>
  <c r="M1469" i="3"/>
  <c r="M1485" i="3"/>
  <c r="M1501" i="3"/>
  <c r="M1531" i="3"/>
  <c r="M1549" i="3"/>
  <c r="M1566" i="3"/>
  <c r="M1583" i="3"/>
  <c r="M1593" i="3"/>
  <c r="M1607" i="3"/>
  <c r="M1615" i="3"/>
  <c r="M1623" i="3"/>
  <c r="M1631" i="3"/>
  <c r="M1639" i="3"/>
  <c r="M1667" i="3"/>
  <c r="M244" i="3"/>
  <c r="M1682" i="3"/>
  <c r="M1690" i="3"/>
  <c r="M1698" i="3"/>
  <c r="M1706" i="3"/>
  <c r="M1714" i="3"/>
  <c r="M1722" i="3"/>
  <c r="M1730" i="3"/>
  <c r="M1740" i="3"/>
  <c r="M1748" i="3"/>
  <c r="M1756" i="3"/>
  <c r="M1764" i="3"/>
  <c r="M1788" i="3"/>
  <c r="M1813" i="3"/>
  <c r="M1829" i="3"/>
  <c r="M1853" i="3"/>
  <c r="M1885" i="3"/>
  <c r="M1911" i="3"/>
  <c r="M1928" i="3"/>
  <c r="M1946" i="3"/>
  <c r="M1968" i="3"/>
  <c r="M1987" i="3"/>
  <c r="M2003" i="3"/>
  <c r="M2013" i="3"/>
  <c r="M2028" i="3"/>
  <c r="M2032" i="3"/>
  <c r="M14" i="3"/>
  <c r="M13" i="3"/>
  <c r="J251" i="3"/>
  <c r="J1653" i="3"/>
  <c r="J1590" i="3"/>
  <c r="J832" i="3"/>
  <c r="J1508" i="3"/>
  <c r="J769" i="3"/>
  <c r="J1513" i="3"/>
  <c r="J1101" i="3"/>
  <c r="J1028" i="3"/>
  <c r="J1517" i="3"/>
  <c r="J464" i="3"/>
  <c r="J1518" i="3"/>
  <c r="J209" i="3"/>
  <c r="J1600" i="3"/>
  <c r="J1654" i="3"/>
  <c r="J459" i="3"/>
  <c r="J1902" i="3"/>
  <c r="J1515" i="3"/>
  <c r="J1903" i="3"/>
  <c r="J1208" i="3"/>
  <c r="J1369" i="3"/>
  <c r="J1739" i="3"/>
  <c r="J1509" i="3"/>
  <c r="J1511" i="3"/>
  <c r="J1516" i="3"/>
  <c r="J1207" i="3"/>
  <c r="J465" i="3"/>
  <c r="J58" i="3"/>
  <c r="J1738" i="3"/>
  <c r="J1596" i="3"/>
  <c r="J320" i="3"/>
  <c r="J1510" i="3"/>
  <c r="J1404" i="3"/>
  <c r="J1514" i="3"/>
  <c r="J138" i="3"/>
  <c r="J770" i="3"/>
  <c r="J1353" i="3"/>
  <c r="J771" i="3"/>
  <c r="J1519" i="3"/>
  <c r="J1520" i="3"/>
  <c r="J466" i="3"/>
  <c r="J1602" i="3"/>
  <c r="J1655" i="3"/>
  <c r="J1512" i="3"/>
  <c r="J411" i="3"/>
  <c r="J1597" i="3"/>
  <c r="J1599" i="3"/>
  <c r="J1209" i="3"/>
  <c r="J1368" i="3"/>
  <c r="J1507" i="3"/>
  <c r="J915" i="3"/>
  <c r="J1542" i="3"/>
  <c r="J1562" i="3"/>
  <c r="J1598" i="3"/>
  <c r="J1543" i="3"/>
  <c r="J2039" i="3"/>
  <c r="J14" i="3"/>
  <c r="J18" i="3"/>
  <c r="J22" i="3"/>
  <c r="J26" i="3"/>
  <c r="J30" i="3"/>
  <c r="J34" i="3"/>
  <c r="J38" i="3"/>
  <c r="J42" i="3"/>
  <c r="J46" i="3"/>
  <c r="J50" i="3"/>
  <c r="J54" i="3"/>
  <c r="J59" i="3"/>
  <c r="J63" i="3"/>
  <c r="J67" i="3"/>
  <c r="J71" i="3"/>
  <c r="J75" i="3"/>
  <c r="J79" i="3"/>
  <c r="J83" i="3"/>
  <c r="J87" i="3"/>
  <c r="J91" i="3"/>
  <c r="J95" i="3"/>
  <c r="J99" i="3"/>
  <c r="J103" i="3"/>
  <c r="J107" i="3"/>
  <c r="J111" i="3"/>
  <c r="J115" i="3"/>
  <c r="J119" i="3"/>
  <c r="J123" i="3"/>
  <c r="J127" i="3"/>
  <c r="J131" i="3"/>
  <c r="J135" i="3"/>
  <c r="J140" i="3"/>
  <c r="J144" i="3"/>
  <c r="J148" i="3"/>
  <c r="J152" i="3"/>
  <c r="J156" i="3"/>
  <c r="J160" i="3"/>
  <c r="J164" i="3"/>
  <c r="J169" i="3"/>
  <c r="J173" i="3"/>
  <c r="J177" i="3"/>
  <c r="J181" i="3"/>
  <c r="J185" i="3"/>
  <c r="J188" i="3"/>
  <c r="J192" i="3"/>
  <c r="J196" i="3"/>
  <c r="J200" i="3"/>
  <c r="J204" i="3"/>
  <c r="J208" i="3"/>
  <c r="J213" i="3"/>
  <c r="J217" i="3"/>
  <c r="J221" i="3"/>
  <c r="J225" i="3"/>
  <c r="J229" i="3"/>
  <c r="J233" i="3"/>
  <c r="J237" i="3"/>
  <c r="J241" i="3"/>
  <c r="J246" i="3"/>
  <c r="J249" i="3"/>
  <c r="J254" i="3"/>
  <c r="J258" i="3"/>
  <c r="J261" i="3"/>
  <c r="J265" i="3"/>
  <c r="J270" i="3"/>
  <c r="J274" i="3"/>
  <c r="J278" i="3"/>
  <c r="J283" i="3"/>
  <c r="J287" i="3"/>
  <c r="J291" i="3"/>
  <c r="J295" i="3"/>
  <c r="J298" i="3"/>
  <c r="J865" i="3"/>
  <c r="J305" i="3"/>
  <c r="J309" i="3"/>
  <c r="J313" i="3"/>
  <c r="J317" i="3"/>
  <c r="J323" i="3"/>
  <c r="J327" i="3"/>
  <c r="J331" i="3"/>
  <c r="J335" i="3"/>
  <c r="J339" i="3"/>
  <c r="J343" i="3"/>
  <c r="J15" i="3"/>
  <c r="J19" i="3"/>
  <c r="J23" i="3"/>
  <c r="J27" i="3"/>
  <c r="J31" i="3"/>
  <c r="J35" i="3"/>
  <c r="J39" i="3"/>
  <c r="J43" i="3"/>
  <c r="J47" i="3"/>
  <c r="J51" i="3"/>
  <c r="J55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1" i="3"/>
  <c r="J145" i="3"/>
  <c r="J149" i="3"/>
  <c r="J153" i="3"/>
  <c r="J157" i="3"/>
  <c r="J161" i="3"/>
  <c r="J166" i="3"/>
  <c r="J170" i="3"/>
  <c r="J174" i="3"/>
  <c r="J178" i="3"/>
  <c r="J182" i="3"/>
  <c r="J186" i="3"/>
  <c r="J189" i="3"/>
  <c r="J193" i="3"/>
  <c r="J197" i="3"/>
  <c r="J201" i="3"/>
  <c r="J205" i="3"/>
  <c r="J210" i="3"/>
  <c r="J214" i="3"/>
  <c r="J218" i="3"/>
  <c r="J222" i="3"/>
  <c r="J226" i="3"/>
  <c r="J230" i="3"/>
  <c r="J234" i="3"/>
  <c r="J238" i="3"/>
  <c r="J242" i="3"/>
  <c r="J247" i="3"/>
  <c r="J250" i="3"/>
  <c r="J255" i="3"/>
  <c r="J1112" i="3"/>
  <c r="J262" i="3"/>
  <c r="J266" i="3"/>
  <c r="J271" i="3"/>
  <c r="J275" i="3"/>
  <c r="J280" i="3"/>
  <c r="J284" i="3"/>
  <c r="J288" i="3"/>
  <c r="J292" i="3"/>
  <c r="J296" i="3"/>
  <c r="J299" i="3"/>
  <c r="J302" i="3"/>
  <c r="J306" i="3"/>
  <c r="J16" i="3"/>
  <c r="J20" i="3"/>
  <c r="J24" i="3"/>
  <c r="J28" i="3"/>
  <c r="J32" i="3"/>
  <c r="J36" i="3"/>
  <c r="J40" i="3"/>
  <c r="J44" i="3"/>
  <c r="J48" i="3"/>
  <c r="J52" i="3"/>
  <c r="J56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142" i="3"/>
  <c r="J146" i="3"/>
  <c r="J150" i="3"/>
  <c r="J154" i="3"/>
  <c r="J158" i="3"/>
  <c r="J162" i="3"/>
  <c r="J167" i="3"/>
  <c r="J171" i="3"/>
  <c r="J175" i="3"/>
  <c r="J179" i="3"/>
  <c r="J183" i="3"/>
  <c r="J165" i="3"/>
  <c r="J190" i="3"/>
  <c r="J194" i="3"/>
  <c r="J198" i="3"/>
  <c r="J202" i="3"/>
  <c r="J206" i="3"/>
  <c r="J211" i="3"/>
  <c r="J215" i="3"/>
  <c r="J219" i="3"/>
  <c r="J223" i="3"/>
  <c r="J227" i="3"/>
  <c r="J231" i="3"/>
  <c r="J235" i="3"/>
  <c r="J239" i="3"/>
  <c r="J243" i="3"/>
  <c r="J1941" i="3"/>
  <c r="J252" i="3"/>
  <c r="J256" i="3"/>
  <c r="J259" i="3"/>
  <c r="J263" i="3"/>
  <c r="J267" i="3"/>
  <c r="J272" i="3"/>
  <c r="J276" i="3"/>
  <c r="J281" i="3"/>
  <c r="J285" i="3"/>
  <c r="J289" i="3"/>
  <c r="J293" i="3"/>
  <c r="J864" i="3"/>
  <c r="J300" i="3"/>
  <c r="J303" i="3"/>
  <c r="J307" i="3"/>
  <c r="J311" i="3"/>
  <c r="J315" i="3"/>
  <c r="J321" i="3"/>
  <c r="J325" i="3"/>
  <c r="J329" i="3"/>
  <c r="J333" i="3"/>
  <c r="J337" i="3"/>
  <c r="J341" i="3"/>
  <c r="J345" i="3"/>
  <c r="J349" i="3"/>
  <c r="J353" i="3"/>
  <c r="J357" i="3"/>
  <c r="J17" i="3"/>
  <c r="J33" i="3"/>
  <c r="J49" i="3"/>
  <c r="J66" i="3"/>
  <c r="J82" i="3"/>
  <c r="J98" i="3"/>
  <c r="J114" i="3"/>
  <c r="J130" i="3"/>
  <c r="J147" i="3"/>
  <c r="J163" i="3"/>
  <c r="J180" i="3"/>
  <c r="J195" i="3"/>
  <c r="J212" i="3"/>
  <c r="J228" i="3"/>
  <c r="J245" i="3"/>
  <c r="J260" i="3"/>
  <c r="J277" i="3"/>
  <c r="J294" i="3"/>
  <c r="J308" i="3"/>
  <c r="J316" i="3"/>
  <c r="J326" i="3"/>
  <c r="J334" i="3"/>
  <c r="J342" i="3"/>
  <c r="J348" i="3"/>
  <c r="J354" i="3"/>
  <c r="J359" i="3"/>
  <c r="J363" i="3"/>
  <c r="J367" i="3"/>
  <c r="J371" i="3"/>
  <c r="J375" i="3"/>
  <c r="J379" i="3"/>
  <c r="J383" i="3"/>
  <c r="J387" i="3"/>
  <c r="J391" i="3"/>
  <c r="J395" i="3"/>
  <c r="J399" i="3"/>
  <c r="J403" i="3"/>
  <c r="J407" i="3"/>
  <c r="J412" i="3"/>
  <c r="J416" i="3"/>
  <c r="J420" i="3"/>
  <c r="J424" i="3"/>
  <c r="J428" i="3"/>
  <c r="J432" i="3"/>
  <c r="J436" i="3"/>
  <c r="J440" i="3"/>
  <c r="J444" i="3"/>
  <c r="J448" i="3"/>
  <c r="J452" i="3"/>
  <c r="J456" i="3"/>
  <c r="J461" i="3"/>
  <c r="J468" i="3"/>
  <c r="J472" i="3"/>
  <c r="J476" i="3"/>
  <c r="J480" i="3"/>
  <c r="J484" i="3"/>
  <c r="J488" i="3"/>
  <c r="J492" i="3"/>
  <c r="J496" i="3"/>
  <c r="J500" i="3"/>
  <c r="J504" i="3"/>
  <c r="J508" i="3"/>
  <c r="J512" i="3"/>
  <c r="J516" i="3"/>
  <c r="J520" i="3"/>
  <c r="J524" i="3"/>
  <c r="J528" i="3"/>
  <c r="J532" i="3"/>
  <c r="J536" i="3"/>
  <c r="J540" i="3"/>
  <c r="J544" i="3"/>
  <c r="J548" i="3"/>
  <c r="J552" i="3"/>
  <c r="J556" i="3"/>
  <c r="J560" i="3"/>
  <c r="J564" i="3"/>
  <c r="J568" i="3"/>
  <c r="J572" i="3"/>
  <c r="J576" i="3"/>
  <c r="J580" i="3"/>
  <c r="J584" i="3"/>
  <c r="J588" i="3"/>
  <c r="J592" i="3"/>
  <c r="J596" i="3"/>
  <c r="J600" i="3"/>
  <c r="J21" i="3"/>
  <c r="J37" i="3"/>
  <c r="J53" i="3"/>
  <c r="J70" i="3"/>
  <c r="J86" i="3"/>
  <c r="J102" i="3"/>
  <c r="J118" i="3"/>
  <c r="J134" i="3"/>
  <c r="J151" i="3"/>
  <c r="J168" i="3"/>
  <c r="J184" i="3"/>
  <c r="J199" i="3"/>
  <c r="J216" i="3"/>
  <c r="J232" i="3"/>
  <c r="J248" i="3"/>
  <c r="J264" i="3"/>
  <c r="J282" i="3"/>
  <c r="J297" i="3"/>
  <c r="J310" i="3"/>
  <c r="J318" i="3"/>
  <c r="J328" i="3"/>
  <c r="J336" i="3"/>
  <c r="J344" i="3"/>
  <c r="J350" i="3"/>
  <c r="J355" i="3"/>
  <c r="J360" i="3"/>
  <c r="J364" i="3"/>
  <c r="J368" i="3"/>
  <c r="J372" i="3"/>
  <c r="J376" i="3"/>
  <c r="J380" i="3"/>
  <c r="J384" i="3"/>
  <c r="J388" i="3"/>
  <c r="J392" i="3"/>
  <c r="J396" i="3"/>
  <c r="J400" i="3"/>
  <c r="J404" i="3"/>
  <c r="J408" i="3"/>
  <c r="J413" i="3"/>
  <c r="J417" i="3"/>
  <c r="J421" i="3"/>
  <c r="J425" i="3"/>
  <c r="J429" i="3"/>
  <c r="J433" i="3"/>
  <c r="J437" i="3"/>
  <c r="J441" i="3"/>
  <c r="J445" i="3"/>
  <c r="J449" i="3"/>
  <c r="J453" i="3"/>
  <c r="J457" i="3"/>
  <c r="J462" i="3"/>
  <c r="J469" i="3"/>
  <c r="J473" i="3"/>
  <c r="J477" i="3"/>
  <c r="J481" i="3"/>
  <c r="J485" i="3"/>
  <c r="J489" i="3"/>
  <c r="J493" i="3"/>
  <c r="J497" i="3"/>
  <c r="J501" i="3"/>
  <c r="J505" i="3"/>
  <c r="J509" i="3"/>
  <c r="J513" i="3"/>
  <c r="J517" i="3"/>
  <c r="J521" i="3"/>
  <c r="J525" i="3"/>
  <c r="J529" i="3"/>
  <c r="J533" i="3"/>
  <c r="J537" i="3"/>
  <c r="J541" i="3"/>
  <c r="J545" i="3"/>
  <c r="J549" i="3"/>
  <c r="J553" i="3"/>
  <c r="J557" i="3"/>
  <c r="J25" i="3"/>
  <c r="J41" i="3"/>
  <c r="J57" i="3"/>
  <c r="J74" i="3"/>
  <c r="J90" i="3"/>
  <c r="J106" i="3"/>
  <c r="J122" i="3"/>
  <c r="J139" i="3"/>
  <c r="J155" i="3"/>
  <c r="J172" i="3"/>
  <c r="J187" i="3"/>
  <c r="J203" i="3"/>
  <c r="J220" i="3"/>
  <c r="J236" i="3"/>
  <c r="J253" i="3"/>
  <c r="J269" i="3"/>
  <c r="J286" i="3"/>
  <c r="J301" i="3"/>
  <c r="J312" i="3"/>
  <c r="J322" i="3"/>
  <c r="J330" i="3"/>
  <c r="J338" i="3"/>
  <c r="J346" i="3"/>
  <c r="J351" i="3"/>
  <c r="J356" i="3"/>
  <c r="J361" i="3"/>
  <c r="J365" i="3"/>
  <c r="J369" i="3"/>
  <c r="J373" i="3"/>
  <c r="J377" i="3"/>
  <c r="J381" i="3"/>
  <c r="J385" i="3"/>
  <c r="J389" i="3"/>
  <c r="J393" i="3"/>
  <c r="J397" i="3"/>
  <c r="J401" i="3"/>
  <c r="J405" i="3"/>
  <c r="J409" i="3"/>
  <c r="J414" i="3"/>
  <c r="J418" i="3"/>
  <c r="J422" i="3"/>
  <c r="J426" i="3"/>
  <c r="J430" i="3"/>
  <c r="J434" i="3"/>
  <c r="J438" i="3"/>
  <c r="J442" i="3"/>
  <c r="J446" i="3"/>
  <c r="J450" i="3"/>
  <c r="J454" i="3"/>
  <c r="J458" i="3"/>
  <c r="J463" i="3"/>
  <c r="J470" i="3"/>
  <c r="J474" i="3"/>
  <c r="J478" i="3"/>
  <c r="J482" i="3"/>
  <c r="J486" i="3"/>
  <c r="J490" i="3"/>
  <c r="J494" i="3"/>
  <c r="J498" i="3"/>
  <c r="J502" i="3"/>
  <c r="J506" i="3"/>
  <c r="J510" i="3"/>
  <c r="J514" i="3"/>
  <c r="J518" i="3"/>
  <c r="J522" i="3"/>
  <c r="J526" i="3"/>
  <c r="J530" i="3"/>
  <c r="J534" i="3"/>
  <c r="J538" i="3"/>
  <c r="J542" i="3"/>
  <c r="J546" i="3"/>
  <c r="J550" i="3"/>
  <c r="J554" i="3"/>
  <c r="J558" i="3"/>
  <c r="J562" i="3"/>
  <c r="J566" i="3"/>
  <c r="J570" i="3"/>
  <c r="J574" i="3"/>
  <c r="J578" i="3"/>
  <c r="J582" i="3"/>
  <c r="J586" i="3"/>
  <c r="J590" i="3"/>
  <c r="J594" i="3"/>
  <c r="J598" i="3"/>
  <c r="J602" i="3"/>
  <c r="J606" i="3"/>
  <c r="J610" i="3"/>
  <c r="J614" i="3"/>
  <c r="J618" i="3"/>
  <c r="J622" i="3"/>
  <c r="J626" i="3"/>
  <c r="J630" i="3"/>
  <c r="J634" i="3"/>
  <c r="J638" i="3"/>
  <c r="J642" i="3"/>
  <c r="J646" i="3"/>
  <c r="J650" i="3"/>
  <c r="J654" i="3"/>
  <c r="J658" i="3"/>
  <c r="J662" i="3"/>
  <c r="J666" i="3"/>
  <c r="J670" i="3"/>
  <c r="J674" i="3"/>
  <c r="J678" i="3"/>
  <c r="J682" i="3"/>
  <c r="J686" i="3"/>
  <c r="J690" i="3"/>
  <c r="J694" i="3"/>
  <c r="J698" i="3"/>
  <c r="J702" i="3"/>
  <c r="J29" i="3"/>
  <c r="J94" i="3"/>
  <c r="J159" i="3"/>
  <c r="J224" i="3"/>
  <c r="J290" i="3"/>
  <c r="J332" i="3"/>
  <c r="J358" i="3"/>
  <c r="J374" i="3"/>
  <c r="J390" i="3"/>
  <c r="J406" i="3"/>
  <c r="J423" i="3"/>
  <c r="J439" i="3"/>
  <c r="J455" i="3"/>
  <c r="J475" i="3"/>
  <c r="J491" i="3"/>
  <c r="J507" i="3"/>
  <c r="J523" i="3"/>
  <c r="J539" i="3"/>
  <c r="J555" i="3"/>
  <c r="J565" i="3"/>
  <c r="J573" i="3"/>
  <c r="J581" i="3"/>
  <c r="J589" i="3"/>
  <c r="J597" i="3"/>
  <c r="J604" i="3"/>
  <c r="J609" i="3"/>
  <c r="J615" i="3"/>
  <c r="J620" i="3"/>
  <c r="J625" i="3"/>
  <c r="J631" i="3"/>
  <c r="J636" i="3"/>
  <c r="J641" i="3"/>
  <c r="J647" i="3"/>
  <c r="J652" i="3"/>
  <c r="J657" i="3"/>
  <c r="J663" i="3"/>
  <c r="J668" i="3"/>
  <c r="J673" i="3"/>
  <c r="J679" i="3"/>
  <c r="J684" i="3"/>
  <c r="J689" i="3"/>
  <c r="J695" i="3"/>
  <c r="J700" i="3"/>
  <c r="J705" i="3"/>
  <c r="J709" i="3"/>
  <c r="J713" i="3"/>
  <c r="J717" i="3"/>
  <c r="J721" i="3"/>
  <c r="J725" i="3"/>
  <c r="J729" i="3"/>
  <c r="J733" i="3"/>
  <c r="J737" i="3"/>
  <c r="J741" i="3"/>
  <c r="J745" i="3"/>
  <c r="J749" i="3"/>
  <c r="J753" i="3"/>
  <c r="J757" i="3"/>
  <c r="J761" i="3"/>
  <c r="J765" i="3"/>
  <c r="J772" i="3"/>
  <c r="J776" i="3"/>
  <c r="J780" i="3"/>
  <c r="J784" i="3"/>
  <c r="J788" i="3"/>
  <c r="J792" i="3"/>
  <c r="J796" i="3"/>
  <c r="J800" i="3"/>
  <c r="J804" i="3"/>
  <c r="J808" i="3"/>
  <c r="J812" i="3"/>
  <c r="J816" i="3"/>
  <c r="J820" i="3"/>
  <c r="J824" i="3"/>
  <c r="J828" i="3"/>
  <c r="J833" i="3"/>
  <c r="J837" i="3"/>
  <c r="J841" i="3"/>
  <c r="J845" i="3"/>
  <c r="J849" i="3"/>
  <c r="J853" i="3"/>
  <c r="J857" i="3"/>
  <c r="J861" i="3"/>
  <c r="J867" i="3"/>
  <c r="J871" i="3"/>
  <c r="J875" i="3"/>
  <c r="J879" i="3"/>
  <c r="J882" i="3"/>
  <c r="J886" i="3"/>
  <c r="J889" i="3"/>
  <c r="J893" i="3"/>
  <c r="J897" i="3"/>
  <c r="J901" i="3"/>
  <c r="J905" i="3"/>
  <c r="J909" i="3"/>
  <c r="J913" i="3"/>
  <c r="J918" i="3"/>
  <c r="J922" i="3"/>
  <c r="J926" i="3"/>
  <c r="J930" i="3"/>
  <c r="J934" i="3"/>
  <c r="J937" i="3"/>
  <c r="J941" i="3"/>
  <c r="J945" i="3"/>
  <c r="J949" i="3"/>
  <c r="J953" i="3"/>
  <c r="J957" i="3"/>
  <c r="J961" i="3"/>
  <c r="J965" i="3"/>
  <c r="J969" i="3"/>
  <c r="J973" i="3"/>
  <c r="J977" i="3"/>
  <c r="J981" i="3"/>
  <c r="J985" i="3"/>
  <c r="J45" i="3"/>
  <c r="J110" i="3"/>
  <c r="J176" i="3"/>
  <c r="J240" i="3"/>
  <c r="J304" i="3"/>
  <c r="J340" i="3"/>
  <c r="J362" i="3"/>
  <c r="J378" i="3"/>
  <c r="J394" i="3"/>
  <c r="J410" i="3"/>
  <c r="J427" i="3"/>
  <c r="J443" i="3"/>
  <c r="J460" i="3"/>
  <c r="J479" i="3"/>
  <c r="J495" i="3"/>
  <c r="J511" i="3"/>
  <c r="J527" i="3"/>
  <c r="J543" i="3"/>
  <c r="J559" i="3"/>
  <c r="J567" i="3"/>
  <c r="J575" i="3"/>
  <c r="J583" i="3"/>
  <c r="J591" i="3"/>
  <c r="J599" i="3"/>
  <c r="J605" i="3"/>
  <c r="J611" i="3"/>
  <c r="J616" i="3"/>
  <c r="J621" i="3"/>
  <c r="J627" i="3"/>
  <c r="J632" i="3"/>
  <c r="J637" i="3"/>
  <c r="J643" i="3"/>
  <c r="J648" i="3"/>
  <c r="J653" i="3"/>
  <c r="J659" i="3"/>
  <c r="J664" i="3"/>
  <c r="J669" i="3"/>
  <c r="J675" i="3"/>
  <c r="J680" i="3"/>
  <c r="J685" i="3"/>
  <c r="J691" i="3"/>
  <c r="J696" i="3"/>
  <c r="J701" i="3"/>
  <c r="J706" i="3"/>
  <c r="J710" i="3"/>
  <c r="J714" i="3"/>
  <c r="J718" i="3"/>
  <c r="J722" i="3"/>
  <c r="J726" i="3"/>
  <c r="J730" i="3"/>
  <c r="J734" i="3"/>
  <c r="J738" i="3"/>
  <c r="J742" i="3"/>
  <c r="J746" i="3"/>
  <c r="J750" i="3"/>
  <c r="J754" i="3"/>
  <c r="J758" i="3"/>
  <c r="J762" i="3"/>
  <c r="J766" i="3"/>
  <c r="J773" i="3"/>
  <c r="J777" i="3"/>
  <c r="J781" i="3"/>
  <c r="J785" i="3"/>
  <c r="J789" i="3"/>
  <c r="J793" i="3"/>
  <c r="J797" i="3"/>
  <c r="J801" i="3"/>
  <c r="J805" i="3"/>
  <c r="J809" i="3"/>
  <c r="J813" i="3"/>
  <c r="J817" i="3"/>
  <c r="J821" i="3"/>
  <c r="J825" i="3"/>
  <c r="J829" i="3"/>
  <c r="J834" i="3"/>
  <c r="J838" i="3"/>
  <c r="J842" i="3"/>
  <c r="J846" i="3"/>
  <c r="J850" i="3"/>
  <c r="J854" i="3"/>
  <c r="J858" i="3"/>
  <c r="J862" i="3"/>
  <c r="J868" i="3"/>
  <c r="J872" i="3"/>
  <c r="J876" i="3"/>
  <c r="J62" i="3"/>
  <c r="J126" i="3"/>
  <c r="J191" i="3"/>
  <c r="J257" i="3"/>
  <c r="J314" i="3"/>
  <c r="J347" i="3"/>
  <c r="J366" i="3"/>
  <c r="J382" i="3"/>
  <c r="J398" i="3"/>
  <c r="J415" i="3"/>
  <c r="J431" i="3"/>
  <c r="J447" i="3"/>
  <c r="J467" i="3"/>
  <c r="J483" i="3"/>
  <c r="J499" i="3"/>
  <c r="J515" i="3"/>
  <c r="J531" i="3"/>
  <c r="J547" i="3"/>
  <c r="J561" i="3"/>
  <c r="J569" i="3"/>
  <c r="J577" i="3"/>
  <c r="J585" i="3"/>
  <c r="J593" i="3"/>
  <c r="J601" i="3"/>
  <c r="J607" i="3"/>
  <c r="J612" i="3"/>
  <c r="J617" i="3"/>
  <c r="J623" i="3"/>
  <c r="J628" i="3"/>
  <c r="J633" i="3"/>
  <c r="J639" i="3"/>
  <c r="J644" i="3"/>
  <c r="J649" i="3"/>
  <c r="J655" i="3"/>
  <c r="J660" i="3"/>
  <c r="J665" i="3"/>
  <c r="J671" i="3"/>
  <c r="J676" i="3"/>
  <c r="J681" i="3"/>
  <c r="J687" i="3"/>
  <c r="J692" i="3"/>
  <c r="J697" i="3"/>
  <c r="J703" i="3"/>
  <c r="J707" i="3"/>
  <c r="J711" i="3"/>
  <c r="J715" i="3"/>
  <c r="J719" i="3"/>
  <c r="J723" i="3"/>
  <c r="J727" i="3"/>
  <c r="J731" i="3"/>
  <c r="J735" i="3"/>
  <c r="J739" i="3"/>
  <c r="J743" i="3"/>
  <c r="J747" i="3"/>
  <c r="J751" i="3"/>
  <c r="J755" i="3"/>
  <c r="J759" i="3"/>
  <c r="J763" i="3"/>
  <c r="J767" i="3"/>
  <c r="J774" i="3"/>
  <c r="J778" i="3"/>
  <c r="J782" i="3"/>
  <c r="J786" i="3"/>
  <c r="J790" i="3"/>
  <c r="J794" i="3"/>
  <c r="J798" i="3"/>
  <c r="J802" i="3"/>
  <c r="J806" i="3"/>
  <c r="J810" i="3"/>
  <c r="J814" i="3"/>
  <c r="J818" i="3"/>
  <c r="J822" i="3"/>
  <c r="J826" i="3"/>
  <c r="J830" i="3"/>
  <c r="J835" i="3"/>
  <c r="J839" i="3"/>
  <c r="J843" i="3"/>
  <c r="J847" i="3"/>
  <c r="J851" i="3"/>
  <c r="J855" i="3"/>
  <c r="J859" i="3"/>
  <c r="J863" i="3"/>
  <c r="J869" i="3"/>
  <c r="J873" i="3"/>
  <c r="J877" i="3"/>
  <c r="J1572" i="3"/>
  <c r="J884" i="3"/>
  <c r="J319" i="3"/>
  <c r="J891" i="3"/>
  <c r="J895" i="3"/>
  <c r="J899" i="3"/>
  <c r="J903" i="3"/>
  <c r="J907" i="3"/>
  <c r="J911" i="3"/>
  <c r="J916" i="3"/>
  <c r="J920" i="3"/>
  <c r="J924" i="3"/>
  <c r="J928" i="3"/>
  <c r="J932" i="3"/>
  <c r="J936" i="3"/>
  <c r="J939" i="3"/>
  <c r="J943" i="3"/>
  <c r="J947" i="3"/>
  <c r="J951" i="3"/>
  <c r="J955" i="3"/>
  <c r="J959" i="3"/>
  <c r="J963" i="3"/>
  <c r="J967" i="3"/>
  <c r="J971" i="3"/>
  <c r="J975" i="3"/>
  <c r="J979" i="3"/>
  <c r="J983" i="3"/>
  <c r="J987" i="3"/>
  <c r="J78" i="3"/>
  <c r="J324" i="3"/>
  <c r="J402" i="3"/>
  <c r="J471" i="3"/>
  <c r="J535" i="3"/>
  <c r="J579" i="3"/>
  <c r="J608" i="3"/>
  <c r="J629" i="3"/>
  <c r="J651" i="3"/>
  <c r="J672" i="3"/>
  <c r="J693" i="3"/>
  <c r="J712" i="3"/>
  <c r="J728" i="3"/>
  <c r="J744" i="3"/>
  <c r="J760" i="3"/>
  <c r="J779" i="3"/>
  <c r="J795" i="3"/>
  <c r="J811" i="3"/>
  <c r="J827" i="3"/>
  <c r="J844" i="3"/>
  <c r="J860" i="3"/>
  <c r="J878" i="3"/>
  <c r="J885" i="3"/>
  <c r="J892" i="3"/>
  <c r="J900" i="3"/>
  <c r="J908" i="3"/>
  <c r="J917" i="3"/>
  <c r="J925" i="3"/>
  <c r="J933" i="3"/>
  <c r="J940" i="3"/>
  <c r="J948" i="3"/>
  <c r="J956" i="3"/>
  <c r="J964" i="3"/>
  <c r="J972" i="3"/>
  <c r="J980" i="3"/>
  <c r="J988" i="3"/>
  <c r="J992" i="3"/>
  <c r="J996" i="3"/>
  <c r="J1000" i="3"/>
  <c r="J1004" i="3"/>
  <c r="J1008" i="3"/>
  <c r="J1012" i="3"/>
  <c r="J1016" i="3"/>
  <c r="J1020" i="3"/>
  <c r="J1024" i="3"/>
  <c r="J1029" i="3"/>
  <c r="J1033" i="3"/>
  <c r="J1037" i="3"/>
  <c r="J1041" i="3"/>
  <c r="J1045" i="3"/>
  <c r="J1049" i="3"/>
  <c r="J1053" i="3"/>
  <c r="J1057" i="3"/>
  <c r="J1061" i="3"/>
  <c r="J1065" i="3"/>
  <c r="J1069" i="3"/>
  <c r="J1073" i="3"/>
  <c r="J1077" i="3"/>
  <c r="J1080" i="3"/>
  <c r="J1084" i="3"/>
  <c r="J1089" i="3"/>
  <c r="J1093" i="3"/>
  <c r="J1097" i="3"/>
  <c r="J1102" i="3"/>
  <c r="J1106" i="3"/>
  <c r="J1110" i="3"/>
  <c r="J1115" i="3"/>
  <c r="J1119" i="3"/>
  <c r="J1123" i="3"/>
  <c r="J1127" i="3"/>
  <c r="J1131" i="3"/>
  <c r="J1135" i="3"/>
  <c r="J1139" i="3"/>
  <c r="J1143" i="3"/>
  <c r="J1147" i="3"/>
  <c r="J1151" i="3"/>
  <c r="J1155" i="3"/>
  <c r="J1159" i="3"/>
  <c r="J1163" i="3"/>
  <c r="J1167" i="3"/>
  <c r="J1171" i="3"/>
  <c r="J1175" i="3"/>
  <c r="J1179" i="3"/>
  <c r="J1183" i="3"/>
  <c r="J1187" i="3"/>
  <c r="J1191" i="3"/>
  <c r="J1195" i="3"/>
  <c r="J1199" i="3"/>
  <c r="J1203" i="3"/>
  <c r="J1210" i="3"/>
  <c r="J1214" i="3"/>
  <c r="J1218" i="3"/>
  <c r="J1222" i="3"/>
  <c r="J1226" i="3"/>
  <c r="J1230" i="3"/>
  <c r="J1234" i="3"/>
  <c r="J1238" i="3"/>
  <c r="J1242" i="3"/>
  <c r="J1246" i="3"/>
  <c r="J1250" i="3"/>
  <c r="J1254" i="3"/>
  <c r="J1258" i="3"/>
  <c r="J1262" i="3"/>
  <c r="J1266" i="3"/>
  <c r="J1270" i="3"/>
  <c r="J1274" i="3"/>
  <c r="J1278" i="3"/>
  <c r="J1282" i="3"/>
  <c r="J1286" i="3"/>
  <c r="J1290" i="3"/>
  <c r="J1294" i="3"/>
  <c r="J1298" i="3"/>
  <c r="J1302" i="3"/>
  <c r="J1306" i="3"/>
  <c r="J1310" i="3"/>
  <c r="J1314" i="3"/>
  <c r="J1318" i="3"/>
  <c r="J1322" i="3"/>
  <c r="J1326" i="3"/>
  <c r="J1330" i="3"/>
  <c r="J1333" i="3"/>
  <c r="J1337" i="3"/>
  <c r="J1341" i="3"/>
  <c r="J143" i="3"/>
  <c r="J352" i="3"/>
  <c r="J419" i="3"/>
  <c r="J487" i="3"/>
  <c r="J551" i="3"/>
  <c r="J587" i="3"/>
  <c r="J613" i="3"/>
  <c r="J635" i="3"/>
  <c r="J656" i="3"/>
  <c r="J677" i="3"/>
  <c r="J699" i="3"/>
  <c r="J716" i="3"/>
  <c r="J732" i="3"/>
  <c r="J748" i="3"/>
  <c r="J764" i="3"/>
  <c r="J783" i="3"/>
  <c r="J799" i="3"/>
  <c r="J815" i="3"/>
  <c r="J831" i="3"/>
  <c r="J848" i="3"/>
  <c r="J866" i="3"/>
  <c r="J880" i="3"/>
  <c r="J887" i="3"/>
  <c r="J894" i="3"/>
  <c r="J902" i="3"/>
  <c r="J910" i="3"/>
  <c r="J919" i="3"/>
  <c r="J927" i="3"/>
  <c r="J935" i="3"/>
  <c r="J942" i="3"/>
  <c r="J950" i="3"/>
  <c r="J958" i="3"/>
  <c r="J966" i="3"/>
  <c r="J974" i="3"/>
  <c r="J982" i="3"/>
  <c r="J989" i="3"/>
  <c r="J993" i="3"/>
  <c r="J997" i="3"/>
  <c r="J1001" i="3"/>
  <c r="J1005" i="3"/>
  <c r="J1009" i="3"/>
  <c r="J1013" i="3"/>
  <c r="J1017" i="3"/>
  <c r="J1021" i="3"/>
  <c r="J1025" i="3"/>
  <c r="J1030" i="3"/>
  <c r="J1034" i="3"/>
  <c r="J1038" i="3"/>
  <c r="J1042" i="3"/>
  <c r="J1046" i="3"/>
  <c r="J1050" i="3"/>
  <c r="J1054" i="3"/>
  <c r="J1058" i="3"/>
  <c r="J1062" i="3"/>
  <c r="J1066" i="3"/>
  <c r="J1070" i="3"/>
  <c r="J1074" i="3"/>
  <c r="J1078" i="3"/>
  <c r="J1081" i="3"/>
  <c r="J1086" i="3"/>
  <c r="J1090" i="3"/>
  <c r="J1094" i="3"/>
  <c r="J1098" i="3"/>
  <c r="J1103" i="3"/>
  <c r="J1107" i="3"/>
  <c r="J1111" i="3"/>
  <c r="J1116" i="3"/>
  <c r="J1120" i="3"/>
  <c r="J1124" i="3"/>
  <c r="J1128" i="3"/>
  <c r="J1132" i="3"/>
  <c r="J1136" i="3"/>
  <c r="J1140" i="3"/>
  <c r="J1144" i="3"/>
  <c r="J1148" i="3"/>
  <c r="J1152" i="3"/>
  <c r="J1156" i="3"/>
  <c r="J1160" i="3"/>
  <c r="J1164" i="3"/>
  <c r="J1168" i="3"/>
  <c r="J1172" i="3"/>
  <c r="J1176" i="3"/>
  <c r="J1180" i="3"/>
  <c r="J1184" i="3"/>
  <c r="J1188" i="3"/>
  <c r="J1192" i="3"/>
  <c r="J1196" i="3"/>
  <c r="J1200" i="3"/>
  <c r="J1204" i="3"/>
  <c r="J1211" i="3"/>
  <c r="J1215" i="3"/>
  <c r="J1219" i="3"/>
  <c r="J1223" i="3"/>
  <c r="J1227" i="3"/>
  <c r="J1231" i="3"/>
  <c r="J1235" i="3"/>
  <c r="J1239" i="3"/>
  <c r="J1243" i="3"/>
  <c r="J1247" i="3"/>
  <c r="J1251" i="3"/>
  <c r="J1255" i="3"/>
  <c r="J1259" i="3"/>
  <c r="J1263" i="3"/>
  <c r="J1267" i="3"/>
  <c r="J1271" i="3"/>
  <c r="J1275" i="3"/>
  <c r="J1279" i="3"/>
  <c r="J1283" i="3"/>
  <c r="J1287" i="3"/>
  <c r="J1291" i="3"/>
  <c r="J1295" i="3"/>
  <c r="J1299" i="3"/>
  <c r="J1303" i="3"/>
  <c r="J1307" i="3"/>
  <c r="J1311" i="3"/>
  <c r="J1315" i="3"/>
  <c r="J1319" i="3"/>
  <c r="J1323" i="3"/>
  <c r="J1327" i="3"/>
  <c r="J1799" i="3"/>
  <c r="J1334" i="3"/>
  <c r="J1338" i="3"/>
  <c r="J1342" i="3"/>
  <c r="J207" i="3"/>
  <c r="J370" i="3"/>
  <c r="J435" i="3"/>
  <c r="J503" i="3"/>
  <c r="J563" i="3"/>
  <c r="J595" i="3"/>
  <c r="J619" i="3"/>
  <c r="J640" i="3"/>
  <c r="J661" i="3"/>
  <c r="J683" i="3"/>
  <c r="J704" i="3"/>
  <c r="J720" i="3"/>
  <c r="J736" i="3"/>
  <c r="J752" i="3"/>
  <c r="J768" i="3"/>
  <c r="J787" i="3"/>
  <c r="J803" i="3"/>
  <c r="J819" i="3"/>
  <c r="J836" i="3"/>
  <c r="J852" i="3"/>
  <c r="J870" i="3"/>
  <c r="J881" i="3"/>
  <c r="J888" i="3"/>
  <c r="J896" i="3"/>
  <c r="J904" i="3"/>
  <c r="J912" i="3"/>
  <c r="J921" i="3"/>
  <c r="J929" i="3"/>
  <c r="J1412" i="3"/>
  <c r="J944" i="3"/>
  <c r="J952" i="3"/>
  <c r="J960" i="3"/>
  <c r="J968" i="3"/>
  <c r="J976" i="3"/>
  <c r="J984" i="3"/>
  <c r="J990" i="3"/>
  <c r="J994" i="3"/>
  <c r="J998" i="3"/>
  <c r="J1002" i="3"/>
  <c r="J1006" i="3"/>
  <c r="J1010" i="3"/>
  <c r="J1014" i="3"/>
  <c r="J1018" i="3"/>
  <c r="J1022" i="3"/>
  <c r="J1026" i="3"/>
  <c r="J1031" i="3"/>
  <c r="J1035" i="3"/>
  <c r="J1039" i="3"/>
  <c r="J1043" i="3"/>
  <c r="J1047" i="3"/>
  <c r="J1051" i="3"/>
  <c r="J1055" i="3"/>
  <c r="J1059" i="3"/>
  <c r="J1063" i="3"/>
  <c r="J1067" i="3"/>
  <c r="J1071" i="3"/>
  <c r="J1075" i="3"/>
  <c r="J1079" i="3"/>
  <c r="J1082" i="3"/>
  <c r="J1087" i="3"/>
  <c r="J1091" i="3"/>
  <c r="J1095" i="3"/>
  <c r="J1099" i="3"/>
  <c r="J1104" i="3"/>
  <c r="J1108" i="3"/>
  <c r="J1113" i="3"/>
  <c r="J1117" i="3"/>
  <c r="J1121" i="3"/>
  <c r="J1125" i="3"/>
  <c r="J1129" i="3"/>
  <c r="J1133" i="3"/>
  <c r="J1137" i="3"/>
  <c r="J1141" i="3"/>
  <c r="J1145" i="3"/>
  <c r="J1149" i="3"/>
  <c r="J1153" i="3"/>
  <c r="J1157" i="3"/>
  <c r="J1161" i="3"/>
  <c r="J1165" i="3"/>
  <c r="J1169" i="3"/>
  <c r="J1173" i="3"/>
  <c r="J1177" i="3"/>
  <c r="J1181" i="3"/>
  <c r="J1185" i="3"/>
  <c r="J1189" i="3"/>
  <c r="J1193" i="3"/>
  <c r="J1197" i="3"/>
  <c r="J1201" i="3"/>
  <c r="J1205" i="3"/>
  <c r="J1212" i="3"/>
  <c r="J1216" i="3"/>
  <c r="J1220" i="3"/>
  <c r="J1224" i="3"/>
  <c r="J1228" i="3"/>
  <c r="J1232" i="3"/>
  <c r="J1236" i="3"/>
  <c r="J1240" i="3"/>
  <c r="J1244" i="3"/>
  <c r="J1248" i="3"/>
  <c r="J1252" i="3"/>
  <c r="J1256" i="3"/>
  <c r="J1260" i="3"/>
  <c r="J1264" i="3"/>
  <c r="J1268" i="3"/>
  <c r="J1272" i="3"/>
  <c r="J1276" i="3"/>
  <c r="J1280" i="3"/>
  <c r="J1284" i="3"/>
  <c r="J1288" i="3"/>
  <c r="J1292" i="3"/>
  <c r="J1296" i="3"/>
  <c r="J1300" i="3"/>
  <c r="J1304" i="3"/>
  <c r="J1308" i="3"/>
  <c r="J1312" i="3"/>
  <c r="J1316" i="3"/>
  <c r="J1320" i="3"/>
  <c r="J1324" i="3"/>
  <c r="J1328" i="3"/>
  <c r="J1331" i="3"/>
  <c r="J1335" i="3"/>
  <c r="J1339" i="3"/>
  <c r="J1343" i="3"/>
  <c r="J1347" i="3"/>
  <c r="J1351" i="3"/>
  <c r="J1356" i="3"/>
  <c r="J1370" i="3"/>
  <c r="J1363" i="3"/>
  <c r="J1367" i="3"/>
  <c r="J1374" i="3"/>
  <c r="J1378" i="3"/>
  <c r="J1382" i="3"/>
  <c r="J1386" i="3"/>
  <c r="J1390" i="3"/>
  <c r="J1394" i="3"/>
  <c r="J1398" i="3"/>
  <c r="J1402" i="3"/>
  <c r="J1407" i="3"/>
  <c r="J1411" i="3"/>
  <c r="J1416" i="3"/>
  <c r="J1420" i="3"/>
  <c r="J1424" i="3"/>
  <c r="J1428" i="3"/>
  <c r="J1432" i="3"/>
  <c r="J1436" i="3"/>
  <c r="J1440" i="3"/>
  <c r="J1444" i="3"/>
  <c r="J1448" i="3"/>
  <c r="J1452" i="3"/>
  <c r="J1456" i="3"/>
  <c r="J1460" i="3"/>
  <c r="J1464" i="3"/>
  <c r="J1468" i="3"/>
  <c r="J1472" i="3"/>
  <c r="J1476" i="3"/>
  <c r="J1480" i="3"/>
  <c r="J1484" i="3"/>
  <c r="J1488" i="3"/>
  <c r="J1492" i="3"/>
  <c r="J1496" i="3"/>
  <c r="J1500" i="3"/>
  <c r="J1504" i="3"/>
  <c r="J1522" i="3"/>
  <c r="J1526" i="3"/>
  <c r="J1530" i="3"/>
  <c r="J1534" i="3"/>
  <c r="J1538" i="3"/>
  <c r="J1544" i="3"/>
  <c r="J1548" i="3"/>
  <c r="J1552" i="3"/>
  <c r="J273" i="3"/>
  <c r="J571" i="3"/>
  <c r="J667" i="3"/>
  <c r="J740" i="3"/>
  <c r="J807" i="3"/>
  <c r="J874" i="3"/>
  <c r="J906" i="3"/>
  <c r="J938" i="3"/>
  <c r="J970" i="3"/>
  <c r="J995" i="3"/>
  <c r="J1011" i="3"/>
  <c r="J1027" i="3"/>
  <c r="J1044" i="3"/>
  <c r="J1060" i="3"/>
  <c r="J1076" i="3"/>
  <c r="J1092" i="3"/>
  <c r="J1109" i="3"/>
  <c r="J1126" i="3"/>
  <c r="J1142" i="3"/>
  <c r="J1158" i="3"/>
  <c r="J1174" i="3"/>
  <c r="J1190" i="3"/>
  <c r="J1206" i="3"/>
  <c r="J1225" i="3"/>
  <c r="J1241" i="3"/>
  <c r="J1257" i="3"/>
  <c r="J1273" i="3"/>
  <c r="J1289" i="3"/>
  <c r="J1305" i="3"/>
  <c r="J1321" i="3"/>
  <c r="J1336" i="3"/>
  <c r="J1346" i="3"/>
  <c r="J1352" i="3"/>
  <c r="J1358" i="3"/>
  <c r="J1362" i="3"/>
  <c r="J1371" i="3"/>
  <c r="J1376" i="3"/>
  <c r="J1381" i="3"/>
  <c r="J1387" i="3"/>
  <c r="J1392" i="3"/>
  <c r="J1397" i="3"/>
  <c r="J1403" i="3"/>
  <c r="J1409" i="3"/>
  <c r="J1415" i="3"/>
  <c r="J1421" i="3"/>
  <c r="J1426" i="3"/>
  <c r="J1431" i="3"/>
  <c r="J1437" i="3"/>
  <c r="J1442" i="3"/>
  <c r="J1447" i="3"/>
  <c r="J1453" i="3"/>
  <c r="J1458" i="3"/>
  <c r="J1462" i="3"/>
  <c r="J1469" i="3"/>
  <c r="J1474" i="3"/>
  <c r="J1479" i="3"/>
  <c r="J1485" i="3"/>
  <c r="J1490" i="3"/>
  <c r="J1495" i="3"/>
  <c r="J1501" i="3"/>
  <c r="J1506" i="3"/>
  <c r="J1525" i="3"/>
  <c r="J1531" i="3"/>
  <c r="J1536" i="3"/>
  <c r="J1541" i="3"/>
  <c r="J1549" i="3"/>
  <c r="J1554" i="3"/>
  <c r="J1558" i="3"/>
  <c r="J1563" i="3"/>
  <c r="J1567" i="3"/>
  <c r="J1571" i="3"/>
  <c r="J1576" i="3"/>
  <c r="J1580" i="3"/>
  <c r="J1584" i="3"/>
  <c r="J1588" i="3"/>
  <c r="J1593" i="3"/>
  <c r="J1603" i="3"/>
  <c r="J1607" i="3"/>
  <c r="J1611" i="3"/>
  <c r="J1615" i="3"/>
  <c r="J1619" i="3"/>
  <c r="J1623" i="3"/>
  <c r="J1627" i="3"/>
  <c r="J1631" i="3"/>
  <c r="J1635" i="3"/>
  <c r="J1639" i="3"/>
  <c r="J1643" i="3"/>
  <c r="J1647" i="3"/>
  <c r="J1651" i="3"/>
  <c r="J1658" i="3"/>
  <c r="J1663" i="3"/>
  <c r="J1667" i="3"/>
  <c r="J1671" i="3"/>
  <c r="J244" i="3"/>
  <c r="J1678" i="3"/>
  <c r="J1682" i="3"/>
  <c r="J1686" i="3"/>
  <c r="J1690" i="3"/>
  <c r="J1694" i="3"/>
  <c r="J1698" i="3"/>
  <c r="J1702" i="3"/>
  <c r="J1706" i="3"/>
  <c r="J1710" i="3"/>
  <c r="J1714" i="3"/>
  <c r="J1718" i="3"/>
  <c r="J1722" i="3"/>
  <c r="J1726" i="3"/>
  <c r="J1730" i="3"/>
  <c r="J1734" i="3"/>
  <c r="J1740" i="3"/>
  <c r="J1744" i="3"/>
  <c r="J1748" i="3"/>
  <c r="J1752" i="3"/>
  <c r="J1756" i="3"/>
  <c r="J1760" i="3"/>
  <c r="J1764" i="3"/>
  <c r="J1768" i="3"/>
  <c r="J1772" i="3"/>
  <c r="J1776" i="3"/>
  <c r="J1780" i="3"/>
  <c r="J1784" i="3"/>
  <c r="J1788" i="3"/>
  <c r="J1792" i="3"/>
  <c r="J1796" i="3"/>
  <c r="J1801" i="3"/>
  <c r="J1805" i="3"/>
  <c r="J1809" i="3"/>
  <c r="J1813" i="3"/>
  <c r="J1817" i="3"/>
  <c r="J1821" i="3"/>
  <c r="J1825" i="3"/>
  <c r="J1829" i="3"/>
  <c r="J1833" i="3"/>
  <c r="J1837" i="3"/>
  <c r="J1841" i="3"/>
  <c r="J1845" i="3"/>
  <c r="J1849" i="3"/>
  <c r="J1853" i="3"/>
  <c r="J1857" i="3"/>
  <c r="J1861" i="3"/>
  <c r="J1865" i="3"/>
  <c r="J1869" i="3"/>
  <c r="J1873" i="3"/>
  <c r="J1877" i="3"/>
  <c r="J1881" i="3"/>
  <c r="J1885" i="3"/>
  <c r="J1889" i="3"/>
  <c r="J1893" i="3"/>
  <c r="J1897" i="3"/>
  <c r="J1901" i="3"/>
  <c r="J1907" i="3"/>
  <c r="J1911" i="3"/>
  <c r="J1915" i="3"/>
  <c r="J1920" i="3"/>
  <c r="J1924" i="3"/>
  <c r="J1928" i="3"/>
  <c r="J1932" i="3"/>
  <c r="J1936" i="3"/>
  <c r="J1942" i="3"/>
  <c r="J1946" i="3"/>
  <c r="J1950" i="3"/>
  <c r="J1916" i="3"/>
  <c r="J1956" i="3"/>
  <c r="J1960" i="3"/>
  <c r="J1964" i="3"/>
  <c r="J1968" i="3"/>
  <c r="J1972" i="3"/>
  <c r="J1976" i="3"/>
  <c r="J1980" i="3"/>
  <c r="J1984" i="3"/>
  <c r="J386" i="3"/>
  <c r="J603" i="3"/>
  <c r="J688" i="3"/>
  <c r="J756" i="3"/>
  <c r="J823" i="3"/>
  <c r="J883" i="3"/>
  <c r="J914" i="3"/>
  <c r="J946" i="3"/>
  <c r="J978" i="3"/>
  <c r="J999" i="3"/>
  <c r="J1015" i="3"/>
  <c r="J1032" i="3"/>
  <c r="J1048" i="3"/>
  <c r="J1064" i="3"/>
  <c r="J1085" i="3"/>
  <c r="J1096" i="3"/>
  <c r="J1114" i="3"/>
  <c r="J1130" i="3"/>
  <c r="J1146" i="3"/>
  <c r="J1162" i="3"/>
  <c r="J1178" i="3"/>
  <c r="J1194" i="3"/>
  <c r="J1213" i="3"/>
  <c r="J1229" i="3"/>
  <c r="J1245" i="3"/>
  <c r="J1261" i="3"/>
  <c r="J1277" i="3"/>
  <c r="J1293" i="3"/>
  <c r="J1309" i="3"/>
  <c r="J1325" i="3"/>
  <c r="J1340" i="3"/>
  <c r="J1348" i="3"/>
  <c r="J1354" i="3"/>
  <c r="J1359" i="3"/>
  <c r="J1364" i="3"/>
  <c r="J1372" i="3"/>
  <c r="J1377" i="3"/>
  <c r="J1383" i="3"/>
  <c r="J1388" i="3"/>
  <c r="J1393" i="3"/>
  <c r="J1399" i="3"/>
  <c r="J1405" i="3"/>
  <c r="J1410" i="3"/>
  <c r="J1417" i="3"/>
  <c r="J1422" i="3"/>
  <c r="J1427" i="3"/>
  <c r="J1433" i="3"/>
  <c r="J1438" i="3"/>
  <c r="J1443" i="3"/>
  <c r="J1449" i="3"/>
  <c r="J1454" i="3"/>
  <c r="J1459" i="3"/>
  <c r="J1465" i="3"/>
  <c r="J1470" i="3"/>
  <c r="J1475" i="3"/>
  <c r="J1481" i="3"/>
  <c r="J1486" i="3"/>
  <c r="J1491" i="3"/>
  <c r="J1497" i="3"/>
  <c r="J1502" i="3"/>
  <c r="J1521" i="3"/>
  <c r="J1527" i="3"/>
  <c r="J1532" i="3"/>
  <c r="J1537" i="3"/>
  <c r="J1545" i="3"/>
  <c r="J1550" i="3"/>
  <c r="J1555" i="3"/>
  <c r="J1559" i="3"/>
  <c r="J1564" i="3"/>
  <c r="J1568" i="3"/>
  <c r="J1573" i="3"/>
  <c r="J1577" i="3"/>
  <c r="J1581" i="3"/>
  <c r="J1585" i="3"/>
  <c r="J1589" i="3"/>
  <c r="J1594" i="3"/>
  <c r="J1604" i="3"/>
  <c r="J1608" i="3"/>
  <c r="J1612" i="3"/>
  <c r="J1616" i="3"/>
  <c r="J1620" i="3"/>
  <c r="J1624" i="3"/>
  <c r="J1628" i="3"/>
  <c r="J1632" i="3"/>
  <c r="J1636" i="3"/>
  <c r="J1640" i="3"/>
  <c r="J1644" i="3"/>
  <c r="J1648" i="3"/>
  <c r="J1652" i="3"/>
  <c r="J1660" i="3"/>
  <c r="J1664" i="3"/>
  <c r="J1668" i="3"/>
  <c r="J1672" i="3"/>
  <c r="J1675" i="3"/>
  <c r="J1679" i="3"/>
  <c r="J1683" i="3"/>
  <c r="J1687" i="3"/>
  <c r="J1691" i="3"/>
  <c r="J1695" i="3"/>
  <c r="J1699" i="3"/>
  <c r="J1703" i="3"/>
  <c r="J1707" i="3"/>
  <c r="J1711" i="3"/>
  <c r="J1715" i="3"/>
  <c r="J1719" i="3"/>
  <c r="J1723" i="3"/>
  <c r="J1727" i="3"/>
  <c r="J1731" i="3"/>
  <c r="J1735" i="3"/>
  <c r="J1741" i="3"/>
  <c r="J1745" i="3"/>
  <c r="J1749" i="3"/>
  <c r="J1753" i="3"/>
  <c r="J1757" i="3"/>
  <c r="J1761" i="3"/>
  <c r="J1765" i="3"/>
  <c r="J1769" i="3"/>
  <c r="J1773" i="3"/>
  <c r="J1777" i="3"/>
  <c r="J1781" i="3"/>
  <c r="J1785" i="3"/>
  <c r="J1789" i="3"/>
  <c r="J1793" i="3"/>
  <c r="J1797" i="3"/>
  <c r="J1802" i="3"/>
  <c r="J1806" i="3"/>
  <c r="J1810" i="3"/>
  <c r="J1814" i="3"/>
  <c r="J1818" i="3"/>
  <c r="J1822" i="3"/>
  <c r="J1826" i="3"/>
  <c r="J1830" i="3"/>
  <c r="J1834" i="3"/>
  <c r="J1838" i="3"/>
  <c r="J1842" i="3"/>
  <c r="J1846" i="3"/>
  <c r="J1850" i="3"/>
  <c r="J1854" i="3"/>
  <c r="J1858" i="3"/>
  <c r="J1862" i="3"/>
  <c r="J1866" i="3"/>
  <c r="J1870" i="3"/>
  <c r="J1874" i="3"/>
  <c r="J1878" i="3"/>
  <c r="J1882" i="3"/>
  <c r="J1886" i="3"/>
  <c r="J1890" i="3"/>
  <c r="J1894" i="3"/>
  <c r="J1898" i="3"/>
  <c r="J1904" i="3"/>
  <c r="J1908" i="3"/>
  <c r="J1912" i="3"/>
  <c r="J1917" i="3"/>
  <c r="J1921" i="3"/>
  <c r="J1925" i="3"/>
  <c r="J1929" i="3"/>
  <c r="J1933" i="3"/>
  <c r="J1937" i="3"/>
  <c r="J1943" i="3"/>
  <c r="J1947" i="3"/>
  <c r="J1951" i="3"/>
  <c r="J1954" i="3"/>
  <c r="J451" i="3"/>
  <c r="J624" i="3"/>
  <c r="J708" i="3"/>
  <c r="J775" i="3"/>
  <c r="J840" i="3"/>
  <c r="J890" i="3"/>
  <c r="J923" i="3"/>
  <c r="J954" i="3"/>
  <c r="J986" i="3"/>
  <c r="J1003" i="3"/>
  <c r="J1019" i="3"/>
  <c r="J1036" i="3"/>
  <c r="J1052" i="3"/>
  <c r="J1068" i="3"/>
  <c r="J1083" i="3"/>
  <c r="J1100" i="3"/>
  <c r="J1118" i="3"/>
  <c r="J1134" i="3"/>
  <c r="J1150" i="3"/>
  <c r="J1166" i="3"/>
  <c r="J1182" i="3"/>
  <c r="J1198" i="3"/>
  <c r="J1217" i="3"/>
  <c r="J1233" i="3"/>
  <c r="J1249" i="3"/>
  <c r="J1265" i="3"/>
  <c r="J1281" i="3"/>
  <c r="J1297" i="3"/>
  <c r="J1313" i="3"/>
  <c r="J1329" i="3"/>
  <c r="J1344" i="3"/>
  <c r="J1349" i="3"/>
  <c r="J1355" i="3"/>
  <c r="J1360" i="3"/>
  <c r="J1365" i="3"/>
  <c r="J1373" i="3"/>
  <c r="J1379" i="3"/>
  <c r="J1384" i="3"/>
  <c r="J1389" i="3"/>
  <c r="J1395" i="3"/>
  <c r="J1400" i="3"/>
  <c r="J1406" i="3"/>
  <c r="J1413" i="3"/>
  <c r="J1418" i="3"/>
  <c r="J1423" i="3"/>
  <c r="J1429" i="3"/>
  <c r="J1434" i="3"/>
  <c r="J1439" i="3"/>
  <c r="J1445" i="3"/>
  <c r="J1450" i="3"/>
  <c r="J1455" i="3"/>
  <c r="J1461" i="3"/>
  <c r="J1466" i="3"/>
  <c r="J1471" i="3"/>
  <c r="J1477" i="3"/>
  <c r="J1482" i="3"/>
  <c r="J1487" i="3"/>
  <c r="J1493" i="3"/>
  <c r="J1498" i="3"/>
  <c r="J1503" i="3"/>
  <c r="J1523" i="3"/>
  <c r="J1528" i="3"/>
  <c r="J1533" i="3"/>
  <c r="J1539" i="3"/>
  <c r="J1546" i="3"/>
  <c r="J1551" i="3"/>
  <c r="J1556" i="3"/>
  <c r="J1560" i="3"/>
  <c r="J1565" i="3"/>
  <c r="J1569" i="3"/>
  <c r="J1574" i="3"/>
  <c r="J1578" i="3"/>
  <c r="J1582" i="3"/>
  <c r="J1586" i="3"/>
  <c r="J1591" i="3"/>
  <c r="J1595" i="3"/>
  <c r="J1605" i="3"/>
  <c r="J1609" i="3"/>
  <c r="J1613" i="3"/>
  <c r="J1617" i="3"/>
  <c r="J1621" i="3"/>
  <c r="J1625" i="3"/>
  <c r="J1629" i="3"/>
  <c r="J1633" i="3"/>
  <c r="J1637" i="3"/>
  <c r="J1641" i="3"/>
  <c r="J1645" i="3"/>
  <c r="J1649" i="3"/>
  <c r="J1656" i="3"/>
  <c r="J1661" i="3"/>
  <c r="J1665" i="3"/>
  <c r="J1669" i="3"/>
  <c r="J1673" i="3"/>
  <c r="J1676" i="3"/>
  <c r="J1680" i="3"/>
  <c r="J1684" i="3"/>
  <c r="J1688" i="3"/>
  <c r="J1692" i="3"/>
  <c r="J1696" i="3"/>
  <c r="J1700" i="3"/>
  <c r="J1704" i="3"/>
  <c r="J1708" i="3"/>
  <c r="J1712" i="3"/>
  <c r="J1716" i="3"/>
  <c r="J1720" i="3"/>
  <c r="J1724" i="3"/>
  <c r="J1728" i="3"/>
  <c r="J1732" i="3"/>
  <c r="J1736" i="3"/>
  <c r="J1742" i="3"/>
  <c r="J1746" i="3"/>
  <c r="J1750" i="3"/>
  <c r="J1754" i="3"/>
  <c r="J1758" i="3"/>
  <c r="J1762" i="3"/>
  <c r="J1766" i="3"/>
  <c r="J1770" i="3"/>
  <c r="J1774" i="3"/>
  <c r="J1778" i="3"/>
  <c r="J1782" i="3"/>
  <c r="J1786" i="3"/>
  <c r="J1790" i="3"/>
  <c r="J1794" i="3"/>
  <c r="J1798" i="3"/>
  <c r="J1803" i="3"/>
  <c r="J1807" i="3"/>
  <c r="J1811" i="3"/>
  <c r="J1815" i="3"/>
  <c r="J1819" i="3"/>
  <c r="J1823" i="3"/>
  <c r="J1827" i="3"/>
  <c r="J1831" i="3"/>
  <c r="J1835" i="3"/>
  <c r="J1839" i="3"/>
  <c r="J1843" i="3"/>
  <c r="J1847" i="3"/>
  <c r="J1851" i="3"/>
  <c r="J1855" i="3"/>
  <c r="J1859" i="3"/>
  <c r="J1863" i="3"/>
  <c r="J1867" i="3"/>
  <c r="J1871" i="3"/>
  <c r="J1875" i="3"/>
  <c r="J1879" i="3"/>
  <c r="J1883" i="3"/>
  <c r="J1887" i="3"/>
  <c r="J1891" i="3"/>
  <c r="J1895" i="3"/>
  <c r="J1899" i="3"/>
  <c r="J1905" i="3"/>
  <c r="J1909" i="3"/>
  <c r="J1913" i="3"/>
  <c r="J1918" i="3"/>
  <c r="J1922" i="3"/>
  <c r="J1926" i="3"/>
  <c r="J1930" i="3"/>
  <c r="J1934" i="3"/>
  <c r="J1938" i="3"/>
  <c r="J1944" i="3"/>
  <c r="J1948" i="3"/>
  <c r="J1952" i="3"/>
  <c r="J1940" i="3"/>
  <c r="J1958" i="3"/>
  <c r="J1962" i="3"/>
  <c r="J1966" i="3"/>
  <c r="J1970" i="3"/>
  <c r="J1974" i="3"/>
  <c r="J1978" i="3"/>
  <c r="J1982" i="3"/>
  <c r="J1986" i="3"/>
  <c r="J1990" i="3"/>
  <c r="J1994" i="3"/>
  <c r="J1998" i="3"/>
  <c r="J2002" i="3"/>
  <c r="J2006" i="3"/>
  <c r="J2010" i="3"/>
  <c r="J2014" i="3"/>
  <c r="J2018" i="3"/>
  <c r="J2022" i="3"/>
  <c r="J2026" i="3"/>
  <c r="J2029" i="3"/>
  <c r="J1659" i="3"/>
  <c r="J2035" i="3"/>
  <c r="J519" i="3"/>
  <c r="J856" i="3"/>
  <c r="J991" i="3"/>
  <c r="J1056" i="3"/>
  <c r="J1122" i="3"/>
  <c r="J1186" i="3"/>
  <c r="J1253" i="3"/>
  <c r="J1317" i="3"/>
  <c r="J1357" i="3"/>
  <c r="J1380" i="3"/>
  <c r="J1401" i="3"/>
  <c r="J1425" i="3"/>
  <c r="J1446" i="3"/>
  <c r="J1467" i="3"/>
  <c r="J1489" i="3"/>
  <c r="J1524" i="3"/>
  <c r="J1547" i="3"/>
  <c r="J1566" i="3"/>
  <c r="J1583" i="3"/>
  <c r="J1606" i="3"/>
  <c r="J1622" i="3"/>
  <c r="J1638" i="3"/>
  <c r="J1657" i="3"/>
  <c r="J1674" i="3"/>
  <c r="J1689" i="3"/>
  <c r="J1705" i="3"/>
  <c r="J1721" i="3"/>
  <c r="J1737" i="3"/>
  <c r="J1755" i="3"/>
  <c r="J1771" i="3"/>
  <c r="J1787" i="3"/>
  <c r="J1804" i="3"/>
  <c r="J1820" i="3"/>
  <c r="J1836" i="3"/>
  <c r="J1852" i="3"/>
  <c r="J1868" i="3"/>
  <c r="J1884" i="3"/>
  <c r="J1900" i="3"/>
  <c r="J1919" i="3"/>
  <c r="J1935" i="3"/>
  <c r="J1953" i="3"/>
  <c r="J1961" i="3"/>
  <c r="J1969" i="3"/>
  <c r="J1977" i="3"/>
  <c r="J1985" i="3"/>
  <c r="J1991" i="3"/>
  <c r="J1996" i="3"/>
  <c r="J2001" i="3"/>
  <c r="J2007" i="3"/>
  <c r="J2012" i="3"/>
  <c r="J2017" i="3"/>
  <c r="J2023" i="3"/>
  <c r="J2027" i="3"/>
  <c r="J2031" i="3"/>
  <c r="J2036" i="3"/>
  <c r="J962" i="3"/>
  <c r="J1105" i="3"/>
  <c r="J1237" i="3"/>
  <c r="J1301" i="3"/>
  <c r="J1375" i="3"/>
  <c r="J1441" i="3"/>
  <c r="J1505" i="3"/>
  <c r="J1561" i="3"/>
  <c r="J1634" i="3"/>
  <c r="J1685" i="3"/>
  <c r="J1733" i="3"/>
  <c r="J1783" i="3"/>
  <c r="J1800" i="3"/>
  <c r="J1848" i="3"/>
  <c r="J1896" i="3"/>
  <c r="J1949" i="3"/>
  <c r="J1975" i="3"/>
  <c r="J1995" i="3"/>
  <c r="J2011" i="3"/>
  <c r="J268" i="3"/>
  <c r="J2034" i="3"/>
  <c r="J645" i="3"/>
  <c r="J898" i="3"/>
  <c r="J1007" i="3"/>
  <c r="J1072" i="3"/>
  <c r="J1138" i="3"/>
  <c r="J1202" i="3"/>
  <c r="J1269" i="3"/>
  <c r="J1332" i="3"/>
  <c r="J1361" i="3"/>
  <c r="J1385" i="3"/>
  <c r="J1408" i="3"/>
  <c r="J1430" i="3"/>
  <c r="J1451" i="3"/>
  <c r="J1473" i="3"/>
  <c r="J1494" i="3"/>
  <c r="J1529" i="3"/>
  <c r="J1553" i="3"/>
  <c r="J1570" i="3"/>
  <c r="J1587" i="3"/>
  <c r="J1610" i="3"/>
  <c r="J1626" i="3"/>
  <c r="J1642" i="3"/>
  <c r="J1662" i="3"/>
  <c r="J1677" i="3"/>
  <c r="J1693" i="3"/>
  <c r="J1709" i="3"/>
  <c r="J1725" i="3"/>
  <c r="J1743" i="3"/>
  <c r="J1759" i="3"/>
  <c r="J1775" i="3"/>
  <c r="J1791" i="3"/>
  <c r="J1808" i="3"/>
  <c r="J1824" i="3"/>
  <c r="J1840" i="3"/>
  <c r="J1856" i="3"/>
  <c r="J1872" i="3"/>
  <c r="J1888" i="3"/>
  <c r="J1906" i="3"/>
  <c r="J1923" i="3"/>
  <c r="J1939" i="3"/>
  <c r="J1955" i="3"/>
  <c r="J1963" i="3"/>
  <c r="J1971" i="3"/>
  <c r="J1979" i="3"/>
  <c r="J1987" i="3"/>
  <c r="J1992" i="3"/>
  <c r="J1997" i="3"/>
  <c r="J2003" i="3"/>
  <c r="J2008" i="3"/>
  <c r="J2013" i="3"/>
  <c r="J2019" i="3"/>
  <c r="J2024" i="3"/>
  <c r="J2028" i="3"/>
  <c r="J2032" i="3"/>
  <c r="J2037" i="3"/>
  <c r="J791" i="3"/>
  <c r="J1170" i="3"/>
  <c r="J1350" i="3"/>
  <c r="J1419" i="3"/>
  <c r="J1463" i="3"/>
  <c r="J1540" i="3"/>
  <c r="J1601" i="3"/>
  <c r="J1650" i="3"/>
  <c r="J1701" i="3"/>
  <c r="J1767" i="3"/>
  <c r="J1832" i="3"/>
  <c r="J1864" i="3"/>
  <c r="J1914" i="3"/>
  <c r="J1959" i="3"/>
  <c r="J1983" i="3"/>
  <c r="J2000" i="3"/>
  <c r="J2016" i="3"/>
  <c r="J279" i="3"/>
  <c r="J724" i="3"/>
  <c r="J931" i="3"/>
  <c r="J1023" i="3"/>
  <c r="J1088" i="3"/>
  <c r="J1154" i="3"/>
  <c r="J1221" i="3"/>
  <c r="J1285" i="3"/>
  <c r="J1345" i="3"/>
  <c r="J1366" i="3"/>
  <c r="J1391" i="3"/>
  <c r="J1414" i="3"/>
  <c r="J1435" i="3"/>
  <c r="J1457" i="3"/>
  <c r="J1478" i="3"/>
  <c r="J1499" i="3"/>
  <c r="J1535" i="3"/>
  <c r="J1557" i="3"/>
  <c r="J1575" i="3"/>
  <c r="J1592" i="3"/>
  <c r="J1614" i="3"/>
  <c r="J1630" i="3"/>
  <c r="J1646" i="3"/>
  <c r="J1666" i="3"/>
  <c r="J1681" i="3"/>
  <c r="J1697" i="3"/>
  <c r="J1713" i="3"/>
  <c r="J1729" i="3"/>
  <c r="J1747" i="3"/>
  <c r="J1763" i="3"/>
  <c r="J1779" i="3"/>
  <c r="J1795" i="3"/>
  <c r="J1812" i="3"/>
  <c r="J1828" i="3"/>
  <c r="J1844" i="3"/>
  <c r="J1860" i="3"/>
  <c r="J1876" i="3"/>
  <c r="J1892" i="3"/>
  <c r="J1910" i="3"/>
  <c r="J1927" i="3"/>
  <c r="J1945" i="3"/>
  <c r="J1957" i="3"/>
  <c r="J1965" i="3"/>
  <c r="J1973" i="3"/>
  <c r="J1981" i="3"/>
  <c r="J1988" i="3"/>
  <c r="J1993" i="3"/>
  <c r="J1999" i="3"/>
  <c r="J2004" i="3"/>
  <c r="J2009" i="3"/>
  <c r="J2015" i="3"/>
  <c r="J2020" i="3"/>
  <c r="J2025" i="3"/>
  <c r="J2030" i="3"/>
  <c r="J2033" i="3"/>
  <c r="J2038" i="3"/>
  <c r="J1040" i="3"/>
  <c r="J1396" i="3"/>
  <c r="J1483" i="3"/>
  <c r="J1579" i="3"/>
  <c r="J1618" i="3"/>
  <c r="J1670" i="3"/>
  <c r="J1717" i="3"/>
  <c r="J1751" i="3"/>
  <c r="J1816" i="3"/>
  <c r="J1880" i="3"/>
  <c r="J1931" i="3"/>
  <c r="J1967" i="3"/>
  <c r="J1989" i="3"/>
  <c r="J2005" i="3"/>
  <c r="J2021" i="3"/>
  <c r="J13" i="3"/>
  <c r="I13" i="3"/>
  <c r="I251" i="3"/>
  <c r="I1653" i="3"/>
  <c r="Q1653" i="3" s="1"/>
  <c r="I1590" i="3"/>
  <c r="Q1590" i="3" s="1"/>
  <c r="I832" i="3"/>
  <c r="Q832" i="3" s="1"/>
  <c r="I1508" i="3"/>
  <c r="I769" i="3"/>
  <c r="Q769" i="3" s="1"/>
  <c r="I1513" i="3"/>
  <c r="Q1513" i="3" s="1"/>
  <c r="I1101" i="3"/>
  <c r="Q1101" i="3" s="1"/>
  <c r="I1028" i="3"/>
  <c r="I1517" i="3"/>
  <c r="Q1517" i="3" s="1"/>
  <c r="I464" i="3"/>
  <c r="Q464" i="3" s="1"/>
  <c r="I1518" i="3"/>
  <c r="I209" i="3"/>
  <c r="I1600" i="3"/>
  <c r="Q1600" i="3" s="1"/>
  <c r="I1520" i="3"/>
  <c r="I466" i="3"/>
  <c r="I58" i="3"/>
  <c r="I1738" i="3"/>
  <c r="Q1738" i="3" s="1"/>
  <c r="I1596" i="3"/>
  <c r="I320" i="3"/>
  <c r="I1510" i="3"/>
  <c r="I1404" i="3"/>
  <c r="Q1404" i="3" s="1"/>
  <c r="I1514" i="3"/>
  <c r="I138" i="3"/>
  <c r="I770" i="3"/>
  <c r="I1353" i="3"/>
  <c r="Q1353" i="3" s="1"/>
  <c r="I771" i="3"/>
  <c r="I1519" i="3"/>
  <c r="I1602" i="3"/>
  <c r="I1654" i="3"/>
  <c r="Q1654" i="3" s="1"/>
  <c r="I459" i="3"/>
  <c r="I1655" i="3"/>
  <c r="Q1655" i="3" s="1"/>
  <c r="I1902" i="3"/>
  <c r="Q1902" i="3" s="1"/>
  <c r="I1512" i="3"/>
  <c r="Q1512" i="3" s="1"/>
  <c r="I1515" i="3"/>
  <c r="I411" i="3"/>
  <c r="I1903" i="3"/>
  <c r="Q1903" i="3" s="1"/>
  <c r="I1597" i="3"/>
  <c r="Q1597" i="3" s="1"/>
  <c r="I1208" i="3"/>
  <c r="I1599" i="3"/>
  <c r="Q1599" i="3" s="1"/>
  <c r="I1369" i="3"/>
  <c r="Q1369" i="3" s="1"/>
  <c r="I1209" i="3"/>
  <c r="Q1209" i="3" s="1"/>
  <c r="I1368" i="3"/>
  <c r="I1739" i="3"/>
  <c r="I1509" i="3"/>
  <c r="Q1509" i="3" s="1"/>
  <c r="I1507" i="3"/>
  <c r="Q1507" i="3" s="1"/>
  <c r="I1511" i="3"/>
  <c r="I915" i="3"/>
  <c r="I1516" i="3"/>
  <c r="Q1516" i="3" s="1"/>
  <c r="I1542" i="3"/>
  <c r="Q1542" i="3" s="1"/>
  <c r="I1562" i="3"/>
  <c r="I1207" i="3"/>
  <c r="I1598" i="3"/>
  <c r="I1543" i="3"/>
  <c r="Q1543" i="3" s="1"/>
  <c r="I465" i="3"/>
  <c r="I2039" i="3"/>
  <c r="I15" i="3"/>
  <c r="I19" i="3"/>
  <c r="I23" i="3"/>
  <c r="I27" i="3"/>
  <c r="I31" i="3"/>
  <c r="I35" i="3"/>
  <c r="I39" i="3"/>
  <c r="I43" i="3"/>
  <c r="I47" i="3"/>
  <c r="I51" i="3"/>
  <c r="I55" i="3"/>
  <c r="I60" i="3"/>
  <c r="I64" i="3"/>
  <c r="I68" i="3"/>
  <c r="I72" i="3"/>
  <c r="I76" i="3"/>
  <c r="I80" i="3"/>
  <c r="I84" i="3"/>
  <c r="I88" i="3"/>
  <c r="I92" i="3"/>
  <c r="I96" i="3"/>
  <c r="I100" i="3"/>
  <c r="I104" i="3"/>
  <c r="I108" i="3"/>
  <c r="I112" i="3"/>
  <c r="I116" i="3"/>
  <c r="I120" i="3"/>
  <c r="I124" i="3"/>
  <c r="I128" i="3"/>
  <c r="I132" i="3"/>
  <c r="I136" i="3"/>
  <c r="I141" i="3"/>
  <c r="I145" i="3"/>
  <c r="I149" i="3"/>
  <c r="I153" i="3"/>
  <c r="I157" i="3"/>
  <c r="I161" i="3"/>
  <c r="I166" i="3"/>
  <c r="I170" i="3"/>
  <c r="I174" i="3"/>
  <c r="I178" i="3"/>
  <c r="I182" i="3"/>
  <c r="I186" i="3"/>
  <c r="I189" i="3"/>
  <c r="I193" i="3"/>
  <c r="I197" i="3"/>
  <c r="I201" i="3"/>
  <c r="I205" i="3"/>
  <c r="I210" i="3"/>
  <c r="I214" i="3"/>
  <c r="I218" i="3"/>
  <c r="I222" i="3"/>
  <c r="I226" i="3"/>
  <c r="I230" i="3"/>
  <c r="I234" i="3"/>
  <c r="I238" i="3"/>
  <c r="I242" i="3"/>
  <c r="I247" i="3"/>
  <c r="I250" i="3"/>
  <c r="I255" i="3"/>
  <c r="I1112" i="3"/>
  <c r="I262" i="3"/>
  <c r="I266" i="3"/>
  <c r="I271" i="3"/>
  <c r="I275" i="3"/>
  <c r="I280" i="3"/>
  <c r="I284" i="3"/>
  <c r="I288" i="3"/>
  <c r="I292" i="3"/>
  <c r="I296" i="3"/>
  <c r="I299" i="3"/>
  <c r="I16" i="3"/>
  <c r="I20" i="3"/>
  <c r="I24" i="3"/>
  <c r="I28" i="3"/>
  <c r="I32" i="3"/>
  <c r="I36" i="3"/>
  <c r="I40" i="3"/>
  <c r="I44" i="3"/>
  <c r="I48" i="3"/>
  <c r="I52" i="3"/>
  <c r="I56" i="3"/>
  <c r="I61" i="3"/>
  <c r="I65" i="3"/>
  <c r="I69" i="3"/>
  <c r="I73" i="3"/>
  <c r="I77" i="3"/>
  <c r="I81" i="3"/>
  <c r="I85" i="3"/>
  <c r="I89" i="3"/>
  <c r="I93" i="3"/>
  <c r="I97" i="3"/>
  <c r="I101" i="3"/>
  <c r="I105" i="3"/>
  <c r="I109" i="3"/>
  <c r="I113" i="3"/>
  <c r="I117" i="3"/>
  <c r="I121" i="3"/>
  <c r="I125" i="3"/>
  <c r="I129" i="3"/>
  <c r="I133" i="3"/>
  <c r="I137" i="3"/>
  <c r="I142" i="3"/>
  <c r="I146" i="3"/>
  <c r="I150" i="3"/>
  <c r="I154" i="3"/>
  <c r="I158" i="3"/>
  <c r="I162" i="3"/>
  <c r="I167" i="3"/>
  <c r="I171" i="3"/>
  <c r="I175" i="3"/>
  <c r="I179" i="3"/>
  <c r="I183" i="3"/>
  <c r="I165" i="3"/>
  <c r="I190" i="3"/>
  <c r="I194" i="3"/>
  <c r="I198" i="3"/>
  <c r="I202" i="3"/>
  <c r="I206" i="3"/>
  <c r="I211" i="3"/>
  <c r="I215" i="3"/>
  <c r="I219" i="3"/>
  <c r="I223" i="3"/>
  <c r="I227" i="3"/>
  <c r="I231" i="3"/>
  <c r="I235" i="3"/>
  <c r="I239" i="3"/>
  <c r="I243" i="3"/>
  <c r="I1941" i="3"/>
  <c r="I252" i="3"/>
  <c r="I256" i="3"/>
  <c r="I259" i="3"/>
  <c r="I263" i="3"/>
  <c r="I267" i="3"/>
  <c r="I272" i="3"/>
  <c r="I276" i="3"/>
  <c r="I281" i="3"/>
  <c r="I285" i="3"/>
  <c r="I289" i="3"/>
  <c r="I293" i="3"/>
  <c r="I864" i="3"/>
  <c r="I300" i="3"/>
  <c r="I303" i="3"/>
  <c r="I307" i="3"/>
  <c r="I311" i="3"/>
  <c r="I315" i="3"/>
  <c r="I321" i="3"/>
  <c r="I325" i="3"/>
  <c r="I329" i="3"/>
  <c r="I333" i="3"/>
  <c r="I337" i="3"/>
  <c r="I341" i="3"/>
  <c r="I345" i="3"/>
  <c r="I349" i="3"/>
  <c r="I353" i="3"/>
  <c r="I357" i="3"/>
  <c r="I14" i="3"/>
  <c r="I22" i="3"/>
  <c r="I30" i="3"/>
  <c r="I38" i="3"/>
  <c r="I46" i="3"/>
  <c r="I54" i="3"/>
  <c r="I63" i="3"/>
  <c r="I71" i="3"/>
  <c r="I79" i="3"/>
  <c r="I87" i="3"/>
  <c r="I95" i="3"/>
  <c r="I103" i="3"/>
  <c r="I111" i="3"/>
  <c r="I119" i="3"/>
  <c r="I127" i="3"/>
  <c r="I135" i="3"/>
  <c r="I144" i="3"/>
  <c r="I152" i="3"/>
  <c r="I160" i="3"/>
  <c r="I169" i="3"/>
  <c r="I177" i="3"/>
  <c r="I185" i="3"/>
  <c r="I192" i="3"/>
  <c r="I200" i="3"/>
  <c r="I208" i="3"/>
  <c r="I217" i="3"/>
  <c r="I225" i="3"/>
  <c r="I233" i="3"/>
  <c r="I241" i="3"/>
  <c r="I249" i="3"/>
  <c r="I258" i="3"/>
  <c r="I265" i="3"/>
  <c r="I274" i="3"/>
  <c r="I283" i="3"/>
  <c r="I291" i="3"/>
  <c r="I298" i="3"/>
  <c r="I304" i="3"/>
  <c r="I309" i="3"/>
  <c r="I314" i="3"/>
  <c r="I322" i="3"/>
  <c r="I327" i="3"/>
  <c r="I332" i="3"/>
  <c r="I338" i="3"/>
  <c r="I343" i="3"/>
  <c r="I348" i="3"/>
  <c r="I354" i="3"/>
  <c r="I359" i="3"/>
  <c r="I363" i="3"/>
  <c r="I367" i="3"/>
  <c r="I371" i="3"/>
  <c r="I375" i="3"/>
  <c r="I379" i="3"/>
  <c r="I383" i="3"/>
  <c r="I387" i="3"/>
  <c r="I391" i="3"/>
  <c r="I395" i="3"/>
  <c r="I399" i="3"/>
  <c r="I403" i="3"/>
  <c r="I407" i="3"/>
  <c r="I412" i="3"/>
  <c r="I17" i="3"/>
  <c r="I25" i="3"/>
  <c r="I33" i="3"/>
  <c r="I41" i="3"/>
  <c r="I49" i="3"/>
  <c r="I57" i="3"/>
  <c r="I66" i="3"/>
  <c r="I74" i="3"/>
  <c r="I82" i="3"/>
  <c r="I90" i="3"/>
  <c r="I98" i="3"/>
  <c r="I106" i="3"/>
  <c r="I114" i="3"/>
  <c r="I122" i="3"/>
  <c r="I130" i="3"/>
  <c r="I139" i="3"/>
  <c r="I147" i="3"/>
  <c r="I155" i="3"/>
  <c r="I163" i="3"/>
  <c r="I172" i="3"/>
  <c r="I180" i="3"/>
  <c r="I187" i="3"/>
  <c r="I195" i="3"/>
  <c r="I203" i="3"/>
  <c r="I212" i="3"/>
  <c r="I220" i="3"/>
  <c r="I228" i="3"/>
  <c r="I236" i="3"/>
  <c r="I245" i="3"/>
  <c r="I253" i="3"/>
  <c r="I260" i="3"/>
  <c r="I269" i="3"/>
  <c r="I277" i="3"/>
  <c r="I286" i="3"/>
  <c r="I294" i="3"/>
  <c r="I301" i="3"/>
  <c r="I305" i="3"/>
  <c r="I310" i="3"/>
  <c r="I316" i="3"/>
  <c r="I323" i="3"/>
  <c r="I328" i="3"/>
  <c r="I334" i="3"/>
  <c r="I339" i="3"/>
  <c r="I344" i="3"/>
  <c r="I350" i="3"/>
  <c r="I355" i="3"/>
  <c r="I360" i="3"/>
  <c r="I364" i="3"/>
  <c r="I368" i="3"/>
  <c r="I372" i="3"/>
  <c r="I376" i="3"/>
  <c r="I380" i="3"/>
  <c r="I384" i="3"/>
  <c r="I388" i="3"/>
  <c r="I392" i="3"/>
  <c r="I396" i="3"/>
  <c r="I400" i="3"/>
  <c r="I404" i="3"/>
  <c r="I408" i="3"/>
  <c r="I413" i="3"/>
  <c r="I417" i="3"/>
  <c r="I421" i="3"/>
  <c r="I425" i="3"/>
  <c r="I429" i="3"/>
  <c r="I433" i="3"/>
  <c r="I437" i="3"/>
  <c r="I441" i="3"/>
  <c r="I445" i="3"/>
  <c r="I449" i="3"/>
  <c r="I453" i="3"/>
  <c r="I457" i="3"/>
  <c r="I462" i="3"/>
  <c r="I469" i="3"/>
  <c r="I473" i="3"/>
  <c r="I477" i="3"/>
  <c r="I481" i="3"/>
  <c r="I485" i="3"/>
  <c r="I489" i="3"/>
  <c r="I493" i="3"/>
  <c r="I497" i="3"/>
  <c r="I501" i="3"/>
  <c r="I505" i="3"/>
  <c r="I509" i="3"/>
  <c r="I513" i="3"/>
  <c r="I517" i="3"/>
  <c r="I18" i="3"/>
  <c r="I34" i="3"/>
  <c r="I50" i="3"/>
  <c r="I67" i="3"/>
  <c r="I83" i="3"/>
  <c r="I99" i="3"/>
  <c r="I115" i="3"/>
  <c r="I131" i="3"/>
  <c r="I148" i="3"/>
  <c r="I164" i="3"/>
  <c r="I181" i="3"/>
  <c r="I196" i="3"/>
  <c r="I213" i="3"/>
  <c r="I229" i="3"/>
  <c r="I246" i="3"/>
  <c r="I261" i="3"/>
  <c r="I278" i="3"/>
  <c r="I295" i="3"/>
  <c r="I306" i="3"/>
  <c r="I317" i="3"/>
  <c r="I330" i="3"/>
  <c r="I340" i="3"/>
  <c r="I351" i="3"/>
  <c r="I361" i="3"/>
  <c r="I369" i="3"/>
  <c r="I377" i="3"/>
  <c r="I385" i="3"/>
  <c r="I393" i="3"/>
  <c r="I401" i="3"/>
  <c r="I409" i="3"/>
  <c r="I416" i="3"/>
  <c r="I422" i="3"/>
  <c r="I427" i="3"/>
  <c r="I432" i="3"/>
  <c r="I438" i="3"/>
  <c r="I443" i="3"/>
  <c r="I448" i="3"/>
  <c r="I454" i="3"/>
  <c r="I460" i="3"/>
  <c r="I468" i="3"/>
  <c r="I474" i="3"/>
  <c r="I479" i="3"/>
  <c r="I484" i="3"/>
  <c r="I490" i="3"/>
  <c r="I495" i="3"/>
  <c r="I500" i="3"/>
  <c r="I506" i="3"/>
  <c r="I511" i="3"/>
  <c r="I516" i="3"/>
  <c r="I521" i="3"/>
  <c r="I525" i="3"/>
  <c r="I529" i="3"/>
  <c r="I533" i="3"/>
  <c r="I537" i="3"/>
  <c r="I541" i="3"/>
  <c r="I545" i="3"/>
  <c r="I549" i="3"/>
  <c r="I553" i="3"/>
  <c r="I557" i="3"/>
  <c r="I561" i="3"/>
  <c r="I565" i="3"/>
  <c r="I569" i="3"/>
  <c r="I573" i="3"/>
  <c r="I577" i="3"/>
  <c r="I581" i="3"/>
  <c r="I585" i="3"/>
  <c r="I589" i="3"/>
  <c r="I593" i="3"/>
  <c r="I597" i="3"/>
  <c r="I601" i="3"/>
  <c r="I605" i="3"/>
  <c r="I609" i="3"/>
  <c r="I613" i="3"/>
  <c r="I617" i="3"/>
  <c r="I621" i="3"/>
  <c r="I625" i="3"/>
  <c r="I629" i="3"/>
  <c r="I633" i="3"/>
  <c r="I637" i="3"/>
  <c r="I641" i="3"/>
  <c r="I645" i="3"/>
  <c r="I649" i="3"/>
  <c r="I653" i="3"/>
  <c r="I657" i="3"/>
  <c r="I661" i="3"/>
  <c r="I21" i="3"/>
  <c r="I37" i="3"/>
  <c r="I53" i="3"/>
  <c r="I70" i="3"/>
  <c r="I86" i="3"/>
  <c r="I102" i="3"/>
  <c r="I118" i="3"/>
  <c r="I134" i="3"/>
  <c r="I151" i="3"/>
  <c r="I168" i="3"/>
  <c r="I184" i="3"/>
  <c r="I199" i="3"/>
  <c r="I216" i="3"/>
  <c r="I232" i="3"/>
  <c r="I248" i="3"/>
  <c r="I264" i="3"/>
  <c r="I282" i="3"/>
  <c r="I297" i="3"/>
  <c r="I308" i="3"/>
  <c r="I318" i="3"/>
  <c r="I331" i="3"/>
  <c r="I342" i="3"/>
  <c r="I352" i="3"/>
  <c r="I362" i="3"/>
  <c r="I370" i="3"/>
  <c r="I378" i="3"/>
  <c r="I386" i="3"/>
  <c r="I394" i="3"/>
  <c r="I402" i="3"/>
  <c r="I410" i="3"/>
  <c r="I418" i="3"/>
  <c r="I423" i="3"/>
  <c r="I428" i="3"/>
  <c r="I434" i="3"/>
  <c r="I439" i="3"/>
  <c r="I444" i="3"/>
  <c r="I450" i="3"/>
  <c r="I455" i="3"/>
  <c r="I461" i="3"/>
  <c r="I470" i="3"/>
  <c r="I475" i="3"/>
  <c r="I480" i="3"/>
  <c r="I486" i="3"/>
  <c r="I491" i="3"/>
  <c r="I496" i="3"/>
  <c r="I502" i="3"/>
  <c r="I507" i="3"/>
  <c r="I512" i="3"/>
  <c r="I518" i="3"/>
  <c r="I522" i="3"/>
  <c r="I526" i="3"/>
  <c r="I530" i="3"/>
  <c r="I534" i="3"/>
  <c r="I538" i="3"/>
  <c r="I542" i="3"/>
  <c r="I546" i="3"/>
  <c r="I550" i="3"/>
  <c r="I554" i="3"/>
  <c r="I558" i="3"/>
  <c r="I562" i="3"/>
  <c r="I566" i="3"/>
  <c r="I570" i="3"/>
  <c r="I574" i="3"/>
  <c r="I578" i="3"/>
  <c r="I582" i="3"/>
  <c r="I586" i="3"/>
  <c r="I590" i="3"/>
  <c r="I594" i="3"/>
  <c r="I598" i="3"/>
  <c r="I602" i="3"/>
  <c r="I606" i="3"/>
  <c r="I610" i="3"/>
  <c r="I614" i="3"/>
  <c r="I618" i="3"/>
  <c r="I622" i="3"/>
  <c r="I626" i="3"/>
  <c r="I630" i="3"/>
  <c r="I634" i="3"/>
  <c r="I638" i="3"/>
  <c r="I642" i="3"/>
  <c r="I646" i="3"/>
  <c r="I650" i="3"/>
  <c r="I654" i="3"/>
  <c r="I658" i="3"/>
  <c r="I662" i="3"/>
  <c r="I666" i="3"/>
  <c r="I670" i="3"/>
  <c r="I674" i="3"/>
  <c r="I678" i="3"/>
  <c r="I682" i="3"/>
  <c r="I686" i="3"/>
  <c r="I690" i="3"/>
  <c r="I694" i="3"/>
  <c r="I698" i="3"/>
  <c r="I702" i="3"/>
  <c r="I706" i="3"/>
  <c r="I710" i="3"/>
  <c r="I714" i="3"/>
  <c r="I718" i="3"/>
  <c r="I722" i="3"/>
  <c r="I726" i="3"/>
  <c r="I730" i="3"/>
  <c r="I734" i="3"/>
  <c r="I738" i="3"/>
  <c r="I742" i="3"/>
  <c r="I746" i="3"/>
  <c r="I750" i="3"/>
  <c r="I754" i="3"/>
  <c r="I758" i="3"/>
  <c r="I762" i="3"/>
  <c r="I766" i="3"/>
  <c r="I773" i="3"/>
  <c r="I777" i="3"/>
  <c r="I781" i="3"/>
  <c r="I785" i="3"/>
  <c r="I789" i="3"/>
  <c r="I793" i="3"/>
  <c r="I26" i="3"/>
  <c r="I59" i="3"/>
  <c r="I91" i="3"/>
  <c r="I123" i="3"/>
  <c r="I156" i="3"/>
  <c r="I188" i="3"/>
  <c r="I221" i="3"/>
  <c r="I254" i="3"/>
  <c r="I287" i="3"/>
  <c r="I312" i="3"/>
  <c r="I335" i="3"/>
  <c r="I356" i="3"/>
  <c r="I373" i="3"/>
  <c r="I389" i="3"/>
  <c r="I405" i="3"/>
  <c r="I419" i="3"/>
  <c r="I430" i="3"/>
  <c r="I440" i="3"/>
  <c r="I451" i="3"/>
  <c r="I463" i="3"/>
  <c r="I476" i="3"/>
  <c r="I487" i="3"/>
  <c r="I498" i="3"/>
  <c r="I508" i="3"/>
  <c r="I519" i="3"/>
  <c r="I527" i="3"/>
  <c r="I535" i="3"/>
  <c r="I543" i="3"/>
  <c r="I551" i="3"/>
  <c r="I559" i="3"/>
  <c r="I567" i="3"/>
  <c r="I575" i="3"/>
  <c r="I583" i="3"/>
  <c r="I591" i="3"/>
  <c r="I599" i="3"/>
  <c r="I607" i="3"/>
  <c r="I615" i="3"/>
  <c r="I623" i="3"/>
  <c r="I631" i="3"/>
  <c r="I639" i="3"/>
  <c r="I647" i="3"/>
  <c r="I655" i="3"/>
  <c r="I663" i="3"/>
  <c r="I668" i="3"/>
  <c r="I673" i="3"/>
  <c r="I679" i="3"/>
  <c r="I684" i="3"/>
  <c r="I689" i="3"/>
  <c r="I695" i="3"/>
  <c r="I700" i="3"/>
  <c r="I705" i="3"/>
  <c r="I711" i="3"/>
  <c r="I716" i="3"/>
  <c r="I721" i="3"/>
  <c r="I727" i="3"/>
  <c r="I732" i="3"/>
  <c r="I737" i="3"/>
  <c r="I743" i="3"/>
  <c r="I748" i="3"/>
  <c r="I753" i="3"/>
  <c r="I759" i="3"/>
  <c r="I764" i="3"/>
  <c r="I772" i="3"/>
  <c r="I778" i="3"/>
  <c r="I783" i="3"/>
  <c r="I788" i="3"/>
  <c r="I794" i="3"/>
  <c r="I798" i="3"/>
  <c r="I802" i="3"/>
  <c r="I806" i="3"/>
  <c r="I810" i="3"/>
  <c r="I814" i="3"/>
  <c r="I818" i="3"/>
  <c r="I822" i="3"/>
  <c r="I826" i="3"/>
  <c r="I830" i="3"/>
  <c r="I835" i="3"/>
  <c r="I839" i="3"/>
  <c r="I843" i="3"/>
  <c r="I847" i="3"/>
  <c r="I851" i="3"/>
  <c r="I855" i="3"/>
  <c r="I859" i="3"/>
  <c r="I863" i="3"/>
  <c r="I869" i="3"/>
  <c r="I873" i="3"/>
  <c r="I877" i="3"/>
  <c r="I1572" i="3"/>
  <c r="I884" i="3"/>
  <c r="I319" i="3"/>
  <c r="I891" i="3"/>
  <c r="I895" i="3"/>
  <c r="I899" i="3"/>
  <c r="I903" i="3"/>
  <c r="I907" i="3"/>
  <c r="I911" i="3"/>
  <c r="I916" i="3"/>
  <c r="I920" i="3"/>
  <c r="I924" i="3"/>
  <c r="I928" i="3"/>
  <c r="I932" i="3"/>
  <c r="I936" i="3"/>
  <c r="I939" i="3"/>
  <c r="I943" i="3"/>
  <c r="I947" i="3"/>
  <c r="I951" i="3"/>
  <c r="I955" i="3"/>
  <c r="I959" i="3"/>
  <c r="I963" i="3"/>
  <c r="I967" i="3"/>
  <c r="I971" i="3"/>
  <c r="I975" i="3"/>
  <c r="I979" i="3"/>
  <c r="I983" i="3"/>
  <c r="I987" i="3"/>
  <c r="I991" i="3"/>
  <c r="I995" i="3"/>
  <c r="I999" i="3"/>
  <c r="I1003" i="3"/>
  <c r="I1007" i="3"/>
  <c r="I1011" i="3"/>
  <c r="I1015" i="3"/>
  <c r="I1019" i="3"/>
  <c r="I1023" i="3"/>
  <c r="I1027" i="3"/>
  <c r="I1032" i="3"/>
  <c r="I1036" i="3"/>
  <c r="I1040" i="3"/>
  <c r="I1044" i="3"/>
  <c r="I1048" i="3"/>
  <c r="I1052" i="3"/>
  <c r="I1056" i="3"/>
  <c r="I1060" i="3"/>
  <c r="I1064" i="3"/>
  <c r="I1068" i="3"/>
  <c r="I1072" i="3"/>
  <c r="I1076" i="3"/>
  <c r="I1085" i="3"/>
  <c r="I1083" i="3"/>
  <c r="I1088" i="3"/>
  <c r="I1092" i="3"/>
  <c r="I1096" i="3"/>
  <c r="I1100" i="3"/>
  <c r="I1105" i="3"/>
  <c r="I1109" i="3"/>
  <c r="I1114" i="3"/>
  <c r="I1118" i="3"/>
  <c r="I1122" i="3"/>
  <c r="I1126" i="3"/>
  <c r="I1130" i="3"/>
  <c r="I1134" i="3"/>
  <c r="I1138" i="3"/>
  <c r="I1142" i="3"/>
  <c r="I1146" i="3"/>
  <c r="I1150" i="3"/>
  <c r="I1154" i="3"/>
  <c r="I1158" i="3"/>
  <c r="I1162" i="3"/>
  <c r="I29" i="3"/>
  <c r="I62" i="3"/>
  <c r="I94" i="3"/>
  <c r="I126" i="3"/>
  <c r="I159" i="3"/>
  <c r="I191" i="3"/>
  <c r="I224" i="3"/>
  <c r="I257" i="3"/>
  <c r="I290" i="3"/>
  <c r="I313" i="3"/>
  <c r="I336" i="3"/>
  <c r="I358" i="3"/>
  <c r="I374" i="3"/>
  <c r="I390" i="3"/>
  <c r="I406" i="3"/>
  <c r="I420" i="3"/>
  <c r="I431" i="3"/>
  <c r="I442" i="3"/>
  <c r="I452" i="3"/>
  <c r="I467" i="3"/>
  <c r="I478" i="3"/>
  <c r="I488" i="3"/>
  <c r="I499" i="3"/>
  <c r="I510" i="3"/>
  <c r="I520" i="3"/>
  <c r="I528" i="3"/>
  <c r="I536" i="3"/>
  <c r="I544" i="3"/>
  <c r="I552" i="3"/>
  <c r="I560" i="3"/>
  <c r="I568" i="3"/>
  <c r="I576" i="3"/>
  <c r="I584" i="3"/>
  <c r="I592" i="3"/>
  <c r="I600" i="3"/>
  <c r="I608" i="3"/>
  <c r="I616" i="3"/>
  <c r="I624" i="3"/>
  <c r="I632" i="3"/>
  <c r="I640" i="3"/>
  <c r="I648" i="3"/>
  <c r="I656" i="3"/>
  <c r="I664" i="3"/>
  <c r="I669" i="3"/>
  <c r="I675" i="3"/>
  <c r="I680" i="3"/>
  <c r="I685" i="3"/>
  <c r="I691" i="3"/>
  <c r="I696" i="3"/>
  <c r="I701" i="3"/>
  <c r="I707" i="3"/>
  <c r="I712" i="3"/>
  <c r="I717" i="3"/>
  <c r="I723" i="3"/>
  <c r="I728" i="3"/>
  <c r="I733" i="3"/>
  <c r="I739" i="3"/>
  <c r="I744" i="3"/>
  <c r="I749" i="3"/>
  <c r="I755" i="3"/>
  <c r="I760" i="3"/>
  <c r="I765" i="3"/>
  <c r="I774" i="3"/>
  <c r="I779" i="3"/>
  <c r="I784" i="3"/>
  <c r="I790" i="3"/>
  <c r="I795" i="3"/>
  <c r="I799" i="3"/>
  <c r="I803" i="3"/>
  <c r="I807" i="3"/>
  <c r="I811" i="3"/>
  <c r="I815" i="3"/>
  <c r="I819" i="3"/>
  <c r="I823" i="3"/>
  <c r="I827" i="3"/>
  <c r="I831" i="3"/>
  <c r="I836" i="3"/>
  <c r="I840" i="3"/>
  <c r="I844" i="3"/>
  <c r="I848" i="3"/>
  <c r="I852" i="3"/>
  <c r="I856" i="3"/>
  <c r="I860" i="3"/>
  <c r="I866" i="3"/>
  <c r="I870" i="3"/>
  <c r="I874" i="3"/>
  <c r="I878" i="3"/>
  <c r="I881" i="3"/>
  <c r="I885" i="3"/>
  <c r="I888" i="3"/>
  <c r="I892" i="3"/>
  <c r="I896" i="3"/>
  <c r="I900" i="3"/>
  <c r="I904" i="3"/>
  <c r="I908" i="3"/>
  <c r="I912" i="3"/>
  <c r="I917" i="3"/>
  <c r="I921" i="3"/>
  <c r="I925" i="3"/>
  <c r="I929" i="3"/>
  <c r="I933" i="3"/>
  <c r="I1412" i="3"/>
  <c r="I940" i="3"/>
  <c r="I944" i="3"/>
  <c r="I948" i="3"/>
  <c r="I952" i="3"/>
  <c r="I956" i="3"/>
  <c r="I960" i="3"/>
  <c r="I964" i="3"/>
  <c r="I968" i="3"/>
  <c r="I972" i="3"/>
  <c r="I976" i="3"/>
  <c r="I980" i="3"/>
  <c r="I984" i="3"/>
  <c r="I988" i="3"/>
  <c r="I992" i="3"/>
  <c r="I996" i="3"/>
  <c r="I1000" i="3"/>
  <c r="I1004" i="3"/>
  <c r="I1008" i="3"/>
  <c r="I1012" i="3"/>
  <c r="I1016" i="3"/>
  <c r="I1020" i="3"/>
  <c r="I1024" i="3"/>
  <c r="I1029" i="3"/>
  <c r="I1033" i="3"/>
  <c r="I1037" i="3"/>
  <c r="I1041" i="3"/>
  <c r="I1045" i="3"/>
  <c r="I1049" i="3"/>
  <c r="I1053" i="3"/>
  <c r="I1057" i="3"/>
  <c r="I1061" i="3"/>
  <c r="I1065" i="3"/>
  <c r="I1069" i="3"/>
  <c r="I1073" i="3"/>
  <c r="I1077" i="3"/>
  <c r="I1080" i="3"/>
  <c r="I1084" i="3"/>
  <c r="I1089" i="3"/>
  <c r="I1093" i="3"/>
  <c r="I1097" i="3"/>
  <c r="I1102" i="3"/>
  <c r="I1106" i="3"/>
  <c r="I1110" i="3"/>
  <c r="I1115" i="3"/>
  <c r="I1119" i="3"/>
  <c r="I1123" i="3"/>
  <c r="I1127" i="3"/>
  <c r="I1131" i="3"/>
  <c r="I1135" i="3"/>
  <c r="I1139" i="3"/>
  <c r="I1143" i="3"/>
  <c r="I1147" i="3"/>
  <c r="I1151" i="3"/>
  <c r="I1155" i="3"/>
  <c r="I1159" i="3"/>
  <c r="I1163" i="3"/>
  <c r="I1167" i="3"/>
  <c r="I1171" i="3"/>
  <c r="I1175" i="3"/>
  <c r="I1179" i="3"/>
  <c r="I1183" i="3"/>
  <c r="I1187" i="3"/>
  <c r="I1191" i="3"/>
  <c r="I1195" i="3"/>
  <c r="I1199" i="3"/>
  <c r="I1203" i="3"/>
  <c r="I1210" i="3"/>
  <c r="I1214" i="3"/>
  <c r="I42" i="3"/>
  <c r="I107" i="3"/>
  <c r="I173" i="3"/>
  <c r="I237" i="3"/>
  <c r="I865" i="3"/>
  <c r="I346" i="3"/>
  <c r="I381" i="3"/>
  <c r="I414" i="3"/>
  <c r="I435" i="3"/>
  <c r="I456" i="3"/>
  <c r="I482" i="3"/>
  <c r="I503" i="3"/>
  <c r="I523" i="3"/>
  <c r="I539" i="3"/>
  <c r="I555" i="3"/>
  <c r="I571" i="3"/>
  <c r="I587" i="3"/>
  <c r="I603" i="3"/>
  <c r="I619" i="3"/>
  <c r="I635" i="3"/>
  <c r="I651" i="3"/>
  <c r="I665" i="3"/>
  <c r="I676" i="3"/>
  <c r="I687" i="3"/>
  <c r="I697" i="3"/>
  <c r="I708" i="3"/>
  <c r="I719" i="3"/>
  <c r="I729" i="3"/>
  <c r="I740" i="3"/>
  <c r="I751" i="3"/>
  <c r="I761" i="3"/>
  <c r="I775" i="3"/>
  <c r="I786" i="3"/>
  <c r="I796" i="3"/>
  <c r="I804" i="3"/>
  <c r="I812" i="3"/>
  <c r="I820" i="3"/>
  <c r="I828" i="3"/>
  <c r="I837" i="3"/>
  <c r="I845" i="3"/>
  <c r="I853" i="3"/>
  <c r="I861" i="3"/>
  <c r="I871" i="3"/>
  <c r="I879" i="3"/>
  <c r="I886" i="3"/>
  <c r="I893" i="3"/>
  <c r="I901" i="3"/>
  <c r="I909" i="3"/>
  <c r="I918" i="3"/>
  <c r="I926" i="3"/>
  <c r="I934" i="3"/>
  <c r="I941" i="3"/>
  <c r="I949" i="3"/>
  <c r="I957" i="3"/>
  <c r="I965" i="3"/>
  <c r="I973" i="3"/>
  <c r="I981" i="3"/>
  <c r="I989" i="3"/>
  <c r="I997" i="3"/>
  <c r="I1005" i="3"/>
  <c r="I1013" i="3"/>
  <c r="I1021" i="3"/>
  <c r="I1030" i="3"/>
  <c r="I1038" i="3"/>
  <c r="I1046" i="3"/>
  <c r="I1054" i="3"/>
  <c r="I1062" i="3"/>
  <c r="I1070" i="3"/>
  <c r="I1078" i="3"/>
  <c r="I1086" i="3"/>
  <c r="I1094" i="3"/>
  <c r="I1103" i="3"/>
  <c r="I1111" i="3"/>
  <c r="I1120" i="3"/>
  <c r="I1128" i="3"/>
  <c r="I1136" i="3"/>
  <c r="I1144" i="3"/>
  <c r="I1152" i="3"/>
  <c r="I1160" i="3"/>
  <c r="I1166" i="3"/>
  <c r="I1172" i="3"/>
  <c r="I1177" i="3"/>
  <c r="I1182" i="3"/>
  <c r="I1188" i="3"/>
  <c r="I1193" i="3"/>
  <c r="I1198" i="3"/>
  <c r="I1204" i="3"/>
  <c r="I1212" i="3"/>
  <c r="I1217" i="3"/>
  <c r="I1221" i="3"/>
  <c r="I1225" i="3"/>
  <c r="I1229" i="3"/>
  <c r="I1233" i="3"/>
  <c r="I1237" i="3"/>
  <c r="I1241" i="3"/>
  <c r="I1245" i="3"/>
  <c r="I1249" i="3"/>
  <c r="I1253" i="3"/>
  <c r="I1257" i="3"/>
  <c r="I1261" i="3"/>
  <c r="I1265" i="3"/>
  <c r="I1269" i="3"/>
  <c r="I1273" i="3"/>
  <c r="I1277" i="3"/>
  <c r="I1281" i="3"/>
  <c r="I1285" i="3"/>
  <c r="I1289" i="3"/>
  <c r="I1293" i="3"/>
  <c r="I1297" i="3"/>
  <c r="I1301" i="3"/>
  <c r="I1305" i="3"/>
  <c r="I1309" i="3"/>
  <c r="I1313" i="3"/>
  <c r="I1317" i="3"/>
  <c r="I1321" i="3"/>
  <c r="I1325" i="3"/>
  <c r="I1329" i="3"/>
  <c r="I1332" i="3"/>
  <c r="I1336" i="3"/>
  <c r="I1340" i="3"/>
  <c r="I1344" i="3"/>
  <c r="I1348" i="3"/>
  <c r="I1352" i="3"/>
  <c r="I1357" i="3"/>
  <c r="I1360" i="3"/>
  <c r="I1364" i="3"/>
  <c r="I1371" i="3"/>
  <c r="I1375" i="3"/>
  <c r="I1379" i="3"/>
  <c r="I1383" i="3"/>
  <c r="I1387" i="3"/>
  <c r="I1391" i="3"/>
  <c r="I1395" i="3"/>
  <c r="I1399" i="3"/>
  <c r="I1403" i="3"/>
  <c r="I1408" i="3"/>
  <c r="I1413" i="3"/>
  <c r="I1417" i="3"/>
  <c r="I1421" i="3"/>
  <c r="I1425" i="3"/>
  <c r="I1429" i="3"/>
  <c r="I1433" i="3"/>
  <c r="I1437" i="3"/>
  <c r="I1441" i="3"/>
  <c r="I1445" i="3"/>
  <c r="I1449" i="3"/>
  <c r="I1453" i="3"/>
  <c r="I1457" i="3"/>
  <c r="I1461" i="3"/>
  <c r="I1465" i="3"/>
  <c r="I1469" i="3"/>
  <c r="I1473" i="3"/>
  <c r="I1477" i="3"/>
  <c r="I1481" i="3"/>
  <c r="I1485" i="3"/>
  <c r="I1489" i="3"/>
  <c r="I1493" i="3"/>
  <c r="I1497" i="3"/>
  <c r="I1501" i="3"/>
  <c r="I1505" i="3"/>
  <c r="I1523" i="3"/>
  <c r="I1527" i="3"/>
  <c r="I1531" i="3"/>
  <c r="I1535" i="3"/>
  <c r="I1539" i="3"/>
  <c r="I1545" i="3"/>
  <c r="I1549" i="3"/>
  <c r="I1553" i="3"/>
  <c r="I1557" i="3"/>
  <c r="I1561" i="3"/>
  <c r="I45" i="3"/>
  <c r="I110" i="3"/>
  <c r="I176" i="3"/>
  <c r="I240" i="3"/>
  <c r="I302" i="3"/>
  <c r="I347" i="3"/>
  <c r="I382" i="3"/>
  <c r="I415" i="3"/>
  <c r="I436" i="3"/>
  <c r="I458" i="3"/>
  <c r="I483" i="3"/>
  <c r="I504" i="3"/>
  <c r="I524" i="3"/>
  <c r="I540" i="3"/>
  <c r="I556" i="3"/>
  <c r="I572" i="3"/>
  <c r="I588" i="3"/>
  <c r="I604" i="3"/>
  <c r="I620" i="3"/>
  <c r="I636" i="3"/>
  <c r="I652" i="3"/>
  <c r="I667" i="3"/>
  <c r="I677" i="3"/>
  <c r="I688" i="3"/>
  <c r="I699" i="3"/>
  <c r="I709" i="3"/>
  <c r="I720" i="3"/>
  <c r="I731" i="3"/>
  <c r="I741" i="3"/>
  <c r="I752" i="3"/>
  <c r="I763" i="3"/>
  <c r="I776" i="3"/>
  <c r="I787" i="3"/>
  <c r="I797" i="3"/>
  <c r="I805" i="3"/>
  <c r="I813" i="3"/>
  <c r="I821" i="3"/>
  <c r="I829" i="3"/>
  <c r="I838" i="3"/>
  <c r="I846" i="3"/>
  <c r="I854" i="3"/>
  <c r="I862" i="3"/>
  <c r="I872" i="3"/>
  <c r="I880" i="3"/>
  <c r="I887" i="3"/>
  <c r="I894" i="3"/>
  <c r="I902" i="3"/>
  <c r="I910" i="3"/>
  <c r="I919" i="3"/>
  <c r="I927" i="3"/>
  <c r="I935" i="3"/>
  <c r="I942" i="3"/>
  <c r="I950" i="3"/>
  <c r="I958" i="3"/>
  <c r="I966" i="3"/>
  <c r="I974" i="3"/>
  <c r="I982" i="3"/>
  <c r="I990" i="3"/>
  <c r="I998" i="3"/>
  <c r="I1006" i="3"/>
  <c r="I1014" i="3"/>
  <c r="I1022" i="3"/>
  <c r="I1031" i="3"/>
  <c r="I1039" i="3"/>
  <c r="I1047" i="3"/>
  <c r="I1055" i="3"/>
  <c r="I1063" i="3"/>
  <c r="I1071" i="3"/>
  <c r="I1079" i="3"/>
  <c r="I1087" i="3"/>
  <c r="I1095" i="3"/>
  <c r="I1104" i="3"/>
  <c r="I1113" i="3"/>
  <c r="I1121" i="3"/>
  <c r="I1129" i="3"/>
  <c r="I1137" i="3"/>
  <c r="I1145" i="3"/>
  <c r="I1153" i="3"/>
  <c r="I1161" i="3"/>
  <c r="I1168" i="3"/>
  <c r="I1173" i="3"/>
  <c r="I1178" i="3"/>
  <c r="I1184" i="3"/>
  <c r="I1189" i="3"/>
  <c r="I1194" i="3"/>
  <c r="I1200" i="3"/>
  <c r="I1205" i="3"/>
  <c r="I1213" i="3"/>
  <c r="I1218" i="3"/>
  <c r="I1222" i="3"/>
  <c r="I1226" i="3"/>
  <c r="I1230" i="3"/>
  <c r="I1234" i="3"/>
  <c r="I1238" i="3"/>
  <c r="I1242" i="3"/>
  <c r="I1246" i="3"/>
  <c r="I1250" i="3"/>
  <c r="I1254" i="3"/>
  <c r="I1258" i="3"/>
  <c r="I1262" i="3"/>
  <c r="I1266" i="3"/>
  <c r="I1270" i="3"/>
  <c r="I1274" i="3"/>
  <c r="I1278" i="3"/>
  <c r="I1282" i="3"/>
  <c r="I1286" i="3"/>
  <c r="I1290" i="3"/>
  <c r="I1294" i="3"/>
  <c r="I1298" i="3"/>
  <c r="I1302" i="3"/>
  <c r="I1306" i="3"/>
  <c r="I1310" i="3"/>
  <c r="I1314" i="3"/>
  <c r="I1318" i="3"/>
  <c r="I1322" i="3"/>
  <c r="I1326" i="3"/>
  <c r="I1330" i="3"/>
  <c r="I1333" i="3"/>
  <c r="I1337" i="3"/>
  <c r="I1341" i="3"/>
  <c r="I1345" i="3"/>
  <c r="I1349" i="3"/>
  <c r="I1354" i="3"/>
  <c r="I1358" i="3"/>
  <c r="I1361" i="3"/>
  <c r="I1365" i="3"/>
  <c r="I1372" i="3"/>
  <c r="I1376" i="3"/>
  <c r="I1380" i="3"/>
  <c r="I1384" i="3"/>
  <c r="I1388" i="3"/>
  <c r="I1392" i="3"/>
  <c r="I1396" i="3"/>
  <c r="I1400" i="3"/>
  <c r="I1405" i="3"/>
  <c r="I1409" i="3"/>
  <c r="I1414" i="3"/>
  <c r="I1418" i="3"/>
  <c r="I1422" i="3"/>
  <c r="I1426" i="3"/>
  <c r="I1430" i="3"/>
  <c r="I1434" i="3"/>
  <c r="I1438" i="3"/>
  <c r="I1442" i="3"/>
  <c r="I1446" i="3"/>
  <c r="I1450" i="3"/>
  <c r="I1454" i="3"/>
  <c r="I1458" i="3"/>
  <c r="I1463" i="3"/>
  <c r="I1466" i="3"/>
  <c r="I1470" i="3"/>
  <c r="I1474" i="3"/>
  <c r="I1478" i="3"/>
  <c r="I1482" i="3"/>
  <c r="I1486" i="3"/>
  <c r="I1490" i="3"/>
  <c r="I1494" i="3"/>
  <c r="I1498" i="3"/>
  <c r="I1502" i="3"/>
  <c r="I1506" i="3"/>
  <c r="I1524" i="3"/>
  <c r="I1528" i="3"/>
  <c r="I1532" i="3"/>
  <c r="I1536" i="3"/>
  <c r="I1540" i="3"/>
  <c r="I1546" i="3"/>
  <c r="I1550" i="3"/>
  <c r="I1554" i="3"/>
  <c r="I1558" i="3"/>
  <c r="I1563" i="3"/>
  <c r="I1567" i="3"/>
  <c r="I1571" i="3"/>
  <c r="I1576" i="3"/>
  <c r="I1580" i="3"/>
  <c r="I1584" i="3"/>
  <c r="I1588" i="3"/>
  <c r="I1593" i="3"/>
  <c r="I1603" i="3"/>
  <c r="I1607" i="3"/>
  <c r="I1611" i="3"/>
  <c r="I1615" i="3"/>
  <c r="I1619" i="3"/>
  <c r="I1623" i="3"/>
  <c r="I1627" i="3"/>
  <c r="I1631" i="3"/>
  <c r="I1635" i="3"/>
  <c r="I1639" i="3"/>
  <c r="I1643" i="3"/>
  <c r="I1647" i="3"/>
  <c r="Q1647" i="3" s="1"/>
  <c r="I1651" i="3"/>
  <c r="I1658" i="3"/>
  <c r="I1663" i="3"/>
  <c r="I1667" i="3"/>
  <c r="I1671" i="3"/>
  <c r="I244" i="3"/>
  <c r="I1678" i="3"/>
  <c r="I1682" i="3"/>
  <c r="I1686" i="3"/>
  <c r="I1690" i="3"/>
  <c r="I1694" i="3"/>
  <c r="I1698" i="3"/>
  <c r="I1702" i="3"/>
  <c r="I1706" i="3"/>
  <c r="I1710" i="3"/>
  <c r="I75" i="3"/>
  <c r="I204" i="3"/>
  <c r="I324" i="3"/>
  <c r="I397" i="3"/>
  <c r="I446" i="3"/>
  <c r="I492" i="3"/>
  <c r="I531" i="3"/>
  <c r="I563" i="3"/>
  <c r="I595" i="3"/>
  <c r="I627" i="3"/>
  <c r="I659" i="3"/>
  <c r="I681" i="3"/>
  <c r="I703" i="3"/>
  <c r="I724" i="3"/>
  <c r="I745" i="3"/>
  <c r="I767" i="3"/>
  <c r="I791" i="3"/>
  <c r="I808" i="3"/>
  <c r="I824" i="3"/>
  <c r="I841" i="3"/>
  <c r="I857" i="3"/>
  <c r="I875" i="3"/>
  <c r="I889" i="3"/>
  <c r="I905" i="3"/>
  <c r="I922" i="3"/>
  <c r="I937" i="3"/>
  <c r="I953" i="3"/>
  <c r="I969" i="3"/>
  <c r="I985" i="3"/>
  <c r="I1001" i="3"/>
  <c r="I1017" i="3"/>
  <c r="I1034" i="3"/>
  <c r="I1050" i="3"/>
  <c r="I1066" i="3"/>
  <c r="I1081" i="3"/>
  <c r="I1098" i="3"/>
  <c r="I1116" i="3"/>
  <c r="I1132" i="3"/>
  <c r="I1148" i="3"/>
  <c r="I1164" i="3"/>
  <c r="I1174" i="3"/>
  <c r="I1185" i="3"/>
  <c r="I1196" i="3"/>
  <c r="I1206" i="3"/>
  <c r="I1219" i="3"/>
  <c r="I1227" i="3"/>
  <c r="I1235" i="3"/>
  <c r="I1243" i="3"/>
  <c r="I1251" i="3"/>
  <c r="I1259" i="3"/>
  <c r="I1267" i="3"/>
  <c r="I1275" i="3"/>
  <c r="I1283" i="3"/>
  <c r="I1291" i="3"/>
  <c r="I1299" i="3"/>
  <c r="I1307" i="3"/>
  <c r="I1315" i="3"/>
  <c r="I1323" i="3"/>
  <c r="I1799" i="3"/>
  <c r="I1338" i="3"/>
  <c r="I1346" i="3"/>
  <c r="I1355" i="3"/>
  <c r="I1362" i="3"/>
  <c r="I1373" i="3"/>
  <c r="I1381" i="3"/>
  <c r="I1389" i="3"/>
  <c r="I1397" i="3"/>
  <c r="I1406" i="3"/>
  <c r="I1415" i="3"/>
  <c r="I1423" i="3"/>
  <c r="I1431" i="3"/>
  <c r="I1439" i="3"/>
  <c r="I1447" i="3"/>
  <c r="I1455" i="3"/>
  <c r="I1462" i="3"/>
  <c r="I1471" i="3"/>
  <c r="I1479" i="3"/>
  <c r="I1487" i="3"/>
  <c r="I1495" i="3"/>
  <c r="I1503" i="3"/>
  <c r="I1525" i="3"/>
  <c r="I1533" i="3"/>
  <c r="I1541" i="3"/>
  <c r="I1551" i="3"/>
  <c r="I1559" i="3"/>
  <c r="I1566" i="3"/>
  <c r="I1573" i="3"/>
  <c r="I1578" i="3"/>
  <c r="I1583" i="3"/>
  <c r="I1589" i="3"/>
  <c r="I1595" i="3"/>
  <c r="I1606" i="3"/>
  <c r="I1612" i="3"/>
  <c r="I1617" i="3"/>
  <c r="I1622" i="3"/>
  <c r="I1628" i="3"/>
  <c r="I1633" i="3"/>
  <c r="I1638" i="3"/>
  <c r="I1644" i="3"/>
  <c r="I1649" i="3"/>
  <c r="I1657" i="3"/>
  <c r="I1664" i="3"/>
  <c r="I1669" i="3"/>
  <c r="I1674" i="3"/>
  <c r="I1679" i="3"/>
  <c r="I1684" i="3"/>
  <c r="I1689" i="3"/>
  <c r="I1695" i="3"/>
  <c r="I1700" i="3"/>
  <c r="I1705" i="3"/>
  <c r="I1711" i="3"/>
  <c r="I1715" i="3"/>
  <c r="I1719" i="3"/>
  <c r="I1723" i="3"/>
  <c r="I1727" i="3"/>
  <c r="I1731" i="3"/>
  <c r="I1735" i="3"/>
  <c r="I1741" i="3"/>
  <c r="I1745" i="3"/>
  <c r="I1749" i="3"/>
  <c r="I1753" i="3"/>
  <c r="I1757" i="3"/>
  <c r="I1761" i="3"/>
  <c r="I1765" i="3"/>
  <c r="I1769" i="3"/>
  <c r="I1773" i="3"/>
  <c r="I1777" i="3"/>
  <c r="I1781" i="3"/>
  <c r="I1785" i="3"/>
  <c r="I1789" i="3"/>
  <c r="I1793" i="3"/>
  <c r="I1797" i="3"/>
  <c r="I1802" i="3"/>
  <c r="I1806" i="3"/>
  <c r="I1810" i="3"/>
  <c r="I1814" i="3"/>
  <c r="I1818" i="3"/>
  <c r="I1822" i="3"/>
  <c r="I1826" i="3"/>
  <c r="I1830" i="3"/>
  <c r="I1834" i="3"/>
  <c r="I1838" i="3"/>
  <c r="I1842" i="3"/>
  <c r="I1846" i="3"/>
  <c r="I1850" i="3"/>
  <c r="I1854" i="3"/>
  <c r="I1858" i="3"/>
  <c r="I1862" i="3"/>
  <c r="I1866" i="3"/>
  <c r="I1870" i="3"/>
  <c r="I1874" i="3"/>
  <c r="I1878" i="3"/>
  <c r="I1882" i="3"/>
  <c r="I1886" i="3"/>
  <c r="I1890" i="3"/>
  <c r="I1894" i="3"/>
  <c r="I1898" i="3"/>
  <c r="I1904" i="3"/>
  <c r="I1908" i="3"/>
  <c r="I1912" i="3"/>
  <c r="I1917" i="3"/>
  <c r="I1921" i="3"/>
  <c r="I1925" i="3"/>
  <c r="I1929" i="3"/>
  <c r="I1933" i="3"/>
  <c r="I1937" i="3"/>
  <c r="I1943" i="3"/>
  <c r="I1947" i="3"/>
  <c r="I1951" i="3"/>
  <c r="I1954" i="3"/>
  <c r="I1957" i="3"/>
  <c r="I1961" i="3"/>
  <c r="I1965" i="3"/>
  <c r="I1969" i="3"/>
  <c r="I1973" i="3"/>
  <c r="I1977" i="3"/>
  <c r="I1981" i="3"/>
  <c r="I1985" i="3"/>
  <c r="I1989" i="3"/>
  <c r="I1993" i="3"/>
  <c r="I1997" i="3"/>
  <c r="I2001" i="3"/>
  <c r="I2005" i="3"/>
  <c r="I2009" i="3"/>
  <c r="I2013" i="3"/>
  <c r="I2017" i="3"/>
  <c r="I2021" i="3"/>
  <c r="I2025" i="3"/>
  <c r="I2028" i="3"/>
  <c r="I2031" i="3"/>
  <c r="I2034" i="3"/>
  <c r="I2038" i="3"/>
  <c r="I1871" i="3"/>
  <c r="I1930" i="3"/>
  <c r="I1938" i="3"/>
  <c r="I1948" i="3"/>
  <c r="I1940" i="3"/>
  <c r="I1962" i="3"/>
  <c r="I1970" i="3"/>
  <c r="I1978" i="3"/>
  <c r="I1982" i="3"/>
  <c r="I1990" i="3"/>
  <c r="I1998" i="3"/>
  <c r="I2006" i="3"/>
  <c r="I2014" i="3"/>
  <c r="I2022" i="3"/>
  <c r="I2029" i="3"/>
  <c r="I2035" i="3"/>
  <c r="I140" i="3"/>
  <c r="I611" i="3"/>
  <c r="I671" i="3"/>
  <c r="I713" i="3"/>
  <c r="I756" i="3"/>
  <c r="I800" i="3"/>
  <c r="I833" i="3"/>
  <c r="I867" i="3"/>
  <c r="I897" i="3"/>
  <c r="I930" i="3"/>
  <c r="I961" i="3"/>
  <c r="I1009" i="3"/>
  <c r="I1042" i="3"/>
  <c r="I1074" i="3"/>
  <c r="I1107" i="3"/>
  <c r="I1124" i="3"/>
  <c r="I1156" i="3"/>
  <c r="I1180" i="3"/>
  <c r="I1201" i="3"/>
  <c r="I1223" i="3"/>
  <c r="I1239" i="3"/>
  <c r="I1255" i="3"/>
  <c r="I1271" i="3"/>
  <c r="I1287" i="3"/>
  <c r="I1303" i="3"/>
  <c r="I1327" i="3"/>
  <c r="I1334" i="3"/>
  <c r="I1350" i="3"/>
  <c r="I1366" i="3"/>
  <c r="I1385" i="3"/>
  <c r="I1401" i="3"/>
  <c r="I1419" i="3"/>
  <c r="I1435" i="3"/>
  <c r="I1451" i="3"/>
  <c r="I1467" i="3"/>
  <c r="I1483" i="3"/>
  <c r="I1499" i="3"/>
  <c r="I1529" i="3"/>
  <c r="I1547" i="3"/>
  <c r="I1564" i="3"/>
  <c r="I1575" i="3"/>
  <c r="I1586" i="3"/>
  <c r="I1604" i="3"/>
  <c r="I1614" i="3"/>
  <c r="I1620" i="3"/>
  <c r="I1625" i="3"/>
  <c r="I1630" i="3"/>
  <c r="I1636" i="3"/>
  <c r="I1641" i="3"/>
  <c r="I1646" i="3"/>
  <c r="I1652" i="3"/>
  <c r="I1661" i="3"/>
  <c r="I1666" i="3"/>
  <c r="I1672" i="3"/>
  <c r="I1676" i="3"/>
  <c r="I1681" i="3"/>
  <c r="I1687" i="3"/>
  <c r="I1692" i="3"/>
  <c r="I1697" i="3"/>
  <c r="I1703" i="3"/>
  <c r="I1708" i="3"/>
  <c r="I1713" i="3"/>
  <c r="I1717" i="3"/>
  <c r="I1721" i="3"/>
  <c r="I1725" i="3"/>
  <c r="I1729" i="3"/>
  <c r="I1733" i="3"/>
  <c r="I1737" i="3"/>
  <c r="I1743" i="3"/>
  <c r="I1747" i="3"/>
  <c r="I1751" i="3"/>
  <c r="I1755" i="3"/>
  <c r="I1759" i="3"/>
  <c r="I1763" i="3"/>
  <c r="I1767" i="3"/>
  <c r="I1771" i="3"/>
  <c r="I1775" i="3"/>
  <c r="I1779" i="3"/>
  <c r="I1783" i="3"/>
  <c r="I1787" i="3"/>
  <c r="I1791" i="3"/>
  <c r="I1795" i="3"/>
  <c r="I1800" i="3"/>
  <c r="I1804" i="3"/>
  <c r="I1808" i="3"/>
  <c r="I1812" i="3"/>
  <c r="I1816" i="3"/>
  <c r="I1820" i="3"/>
  <c r="I1824" i="3"/>
  <c r="I1828" i="3"/>
  <c r="I1832" i="3"/>
  <c r="I1836" i="3"/>
  <c r="I1840" i="3"/>
  <c r="I1844" i="3"/>
  <c r="I1848" i="3"/>
  <c r="I1852" i="3"/>
  <c r="I1856" i="3"/>
  <c r="I1860" i="3"/>
  <c r="I1864" i="3"/>
  <c r="I1868" i="3"/>
  <c r="I1872" i="3"/>
  <c r="I1876" i="3"/>
  <c r="I1880" i="3"/>
  <c r="I1884" i="3"/>
  <c r="I1888" i="3"/>
  <c r="I1892" i="3"/>
  <c r="I1896" i="3"/>
  <c r="I1900" i="3"/>
  <c r="I1906" i="3"/>
  <c r="I1910" i="3"/>
  <c r="I1914" i="3"/>
  <c r="I1919" i="3"/>
  <c r="I1923" i="3"/>
  <c r="I1927" i="3"/>
  <c r="I1931" i="3"/>
  <c r="I1935" i="3"/>
  <c r="I1939" i="3"/>
  <c r="I1945" i="3"/>
  <c r="I1949" i="3"/>
  <c r="I1953" i="3"/>
  <c r="I1955" i="3"/>
  <c r="I1959" i="3"/>
  <c r="I1963" i="3"/>
  <c r="I1967" i="3"/>
  <c r="I1971" i="3"/>
  <c r="I1975" i="3"/>
  <c r="I1979" i="3"/>
  <c r="I1983" i="3"/>
  <c r="I1987" i="3"/>
  <c r="I1995" i="3"/>
  <c r="I1999" i="3"/>
  <c r="I2003" i="3"/>
  <c r="I2007" i="3"/>
  <c r="I78" i="3"/>
  <c r="I207" i="3"/>
  <c r="I326" i="3"/>
  <c r="I398" i="3"/>
  <c r="I447" i="3"/>
  <c r="I494" i="3"/>
  <c r="I532" i="3"/>
  <c r="I564" i="3"/>
  <c r="I596" i="3"/>
  <c r="I628" i="3"/>
  <c r="I660" i="3"/>
  <c r="I683" i="3"/>
  <c r="I704" i="3"/>
  <c r="I725" i="3"/>
  <c r="I747" i="3"/>
  <c r="I768" i="3"/>
  <c r="I792" i="3"/>
  <c r="I809" i="3"/>
  <c r="I825" i="3"/>
  <c r="I842" i="3"/>
  <c r="I858" i="3"/>
  <c r="I876" i="3"/>
  <c r="I890" i="3"/>
  <c r="I906" i="3"/>
  <c r="I923" i="3"/>
  <c r="I938" i="3"/>
  <c r="I954" i="3"/>
  <c r="I970" i="3"/>
  <c r="I986" i="3"/>
  <c r="I1002" i="3"/>
  <c r="I1018" i="3"/>
  <c r="I1035" i="3"/>
  <c r="I1051" i="3"/>
  <c r="I1067" i="3"/>
  <c r="I1082" i="3"/>
  <c r="I1099" i="3"/>
  <c r="I1117" i="3"/>
  <c r="I1133" i="3"/>
  <c r="I1149" i="3"/>
  <c r="I1165" i="3"/>
  <c r="I1176" i="3"/>
  <c r="I1186" i="3"/>
  <c r="I1197" i="3"/>
  <c r="I1211" i="3"/>
  <c r="I1220" i="3"/>
  <c r="I1228" i="3"/>
  <c r="I1236" i="3"/>
  <c r="I1244" i="3"/>
  <c r="I1252" i="3"/>
  <c r="I1260" i="3"/>
  <c r="I1268" i="3"/>
  <c r="I1276" i="3"/>
  <c r="I1284" i="3"/>
  <c r="I1292" i="3"/>
  <c r="I1300" i="3"/>
  <c r="I1308" i="3"/>
  <c r="I1316" i="3"/>
  <c r="I1324" i="3"/>
  <c r="I1331" i="3"/>
  <c r="I1339" i="3"/>
  <c r="I1347" i="3"/>
  <c r="I1356" i="3"/>
  <c r="I1363" i="3"/>
  <c r="I1374" i="3"/>
  <c r="I1382" i="3"/>
  <c r="I1390" i="3"/>
  <c r="I1398" i="3"/>
  <c r="I1407" i="3"/>
  <c r="I1416" i="3"/>
  <c r="I1424" i="3"/>
  <c r="I1432" i="3"/>
  <c r="I1440" i="3"/>
  <c r="I1448" i="3"/>
  <c r="I1456" i="3"/>
  <c r="I1464" i="3"/>
  <c r="I1472" i="3"/>
  <c r="I1480" i="3"/>
  <c r="I1488" i="3"/>
  <c r="I1496" i="3"/>
  <c r="I1504" i="3"/>
  <c r="I1526" i="3"/>
  <c r="I1534" i="3"/>
  <c r="I1544" i="3"/>
  <c r="I1552" i="3"/>
  <c r="I1560" i="3"/>
  <c r="I1568" i="3"/>
  <c r="I1574" i="3"/>
  <c r="I1579" i="3"/>
  <c r="I1585" i="3"/>
  <c r="I1591" i="3"/>
  <c r="I1601" i="3"/>
  <c r="I1608" i="3"/>
  <c r="I1613" i="3"/>
  <c r="I1618" i="3"/>
  <c r="I1624" i="3"/>
  <c r="I1629" i="3"/>
  <c r="I1634" i="3"/>
  <c r="I1640" i="3"/>
  <c r="I1645" i="3"/>
  <c r="I1650" i="3"/>
  <c r="I1660" i="3"/>
  <c r="I1665" i="3"/>
  <c r="I1670" i="3"/>
  <c r="I1675" i="3"/>
  <c r="I1680" i="3"/>
  <c r="I1685" i="3"/>
  <c r="I1691" i="3"/>
  <c r="I1696" i="3"/>
  <c r="I1701" i="3"/>
  <c r="I1707" i="3"/>
  <c r="I1712" i="3"/>
  <c r="I1716" i="3"/>
  <c r="I1720" i="3"/>
  <c r="I1724" i="3"/>
  <c r="I1728" i="3"/>
  <c r="I1732" i="3"/>
  <c r="I1736" i="3"/>
  <c r="I1742" i="3"/>
  <c r="I1746" i="3"/>
  <c r="I1750" i="3"/>
  <c r="I1754" i="3"/>
  <c r="I1758" i="3"/>
  <c r="I1762" i="3"/>
  <c r="I1766" i="3"/>
  <c r="I1770" i="3"/>
  <c r="I1774" i="3"/>
  <c r="I1778" i="3"/>
  <c r="I1782" i="3"/>
  <c r="I1786" i="3"/>
  <c r="I1790" i="3"/>
  <c r="I1794" i="3"/>
  <c r="I1798" i="3"/>
  <c r="I1803" i="3"/>
  <c r="I1807" i="3"/>
  <c r="I1811" i="3"/>
  <c r="I1815" i="3"/>
  <c r="I1819" i="3"/>
  <c r="I1823" i="3"/>
  <c r="I1827" i="3"/>
  <c r="I1831" i="3"/>
  <c r="I1835" i="3"/>
  <c r="I1839" i="3"/>
  <c r="I1843" i="3"/>
  <c r="I1847" i="3"/>
  <c r="I1851" i="3"/>
  <c r="I1855" i="3"/>
  <c r="I1859" i="3"/>
  <c r="I1863" i="3"/>
  <c r="I1867" i="3"/>
  <c r="I1875" i="3"/>
  <c r="I1879" i="3"/>
  <c r="I1883" i="3"/>
  <c r="I1887" i="3"/>
  <c r="I1891" i="3"/>
  <c r="I1895" i="3"/>
  <c r="I1899" i="3"/>
  <c r="I1905" i="3"/>
  <c r="I1909" i="3"/>
  <c r="I1913" i="3"/>
  <c r="I1918" i="3"/>
  <c r="I1922" i="3"/>
  <c r="I1926" i="3"/>
  <c r="I1934" i="3"/>
  <c r="I1944" i="3"/>
  <c r="I1952" i="3"/>
  <c r="I1958" i="3"/>
  <c r="I1966" i="3"/>
  <c r="I1974" i="3"/>
  <c r="I1986" i="3"/>
  <c r="I1994" i="3"/>
  <c r="I2002" i="3"/>
  <c r="I2010" i="3"/>
  <c r="I2018" i="3"/>
  <c r="I2026" i="3"/>
  <c r="I1659" i="3"/>
  <c r="I270" i="3"/>
  <c r="I365" i="3"/>
  <c r="I424" i="3"/>
  <c r="I471" i="3"/>
  <c r="I514" i="3"/>
  <c r="I547" i="3"/>
  <c r="I579" i="3"/>
  <c r="I643" i="3"/>
  <c r="I692" i="3"/>
  <c r="I735" i="3"/>
  <c r="I780" i="3"/>
  <c r="I816" i="3"/>
  <c r="I849" i="3"/>
  <c r="I882" i="3"/>
  <c r="I913" i="3"/>
  <c r="I945" i="3"/>
  <c r="I977" i="3"/>
  <c r="I993" i="3"/>
  <c r="I1025" i="3"/>
  <c r="I1058" i="3"/>
  <c r="I1090" i="3"/>
  <c r="I1140" i="3"/>
  <c r="I1169" i="3"/>
  <c r="I1190" i="3"/>
  <c r="I1215" i="3"/>
  <c r="I1231" i="3"/>
  <c r="I1247" i="3"/>
  <c r="I1263" i="3"/>
  <c r="I1279" i="3"/>
  <c r="I1295" i="3"/>
  <c r="I1311" i="3"/>
  <c r="I1319" i="3"/>
  <c r="I1342" i="3"/>
  <c r="I1359" i="3"/>
  <c r="I1377" i="3"/>
  <c r="I1393" i="3"/>
  <c r="I1410" i="3"/>
  <c r="I1427" i="3"/>
  <c r="I1443" i="3"/>
  <c r="I1459" i="3"/>
  <c r="I1475" i="3"/>
  <c r="I1491" i="3"/>
  <c r="I1521" i="3"/>
  <c r="I1537" i="3"/>
  <c r="I1555" i="3"/>
  <c r="I1569" i="3"/>
  <c r="I1581" i="3"/>
  <c r="I1592" i="3"/>
  <c r="I1609" i="3"/>
  <c r="I1991" i="3"/>
  <c r="I143" i="3"/>
  <c r="I472" i="3"/>
  <c r="I612" i="3"/>
  <c r="I715" i="3"/>
  <c r="I801" i="3"/>
  <c r="I868" i="3"/>
  <c r="I931" i="3"/>
  <c r="I994" i="3"/>
  <c r="I1059" i="3"/>
  <c r="I1125" i="3"/>
  <c r="I1181" i="3"/>
  <c r="I1224" i="3"/>
  <c r="I1256" i="3"/>
  <c r="I1288" i="3"/>
  <c r="I1320" i="3"/>
  <c r="I1351" i="3"/>
  <c r="I1386" i="3"/>
  <c r="Q1386" i="3" s="1"/>
  <c r="I1420" i="3"/>
  <c r="I1452" i="3"/>
  <c r="I1484" i="3"/>
  <c r="I1530" i="3"/>
  <c r="I1565" i="3"/>
  <c r="I1587" i="3"/>
  <c r="I1616" i="3"/>
  <c r="I1637" i="3"/>
  <c r="I1662" i="3"/>
  <c r="I1683" i="3"/>
  <c r="I1704" i="3"/>
  <c r="I1722" i="3"/>
  <c r="I1740" i="3"/>
  <c r="I1756" i="3"/>
  <c r="I1772" i="3"/>
  <c r="I1788" i="3"/>
  <c r="I1805" i="3"/>
  <c r="I1821" i="3"/>
  <c r="I1837" i="3"/>
  <c r="I1853" i="3"/>
  <c r="I1869" i="3"/>
  <c r="I1885" i="3"/>
  <c r="I1901" i="3"/>
  <c r="I1920" i="3"/>
  <c r="I1936" i="3"/>
  <c r="I1916" i="3"/>
  <c r="I1968" i="3"/>
  <c r="I1984" i="3"/>
  <c r="I2000" i="3"/>
  <c r="I2020" i="3"/>
  <c r="I2027" i="3"/>
  <c r="I2033" i="3"/>
  <c r="I273" i="3"/>
  <c r="I515" i="3"/>
  <c r="I644" i="3"/>
  <c r="I736" i="3"/>
  <c r="I817" i="3"/>
  <c r="I883" i="3"/>
  <c r="I946" i="3"/>
  <c r="I1010" i="3"/>
  <c r="I1075" i="3"/>
  <c r="I1141" i="3"/>
  <c r="I1192" i="3"/>
  <c r="I1232" i="3"/>
  <c r="I1264" i="3"/>
  <c r="I1296" i="3"/>
  <c r="I1328" i="3"/>
  <c r="I1370" i="3"/>
  <c r="I1394" i="3"/>
  <c r="I1428" i="3"/>
  <c r="I1460" i="3"/>
  <c r="I1492" i="3"/>
  <c r="I1538" i="3"/>
  <c r="I1570" i="3"/>
  <c r="I1594" i="3"/>
  <c r="I1621" i="3"/>
  <c r="I1642" i="3"/>
  <c r="I1668" i="3"/>
  <c r="I1688" i="3"/>
  <c r="I1709" i="3"/>
  <c r="I1726" i="3"/>
  <c r="I1744" i="3"/>
  <c r="I1760" i="3"/>
  <c r="I1776" i="3"/>
  <c r="I1792" i="3"/>
  <c r="I1809" i="3"/>
  <c r="I1825" i="3"/>
  <c r="I1841" i="3"/>
  <c r="I1857" i="3"/>
  <c r="I1873" i="3"/>
  <c r="I1889" i="3"/>
  <c r="I1907" i="3"/>
  <c r="I1924" i="3"/>
  <c r="I1942" i="3"/>
  <c r="I1956" i="3"/>
  <c r="I1972" i="3"/>
  <c r="I1988" i="3"/>
  <c r="I2004" i="3"/>
  <c r="I2015" i="3"/>
  <c r="I2023" i="3"/>
  <c r="I2030" i="3"/>
  <c r="I2036" i="3"/>
  <c r="I366" i="3"/>
  <c r="I548" i="3"/>
  <c r="I672" i="3"/>
  <c r="I757" i="3"/>
  <c r="I834" i="3"/>
  <c r="I898" i="3"/>
  <c r="I962" i="3"/>
  <c r="I1026" i="3"/>
  <c r="I1091" i="3"/>
  <c r="I1157" i="3"/>
  <c r="I1202" i="3"/>
  <c r="I1240" i="3"/>
  <c r="I1272" i="3"/>
  <c r="I1304" i="3"/>
  <c r="I1335" i="3"/>
  <c r="I1367" i="3"/>
  <c r="I1402" i="3"/>
  <c r="I1436" i="3"/>
  <c r="I1468" i="3"/>
  <c r="I1500" i="3"/>
  <c r="I1548" i="3"/>
  <c r="I1577" i="3"/>
  <c r="I1605" i="3"/>
  <c r="I1626" i="3"/>
  <c r="I1648" i="3"/>
  <c r="I1673" i="3"/>
  <c r="I1693" i="3"/>
  <c r="I1714" i="3"/>
  <c r="I1730" i="3"/>
  <c r="I1748" i="3"/>
  <c r="I1764" i="3"/>
  <c r="I1780" i="3"/>
  <c r="I1796" i="3"/>
  <c r="I1813" i="3"/>
  <c r="I1829" i="3"/>
  <c r="I1845" i="3"/>
  <c r="I1861" i="3"/>
  <c r="I1877" i="3"/>
  <c r="I1893" i="3"/>
  <c r="I1911" i="3"/>
  <c r="I1928" i="3"/>
  <c r="I1946" i="3"/>
  <c r="I1960" i="3"/>
  <c r="I1976" i="3"/>
  <c r="I1992" i="3"/>
  <c r="I2008" i="3"/>
  <c r="I2016" i="3"/>
  <c r="I2024" i="3"/>
  <c r="I279" i="3"/>
  <c r="I2037" i="3"/>
  <c r="I426" i="3"/>
  <c r="I580" i="3"/>
  <c r="I693" i="3"/>
  <c r="I782" i="3"/>
  <c r="I850" i="3"/>
  <c r="I914" i="3"/>
  <c r="I978" i="3"/>
  <c r="I1043" i="3"/>
  <c r="I1108" i="3"/>
  <c r="I1170" i="3"/>
  <c r="I1216" i="3"/>
  <c r="I1248" i="3"/>
  <c r="I1280" i="3"/>
  <c r="I1312" i="3"/>
  <c r="I1343" i="3"/>
  <c r="I1378" i="3"/>
  <c r="I1411" i="3"/>
  <c r="I1444" i="3"/>
  <c r="I1476" i="3"/>
  <c r="I1522" i="3"/>
  <c r="I1556" i="3"/>
  <c r="I1582" i="3"/>
  <c r="I1610" i="3"/>
  <c r="I1632" i="3"/>
  <c r="I1656" i="3"/>
  <c r="I1677" i="3"/>
  <c r="I1699" i="3"/>
  <c r="I1718" i="3"/>
  <c r="I1734" i="3"/>
  <c r="I1752" i="3"/>
  <c r="I1768" i="3"/>
  <c r="I1784" i="3"/>
  <c r="I1801" i="3"/>
  <c r="I1817" i="3"/>
  <c r="I1833" i="3"/>
  <c r="I1849" i="3"/>
  <c r="I1865" i="3"/>
  <c r="I1881" i="3"/>
  <c r="I1897" i="3"/>
  <c r="I1915" i="3"/>
  <c r="I1932" i="3"/>
  <c r="I1950" i="3"/>
  <c r="I1964" i="3"/>
  <c r="I1980" i="3"/>
  <c r="I1996" i="3"/>
  <c r="I2011" i="3"/>
  <c r="I2019" i="3"/>
  <c r="I268" i="3"/>
  <c r="I2032" i="3"/>
  <c r="I2012" i="3"/>
  <c r="H13" i="3"/>
  <c r="H251" i="3"/>
  <c r="H1653" i="3"/>
  <c r="H1590" i="3"/>
  <c r="S1590" i="3" s="1"/>
  <c r="H832" i="3"/>
  <c r="H1508" i="3"/>
  <c r="H769" i="3"/>
  <c r="H1513" i="3"/>
  <c r="S1513" i="3" s="1"/>
  <c r="H1101" i="3"/>
  <c r="H1028" i="3"/>
  <c r="H1517" i="3"/>
  <c r="H464" i="3"/>
  <c r="S464" i="3" s="1"/>
  <c r="H1518" i="3"/>
  <c r="H209" i="3"/>
  <c r="H1600" i="3"/>
  <c r="H1602" i="3"/>
  <c r="H1654" i="3"/>
  <c r="H459" i="3"/>
  <c r="H1655" i="3"/>
  <c r="H1902" i="3"/>
  <c r="S1902" i="3" s="1"/>
  <c r="H1512" i="3"/>
  <c r="H1515" i="3"/>
  <c r="H411" i="3"/>
  <c r="H1903" i="3"/>
  <c r="S1903" i="3" s="1"/>
  <c r="H1597" i="3"/>
  <c r="H1208" i="3"/>
  <c r="H1599" i="3"/>
  <c r="H1369" i="3"/>
  <c r="S1369" i="3" s="1"/>
  <c r="H1209" i="3"/>
  <c r="H1368" i="3"/>
  <c r="H1739" i="3"/>
  <c r="H1509" i="3"/>
  <c r="S1509" i="3" s="1"/>
  <c r="H1507" i="3"/>
  <c r="H1511" i="3"/>
  <c r="H915" i="3"/>
  <c r="H1516" i="3"/>
  <c r="S1516" i="3" s="1"/>
  <c r="H1542" i="3"/>
  <c r="H1562" i="3"/>
  <c r="H1207" i="3"/>
  <c r="H1598" i="3"/>
  <c r="H1543" i="3"/>
  <c r="H465" i="3"/>
  <c r="H2039" i="3"/>
  <c r="H58" i="3"/>
  <c r="H1738" i="3"/>
  <c r="H1596" i="3"/>
  <c r="H320" i="3"/>
  <c r="H1510" i="3"/>
  <c r="H1404" i="3"/>
  <c r="H1514" i="3"/>
  <c r="H138" i="3"/>
  <c r="H770" i="3"/>
  <c r="H1353" i="3"/>
  <c r="H771" i="3"/>
  <c r="H1519" i="3"/>
  <c r="H1520" i="3"/>
  <c r="H466" i="3"/>
  <c r="H14" i="3"/>
  <c r="H18" i="3"/>
  <c r="H22" i="3"/>
  <c r="H26" i="3"/>
  <c r="H30" i="3"/>
  <c r="H34" i="3"/>
  <c r="H38" i="3"/>
  <c r="H42" i="3"/>
  <c r="H46" i="3"/>
  <c r="H50" i="3"/>
  <c r="H54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40" i="3"/>
  <c r="H144" i="3"/>
  <c r="H148" i="3"/>
  <c r="H152" i="3"/>
  <c r="H156" i="3"/>
  <c r="H160" i="3"/>
  <c r="H164" i="3"/>
  <c r="H169" i="3"/>
  <c r="H173" i="3"/>
  <c r="H177" i="3"/>
  <c r="H181" i="3"/>
  <c r="H185" i="3"/>
  <c r="H188" i="3"/>
  <c r="H192" i="3"/>
  <c r="H196" i="3"/>
  <c r="H200" i="3"/>
  <c r="H204" i="3"/>
  <c r="H208" i="3"/>
  <c r="H213" i="3"/>
  <c r="H217" i="3"/>
  <c r="H221" i="3"/>
  <c r="H225" i="3"/>
  <c r="H229" i="3"/>
  <c r="H233" i="3"/>
  <c r="H237" i="3"/>
  <c r="H241" i="3"/>
  <c r="H246" i="3"/>
  <c r="H249" i="3"/>
  <c r="H254" i="3"/>
  <c r="H258" i="3"/>
  <c r="H261" i="3"/>
  <c r="H265" i="3"/>
  <c r="H270" i="3"/>
  <c r="H274" i="3"/>
  <c r="H278" i="3"/>
  <c r="H283" i="3"/>
  <c r="H287" i="3"/>
  <c r="H291" i="3"/>
  <c r="H295" i="3"/>
  <c r="H298" i="3"/>
  <c r="H865" i="3"/>
  <c r="H305" i="3"/>
  <c r="H309" i="3"/>
  <c r="H313" i="3"/>
  <c r="H317" i="3"/>
  <c r="H323" i="3"/>
  <c r="H327" i="3"/>
  <c r="H331" i="3"/>
  <c r="H335" i="3"/>
  <c r="H339" i="3"/>
  <c r="H343" i="3"/>
  <c r="H347" i="3"/>
  <c r="H351" i="3"/>
  <c r="H355" i="3"/>
  <c r="H15" i="3"/>
  <c r="H19" i="3"/>
  <c r="H23" i="3"/>
  <c r="H27" i="3"/>
  <c r="H31" i="3"/>
  <c r="H35" i="3"/>
  <c r="H39" i="3"/>
  <c r="H43" i="3"/>
  <c r="H47" i="3"/>
  <c r="H51" i="3"/>
  <c r="H55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1" i="3"/>
  <c r="H145" i="3"/>
  <c r="H149" i="3"/>
  <c r="H153" i="3"/>
  <c r="H157" i="3"/>
  <c r="H161" i="3"/>
  <c r="H166" i="3"/>
  <c r="H170" i="3"/>
  <c r="H174" i="3"/>
  <c r="H178" i="3"/>
  <c r="H182" i="3"/>
  <c r="H186" i="3"/>
  <c r="H189" i="3"/>
  <c r="H193" i="3"/>
  <c r="H197" i="3"/>
  <c r="H201" i="3"/>
  <c r="H205" i="3"/>
  <c r="H210" i="3"/>
  <c r="H214" i="3"/>
  <c r="H218" i="3"/>
  <c r="H222" i="3"/>
  <c r="H226" i="3"/>
  <c r="H230" i="3"/>
  <c r="H234" i="3"/>
  <c r="H238" i="3"/>
  <c r="H242" i="3"/>
  <c r="H247" i="3"/>
  <c r="H250" i="3"/>
  <c r="H255" i="3"/>
  <c r="H1112" i="3"/>
  <c r="H262" i="3"/>
  <c r="H266" i="3"/>
  <c r="H271" i="3"/>
  <c r="H275" i="3"/>
  <c r="H280" i="3"/>
  <c r="H284" i="3"/>
  <c r="H288" i="3"/>
  <c r="H292" i="3"/>
  <c r="H296" i="3"/>
  <c r="H299" i="3"/>
  <c r="H302" i="3"/>
  <c r="H16" i="3"/>
  <c r="H20" i="3"/>
  <c r="H24" i="3"/>
  <c r="H28" i="3"/>
  <c r="H32" i="3"/>
  <c r="H36" i="3"/>
  <c r="H40" i="3"/>
  <c r="H44" i="3"/>
  <c r="H48" i="3"/>
  <c r="H52" i="3"/>
  <c r="H56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2" i="3"/>
  <c r="H146" i="3"/>
  <c r="H150" i="3"/>
  <c r="H154" i="3"/>
  <c r="H158" i="3"/>
  <c r="H162" i="3"/>
  <c r="H167" i="3"/>
  <c r="H171" i="3"/>
  <c r="H175" i="3"/>
  <c r="H179" i="3"/>
  <c r="H183" i="3"/>
  <c r="H165" i="3"/>
  <c r="H190" i="3"/>
  <c r="H194" i="3"/>
  <c r="H198" i="3"/>
  <c r="H202" i="3"/>
  <c r="H206" i="3"/>
  <c r="H211" i="3"/>
  <c r="H215" i="3"/>
  <c r="H219" i="3"/>
  <c r="H223" i="3"/>
  <c r="H227" i="3"/>
  <c r="H231" i="3"/>
  <c r="H235" i="3"/>
  <c r="H239" i="3"/>
  <c r="H243" i="3"/>
  <c r="H1941" i="3"/>
  <c r="H252" i="3"/>
  <c r="H256" i="3"/>
  <c r="H259" i="3"/>
  <c r="H263" i="3"/>
  <c r="H267" i="3"/>
  <c r="H272" i="3"/>
  <c r="H276" i="3"/>
  <c r="H281" i="3"/>
  <c r="H285" i="3"/>
  <c r="H289" i="3"/>
  <c r="H293" i="3"/>
  <c r="H864" i="3"/>
  <c r="H300" i="3"/>
  <c r="H303" i="3"/>
  <c r="H307" i="3"/>
  <c r="H311" i="3"/>
  <c r="H315" i="3"/>
  <c r="H321" i="3"/>
  <c r="H325" i="3"/>
  <c r="H329" i="3"/>
  <c r="H333" i="3"/>
  <c r="H337" i="3"/>
  <c r="H341" i="3"/>
  <c r="H345" i="3"/>
  <c r="H17" i="3"/>
  <c r="H33" i="3"/>
  <c r="H49" i="3"/>
  <c r="H66" i="3"/>
  <c r="H82" i="3"/>
  <c r="H98" i="3"/>
  <c r="H114" i="3"/>
  <c r="H130" i="3"/>
  <c r="H147" i="3"/>
  <c r="H163" i="3"/>
  <c r="H180" i="3"/>
  <c r="H195" i="3"/>
  <c r="H212" i="3"/>
  <c r="H228" i="3"/>
  <c r="H245" i="3"/>
  <c r="H260" i="3"/>
  <c r="H277" i="3"/>
  <c r="H294" i="3"/>
  <c r="H306" i="3"/>
  <c r="H314" i="3"/>
  <c r="H324" i="3"/>
  <c r="H332" i="3"/>
  <c r="H340" i="3"/>
  <c r="H348" i="3"/>
  <c r="H353" i="3"/>
  <c r="H358" i="3"/>
  <c r="H362" i="3"/>
  <c r="H366" i="3"/>
  <c r="H370" i="3"/>
  <c r="H374" i="3"/>
  <c r="H378" i="3"/>
  <c r="H382" i="3"/>
  <c r="H386" i="3"/>
  <c r="H390" i="3"/>
  <c r="H394" i="3"/>
  <c r="H398" i="3"/>
  <c r="H402" i="3"/>
  <c r="H406" i="3"/>
  <c r="H410" i="3"/>
  <c r="H415" i="3"/>
  <c r="H419" i="3"/>
  <c r="H423" i="3"/>
  <c r="H427" i="3"/>
  <c r="H431" i="3"/>
  <c r="H435" i="3"/>
  <c r="H439" i="3"/>
  <c r="H443" i="3"/>
  <c r="H447" i="3"/>
  <c r="H451" i="3"/>
  <c r="H455" i="3"/>
  <c r="H460" i="3"/>
  <c r="H467" i="3"/>
  <c r="H471" i="3"/>
  <c r="H475" i="3"/>
  <c r="H479" i="3"/>
  <c r="H483" i="3"/>
  <c r="H487" i="3"/>
  <c r="H491" i="3"/>
  <c r="H495" i="3"/>
  <c r="H499" i="3"/>
  <c r="H503" i="3"/>
  <c r="H507" i="3"/>
  <c r="H511" i="3"/>
  <c r="H515" i="3"/>
  <c r="H519" i="3"/>
  <c r="H523" i="3"/>
  <c r="H527" i="3"/>
  <c r="H531" i="3"/>
  <c r="H535" i="3"/>
  <c r="H539" i="3"/>
  <c r="H543" i="3"/>
  <c r="H547" i="3"/>
  <c r="H551" i="3"/>
  <c r="H555" i="3"/>
  <c r="H559" i="3"/>
  <c r="H563" i="3"/>
  <c r="H567" i="3"/>
  <c r="H571" i="3"/>
  <c r="H575" i="3"/>
  <c r="H579" i="3"/>
  <c r="H583" i="3"/>
  <c r="H587" i="3"/>
  <c r="H591" i="3"/>
  <c r="H595" i="3"/>
  <c r="H599" i="3"/>
  <c r="H21" i="3"/>
  <c r="H37" i="3"/>
  <c r="H53" i="3"/>
  <c r="H70" i="3"/>
  <c r="H86" i="3"/>
  <c r="H102" i="3"/>
  <c r="H118" i="3"/>
  <c r="H134" i="3"/>
  <c r="H151" i="3"/>
  <c r="H168" i="3"/>
  <c r="H184" i="3"/>
  <c r="H199" i="3"/>
  <c r="H216" i="3"/>
  <c r="H232" i="3"/>
  <c r="H248" i="3"/>
  <c r="H264" i="3"/>
  <c r="H282" i="3"/>
  <c r="H297" i="3"/>
  <c r="H308" i="3"/>
  <c r="H316" i="3"/>
  <c r="H326" i="3"/>
  <c r="H334" i="3"/>
  <c r="H342" i="3"/>
  <c r="H349" i="3"/>
  <c r="H354" i="3"/>
  <c r="H359" i="3"/>
  <c r="H363" i="3"/>
  <c r="H367" i="3"/>
  <c r="H371" i="3"/>
  <c r="H375" i="3"/>
  <c r="H379" i="3"/>
  <c r="H383" i="3"/>
  <c r="H387" i="3"/>
  <c r="H391" i="3"/>
  <c r="H395" i="3"/>
  <c r="H399" i="3"/>
  <c r="H403" i="3"/>
  <c r="H407" i="3"/>
  <c r="H412" i="3"/>
  <c r="H416" i="3"/>
  <c r="H420" i="3"/>
  <c r="H424" i="3"/>
  <c r="H428" i="3"/>
  <c r="H432" i="3"/>
  <c r="H436" i="3"/>
  <c r="H440" i="3"/>
  <c r="H444" i="3"/>
  <c r="H448" i="3"/>
  <c r="H452" i="3"/>
  <c r="H456" i="3"/>
  <c r="H461" i="3"/>
  <c r="H468" i="3"/>
  <c r="H472" i="3"/>
  <c r="H476" i="3"/>
  <c r="H480" i="3"/>
  <c r="H484" i="3"/>
  <c r="H488" i="3"/>
  <c r="H492" i="3"/>
  <c r="H496" i="3"/>
  <c r="H500" i="3"/>
  <c r="H504" i="3"/>
  <c r="H508" i="3"/>
  <c r="H512" i="3"/>
  <c r="H516" i="3"/>
  <c r="H520" i="3"/>
  <c r="H524" i="3"/>
  <c r="H528" i="3"/>
  <c r="H532" i="3"/>
  <c r="H536" i="3"/>
  <c r="H540" i="3"/>
  <c r="H544" i="3"/>
  <c r="H548" i="3"/>
  <c r="H552" i="3"/>
  <c r="H556" i="3"/>
  <c r="H560" i="3"/>
  <c r="H564" i="3"/>
  <c r="H568" i="3"/>
  <c r="H572" i="3"/>
  <c r="H576" i="3"/>
  <c r="H580" i="3"/>
  <c r="H584" i="3"/>
  <c r="H588" i="3"/>
  <c r="H592" i="3"/>
  <c r="H25" i="3"/>
  <c r="H41" i="3"/>
  <c r="H57" i="3"/>
  <c r="H74" i="3"/>
  <c r="H90" i="3"/>
  <c r="H106" i="3"/>
  <c r="H122" i="3"/>
  <c r="H139" i="3"/>
  <c r="H155" i="3"/>
  <c r="H172" i="3"/>
  <c r="H187" i="3"/>
  <c r="H203" i="3"/>
  <c r="H220" i="3"/>
  <c r="H236" i="3"/>
  <c r="H253" i="3"/>
  <c r="H269" i="3"/>
  <c r="H286" i="3"/>
  <c r="H301" i="3"/>
  <c r="H310" i="3"/>
  <c r="H318" i="3"/>
  <c r="H328" i="3"/>
  <c r="H336" i="3"/>
  <c r="H344" i="3"/>
  <c r="H350" i="3"/>
  <c r="H356" i="3"/>
  <c r="H360" i="3"/>
  <c r="H364" i="3"/>
  <c r="H368" i="3"/>
  <c r="H372" i="3"/>
  <c r="H376" i="3"/>
  <c r="H380" i="3"/>
  <c r="H384" i="3"/>
  <c r="H388" i="3"/>
  <c r="H392" i="3"/>
  <c r="H396" i="3"/>
  <c r="H400" i="3"/>
  <c r="H404" i="3"/>
  <c r="H408" i="3"/>
  <c r="H413" i="3"/>
  <c r="H417" i="3"/>
  <c r="H421" i="3"/>
  <c r="H425" i="3"/>
  <c r="H429" i="3"/>
  <c r="H433" i="3"/>
  <c r="H437" i="3"/>
  <c r="H441" i="3"/>
  <c r="H445" i="3"/>
  <c r="H449" i="3"/>
  <c r="H453" i="3"/>
  <c r="H457" i="3"/>
  <c r="H462" i="3"/>
  <c r="H469" i="3"/>
  <c r="H473" i="3"/>
  <c r="H477" i="3"/>
  <c r="H481" i="3"/>
  <c r="H485" i="3"/>
  <c r="H489" i="3"/>
  <c r="H493" i="3"/>
  <c r="H497" i="3"/>
  <c r="H501" i="3"/>
  <c r="H505" i="3"/>
  <c r="H509" i="3"/>
  <c r="H513" i="3"/>
  <c r="H517" i="3"/>
  <c r="H521" i="3"/>
  <c r="H525" i="3"/>
  <c r="H529" i="3"/>
  <c r="H533" i="3"/>
  <c r="H537" i="3"/>
  <c r="H541" i="3"/>
  <c r="H545" i="3"/>
  <c r="H549" i="3"/>
  <c r="H553" i="3"/>
  <c r="H557" i="3"/>
  <c r="H561" i="3"/>
  <c r="H565" i="3"/>
  <c r="H569" i="3"/>
  <c r="H573" i="3"/>
  <c r="H577" i="3"/>
  <c r="H581" i="3"/>
  <c r="H585" i="3"/>
  <c r="H589" i="3"/>
  <c r="H593" i="3"/>
  <c r="H597" i="3"/>
  <c r="H601" i="3"/>
  <c r="H29" i="3"/>
  <c r="H94" i="3"/>
  <c r="H159" i="3"/>
  <c r="H224" i="3"/>
  <c r="H290" i="3"/>
  <c r="H330" i="3"/>
  <c r="H357" i="3"/>
  <c r="H373" i="3"/>
  <c r="H389" i="3"/>
  <c r="H405" i="3"/>
  <c r="H422" i="3"/>
  <c r="H438" i="3"/>
  <c r="H454" i="3"/>
  <c r="H474" i="3"/>
  <c r="H490" i="3"/>
  <c r="H506" i="3"/>
  <c r="H522" i="3"/>
  <c r="H538" i="3"/>
  <c r="H554" i="3"/>
  <c r="H570" i="3"/>
  <c r="H586" i="3"/>
  <c r="H598" i="3"/>
  <c r="H604" i="3"/>
  <c r="H608" i="3"/>
  <c r="H612" i="3"/>
  <c r="H616" i="3"/>
  <c r="H620" i="3"/>
  <c r="H624" i="3"/>
  <c r="H628" i="3"/>
  <c r="H632" i="3"/>
  <c r="H636" i="3"/>
  <c r="H640" i="3"/>
  <c r="H644" i="3"/>
  <c r="H648" i="3"/>
  <c r="H652" i="3"/>
  <c r="H656" i="3"/>
  <c r="H660" i="3"/>
  <c r="H664" i="3"/>
  <c r="H668" i="3"/>
  <c r="H672" i="3"/>
  <c r="H676" i="3"/>
  <c r="H680" i="3"/>
  <c r="H684" i="3"/>
  <c r="H688" i="3"/>
  <c r="H692" i="3"/>
  <c r="H696" i="3"/>
  <c r="H700" i="3"/>
  <c r="H704" i="3"/>
  <c r="H708" i="3"/>
  <c r="H712" i="3"/>
  <c r="H716" i="3"/>
  <c r="H720" i="3"/>
  <c r="H724" i="3"/>
  <c r="H728" i="3"/>
  <c r="H732" i="3"/>
  <c r="H736" i="3"/>
  <c r="H740" i="3"/>
  <c r="H744" i="3"/>
  <c r="H748" i="3"/>
  <c r="H752" i="3"/>
  <c r="H756" i="3"/>
  <c r="H760" i="3"/>
  <c r="H764" i="3"/>
  <c r="H768" i="3"/>
  <c r="H775" i="3"/>
  <c r="H779" i="3"/>
  <c r="H783" i="3"/>
  <c r="H787" i="3"/>
  <c r="H791" i="3"/>
  <c r="H795" i="3"/>
  <c r="H799" i="3"/>
  <c r="H803" i="3"/>
  <c r="H807" i="3"/>
  <c r="H811" i="3"/>
  <c r="H815" i="3"/>
  <c r="H819" i="3"/>
  <c r="H823" i="3"/>
  <c r="H827" i="3"/>
  <c r="H831" i="3"/>
  <c r="H836" i="3"/>
  <c r="H840" i="3"/>
  <c r="H844" i="3"/>
  <c r="H848" i="3"/>
  <c r="H852" i="3"/>
  <c r="H856" i="3"/>
  <c r="H45" i="3"/>
  <c r="H110" i="3"/>
  <c r="H176" i="3"/>
  <c r="H240" i="3"/>
  <c r="H304" i="3"/>
  <c r="H338" i="3"/>
  <c r="H361" i="3"/>
  <c r="H377" i="3"/>
  <c r="H393" i="3"/>
  <c r="H409" i="3"/>
  <c r="H426" i="3"/>
  <c r="H442" i="3"/>
  <c r="H458" i="3"/>
  <c r="H478" i="3"/>
  <c r="H494" i="3"/>
  <c r="H510" i="3"/>
  <c r="H526" i="3"/>
  <c r="H542" i="3"/>
  <c r="H558" i="3"/>
  <c r="H574" i="3"/>
  <c r="H590" i="3"/>
  <c r="H600" i="3"/>
  <c r="H605" i="3"/>
  <c r="H609" i="3"/>
  <c r="H613" i="3"/>
  <c r="H617" i="3"/>
  <c r="H621" i="3"/>
  <c r="H625" i="3"/>
  <c r="H629" i="3"/>
  <c r="H633" i="3"/>
  <c r="H637" i="3"/>
  <c r="H641" i="3"/>
  <c r="H645" i="3"/>
  <c r="H649" i="3"/>
  <c r="H653" i="3"/>
  <c r="H657" i="3"/>
  <c r="H661" i="3"/>
  <c r="H665" i="3"/>
  <c r="H669" i="3"/>
  <c r="H673" i="3"/>
  <c r="H677" i="3"/>
  <c r="H681" i="3"/>
  <c r="H685" i="3"/>
  <c r="H689" i="3"/>
  <c r="H693" i="3"/>
  <c r="H697" i="3"/>
  <c r="H701" i="3"/>
  <c r="H705" i="3"/>
  <c r="H709" i="3"/>
  <c r="H713" i="3"/>
  <c r="H717" i="3"/>
  <c r="H721" i="3"/>
  <c r="H725" i="3"/>
  <c r="H729" i="3"/>
  <c r="H733" i="3"/>
  <c r="H737" i="3"/>
  <c r="H741" i="3"/>
  <c r="H745" i="3"/>
  <c r="H749" i="3"/>
  <c r="H753" i="3"/>
  <c r="H757" i="3"/>
  <c r="H761" i="3"/>
  <c r="H765" i="3"/>
  <c r="H772" i="3"/>
  <c r="H776" i="3"/>
  <c r="H780" i="3"/>
  <c r="H784" i="3"/>
  <c r="H788" i="3"/>
  <c r="H792" i="3"/>
  <c r="H796" i="3"/>
  <c r="H800" i="3"/>
  <c r="H804" i="3"/>
  <c r="H808" i="3"/>
  <c r="H812" i="3"/>
  <c r="H816" i="3"/>
  <c r="H820" i="3"/>
  <c r="H824" i="3"/>
  <c r="H828" i="3"/>
  <c r="H833" i="3"/>
  <c r="H837" i="3"/>
  <c r="H841" i="3"/>
  <c r="H845" i="3"/>
  <c r="H849" i="3"/>
  <c r="H853" i="3"/>
  <c r="H857" i="3"/>
  <c r="H62" i="3"/>
  <c r="H126" i="3"/>
  <c r="H191" i="3"/>
  <c r="H257" i="3"/>
  <c r="H312" i="3"/>
  <c r="H346" i="3"/>
  <c r="H365" i="3"/>
  <c r="H381" i="3"/>
  <c r="H397" i="3"/>
  <c r="H414" i="3"/>
  <c r="H430" i="3"/>
  <c r="H446" i="3"/>
  <c r="H463" i="3"/>
  <c r="H482" i="3"/>
  <c r="H498" i="3"/>
  <c r="H514" i="3"/>
  <c r="H530" i="3"/>
  <c r="H546" i="3"/>
  <c r="H562" i="3"/>
  <c r="H578" i="3"/>
  <c r="H594" i="3"/>
  <c r="H602" i="3"/>
  <c r="H606" i="3"/>
  <c r="H610" i="3"/>
  <c r="H614" i="3"/>
  <c r="H618" i="3"/>
  <c r="H622" i="3"/>
  <c r="H626" i="3"/>
  <c r="H630" i="3"/>
  <c r="H634" i="3"/>
  <c r="H638" i="3"/>
  <c r="H642" i="3"/>
  <c r="H646" i="3"/>
  <c r="H650" i="3"/>
  <c r="H654" i="3"/>
  <c r="H658" i="3"/>
  <c r="H662" i="3"/>
  <c r="H666" i="3"/>
  <c r="H670" i="3"/>
  <c r="H674" i="3"/>
  <c r="H678" i="3"/>
  <c r="H682" i="3"/>
  <c r="H686" i="3"/>
  <c r="H690" i="3"/>
  <c r="H694" i="3"/>
  <c r="H698" i="3"/>
  <c r="H702" i="3"/>
  <c r="H706" i="3"/>
  <c r="H710" i="3"/>
  <c r="H714" i="3"/>
  <c r="H718" i="3"/>
  <c r="H722" i="3"/>
  <c r="H726" i="3"/>
  <c r="H730" i="3"/>
  <c r="H734" i="3"/>
  <c r="H738" i="3"/>
  <c r="H742" i="3"/>
  <c r="H746" i="3"/>
  <c r="H750" i="3"/>
  <c r="H754" i="3"/>
  <c r="H758" i="3"/>
  <c r="H762" i="3"/>
  <c r="H766" i="3"/>
  <c r="H773" i="3"/>
  <c r="H777" i="3"/>
  <c r="H781" i="3"/>
  <c r="H785" i="3"/>
  <c r="H789" i="3"/>
  <c r="H793" i="3"/>
  <c r="H797" i="3"/>
  <c r="H801" i="3"/>
  <c r="H805" i="3"/>
  <c r="H809" i="3"/>
  <c r="H813" i="3"/>
  <c r="H817" i="3"/>
  <c r="H821" i="3"/>
  <c r="H825" i="3"/>
  <c r="H829" i="3"/>
  <c r="H834" i="3"/>
  <c r="H838" i="3"/>
  <c r="H842" i="3"/>
  <c r="H846" i="3"/>
  <c r="H850" i="3"/>
  <c r="H854" i="3"/>
  <c r="H858" i="3"/>
  <c r="H78" i="3"/>
  <c r="H322" i="3"/>
  <c r="H401" i="3"/>
  <c r="H470" i="3"/>
  <c r="H534" i="3"/>
  <c r="H596" i="3"/>
  <c r="H615" i="3"/>
  <c r="H631" i="3"/>
  <c r="H647" i="3"/>
  <c r="H663" i="3"/>
  <c r="H679" i="3"/>
  <c r="H695" i="3"/>
  <c r="H711" i="3"/>
  <c r="H727" i="3"/>
  <c r="H743" i="3"/>
  <c r="H759" i="3"/>
  <c r="H778" i="3"/>
  <c r="H794" i="3"/>
  <c r="H810" i="3"/>
  <c r="H826" i="3"/>
  <c r="H843" i="3"/>
  <c r="H859" i="3"/>
  <c r="H863" i="3"/>
  <c r="H869" i="3"/>
  <c r="H873" i="3"/>
  <c r="H877" i="3"/>
  <c r="H1572" i="3"/>
  <c r="H884" i="3"/>
  <c r="H319" i="3"/>
  <c r="H891" i="3"/>
  <c r="H895" i="3"/>
  <c r="H899" i="3"/>
  <c r="H903" i="3"/>
  <c r="H907" i="3"/>
  <c r="H911" i="3"/>
  <c r="H916" i="3"/>
  <c r="H920" i="3"/>
  <c r="H924" i="3"/>
  <c r="H928" i="3"/>
  <c r="H932" i="3"/>
  <c r="H936" i="3"/>
  <c r="H939" i="3"/>
  <c r="H943" i="3"/>
  <c r="H947" i="3"/>
  <c r="H951" i="3"/>
  <c r="H955" i="3"/>
  <c r="H959" i="3"/>
  <c r="H963" i="3"/>
  <c r="H967" i="3"/>
  <c r="H971" i="3"/>
  <c r="H975" i="3"/>
  <c r="H979" i="3"/>
  <c r="H983" i="3"/>
  <c r="H987" i="3"/>
  <c r="H991" i="3"/>
  <c r="H995" i="3"/>
  <c r="H999" i="3"/>
  <c r="H1003" i="3"/>
  <c r="H1007" i="3"/>
  <c r="H1011" i="3"/>
  <c r="H1015" i="3"/>
  <c r="H1019" i="3"/>
  <c r="H1023" i="3"/>
  <c r="H1027" i="3"/>
  <c r="H1032" i="3"/>
  <c r="H1036" i="3"/>
  <c r="H1040" i="3"/>
  <c r="H1044" i="3"/>
  <c r="H1048" i="3"/>
  <c r="H1052" i="3"/>
  <c r="H1056" i="3"/>
  <c r="H1060" i="3"/>
  <c r="H1064" i="3"/>
  <c r="H1068" i="3"/>
  <c r="H1072" i="3"/>
  <c r="H1076" i="3"/>
  <c r="H1085" i="3"/>
  <c r="H1083" i="3"/>
  <c r="H1088" i="3"/>
  <c r="H1092" i="3"/>
  <c r="H1096" i="3"/>
  <c r="H1100" i="3"/>
  <c r="H1105" i="3"/>
  <c r="H1109" i="3"/>
  <c r="H1114" i="3"/>
  <c r="H1118" i="3"/>
  <c r="H1122" i="3"/>
  <c r="H1126" i="3"/>
  <c r="H1130" i="3"/>
  <c r="H1134" i="3"/>
  <c r="H1138" i="3"/>
  <c r="H1142" i="3"/>
  <c r="H1146" i="3"/>
  <c r="H1150" i="3"/>
  <c r="H1154" i="3"/>
  <c r="H1158" i="3"/>
  <c r="H1162" i="3"/>
  <c r="H1166" i="3"/>
  <c r="H1170" i="3"/>
  <c r="H1174" i="3"/>
  <c r="H1178" i="3"/>
  <c r="H1182" i="3"/>
  <c r="H1186" i="3"/>
  <c r="H1190" i="3"/>
  <c r="H1194" i="3"/>
  <c r="H1198" i="3"/>
  <c r="H1202" i="3"/>
  <c r="H1206" i="3"/>
  <c r="H1213" i="3"/>
  <c r="H1217" i="3"/>
  <c r="H1221" i="3"/>
  <c r="H1225" i="3"/>
  <c r="H1229" i="3"/>
  <c r="H1233" i="3"/>
  <c r="H1237" i="3"/>
  <c r="H1241" i="3"/>
  <c r="H1245" i="3"/>
  <c r="H1249" i="3"/>
  <c r="H1253" i="3"/>
  <c r="H1257" i="3"/>
  <c r="H1261" i="3"/>
  <c r="H1265" i="3"/>
  <c r="H1269" i="3"/>
  <c r="H1273" i="3"/>
  <c r="H1277" i="3"/>
  <c r="H1281" i="3"/>
  <c r="H1285" i="3"/>
  <c r="H1289" i="3"/>
  <c r="H1293" i="3"/>
  <c r="H1297" i="3"/>
  <c r="H1301" i="3"/>
  <c r="H1305" i="3"/>
  <c r="H1309" i="3"/>
  <c r="H143" i="3"/>
  <c r="H352" i="3"/>
  <c r="H418" i="3"/>
  <c r="H486" i="3"/>
  <c r="H550" i="3"/>
  <c r="H603" i="3"/>
  <c r="H619" i="3"/>
  <c r="H635" i="3"/>
  <c r="H651" i="3"/>
  <c r="H667" i="3"/>
  <c r="H683" i="3"/>
  <c r="H699" i="3"/>
  <c r="H715" i="3"/>
  <c r="H731" i="3"/>
  <c r="H747" i="3"/>
  <c r="H763" i="3"/>
  <c r="H782" i="3"/>
  <c r="H798" i="3"/>
  <c r="H814" i="3"/>
  <c r="H830" i="3"/>
  <c r="H847" i="3"/>
  <c r="H860" i="3"/>
  <c r="H866" i="3"/>
  <c r="H870" i="3"/>
  <c r="H874" i="3"/>
  <c r="H878" i="3"/>
  <c r="H881" i="3"/>
  <c r="H885" i="3"/>
  <c r="H888" i="3"/>
  <c r="H892" i="3"/>
  <c r="H896" i="3"/>
  <c r="H900" i="3"/>
  <c r="H904" i="3"/>
  <c r="H908" i="3"/>
  <c r="H912" i="3"/>
  <c r="H917" i="3"/>
  <c r="H921" i="3"/>
  <c r="H925" i="3"/>
  <c r="H929" i="3"/>
  <c r="H933" i="3"/>
  <c r="H1412" i="3"/>
  <c r="H940" i="3"/>
  <c r="H944" i="3"/>
  <c r="H948" i="3"/>
  <c r="H952" i="3"/>
  <c r="H956" i="3"/>
  <c r="H960" i="3"/>
  <c r="H964" i="3"/>
  <c r="H968" i="3"/>
  <c r="H972" i="3"/>
  <c r="H976" i="3"/>
  <c r="H980" i="3"/>
  <c r="H984" i="3"/>
  <c r="H988" i="3"/>
  <c r="H992" i="3"/>
  <c r="H996" i="3"/>
  <c r="H1000" i="3"/>
  <c r="H1004" i="3"/>
  <c r="H1008" i="3"/>
  <c r="H1012" i="3"/>
  <c r="H1016" i="3"/>
  <c r="H1020" i="3"/>
  <c r="H1024" i="3"/>
  <c r="H1029" i="3"/>
  <c r="H1033" i="3"/>
  <c r="H1037" i="3"/>
  <c r="H1041" i="3"/>
  <c r="H1045" i="3"/>
  <c r="H1049" i="3"/>
  <c r="H1053" i="3"/>
  <c r="H1057" i="3"/>
  <c r="H1061" i="3"/>
  <c r="H1065" i="3"/>
  <c r="H1069" i="3"/>
  <c r="H1073" i="3"/>
  <c r="H1077" i="3"/>
  <c r="H1080" i="3"/>
  <c r="H1084" i="3"/>
  <c r="H1089" i="3"/>
  <c r="H1093" i="3"/>
  <c r="H1097" i="3"/>
  <c r="H1102" i="3"/>
  <c r="H1106" i="3"/>
  <c r="H1110" i="3"/>
  <c r="H1115" i="3"/>
  <c r="H1119" i="3"/>
  <c r="H1123" i="3"/>
  <c r="H1127" i="3"/>
  <c r="H1131" i="3"/>
  <c r="H1135" i="3"/>
  <c r="H1139" i="3"/>
  <c r="H1143" i="3"/>
  <c r="H1147" i="3"/>
  <c r="H1151" i="3"/>
  <c r="H1155" i="3"/>
  <c r="H1159" i="3"/>
  <c r="H1163" i="3"/>
  <c r="H1167" i="3"/>
  <c r="H1171" i="3"/>
  <c r="H1175" i="3"/>
  <c r="H1179" i="3"/>
  <c r="H1183" i="3"/>
  <c r="H1187" i="3"/>
  <c r="H1191" i="3"/>
  <c r="H1195" i="3"/>
  <c r="H1199" i="3"/>
  <c r="H1203" i="3"/>
  <c r="H1210" i="3"/>
  <c r="H1214" i="3"/>
  <c r="H1218" i="3"/>
  <c r="H1222" i="3"/>
  <c r="H1226" i="3"/>
  <c r="H1230" i="3"/>
  <c r="H1234" i="3"/>
  <c r="H1238" i="3"/>
  <c r="H1242" i="3"/>
  <c r="H1246" i="3"/>
  <c r="H1250" i="3"/>
  <c r="H1254" i="3"/>
  <c r="H1258" i="3"/>
  <c r="H1262" i="3"/>
  <c r="H1266" i="3"/>
  <c r="H1270" i="3"/>
  <c r="H207" i="3"/>
  <c r="H369" i="3"/>
  <c r="H434" i="3"/>
  <c r="H502" i="3"/>
  <c r="H566" i="3"/>
  <c r="H607" i="3"/>
  <c r="H623" i="3"/>
  <c r="H639" i="3"/>
  <c r="H655" i="3"/>
  <c r="H671" i="3"/>
  <c r="H687" i="3"/>
  <c r="H703" i="3"/>
  <c r="H719" i="3"/>
  <c r="H735" i="3"/>
  <c r="H751" i="3"/>
  <c r="H767" i="3"/>
  <c r="H786" i="3"/>
  <c r="H802" i="3"/>
  <c r="H818" i="3"/>
  <c r="H835" i="3"/>
  <c r="H851" i="3"/>
  <c r="H861" i="3"/>
  <c r="H867" i="3"/>
  <c r="H871" i="3"/>
  <c r="H875" i="3"/>
  <c r="H879" i="3"/>
  <c r="H882" i="3"/>
  <c r="H886" i="3"/>
  <c r="H889" i="3"/>
  <c r="H893" i="3"/>
  <c r="H897" i="3"/>
  <c r="H901" i="3"/>
  <c r="H905" i="3"/>
  <c r="H909" i="3"/>
  <c r="H913" i="3"/>
  <c r="H918" i="3"/>
  <c r="H922" i="3"/>
  <c r="H926" i="3"/>
  <c r="H930" i="3"/>
  <c r="H934" i="3"/>
  <c r="H937" i="3"/>
  <c r="H941" i="3"/>
  <c r="H945" i="3"/>
  <c r="H949" i="3"/>
  <c r="H953" i="3"/>
  <c r="H957" i="3"/>
  <c r="H961" i="3"/>
  <c r="H965" i="3"/>
  <c r="H969" i="3"/>
  <c r="H973" i="3"/>
  <c r="H977" i="3"/>
  <c r="H981" i="3"/>
  <c r="H985" i="3"/>
  <c r="H989" i="3"/>
  <c r="H993" i="3"/>
  <c r="H997" i="3"/>
  <c r="H1001" i="3"/>
  <c r="H1005" i="3"/>
  <c r="H1009" i="3"/>
  <c r="H1013" i="3"/>
  <c r="H1017" i="3"/>
  <c r="H1021" i="3"/>
  <c r="H1025" i="3"/>
  <c r="H1030" i="3"/>
  <c r="H1034" i="3"/>
  <c r="H1038" i="3"/>
  <c r="H1042" i="3"/>
  <c r="H1046" i="3"/>
  <c r="H1050" i="3"/>
  <c r="H1054" i="3"/>
  <c r="H1058" i="3"/>
  <c r="H1062" i="3"/>
  <c r="H1066" i="3"/>
  <c r="H1070" i="3"/>
  <c r="H1074" i="3"/>
  <c r="H1078" i="3"/>
  <c r="H1081" i="3"/>
  <c r="H1086" i="3"/>
  <c r="H1090" i="3"/>
  <c r="H1094" i="3"/>
  <c r="H1098" i="3"/>
  <c r="H1103" i="3"/>
  <c r="H1107" i="3"/>
  <c r="H1111" i="3"/>
  <c r="H1116" i="3"/>
  <c r="H1120" i="3"/>
  <c r="H1124" i="3"/>
  <c r="H1128" i="3"/>
  <c r="H1132" i="3"/>
  <c r="H1136" i="3"/>
  <c r="H1140" i="3"/>
  <c r="H1144" i="3"/>
  <c r="H1148" i="3"/>
  <c r="H1152" i="3"/>
  <c r="H1156" i="3"/>
  <c r="H1160" i="3"/>
  <c r="H1164" i="3"/>
  <c r="H1168" i="3"/>
  <c r="H1172" i="3"/>
  <c r="H1176" i="3"/>
  <c r="H1180" i="3"/>
  <c r="H1184" i="3"/>
  <c r="H1188" i="3"/>
  <c r="H1192" i="3"/>
  <c r="H1196" i="3"/>
  <c r="H1200" i="3"/>
  <c r="H1204" i="3"/>
  <c r="H1211" i="3"/>
  <c r="H1215" i="3"/>
  <c r="H1219" i="3"/>
  <c r="H1223" i="3"/>
  <c r="H1227" i="3"/>
  <c r="H1231" i="3"/>
  <c r="H1235" i="3"/>
  <c r="H1239" i="3"/>
  <c r="H1243" i="3"/>
  <c r="H1247" i="3"/>
  <c r="H1251" i="3"/>
  <c r="H1255" i="3"/>
  <c r="H1259" i="3"/>
  <c r="H1263" i="3"/>
  <c r="H1267" i="3"/>
  <c r="H1271" i="3"/>
  <c r="H1275" i="3"/>
  <c r="H1279" i="3"/>
  <c r="H1283" i="3"/>
  <c r="H1287" i="3"/>
  <c r="H1291" i="3"/>
  <c r="H1295" i="3"/>
  <c r="H1299" i="3"/>
  <c r="H1303" i="3"/>
  <c r="H1307" i="3"/>
  <c r="H1311" i="3"/>
  <c r="H1315" i="3"/>
  <c r="H1319" i="3"/>
  <c r="H1323" i="3"/>
  <c r="H1327" i="3"/>
  <c r="H1799" i="3"/>
  <c r="H1334" i="3"/>
  <c r="H1338" i="3"/>
  <c r="H1342" i="3"/>
  <c r="H1346" i="3"/>
  <c r="H1350" i="3"/>
  <c r="H1355" i="3"/>
  <c r="H1359" i="3"/>
  <c r="H1362" i="3"/>
  <c r="H1366" i="3"/>
  <c r="H1373" i="3"/>
  <c r="H1377" i="3"/>
  <c r="H1381" i="3"/>
  <c r="H1385" i="3"/>
  <c r="H1389" i="3"/>
  <c r="H1393" i="3"/>
  <c r="H1397" i="3"/>
  <c r="H1401" i="3"/>
  <c r="H1406" i="3"/>
  <c r="H1410" i="3"/>
  <c r="H1415" i="3"/>
  <c r="H1419" i="3"/>
  <c r="H1423" i="3"/>
  <c r="H1427" i="3"/>
  <c r="H1431" i="3"/>
  <c r="H1435" i="3"/>
  <c r="H1439" i="3"/>
  <c r="H1443" i="3"/>
  <c r="H1447" i="3"/>
  <c r="H1451" i="3"/>
  <c r="H1455" i="3"/>
  <c r="H1459" i="3"/>
  <c r="H1462" i="3"/>
  <c r="H273" i="3"/>
  <c r="H582" i="3"/>
  <c r="H659" i="3"/>
  <c r="H723" i="3"/>
  <c r="H790" i="3"/>
  <c r="H855" i="3"/>
  <c r="H876" i="3"/>
  <c r="H890" i="3"/>
  <c r="H906" i="3"/>
  <c r="H923" i="3"/>
  <c r="H938" i="3"/>
  <c r="H954" i="3"/>
  <c r="H970" i="3"/>
  <c r="H986" i="3"/>
  <c r="H1002" i="3"/>
  <c r="H1018" i="3"/>
  <c r="H1035" i="3"/>
  <c r="H1051" i="3"/>
  <c r="H1067" i="3"/>
  <c r="H1082" i="3"/>
  <c r="H1099" i="3"/>
  <c r="H1117" i="3"/>
  <c r="H1133" i="3"/>
  <c r="H1149" i="3"/>
  <c r="H1165" i="3"/>
  <c r="H1181" i="3"/>
  <c r="H1197" i="3"/>
  <c r="H1216" i="3"/>
  <c r="H1232" i="3"/>
  <c r="H1248" i="3"/>
  <c r="H1264" i="3"/>
  <c r="H1276" i="3"/>
  <c r="H1284" i="3"/>
  <c r="H1292" i="3"/>
  <c r="H1300" i="3"/>
  <c r="H1308" i="3"/>
  <c r="H1314" i="3"/>
  <c r="H1320" i="3"/>
  <c r="H1325" i="3"/>
  <c r="H1330" i="3"/>
  <c r="H1335" i="3"/>
  <c r="H1340" i="3"/>
  <c r="H1345" i="3"/>
  <c r="H1351" i="3"/>
  <c r="H1357" i="3"/>
  <c r="H1361" i="3"/>
  <c r="H1367" i="3"/>
  <c r="H1375" i="3"/>
  <c r="H1380" i="3"/>
  <c r="H1386" i="3"/>
  <c r="H1391" i="3"/>
  <c r="H1396" i="3"/>
  <c r="H1402" i="3"/>
  <c r="H1408" i="3"/>
  <c r="H1414" i="3"/>
  <c r="H1420" i="3"/>
  <c r="H1425" i="3"/>
  <c r="H1430" i="3"/>
  <c r="H1436" i="3"/>
  <c r="H1441" i="3"/>
  <c r="H1446" i="3"/>
  <c r="H1452" i="3"/>
  <c r="H1457" i="3"/>
  <c r="H1463" i="3"/>
  <c r="H1467" i="3"/>
  <c r="H1471" i="3"/>
  <c r="H1475" i="3"/>
  <c r="H1479" i="3"/>
  <c r="H1483" i="3"/>
  <c r="H1487" i="3"/>
  <c r="H1491" i="3"/>
  <c r="H1495" i="3"/>
  <c r="H1499" i="3"/>
  <c r="H1503" i="3"/>
  <c r="H1521" i="3"/>
  <c r="H1525" i="3"/>
  <c r="H1529" i="3"/>
  <c r="H1533" i="3"/>
  <c r="H1537" i="3"/>
  <c r="H1541" i="3"/>
  <c r="H1547" i="3"/>
  <c r="H1551" i="3"/>
  <c r="H1555" i="3"/>
  <c r="H1559" i="3"/>
  <c r="H1564" i="3"/>
  <c r="H1568" i="3"/>
  <c r="H1573" i="3"/>
  <c r="H1577" i="3"/>
  <c r="H1581" i="3"/>
  <c r="H1585" i="3"/>
  <c r="H1589" i="3"/>
  <c r="H1594" i="3"/>
  <c r="H1604" i="3"/>
  <c r="H1608" i="3"/>
  <c r="H1612" i="3"/>
  <c r="H1616" i="3"/>
  <c r="H1620" i="3"/>
  <c r="H1624" i="3"/>
  <c r="H1628" i="3"/>
  <c r="H1632" i="3"/>
  <c r="H1636" i="3"/>
  <c r="H1640" i="3"/>
  <c r="H1644" i="3"/>
  <c r="H1648" i="3"/>
  <c r="H1652" i="3"/>
  <c r="H1660" i="3"/>
  <c r="H1664" i="3"/>
  <c r="H1668" i="3"/>
  <c r="H1672" i="3"/>
  <c r="H1675" i="3"/>
  <c r="H1679" i="3"/>
  <c r="H1683" i="3"/>
  <c r="H1687" i="3"/>
  <c r="H1691" i="3"/>
  <c r="H1695" i="3"/>
  <c r="H1699" i="3"/>
  <c r="H1703" i="3"/>
  <c r="H1707" i="3"/>
  <c r="H1711" i="3"/>
  <c r="H1715" i="3"/>
  <c r="H1719" i="3"/>
  <c r="H1723" i="3"/>
  <c r="H1727" i="3"/>
  <c r="H1731" i="3"/>
  <c r="H1735" i="3"/>
  <c r="H1741" i="3"/>
  <c r="H1745" i="3"/>
  <c r="H1749" i="3"/>
  <c r="H1753" i="3"/>
  <c r="H1757" i="3"/>
  <c r="H1761" i="3"/>
  <c r="H1765" i="3"/>
  <c r="H1769" i="3"/>
  <c r="H1773" i="3"/>
  <c r="H1777" i="3"/>
  <c r="H1781" i="3"/>
  <c r="H1785" i="3"/>
  <c r="H1789" i="3"/>
  <c r="H1793" i="3"/>
  <c r="H1797" i="3"/>
  <c r="H1802" i="3"/>
  <c r="H1806" i="3"/>
  <c r="H385" i="3"/>
  <c r="H611" i="3"/>
  <c r="H675" i="3"/>
  <c r="H739" i="3"/>
  <c r="H806" i="3"/>
  <c r="H862" i="3"/>
  <c r="H880" i="3"/>
  <c r="H894" i="3"/>
  <c r="H910" i="3"/>
  <c r="H927" i="3"/>
  <c r="H942" i="3"/>
  <c r="H958" i="3"/>
  <c r="H974" i="3"/>
  <c r="H990" i="3"/>
  <c r="H1006" i="3"/>
  <c r="H1022" i="3"/>
  <c r="H1039" i="3"/>
  <c r="H1055" i="3"/>
  <c r="H1071" i="3"/>
  <c r="H1087" i="3"/>
  <c r="H1104" i="3"/>
  <c r="H1121" i="3"/>
  <c r="H1137" i="3"/>
  <c r="H1153" i="3"/>
  <c r="H1169" i="3"/>
  <c r="H1185" i="3"/>
  <c r="H1201" i="3"/>
  <c r="H1220" i="3"/>
  <c r="H1236" i="3"/>
  <c r="H1252" i="3"/>
  <c r="H1268" i="3"/>
  <c r="H1278" i="3"/>
  <c r="H1286" i="3"/>
  <c r="H1294" i="3"/>
  <c r="H1302" i="3"/>
  <c r="H1310" i="3"/>
  <c r="H1316" i="3"/>
  <c r="H1321" i="3"/>
  <c r="H1326" i="3"/>
  <c r="H1331" i="3"/>
  <c r="H1336" i="3"/>
  <c r="H1341" i="3"/>
  <c r="H1347" i="3"/>
  <c r="H1352" i="3"/>
  <c r="H1358" i="3"/>
  <c r="H1363" i="3"/>
  <c r="H1371" i="3"/>
  <c r="H1376" i="3"/>
  <c r="H1382" i="3"/>
  <c r="H1387" i="3"/>
  <c r="H1392" i="3"/>
  <c r="H1398" i="3"/>
  <c r="H1403" i="3"/>
  <c r="H1409" i="3"/>
  <c r="H1416" i="3"/>
  <c r="H1421" i="3"/>
  <c r="H1426" i="3"/>
  <c r="H1432" i="3"/>
  <c r="H1437" i="3"/>
  <c r="H1442" i="3"/>
  <c r="H1448" i="3"/>
  <c r="H1453" i="3"/>
  <c r="H1458" i="3"/>
  <c r="H1464" i="3"/>
  <c r="H1468" i="3"/>
  <c r="H1472" i="3"/>
  <c r="H1476" i="3"/>
  <c r="H1480" i="3"/>
  <c r="H1484" i="3"/>
  <c r="H1488" i="3"/>
  <c r="H1492" i="3"/>
  <c r="H1496" i="3"/>
  <c r="H1500" i="3"/>
  <c r="H1504" i="3"/>
  <c r="H1522" i="3"/>
  <c r="H1526" i="3"/>
  <c r="H1530" i="3"/>
  <c r="H1534" i="3"/>
  <c r="H1538" i="3"/>
  <c r="H1544" i="3"/>
  <c r="H1548" i="3"/>
  <c r="H1552" i="3"/>
  <c r="H1556" i="3"/>
  <c r="H1560" i="3"/>
  <c r="H1565" i="3"/>
  <c r="H1569" i="3"/>
  <c r="H1574" i="3"/>
  <c r="H1578" i="3"/>
  <c r="H1582" i="3"/>
  <c r="H1586" i="3"/>
  <c r="H1591" i="3"/>
  <c r="H1595" i="3"/>
  <c r="H1605" i="3"/>
  <c r="H1609" i="3"/>
  <c r="H1613" i="3"/>
  <c r="H1617" i="3"/>
  <c r="H1621" i="3"/>
  <c r="H1625" i="3"/>
  <c r="H1629" i="3"/>
  <c r="H1633" i="3"/>
  <c r="H1637" i="3"/>
  <c r="H1641" i="3"/>
  <c r="H1645" i="3"/>
  <c r="H1649" i="3"/>
  <c r="H1656" i="3"/>
  <c r="H1661" i="3"/>
  <c r="H1665" i="3"/>
  <c r="H1669" i="3"/>
  <c r="H1673" i="3"/>
  <c r="H1676" i="3"/>
  <c r="H1680" i="3"/>
  <c r="H1684" i="3"/>
  <c r="H1688" i="3"/>
  <c r="H1692" i="3"/>
  <c r="H1696" i="3"/>
  <c r="H1700" i="3"/>
  <c r="H1704" i="3"/>
  <c r="H1708" i="3"/>
  <c r="H1712" i="3"/>
  <c r="H1716" i="3"/>
  <c r="H1720" i="3"/>
  <c r="H1724" i="3"/>
  <c r="H1728" i="3"/>
  <c r="H1732" i="3"/>
  <c r="H1736" i="3"/>
  <c r="H1742" i="3"/>
  <c r="H1746" i="3"/>
  <c r="H1750" i="3"/>
  <c r="H1754" i="3"/>
  <c r="H1758" i="3"/>
  <c r="H1762" i="3"/>
  <c r="H1766" i="3"/>
  <c r="H1770" i="3"/>
  <c r="H1774" i="3"/>
  <c r="H1778" i="3"/>
  <c r="H1782" i="3"/>
  <c r="H1786" i="3"/>
  <c r="H1790" i="3"/>
  <c r="H1794" i="3"/>
  <c r="H1798" i="3"/>
  <c r="H1803" i="3"/>
  <c r="H1807" i="3"/>
  <c r="H1811" i="3"/>
  <c r="H1815" i="3"/>
  <c r="H1819" i="3"/>
  <c r="H1823" i="3"/>
  <c r="H1827" i="3"/>
  <c r="H1831" i="3"/>
  <c r="H1835" i="3"/>
  <c r="H1839" i="3"/>
  <c r="H1843" i="3"/>
  <c r="H1847" i="3"/>
  <c r="H1851" i="3"/>
  <c r="H1855" i="3"/>
  <c r="H1859" i="3"/>
  <c r="H1863" i="3"/>
  <c r="H1867" i="3"/>
  <c r="H1871" i="3"/>
  <c r="H1875" i="3"/>
  <c r="H1879" i="3"/>
  <c r="H1883" i="3"/>
  <c r="H1887" i="3"/>
  <c r="H1891" i="3"/>
  <c r="H1895" i="3"/>
  <c r="H1899" i="3"/>
  <c r="H1905" i="3"/>
  <c r="H1909" i="3"/>
  <c r="H1913" i="3"/>
  <c r="H1918" i="3"/>
  <c r="H1922" i="3"/>
  <c r="H450" i="3"/>
  <c r="H627" i="3"/>
  <c r="H691" i="3"/>
  <c r="H755" i="3"/>
  <c r="H822" i="3"/>
  <c r="H868" i="3"/>
  <c r="H883" i="3"/>
  <c r="H898" i="3"/>
  <c r="H914" i="3"/>
  <c r="H931" i="3"/>
  <c r="H946" i="3"/>
  <c r="H962" i="3"/>
  <c r="H978" i="3"/>
  <c r="H994" i="3"/>
  <c r="H1010" i="3"/>
  <c r="H1026" i="3"/>
  <c r="H1043" i="3"/>
  <c r="H1059" i="3"/>
  <c r="H1075" i="3"/>
  <c r="H1091" i="3"/>
  <c r="H1108" i="3"/>
  <c r="H1125" i="3"/>
  <c r="H1141" i="3"/>
  <c r="H1157" i="3"/>
  <c r="H1173" i="3"/>
  <c r="H1189" i="3"/>
  <c r="H1205" i="3"/>
  <c r="H1224" i="3"/>
  <c r="H1240" i="3"/>
  <c r="H1256" i="3"/>
  <c r="H1272" i="3"/>
  <c r="H1280" i="3"/>
  <c r="H1288" i="3"/>
  <c r="H1296" i="3"/>
  <c r="H1304" i="3"/>
  <c r="H1312" i="3"/>
  <c r="H1317" i="3"/>
  <c r="H1322" i="3"/>
  <c r="H1328" i="3"/>
  <c r="H1332" i="3"/>
  <c r="H1337" i="3"/>
  <c r="H1343" i="3"/>
  <c r="H1348" i="3"/>
  <c r="H1354" i="3"/>
  <c r="H1370" i="3"/>
  <c r="H1364" i="3"/>
  <c r="H1372" i="3"/>
  <c r="H1378" i="3"/>
  <c r="H1383" i="3"/>
  <c r="H1388" i="3"/>
  <c r="H1394" i="3"/>
  <c r="H1399" i="3"/>
  <c r="H1405" i="3"/>
  <c r="H1411" i="3"/>
  <c r="H1417" i="3"/>
  <c r="H1422" i="3"/>
  <c r="H1428" i="3"/>
  <c r="H1433" i="3"/>
  <c r="H1438" i="3"/>
  <c r="H1444" i="3"/>
  <c r="H1449" i="3"/>
  <c r="H1454" i="3"/>
  <c r="H1460" i="3"/>
  <c r="H1465" i="3"/>
  <c r="H1469" i="3"/>
  <c r="H1473" i="3"/>
  <c r="H1477" i="3"/>
  <c r="H1481" i="3"/>
  <c r="H1485" i="3"/>
  <c r="H1489" i="3"/>
  <c r="H1493" i="3"/>
  <c r="H1497" i="3"/>
  <c r="H1501" i="3"/>
  <c r="H1505" i="3"/>
  <c r="H1523" i="3"/>
  <c r="H1527" i="3"/>
  <c r="H1531" i="3"/>
  <c r="H1535" i="3"/>
  <c r="H1539" i="3"/>
  <c r="H1545" i="3"/>
  <c r="H1549" i="3"/>
  <c r="H1553" i="3"/>
  <c r="H1557" i="3"/>
  <c r="H1561" i="3"/>
  <c r="H1566" i="3"/>
  <c r="H1570" i="3"/>
  <c r="H1575" i="3"/>
  <c r="H1579" i="3"/>
  <c r="H1583" i="3"/>
  <c r="H1587" i="3"/>
  <c r="H1592" i="3"/>
  <c r="H1601" i="3"/>
  <c r="H1606" i="3"/>
  <c r="H1610" i="3"/>
  <c r="H1614" i="3"/>
  <c r="H1618" i="3"/>
  <c r="H1622" i="3"/>
  <c r="H1626" i="3"/>
  <c r="H1630" i="3"/>
  <c r="H1634" i="3"/>
  <c r="H1638" i="3"/>
  <c r="H1642" i="3"/>
  <c r="H1646" i="3"/>
  <c r="H1650" i="3"/>
  <c r="H1657" i="3"/>
  <c r="H1662" i="3"/>
  <c r="H1666" i="3"/>
  <c r="H1670" i="3"/>
  <c r="H1674" i="3"/>
  <c r="H1677" i="3"/>
  <c r="H1681" i="3"/>
  <c r="H1685" i="3"/>
  <c r="H1689" i="3"/>
  <c r="H1693" i="3"/>
  <c r="H1697" i="3"/>
  <c r="H1701" i="3"/>
  <c r="H1705" i="3"/>
  <c r="H1709" i="3"/>
  <c r="H1713" i="3"/>
  <c r="H1717" i="3"/>
  <c r="H1721" i="3"/>
  <c r="H1725" i="3"/>
  <c r="H1729" i="3"/>
  <c r="H1733" i="3"/>
  <c r="H1737" i="3"/>
  <c r="H1743" i="3"/>
  <c r="H1747" i="3"/>
  <c r="H1751" i="3"/>
  <c r="H1755" i="3"/>
  <c r="H1759" i="3"/>
  <c r="H1763" i="3"/>
  <c r="H1767" i="3"/>
  <c r="H1771" i="3"/>
  <c r="H1775" i="3"/>
  <c r="H1779" i="3"/>
  <c r="H1783" i="3"/>
  <c r="H1787" i="3"/>
  <c r="H1791" i="3"/>
  <c r="H1795" i="3"/>
  <c r="H1800" i="3"/>
  <c r="H1804" i="3"/>
  <c r="H1808" i="3"/>
  <c r="H1812" i="3"/>
  <c r="H1816" i="3"/>
  <c r="H1820" i="3"/>
  <c r="H1824" i="3"/>
  <c r="H1828" i="3"/>
  <c r="H1832" i="3"/>
  <c r="H1836" i="3"/>
  <c r="H1840" i="3"/>
  <c r="H1844" i="3"/>
  <c r="H1848" i="3"/>
  <c r="H1852" i="3"/>
  <c r="H1856" i="3"/>
  <c r="H1860" i="3"/>
  <c r="H1864" i="3"/>
  <c r="H1868" i="3"/>
  <c r="H1872" i="3"/>
  <c r="H1876" i="3"/>
  <c r="H1880" i="3"/>
  <c r="H1884" i="3"/>
  <c r="H1888" i="3"/>
  <c r="H1892" i="3"/>
  <c r="H1896" i="3"/>
  <c r="H1900" i="3"/>
  <c r="H1906" i="3"/>
  <c r="H1910" i="3"/>
  <c r="H1914" i="3"/>
  <c r="H1919" i="3"/>
  <c r="H1923" i="3"/>
  <c r="H518" i="3"/>
  <c r="H839" i="3"/>
  <c r="H919" i="3"/>
  <c r="H982" i="3"/>
  <c r="H1047" i="3"/>
  <c r="H1113" i="3"/>
  <c r="H1177" i="3"/>
  <c r="H1244" i="3"/>
  <c r="H1290" i="3"/>
  <c r="H1318" i="3"/>
  <c r="H1339" i="3"/>
  <c r="H1360" i="3"/>
  <c r="H1384" i="3"/>
  <c r="H1407" i="3"/>
  <c r="H1429" i="3"/>
  <c r="H1450" i="3"/>
  <c r="H1470" i="3"/>
  <c r="H1486" i="3"/>
  <c r="H1502" i="3"/>
  <c r="H1532" i="3"/>
  <c r="H1550" i="3"/>
  <c r="H1567" i="3"/>
  <c r="H1584" i="3"/>
  <c r="H1607" i="3"/>
  <c r="H1623" i="3"/>
  <c r="H1639" i="3"/>
  <c r="H1658" i="3"/>
  <c r="H244" i="3"/>
  <c r="H1690" i="3"/>
  <c r="H1706" i="3"/>
  <c r="H1722" i="3"/>
  <c r="H1740" i="3"/>
  <c r="H1756" i="3"/>
  <c r="H1772" i="3"/>
  <c r="H1788" i="3"/>
  <c r="H1805" i="3"/>
  <c r="H1814" i="3"/>
  <c r="H1822" i="3"/>
  <c r="H1830" i="3"/>
  <c r="H1838" i="3"/>
  <c r="H1846" i="3"/>
  <c r="H1854" i="3"/>
  <c r="H1862" i="3"/>
  <c r="H1870" i="3"/>
  <c r="H1878" i="3"/>
  <c r="H1886" i="3"/>
  <c r="H1894" i="3"/>
  <c r="H1904" i="3"/>
  <c r="H1912" i="3"/>
  <c r="H1921" i="3"/>
  <c r="H1927" i="3"/>
  <c r="H1931" i="3"/>
  <c r="H1935" i="3"/>
  <c r="H1939" i="3"/>
  <c r="H1945" i="3"/>
  <c r="H1949" i="3"/>
  <c r="H1953" i="3"/>
  <c r="H1955" i="3"/>
  <c r="H1959" i="3"/>
  <c r="H1963" i="3"/>
  <c r="H1967" i="3"/>
  <c r="H1971" i="3"/>
  <c r="H1975" i="3"/>
  <c r="H1979" i="3"/>
  <c r="H1983" i="3"/>
  <c r="H1987" i="3"/>
  <c r="H1991" i="3"/>
  <c r="H1995" i="3"/>
  <c r="H1999" i="3"/>
  <c r="H2003" i="3"/>
  <c r="H2007" i="3"/>
  <c r="H2011" i="3"/>
  <c r="H2015" i="3"/>
  <c r="H2019" i="3"/>
  <c r="H2023" i="3"/>
  <c r="H268" i="3"/>
  <c r="H2030" i="3"/>
  <c r="H2032" i="3"/>
  <c r="H2036" i="3"/>
  <c r="H643" i="3"/>
  <c r="H872" i="3"/>
  <c r="H935" i="3"/>
  <c r="H998" i="3"/>
  <c r="H1063" i="3"/>
  <c r="H1129" i="3"/>
  <c r="H1193" i="3"/>
  <c r="H1260" i="3"/>
  <c r="H1298" i="3"/>
  <c r="H1324" i="3"/>
  <c r="H1344" i="3"/>
  <c r="H1365" i="3"/>
  <c r="H1390" i="3"/>
  <c r="H1413" i="3"/>
  <c r="H1434" i="3"/>
  <c r="H1456" i="3"/>
  <c r="H1474" i="3"/>
  <c r="H1490" i="3"/>
  <c r="H1506" i="3"/>
  <c r="H1536" i="3"/>
  <c r="H1554" i="3"/>
  <c r="H1571" i="3"/>
  <c r="H1588" i="3"/>
  <c r="H1611" i="3"/>
  <c r="H1627" i="3"/>
  <c r="H1643" i="3"/>
  <c r="H1663" i="3"/>
  <c r="H1678" i="3"/>
  <c r="H1694" i="3"/>
  <c r="H1710" i="3"/>
  <c r="H1726" i="3"/>
  <c r="H1744" i="3"/>
  <c r="H1760" i="3"/>
  <c r="H1776" i="3"/>
  <c r="H1792" i="3"/>
  <c r="H1809" i="3"/>
  <c r="H1817" i="3"/>
  <c r="H1825" i="3"/>
  <c r="H1833" i="3"/>
  <c r="H1841" i="3"/>
  <c r="H1849" i="3"/>
  <c r="H1857" i="3"/>
  <c r="H1865" i="3"/>
  <c r="H1873" i="3"/>
  <c r="H1881" i="3"/>
  <c r="H1889" i="3"/>
  <c r="H1897" i="3"/>
  <c r="H1907" i="3"/>
  <c r="H1915" i="3"/>
  <c r="H1924" i="3"/>
  <c r="H1928" i="3"/>
  <c r="H1932" i="3"/>
  <c r="H1936" i="3"/>
  <c r="H1942" i="3"/>
  <c r="H1946" i="3"/>
  <c r="H1950" i="3"/>
  <c r="H1916" i="3"/>
  <c r="H1956" i="3"/>
  <c r="H1960" i="3"/>
  <c r="H1964" i="3"/>
  <c r="H1968" i="3"/>
  <c r="H1972" i="3"/>
  <c r="H1976" i="3"/>
  <c r="H1980" i="3"/>
  <c r="H1984" i="3"/>
  <c r="H1988" i="3"/>
  <c r="H1992" i="3"/>
  <c r="H1996" i="3"/>
  <c r="H2000" i="3"/>
  <c r="H2004" i="3"/>
  <c r="H2008" i="3"/>
  <c r="H2012" i="3"/>
  <c r="H2016" i="3"/>
  <c r="H2020" i="3"/>
  <c r="H2024" i="3"/>
  <c r="H2027" i="3"/>
  <c r="H279" i="3"/>
  <c r="H2033" i="3"/>
  <c r="H2037" i="3"/>
  <c r="H1671" i="3"/>
  <c r="H1845" i="3"/>
  <c r="H1861" i="3"/>
  <c r="H1877" i="3"/>
  <c r="H1893" i="3"/>
  <c r="H1911" i="3"/>
  <c r="H1920" i="3"/>
  <c r="H1930" i="3"/>
  <c r="H1944" i="3"/>
  <c r="H1952" i="3"/>
  <c r="H1958" i="3"/>
  <c r="H1966" i="3"/>
  <c r="H1974" i="3"/>
  <c r="H1982" i="3"/>
  <c r="H1990" i="3"/>
  <c r="H1998" i="3"/>
  <c r="H2006" i="3"/>
  <c r="H2014" i="3"/>
  <c r="H2022" i="3"/>
  <c r="H2029" i="3"/>
  <c r="H2035" i="3"/>
  <c r="H707" i="3"/>
  <c r="H887" i="3"/>
  <c r="H950" i="3"/>
  <c r="H1014" i="3"/>
  <c r="H1079" i="3"/>
  <c r="H1145" i="3"/>
  <c r="H1212" i="3"/>
  <c r="H1274" i="3"/>
  <c r="H1306" i="3"/>
  <c r="H1329" i="3"/>
  <c r="H1349" i="3"/>
  <c r="H1374" i="3"/>
  <c r="H1395" i="3"/>
  <c r="H1418" i="3"/>
  <c r="H1440" i="3"/>
  <c r="H1461" i="3"/>
  <c r="H1478" i="3"/>
  <c r="H1494" i="3"/>
  <c r="H1524" i="3"/>
  <c r="H1540" i="3"/>
  <c r="H1558" i="3"/>
  <c r="H1576" i="3"/>
  <c r="H1593" i="3"/>
  <c r="H1615" i="3"/>
  <c r="H1631" i="3"/>
  <c r="H1647" i="3"/>
  <c r="H1667" i="3"/>
  <c r="H1682" i="3"/>
  <c r="H1698" i="3"/>
  <c r="H1714" i="3"/>
  <c r="H1730" i="3"/>
  <c r="H1748" i="3"/>
  <c r="H1764" i="3"/>
  <c r="H1780" i="3"/>
  <c r="H1796" i="3"/>
  <c r="H1810" i="3"/>
  <c r="H1818" i="3"/>
  <c r="H1826" i="3"/>
  <c r="H1834" i="3"/>
  <c r="H1842" i="3"/>
  <c r="H1850" i="3"/>
  <c r="H1858" i="3"/>
  <c r="H1866" i="3"/>
  <c r="H1874" i="3"/>
  <c r="H1882" i="3"/>
  <c r="H1890" i="3"/>
  <c r="H1898" i="3"/>
  <c r="H1908" i="3"/>
  <c r="H1917" i="3"/>
  <c r="H1925" i="3"/>
  <c r="H1929" i="3"/>
  <c r="H1933" i="3"/>
  <c r="H1937" i="3"/>
  <c r="H1943" i="3"/>
  <c r="H1947" i="3"/>
  <c r="H1951" i="3"/>
  <c r="H1954" i="3"/>
  <c r="H1957" i="3"/>
  <c r="H1961" i="3"/>
  <c r="H1965" i="3"/>
  <c r="H1969" i="3"/>
  <c r="H1973" i="3"/>
  <c r="H1977" i="3"/>
  <c r="H1981" i="3"/>
  <c r="H1985" i="3"/>
  <c r="H1989" i="3"/>
  <c r="H1993" i="3"/>
  <c r="H1997" i="3"/>
  <c r="H2001" i="3"/>
  <c r="H2005" i="3"/>
  <c r="H2009" i="3"/>
  <c r="H2013" i="3"/>
  <c r="H2017" i="3"/>
  <c r="H2021" i="3"/>
  <c r="H2025" i="3"/>
  <c r="H2028" i="3"/>
  <c r="H2031" i="3"/>
  <c r="H2034" i="3"/>
  <c r="H2038" i="3"/>
  <c r="H774" i="3"/>
  <c r="H902" i="3"/>
  <c r="H966" i="3"/>
  <c r="H1031" i="3"/>
  <c r="H1095" i="3"/>
  <c r="H1161" i="3"/>
  <c r="H1228" i="3"/>
  <c r="H1282" i="3"/>
  <c r="H1313" i="3"/>
  <c r="H1333" i="3"/>
  <c r="H1356" i="3"/>
  <c r="H1379" i="3"/>
  <c r="H1400" i="3"/>
  <c r="H1424" i="3"/>
  <c r="H1445" i="3"/>
  <c r="H1466" i="3"/>
  <c r="H1482" i="3"/>
  <c r="H1498" i="3"/>
  <c r="H1528" i="3"/>
  <c r="H1546" i="3"/>
  <c r="H1563" i="3"/>
  <c r="H1580" i="3"/>
  <c r="H1603" i="3"/>
  <c r="H1619" i="3"/>
  <c r="H1635" i="3"/>
  <c r="H1651" i="3"/>
  <c r="H1686" i="3"/>
  <c r="H1702" i="3"/>
  <c r="H1718" i="3"/>
  <c r="H1734" i="3"/>
  <c r="H1752" i="3"/>
  <c r="H1768" i="3"/>
  <c r="H1784" i="3"/>
  <c r="H1801" i="3"/>
  <c r="H1813" i="3"/>
  <c r="H1821" i="3"/>
  <c r="H1829" i="3"/>
  <c r="H1837" i="3"/>
  <c r="H1853" i="3"/>
  <c r="H1869" i="3"/>
  <c r="H1885" i="3"/>
  <c r="H1901" i="3"/>
  <c r="H1926" i="3"/>
  <c r="H1934" i="3"/>
  <c r="H1938" i="3"/>
  <c r="H1948" i="3"/>
  <c r="H1940" i="3"/>
  <c r="H1962" i="3"/>
  <c r="H1970" i="3"/>
  <c r="H1978" i="3"/>
  <c r="H1986" i="3"/>
  <c r="H1994" i="3"/>
  <c r="H2002" i="3"/>
  <c r="H2010" i="3"/>
  <c r="H2018" i="3"/>
  <c r="H2026" i="3"/>
  <c r="H1659" i="3"/>
  <c r="G13" i="3"/>
  <c r="G14" i="3"/>
  <c r="G18" i="3"/>
  <c r="G22" i="3"/>
  <c r="G26" i="3"/>
  <c r="G30" i="3"/>
  <c r="G34" i="3"/>
  <c r="G38" i="3"/>
  <c r="G42" i="3"/>
  <c r="G46" i="3"/>
  <c r="G50" i="3"/>
  <c r="G54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40" i="3"/>
  <c r="G144" i="3"/>
  <c r="G148" i="3"/>
  <c r="G152" i="3"/>
  <c r="G156" i="3"/>
  <c r="G160" i="3"/>
  <c r="G164" i="3"/>
  <c r="G169" i="3"/>
  <c r="G173" i="3"/>
  <c r="G177" i="3"/>
  <c r="G181" i="3"/>
  <c r="G185" i="3"/>
  <c r="G188" i="3"/>
  <c r="G192" i="3"/>
  <c r="G196" i="3"/>
  <c r="G200" i="3"/>
  <c r="G204" i="3"/>
  <c r="G208" i="3"/>
  <c r="G213" i="3"/>
  <c r="G217" i="3"/>
  <c r="G221" i="3"/>
  <c r="G225" i="3"/>
  <c r="G229" i="3"/>
  <c r="G233" i="3"/>
  <c r="G237" i="3"/>
  <c r="G241" i="3"/>
  <c r="G246" i="3"/>
  <c r="G249" i="3"/>
  <c r="G254" i="3"/>
  <c r="G258" i="3"/>
  <c r="G261" i="3"/>
  <c r="G265" i="3"/>
  <c r="G270" i="3"/>
  <c r="G274" i="3"/>
  <c r="G278" i="3"/>
  <c r="G283" i="3"/>
  <c r="G287" i="3"/>
  <c r="G291" i="3"/>
  <c r="G295" i="3"/>
  <c r="G298" i="3"/>
  <c r="G865" i="3"/>
  <c r="G305" i="3"/>
  <c r="G309" i="3"/>
  <c r="G313" i="3"/>
  <c r="G317" i="3"/>
  <c r="G323" i="3"/>
  <c r="G327" i="3"/>
  <c r="G331" i="3"/>
  <c r="G335" i="3"/>
  <c r="G339" i="3"/>
  <c r="G343" i="3"/>
  <c r="G347" i="3"/>
  <c r="G351" i="3"/>
  <c r="G355" i="3"/>
  <c r="G15" i="3"/>
  <c r="G19" i="3"/>
  <c r="G23" i="3"/>
  <c r="G27" i="3"/>
  <c r="G31" i="3"/>
  <c r="G35" i="3"/>
  <c r="G39" i="3"/>
  <c r="G43" i="3"/>
  <c r="G47" i="3"/>
  <c r="G51" i="3"/>
  <c r="G55" i="3"/>
  <c r="G60" i="3"/>
  <c r="G64" i="3"/>
  <c r="G68" i="3"/>
  <c r="G72" i="3"/>
  <c r="G76" i="3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1" i="3"/>
  <c r="G145" i="3"/>
  <c r="G149" i="3"/>
  <c r="G153" i="3"/>
  <c r="G157" i="3"/>
  <c r="G161" i="3"/>
  <c r="G166" i="3"/>
  <c r="G170" i="3"/>
  <c r="G174" i="3"/>
  <c r="G178" i="3"/>
  <c r="G182" i="3"/>
  <c r="G186" i="3"/>
  <c r="G189" i="3"/>
  <c r="G193" i="3"/>
  <c r="G197" i="3"/>
  <c r="G201" i="3"/>
  <c r="G205" i="3"/>
  <c r="G210" i="3"/>
  <c r="G214" i="3"/>
  <c r="G218" i="3"/>
  <c r="G222" i="3"/>
  <c r="G226" i="3"/>
  <c r="G230" i="3"/>
  <c r="G234" i="3"/>
  <c r="G238" i="3"/>
  <c r="G242" i="3"/>
  <c r="G247" i="3"/>
  <c r="G250" i="3"/>
  <c r="G255" i="3"/>
  <c r="G1112" i="3"/>
  <c r="G262" i="3"/>
  <c r="G266" i="3"/>
  <c r="G271" i="3"/>
  <c r="G275" i="3"/>
  <c r="G280" i="3"/>
  <c r="G284" i="3"/>
  <c r="G288" i="3"/>
  <c r="G292" i="3"/>
  <c r="G296" i="3"/>
  <c r="G299" i="3"/>
  <c r="G302" i="3"/>
  <c r="G306" i="3"/>
  <c r="G310" i="3"/>
  <c r="G314" i="3"/>
  <c r="G318" i="3"/>
  <c r="G324" i="3"/>
  <c r="G328" i="3"/>
  <c r="G332" i="3"/>
  <c r="G336" i="3"/>
  <c r="G340" i="3"/>
  <c r="G344" i="3"/>
  <c r="G348" i="3"/>
  <c r="G352" i="3"/>
  <c r="G356" i="3"/>
  <c r="G16" i="3"/>
  <c r="G24" i="3"/>
  <c r="G32" i="3"/>
  <c r="G40" i="3"/>
  <c r="G48" i="3"/>
  <c r="G56" i="3"/>
  <c r="G65" i="3"/>
  <c r="G73" i="3"/>
  <c r="G81" i="3"/>
  <c r="G89" i="3"/>
  <c r="G97" i="3"/>
  <c r="G105" i="3"/>
  <c r="G113" i="3"/>
  <c r="G121" i="3"/>
  <c r="G129" i="3"/>
  <c r="G137" i="3"/>
  <c r="G146" i="3"/>
  <c r="G154" i="3"/>
  <c r="G162" i="3"/>
  <c r="G171" i="3"/>
  <c r="G179" i="3"/>
  <c r="G165" i="3"/>
  <c r="G194" i="3"/>
  <c r="G202" i="3"/>
  <c r="G211" i="3"/>
  <c r="G219" i="3"/>
  <c r="G227" i="3"/>
  <c r="G235" i="3"/>
  <c r="G243" i="3"/>
  <c r="G252" i="3"/>
  <c r="G259" i="3"/>
  <c r="G267" i="3"/>
  <c r="G276" i="3"/>
  <c r="G285" i="3"/>
  <c r="G293" i="3"/>
  <c r="G300" i="3"/>
  <c r="G307" i="3"/>
  <c r="G315" i="3"/>
  <c r="G325" i="3"/>
  <c r="G333" i="3"/>
  <c r="G341" i="3"/>
  <c r="G349" i="3"/>
  <c r="G357" i="3"/>
  <c r="G361" i="3"/>
  <c r="G365" i="3"/>
  <c r="G369" i="3"/>
  <c r="G373" i="3"/>
  <c r="G377" i="3"/>
  <c r="G381" i="3"/>
  <c r="G385" i="3"/>
  <c r="G389" i="3"/>
  <c r="G393" i="3"/>
  <c r="G397" i="3"/>
  <c r="G401" i="3"/>
  <c r="G405" i="3"/>
  <c r="G409" i="3"/>
  <c r="G414" i="3"/>
  <c r="G418" i="3"/>
  <c r="G422" i="3"/>
  <c r="G426" i="3"/>
  <c r="G430" i="3"/>
  <c r="G434" i="3"/>
  <c r="G438" i="3"/>
  <c r="G442" i="3"/>
  <c r="G446" i="3"/>
  <c r="G450" i="3"/>
  <c r="G454" i="3"/>
  <c r="G458" i="3"/>
  <c r="G463" i="3"/>
  <c r="G470" i="3"/>
  <c r="G474" i="3"/>
  <c r="G478" i="3"/>
  <c r="G482" i="3"/>
  <c r="G486" i="3"/>
  <c r="G490" i="3"/>
  <c r="G494" i="3"/>
  <c r="G498" i="3"/>
  <c r="G502" i="3"/>
  <c r="G506" i="3"/>
  <c r="G510" i="3"/>
  <c r="G514" i="3"/>
  <c r="G518" i="3"/>
  <c r="G522" i="3"/>
  <c r="G526" i="3"/>
  <c r="G530" i="3"/>
  <c r="G17" i="3"/>
  <c r="G25" i="3"/>
  <c r="G33" i="3"/>
  <c r="G41" i="3"/>
  <c r="G49" i="3"/>
  <c r="G57" i="3"/>
  <c r="G66" i="3"/>
  <c r="G74" i="3"/>
  <c r="G82" i="3"/>
  <c r="G90" i="3"/>
  <c r="G98" i="3"/>
  <c r="G106" i="3"/>
  <c r="G114" i="3"/>
  <c r="G122" i="3"/>
  <c r="G130" i="3"/>
  <c r="G139" i="3"/>
  <c r="G147" i="3"/>
  <c r="G155" i="3"/>
  <c r="G163" i="3"/>
  <c r="G172" i="3"/>
  <c r="G180" i="3"/>
  <c r="G187" i="3"/>
  <c r="G195" i="3"/>
  <c r="G203" i="3"/>
  <c r="G212" i="3"/>
  <c r="G220" i="3"/>
  <c r="G228" i="3"/>
  <c r="G236" i="3"/>
  <c r="G245" i="3"/>
  <c r="G253" i="3"/>
  <c r="G260" i="3"/>
  <c r="G269" i="3"/>
  <c r="G277" i="3"/>
  <c r="G286" i="3"/>
  <c r="G294" i="3"/>
  <c r="G301" i="3"/>
  <c r="G308" i="3"/>
  <c r="G316" i="3"/>
  <c r="G326" i="3"/>
  <c r="G334" i="3"/>
  <c r="G342" i="3"/>
  <c r="G350" i="3"/>
  <c r="G358" i="3"/>
  <c r="G362" i="3"/>
  <c r="G366" i="3"/>
  <c r="G370" i="3"/>
  <c r="G374" i="3"/>
  <c r="G378" i="3"/>
  <c r="G382" i="3"/>
  <c r="G386" i="3"/>
  <c r="G390" i="3"/>
  <c r="G394" i="3"/>
  <c r="G398" i="3"/>
  <c r="G402" i="3"/>
  <c r="G406" i="3"/>
  <c r="G410" i="3"/>
  <c r="G415" i="3"/>
  <c r="G419" i="3"/>
  <c r="G423" i="3"/>
  <c r="G427" i="3"/>
  <c r="G431" i="3"/>
  <c r="G435" i="3"/>
  <c r="G439" i="3"/>
  <c r="G443" i="3"/>
  <c r="G447" i="3"/>
  <c r="G451" i="3"/>
  <c r="G455" i="3"/>
  <c r="G460" i="3"/>
  <c r="G467" i="3"/>
  <c r="G471" i="3"/>
  <c r="G475" i="3"/>
  <c r="G479" i="3"/>
  <c r="G483" i="3"/>
  <c r="G487" i="3"/>
  <c r="G491" i="3"/>
  <c r="G495" i="3"/>
  <c r="G499" i="3"/>
  <c r="G503" i="3"/>
  <c r="G507" i="3"/>
  <c r="G511" i="3"/>
  <c r="G515" i="3"/>
  <c r="G519" i="3"/>
  <c r="G523" i="3"/>
  <c r="G527" i="3"/>
  <c r="G531" i="3"/>
  <c r="G535" i="3"/>
  <c r="G539" i="3"/>
  <c r="G543" i="3"/>
  <c r="G547" i="3"/>
  <c r="G551" i="3"/>
  <c r="G555" i="3"/>
  <c r="G559" i="3"/>
  <c r="G563" i="3"/>
  <c r="G567" i="3"/>
  <c r="G571" i="3"/>
  <c r="G575" i="3"/>
  <c r="G579" i="3"/>
  <c r="G583" i="3"/>
  <c r="G587" i="3"/>
  <c r="G591" i="3"/>
  <c r="G595" i="3"/>
  <c r="G599" i="3"/>
  <c r="G603" i="3"/>
  <c r="G607" i="3"/>
  <c r="G611" i="3"/>
  <c r="G615" i="3"/>
  <c r="G619" i="3"/>
  <c r="G623" i="3"/>
  <c r="G20" i="3"/>
  <c r="G36" i="3"/>
  <c r="G52" i="3"/>
  <c r="G69" i="3"/>
  <c r="G85" i="3"/>
  <c r="G101" i="3"/>
  <c r="G117" i="3"/>
  <c r="G133" i="3"/>
  <c r="G150" i="3"/>
  <c r="G167" i="3"/>
  <c r="G183" i="3"/>
  <c r="G198" i="3"/>
  <c r="G215" i="3"/>
  <c r="G231" i="3"/>
  <c r="G1941" i="3"/>
  <c r="G263" i="3"/>
  <c r="G281" i="3"/>
  <c r="G864" i="3"/>
  <c r="G311" i="3"/>
  <c r="G329" i="3"/>
  <c r="G345" i="3"/>
  <c r="G359" i="3"/>
  <c r="G367" i="3"/>
  <c r="G375" i="3"/>
  <c r="G383" i="3"/>
  <c r="G391" i="3"/>
  <c r="G399" i="3"/>
  <c r="G407" i="3"/>
  <c r="G416" i="3"/>
  <c r="G424" i="3"/>
  <c r="G432" i="3"/>
  <c r="G440" i="3"/>
  <c r="G448" i="3"/>
  <c r="G456" i="3"/>
  <c r="G468" i="3"/>
  <c r="G476" i="3"/>
  <c r="G484" i="3"/>
  <c r="G492" i="3"/>
  <c r="G500" i="3"/>
  <c r="G508" i="3"/>
  <c r="G516" i="3"/>
  <c r="G524" i="3"/>
  <c r="G532" i="3"/>
  <c r="G537" i="3"/>
  <c r="G542" i="3"/>
  <c r="G548" i="3"/>
  <c r="G553" i="3"/>
  <c r="G558" i="3"/>
  <c r="G564" i="3"/>
  <c r="G569" i="3"/>
  <c r="G574" i="3"/>
  <c r="G580" i="3"/>
  <c r="G585" i="3"/>
  <c r="G590" i="3"/>
  <c r="G596" i="3"/>
  <c r="G601" i="3"/>
  <c r="G606" i="3"/>
  <c r="G612" i="3"/>
  <c r="G617" i="3"/>
  <c r="G622" i="3"/>
  <c r="G627" i="3"/>
  <c r="G631" i="3"/>
  <c r="G635" i="3"/>
  <c r="G639" i="3"/>
  <c r="G643" i="3"/>
  <c r="G647" i="3"/>
  <c r="G651" i="3"/>
  <c r="G655" i="3"/>
  <c r="G659" i="3"/>
  <c r="G663" i="3"/>
  <c r="G667" i="3"/>
  <c r="G671" i="3"/>
  <c r="G675" i="3"/>
  <c r="G679" i="3"/>
  <c r="G683" i="3"/>
  <c r="G687" i="3"/>
  <c r="G691" i="3"/>
  <c r="G695" i="3"/>
  <c r="G699" i="3"/>
  <c r="G703" i="3"/>
  <c r="G707" i="3"/>
  <c r="G711" i="3"/>
  <c r="G715" i="3"/>
  <c r="G719" i="3"/>
  <c r="G723" i="3"/>
  <c r="G727" i="3"/>
  <c r="G731" i="3"/>
  <c r="G735" i="3"/>
  <c r="G739" i="3"/>
  <c r="G743" i="3"/>
  <c r="G747" i="3"/>
  <c r="G751" i="3"/>
  <c r="G755" i="3"/>
  <c r="G759" i="3"/>
  <c r="G763" i="3"/>
  <c r="G767" i="3"/>
  <c r="G774" i="3"/>
  <c r="G778" i="3"/>
  <c r="G782" i="3"/>
  <c r="G786" i="3"/>
  <c r="G790" i="3"/>
  <c r="G794" i="3"/>
  <c r="G798" i="3"/>
  <c r="G802" i="3"/>
  <c r="G806" i="3"/>
  <c r="G810" i="3"/>
  <c r="G814" i="3"/>
  <c r="G818" i="3"/>
  <c r="G822" i="3"/>
  <c r="G826" i="3"/>
  <c r="G830" i="3"/>
  <c r="G835" i="3"/>
  <c r="G839" i="3"/>
  <c r="G843" i="3"/>
  <c r="G847" i="3"/>
  <c r="G851" i="3"/>
  <c r="G855" i="3"/>
  <c r="G859" i="3"/>
  <c r="G863" i="3"/>
  <c r="G869" i="3"/>
  <c r="G873" i="3"/>
  <c r="G877" i="3"/>
  <c r="G1572" i="3"/>
  <c r="G884" i="3"/>
  <c r="G319" i="3"/>
  <c r="G891" i="3"/>
  <c r="G895" i="3"/>
  <c r="G899" i="3"/>
  <c r="G903" i="3"/>
  <c r="G907" i="3"/>
  <c r="G911" i="3"/>
  <c r="G916" i="3"/>
  <c r="G920" i="3"/>
  <c r="G924" i="3"/>
  <c r="G928" i="3"/>
  <c r="G932" i="3"/>
  <c r="G936" i="3"/>
  <c r="G939" i="3"/>
  <c r="G943" i="3"/>
  <c r="G947" i="3"/>
  <c r="G951" i="3"/>
  <c r="G955" i="3"/>
  <c r="G959" i="3"/>
  <c r="G963" i="3"/>
  <c r="G967" i="3"/>
  <c r="G971" i="3"/>
  <c r="G975" i="3"/>
  <c r="G979" i="3"/>
  <c r="G983" i="3"/>
  <c r="G987" i="3"/>
  <c r="G991" i="3"/>
  <c r="G995" i="3"/>
  <c r="G999" i="3"/>
  <c r="G1003" i="3"/>
  <c r="G1007" i="3"/>
  <c r="G1011" i="3"/>
  <c r="G1015" i="3"/>
  <c r="G1019" i="3"/>
  <c r="G1023" i="3"/>
  <c r="G1027" i="3"/>
  <c r="G1032" i="3"/>
  <c r="G1036" i="3"/>
  <c r="G1040" i="3"/>
  <c r="G1044" i="3"/>
  <c r="G1048" i="3"/>
  <c r="G1052" i="3"/>
  <c r="G1056" i="3"/>
  <c r="G1060" i="3"/>
  <c r="G1064" i="3"/>
  <c r="G1068" i="3"/>
  <c r="G21" i="3"/>
  <c r="G37" i="3"/>
  <c r="G53" i="3"/>
  <c r="G70" i="3"/>
  <c r="G86" i="3"/>
  <c r="G102" i="3"/>
  <c r="G118" i="3"/>
  <c r="G134" i="3"/>
  <c r="G151" i="3"/>
  <c r="G168" i="3"/>
  <c r="G184" i="3"/>
  <c r="G199" i="3"/>
  <c r="G216" i="3"/>
  <c r="G232" i="3"/>
  <c r="G248" i="3"/>
  <c r="G264" i="3"/>
  <c r="G282" i="3"/>
  <c r="G297" i="3"/>
  <c r="G312" i="3"/>
  <c r="G330" i="3"/>
  <c r="G346" i="3"/>
  <c r="G360" i="3"/>
  <c r="G368" i="3"/>
  <c r="G376" i="3"/>
  <c r="G384" i="3"/>
  <c r="G392" i="3"/>
  <c r="G400" i="3"/>
  <c r="G408" i="3"/>
  <c r="G417" i="3"/>
  <c r="G425" i="3"/>
  <c r="G433" i="3"/>
  <c r="G441" i="3"/>
  <c r="G449" i="3"/>
  <c r="G457" i="3"/>
  <c r="G469" i="3"/>
  <c r="G477" i="3"/>
  <c r="G485" i="3"/>
  <c r="G493" i="3"/>
  <c r="G501" i="3"/>
  <c r="G509" i="3"/>
  <c r="G517" i="3"/>
  <c r="G525" i="3"/>
  <c r="G533" i="3"/>
  <c r="G538" i="3"/>
  <c r="G544" i="3"/>
  <c r="G549" i="3"/>
  <c r="G554" i="3"/>
  <c r="G560" i="3"/>
  <c r="G565" i="3"/>
  <c r="G570" i="3"/>
  <c r="G576" i="3"/>
  <c r="G581" i="3"/>
  <c r="G586" i="3"/>
  <c r="G592" i="3"/>
  <c r="G597" i="3"/>
  <c r="G602" i="3"/>
  <c r="G608" i="3"/>
  <c r="G613" i="3"/>
  <c r="G618" i="3"/>
  <c r="G624" i="3"/>
  <c r="G628" i="3"/>
  <c r="G632" i="3"/>
  <c r="G636" i="3"/>
  <c r="G640" i="3"/>
  <c r="G644" i="3"/>
  <c r="G648" i="3"/>
  <c r="G652" i="3"/>
  <c r="G656" i="3"/>
  <c r="G660" i="3"/>
  <c r="G664" i="3"/>
  <c r="G668" i="3"/>
  <c r="G672" i="3"/>
  <c r="G676" i="3"/>
  <c r="G680" i="3"/>
  <c r="G684" i="3"/>
  <c r="G688" i="3"/>
  <c r="G692" i="3"/>
  <c r="G696" i="3"/>
  <c r="G700" i="3"/>
  <c r="G704" i="3"/>
  <c r="G708" i="3"/>
  <c r="G712" i="3"/>
  <c r="G716" i="3"/>
  <c r="G720" i="3"/>
  <c r="G724" i="3"/>
  <c r="G728" i="3"/>
  <c r="G732" i="3"/>
  <c r="G736" i="3"/>
  <c r="G740" i="3"/>
  <c r="G744" i="3"/>
  <c r="G748" i="3"/>
  <c r="G752" i="3"/>
  <c r="G756" i="3"/>
  <c r="G760" i="3"/>
  <c r="G764" i="3"/>
  <c r="G768" i="3"/>
  <c r="G775" i="3"/>
  <c r="G779" i="3"/>
  <c r="G783" i="3"/>
  <c r="G787" i="3"/>
  <c r="G791" i="3"/>
  <c r="G795" i="3"/>
  <c r="G799" i="3"/>
  <c r="G803" i="3"/>
  <c r="G807" i="3"/>
  <c r="G811" i="3"/>
  <c r="G815" i="3"/>
  <c r="G819" i="3"/>
  <c r="G823" i="3"/>
  <c r="G827" i="3"/>
  <c r="G831" i="3"/>
  <c r="G836" i="3"/>
  <c r="G840" i="3"/>
  <c r="G844" i="3"/>
  <c r="G848" i="3"/>
  <c r="G852" i="3"/>
  <c r="G856" i="3"/>
  <c r="G860" i="3"/>
  <c r="G866" i="3"/>
  <c r="G870" i="3"/>
  <c r="G874" i="3"/>
  <c r="G878" i="3"/>
  <c r="G881" i="3"/>
  <c r="G885" i="3"/>
  <c r="G888" i="3"/>
  <c r="G892" i="3"/>
  <c r="G896" i="3"/>
  <c r="G900" i="3"/>
  <c r="G904" i="3"/>
  <c r="G908" i="3"/>
  <c r="G912" i="3"/>
  <c r="G917" i="3"/>
  <c r="G921" i="3"/>
  <c r="G925" i="3"/>
  <c r="G929" i="3"/>
  <c r="G933" i="3"/>
  <c r="G1412" i="3"/>
  <c r="G940" i="3"/>
  <c r="G944" i="3"/>
  <c r="G948" i="3"/>
  <c r="G952" i="3"/>
  <c r="G956" i="3"/>
  <c r="G960" i="3"/>
  <c r="G964" i="3"/>
  <c r="G968" i="3"/>
  <c r="G972" i="3"/>
  <c r="G976" i="3"/>
  <c r="G980" i="3"/>
  <c r="G984" i="3"/>
  <c r="G988" i="3"/>
  <c r="G992" i="3"/>
  <c r="G996" i="3"/>
  <c r="G1000" i="3"/>
  <c r="G1004" i="3"/>
  <c r="G1008" i="3"/>
  <c r="G1012" i="3"/>
  <c r="G1016" i="3"/>
  <c r="G1020" i="3"/>
  <c r="G1024" i="3"/>
  <c r="G1029" i="3"/>
  <c r="G1033" i="3"/>
  <c r="G1037" i="3"/>
  <c r="G1041" i="3"/>
  <c r="G1045" i="3"/>
  <c r="G1049" i="3"/>
  <c r="G1053" i="3"/>
  <c r="G1057" i="3"/>
  <c r="G1061" i="3"/>
  <c r="G1065" i="3"/>
  <c r="G1069" i="3"/>
  <c r="G28" i="3"/>
  <c r="G61" i="3"/>
  <c r="G93" i="3"/>
  <c r="G125" i="3"/>
  <c r="G158" i="3"/>
  <c r="G190" i="3"/>
  <c r="G223" i="3"/>
  <c r="G256" i="3"/>
  <c r="G289" i="3"/>
  <c r="G321" i="3"/>
  <c r="G353" i="3"/>
  <c r="G371" i="3"/>
  <c r="G387" i="3"/>
  <c r="G403" i="3"/>
  <c r="G420" i="3"/>
  <c r="G436" i="3"/>
  <c r="G452" i="3"/>
  <c r="G472" i="3"/>
  <c r="G488" i="3"/>
  <c r="G504" i="3"/>
  <c r="G520" i="3"/>
  <c r="G534" i="3"/>
  <c r="G545" i="3"/>
  <c r="G556" i="3"/>
  <c r="G566" i="3"/>
  <c r="G577" i="3"/>
  <c r="G588" i="3"/>
  <c r="G598" i="3"/>
  <c r="G609" i="3"/>
  <c r="G620" i="3"/>
  <c r="G629" i="3"/>
  <c r="G637" i="3"/>
  <c r="G645" i="3"/>
  <c r="G653" i="3"/>
  <c r="G661" i="3"/>
  <c r="G669" i="3"/>
  <c r="G677" i="3"/>
  <c r="G685" i="3"/>
  <c r="G693" i="3"/>
  <c r="G701" i="3"/>
  <c r="G709" i="3"/>
  <c r="G717" i="3"/>
  <c r="G29" i="3"/>
  <c r="G62" i="3"/>
  <c r="G94" i="3"/>
  <c r="G126" i="3"/>
  <c r="G159" i="3"/>
  <c r="G191" i="3"/>
  <c r="G224" i="3"/>
  <c r="G257" i="3"/>
  <c r="G290" i="3"/>
  <c r="G322" i="3"/>
  <c r="G354" i="3"/>
  <c r="G372" i="3"/>
  <c r="G388" i="3"/>
  <c r="G404" i="3"/>
  <c r="G421" i="3"/>
  <c r="G437" i="3"/>
  <c r="G453" i="3"/>
  <c r="G473" i="3"/>
  <c r="G489" i="3"/>
  <c r="G505" i="3"/>
  <c r="G521" i="3"/>
  <c r="G536" i="3"/>
  <c r="G546" i="3"/>
  <c r="G557" i="3"/>
  <c r="G568" i="3"/>
  <c r="G578" i="3"/>
  <c r="G589" i="3"/>
  <c r="G600" i="3"/>
  <c r="G610" i="3"/>
  <c r="G621" i="3"/>
  <c r="G630" i="3"/>
  <c r="G638" i="3"/>
  <c r="G646" i="3"/>
  <c r="G654" i="3"/>
  <c r="G662" i="3"/>
  <c r="G670" i="3"/>
  <c r="G678" i="3"/>
  <c r="G686" i="3"/>
  <c r="G694" i="3"/>
  <c r="G702" i="3"/>
  <c r="G710" i="3"/>
  <c r="G718" i="3"/>
  <c r="G726" i="3"/>
  <c r="G734" i="3"/>
  <c r="G742" i="3"/>
  <c r="G750" i="3"/>
  <c r="G758" i="3"/>
  <c r="G766" i="3"/>
  <c r="G777" i="3"/>
  <c r="G785" i="3"/>
  <c r="G793" i="3"/>
  <c r="G801" i="3"/>
  <c r="G809" i="3"/>
  <c r="G817" i="3"/>
  <c r="G825" i="3"/>
  <c r="G834" i="3"/>
  <c r="G842" i="3"/>
  <c r="G850" i="3"/>
  <c r="G858" i="3"/>
  <c r="G868" i="3"/>
  <c r="G876" i="3"/>
  <c r="G883" i="3"/>
  <c r="G890" i="3"/>
  <c r="G898" i="3"/>
  <c r="G906" i="3"/>
  <c r="G914" i="3"/>
  <c r="G923" i="3"/>
  <c r="G931" i="3"/>
  <c r="G938" i="3"/>
  <c r="G946" i="3"/>
  <c r="G954" i="3"/>
  <c r="G962" i="3"/>
  <c r="G970" i="3"/>
  <c r="G978" i="3"/>
  <c r="G986" i="3"/>
  <c r="G994" i="3"/>
  <c r="G1002" i="3"/>
  <c r="G1010" i="3"/>
  <c r="G1018" i="3"/>
  <c r="G1026" i="3"/>
  <c r="G1035" i="3"/>
  <c r="G1043" i="3"/>
  <c r="G1051" i="3"/>
  <c r="G1059" i="3"/>
  <c r="G1067" i="3"/>
  <c r="G1073" i="3"/>
  <c r="G1077" i="3"/>
  <c r="G1080" i="3"/>
  <c r="G1084" i="3"/>
  <c r="G1089" i="3"/>
  <c r="G1093" i="3"/>
  <c r="G1097" i="3"/>
  <c r="G1102" i="3"/>
  <c r="G1106" i="3"/>
  <c r="G1110" i="3"/>
  <c r="G1115" i="3"/>
  <c r="G1119" i="3"/>
  <c r="G1123" i="3"/>
  <c r="G1127" i="3"/>
  <c r="G1131" i="3"/>
  <c r="G1135" i="3"/>
  <c r="G1139" i="3"/>
  <c r="G1143" i="3"/>
  <c r="G1147" i="3"/>
  <c r="G1151" i="3"/>
  <c r="G1155" i="3"/>
  <c r="G1159" i="3"/>
  <c r="G1163" i="3"/>
  <c r="G1167" i="3"/>
  <c r="G1171" i="3"/>
  <c r="G1175" i="3"/>
  <c r="G1179" i="3"/>
  <c r="G1183" i="3"/>
  <c r="G1187" i="3"/>
  <c r="G1191" i="3"/>
  <c r="G1195" i="3"/>
  <c r="G1199" i="3"/>
  <c r="G1203" i="3"/>
  <c r="G1210" i="3"/>
  <c r="G1214" i="3"/>
  <c r="G1218" i="3"/>
  <c r="G1222" i="3"/>
  <c r="G1226" i="3"/>
  <c r="G1230" i="3"/>
  <c r="G1234" i="3"/>
  <c r="G1238" i="3"/>
  <c r="G1242" i="3"/>
  <c r="G1246" i="3"/>
  <c r="G1250" i="3"/>
  <c r="G1254" i="3"/>
  <c r="G1258" i="3"/>
  <c r="G1262" i="3"/>
  <c r="G1266" i="3"/>
  <c r="G1270" i="3"/>
  <c r="G1274" i="3"/>
  <c r="G1278" i="3"/>
  <c r="G1282" i="3"/>
  <c r="G1286" i="3"/>
  <c r="G1290" i="3"/>
  <c r="G1294" i="3"/>
  <c r="G1298" i="3"/>
  <c r="G1302" i="3"/>
  <c r="G1306" i="3"/>
  <c r="G1310" i="3"/>
  <c r="G1314" i="3"/>
  <c r="G1318" i="3"/>
  <c r="G1322" i="3"/>
  <c r="G1326" i="3"/>
  <c r="G1330" i="3"/>
  <c r="G1333" i="3"/>
  <c r="G1337" i="3"/>
  <c r="G1341" i="3"/>
  <c r="G1345" i="3"/>
  <c r="G1349" i="3"/>
  <c r="G1354" i="3"/>
  <c r="G1358" i="3"/>
  <c r="G1361" i="3"/>
  <c r="G1365" i="3"/>
  <c r="G1372" i="3"/>
  <c r="G1376" i="3"/>
  <c r="G1380" i="3"/>
  <c r="G1384" i="3"/>
  <c r="G1388" i="3"/>
  <c r="G1392" i="3"/>
  <c r="G1396" i="3"/>
  <c r="G1400" i="3"/>
  <c r="G1405" i="3"/>
  <c r="G1409" i="3"/>
  <c r="G1414" i="3"/>
  <c r="G1418" i="3"/>
  <c r="G44" i="3"/>
  <c r="G109" i="3"/>
  <c r="G175" i="3"/>
  <c r="G239" i="3"/>
  <c r="G303" i="3"/>
  <c r="G363" i="3"/>
  <c r="G395" i="3"/>
  <c r="G428" i="3"/>
  <c r="G461" i="3"/>
  <c r="G496" i="3"/>
  <c r="G528" i="3"/>
  <c r="G550" i="3"/>
  <c r="G572" i="3"/>
  <c r="G593" i="3"/>
  <c r="G614" i="3"/>
  <c r="G633" i="3"/>
  <c r="G649" i="3"/>
  <c r="G665" i="3"/>
  <c r="G681" i="3"/>
  <c r="G697" i="3"/>
  <c r="G713" i="3"/>
  <c r="G725" i="3"/>
  <c r="G737" i="3"/>
  <c r="G746" i="3"/>
  <c r="G757" i="3"/>
  <c r="G772" i="3"/>
  <c r="G781" i="3"/>
  <c r="G792" i="3"/>
  <c r="G804" i="3"/>
  <c r="G813" i="3"/>
  <c r="G824" i="3"/>
  <c r="G837" i="3"/>
  <c r="G846" i="3"/>
  <c r="G857" i="3"/>
  <c r="G871" i="3"/>
  <c r="G880" i="3"/>
  <c r="G889" i="3"/>
  <c r="G901" i="3"/>
  <c r="G910" i="3"/>
  <c r="G922" i="3"/>
  <c r="G934" i="3"/>
  <c r="G942" i="3"/>
  <c r="G953" i="3"/>
  <c r="G965" i="3"/>
  <c r="G974" i="3"/>
  <c r="G985" i="3"/>
  <c r="G997" i="3"/>
  <c r="G1006" i="3"/>
  <c r="G1017" i="3"/>
  <c r="G1030" i="3"/>
  <c r="G1039" i="3"/>
  <c r="G1050" i="3"/>
  <c r="G1062" i="3"/>
  <c r="G1071" i="3"/>
  <c r="G1076" i="3"/>
  <c r="G1081" i="3"/>
  <c r="G1087" i="3"/>
  <c r="G1092" i="3"/>
  <c r="G1098" i="3"/>
  <c r="G1104" i="3"/>
  <c r="G1109" i="3"/>
  <c r="G1116" i="3"/>
  <c r="G1121" i="3"/>
  <c r="G1126" i="3"/>
  <c r="G1132" i="3"/>
  <c r="G1137" i="3"/>
  <c r="G1142" i="3"/>
  <c r="G1148" i="3"/>
  <c r="G1153" i="3"/>
  <c r="G1158" i="3"/>
  <c r="G1164" i="3"/>
  <c r="G1169" i="3"/>
  <c r="G1174" i="3"/>
  <c r="G1180" i="3"/>
  <c r="G1185" i="3"/>
  <c r="G1190" i="3"/>
  <c r="G1196" i="3"/>
  <c r="G1201" i="3"/>
  <c r="G1206" i="3"/>
  <c r="G1215" i="3"/>
  <c r="G1220" i="3"/>
  <c r="G1225" i="3"/>
  <c r="G1231" i="3"/>
  <c r="G1236" i="3"/>
  <c r="G1241" i="3"/>
  <c r="G1247" i="3"/>
  <c r="G1252" i="3"/>
  <c r="G1257" i="3"/>
  <c r="G1263" i="3"/>
  <c r="G1268" i="3"/>
  <c r="G1273" i="3"/>
  <c r="G1279" i="3"/>
  <c r="G1284" i="3"/>
  <c r="G1289" i="3"/>
  <c r="G1295" i="3"/>
  <c r="G1300" i="3"/>
  <c r="G1305" i="3"/>
  <c r="G1311" i="3"/>
  <c r="G1316" i="3"/>
  <c r="G1321" i="3"/>
  <c r="G1327" i="3"/>
  <c r="G1331" i="3"/>
  <c r="G1336" i="3"/>
  <c r="G1342" i="3"/>
  <c r="G1347" i="3"/>
  <c r="G1352" i="3"/>
  <c r="G1359" i="3"/>
  <c r="G1363" i="3"/>
  <c r="G1371" i="3"/>
  <c r="G1377" i="3"/>
  <c r="G1382" i="3"/>
  <c r="G1387" i="3"/>
  <c r="G1393" i="3"/>
  <c r="G1398" i="3"/>
  <c r="G1403" i="3"/>
  <c r="G1410" i="3"/>
  <c r="G1416" i="3"/>
  <c r="G1421" i="3"/>
  <c r="G1425" i="3"/>
  <c r="G1429" i="3"/>
  <c r="G1433" i="3"/>
  <c r="G1437" i="3"/>
  <c r="G1441" i="3"/>
  <c r="G1445" i="3"/>
  <c r="G1449" i="3"/>
  <c r="G1453" i="3"/>
  <c r="G1457" i="3"/>
  <c r="G1461" i="3"/>
  <c r="G1465" i="3"/>
  <c r="G1469" i="3"/>
  <c r="G1473" i="3"/>
  <c r="G1477" i="3"/>
  <c r="G1481" i="3"/>
  <c r="G1485" i="3"/>
  <c r="G1489" i="3"/>
  <c r="G1493" i="3"/>
  <c r="G1497" i="3"/>
  <c r="G1501" i="3"/>
  <c r="G1505" i="3"/>
  <c r="G1523" i="3"/>
  <c r="G1527" i="3"/>
  <c r="G1531" i="3"/>
  <c r="G1535" i="3"/>
  <c r="G1539" i="3"/>
  <c r="G1545" i="3"/>
  <c r="G1549" i="3"/>
  <c r="G1553" i="3"/>
  <c r="G1557" i="3"/>
  <c r="G1561" i="3"/>
  <c r="G1566" i="3"/>
  <c r="G1570" i="3"/>
  <c r="G1575" i="3"/>
  <c r="G1579" i="3"/>
  <c r="G1583" i="3"/>
  <c r="G1587" i="3"/>
  <c r="G1592" i="3"/>
  <c r="G1601" i="3"/>
  <c r="G1606" i="3"/>
  <c r="G1610" i="3"/>
  <c r="G1614" i="3"/>
  <c r="G1618" i="3"/>
  <c r="G1622" i="3"/>
  <c r="G1626" i="3"/>
  <c r="G1630" i="3"/>
  <c r="G1634" i="3"/>
  <c r="G1638" i="3"/>
  <c r="G1642" i="3"/>
  <c r="G1646" i="3"/>
  <c r="G1650" i="3"/>
  <c r="G1657" i="3"/>
  <c r="G1662" i="3"/>
  <c r="G1666" i="3"/>
  <c r="G1670" i="3"/>
  <c r="G1674" i="3"/>
  <c r="G1677" i="3"/>
  <c r="G1681" i="3"/>
  <c r="G1685" i="3"/>
  <c r="G1689" i="3"/>
  <c r="G1693" i="3"/>
  <c r="G1697" i="3"/>
  <c r="G1701" i="3"/>
  <c r="G1705" i="3"/>
  <c r="G1709" i="3"/>
  <c r="G1713" i="3"/>
  <c r="G1717" i="3"/>
  <c r="G1721" i="3"/>
  <c r="G1725" i="3"/>
  <c r="G1729" i="3"/>
  <c r="G1733" i="3"/>
  <c r="G1737" i="3"/>
  <c r="G1743" i="3"/>
  <c r="G1747" i="3"/>
  <c r="G1751" i="3"/>
  <c r="G1755" i="3"/>
  <c r="G1759" i="3"/>
  <c r="G1763" i="3"/>
  <c r="G1767" i="3"/>
  <c r="G1771" i="3"/>
  <c r="G1775" i="3"/>
  <c r="G1779" i="3"/>
  <c r="G1783" i="3"/>
  <c r="G1787" i="3"/>
  <c r="G1791" i="3"/>
  <c r="G1795" i="3"/>
  <c r="G1800" i="3"/>
  <c r="G1804" i="3"/>
  <c r="G1808" i="3"/>
  <c r="G1812" i="3"/>
  <c r="G1816" i="3"/>
  <c r="G1820" i="3"/>
  <c r="G1824" i="3"/>
  <c r="G1828" i="3"/>
  <c r="G1832" i="3"/>
  <c r="G1836" i="3"/>
  <c r="G1840" i="3"/>
  <c r="G1844" i="3"/>
  <c r="G1848" i="3"/>
  <c r="G1852" i="3"/>
  <c r="G1856" i="3"/>
  <c r="G1860" i="3"/>
  <c r="G1864" i="3"/>
  <c r="G1868" i="3"/>
  <c r="G1872" i="3"/>
  <c r="G1876" i="3"/>
  <c r="G1880" i="3"/>
  <c r="G1884" i="3"/>
  <c r="G1888" i="3"/>
  <c r="G1892" i="3"/>
  <c r="G1896" i="3"/>
  <c r="G1900" i="3"/>
  <c r="G1906" i="3"/>
  <c r="G1910" i="3"/>
  <c r="G1914" i="3"/>
  <c r="G1919" i="3"/>
  <c r="G1923" i="3"/>
  <c r="G1927" i="3"/>
  <c r="G1931" i="3"/>
  <c r="G1935" i="3"/>
  <c r="G1939" i="3"/>
  <c r="G1945" i="3"/>
  <c r="G1949" i="3"/>
  <c r="G1953" i="3"/>
  <c r="G1955" i="3"/>
  <c r="G1959" i="3"/>
  <c r="G1963" i="3"/>
  <c r="G1967" i="3"/>
  <c r="G1971" i="3"/>
  <c r="G1975" i="3"/>
  <c r="G1979" i="3"/>
  <c r="G1983" i="3"/>
  <c r="G1987" i="3"/>
  <c r="G1991" i="3"/>
  <c r="G1995" i="3"/>
  <c r="G1999" i="3"/>
  <c r="G2003" i="3"/>
  <c r="G2007" i="3"/>
  <c r="G2011" i="3"/>
  <c r="G2015" i="3"/>
  <c r="G2019" i="3"/>
  <c r="G2023" i="3"/>
  <c r="G268" i="3"/>
  <c r="G2030" i="3"/>
  <c r="G2032" i="3"/>
  <c r="G2036" i="3"/>
  <c r="G58" i="3"/>
  <c r="G1738" i="3"/>
  <c r="G1596" i="3"/>
  <c r="G320" i="3"/>
  <c r="G1510" i="3"/>
  <c r="G1404" i="3"/>
  <c r="G1514" i="3"/>
  <c r="G138" i="3"/>
  <c r="G770" i="3"/>
  <c r="G1353" i="3"/>
  <c r="G771" i="3"/>
  <c r="G1519" i="3"/>
  <c r="G1520" i="3"/>
  <c r="G466" i="3"/>
  <c r="G142" i="3"/>
  <c r="G762" i="3"/>
  <c r="G797" i="3"/>
  <c r="G820" i="3"/>
  <c r="G841" i="3"/>
  <c r="G862" i="3"/>
  <c r="G886" i="3"/>
  <c r="G905" i="3"/>
  <c r="G927" i="3"/>
  <c r="G937" i="3"/>
  <c r="G958" i="3"/>
  <c r="G990" i="3"/>
  <c r="G1013" i="3"/>
  <c r="G1022" i="3"/>
  <c r="G1046" i="3"/>
  <c r="G1066" i="3"/>
  <c r="G1079" i="3"/>
  <c r="G1090" i="3"/>
  <c r="G1107" i="3"/>
  <c r="G1113" i="3"/>
  <c r="G1124" i="3"/>
  <c r="G1134" i="3"/>
  <c r="G1145" i="3"/>
  <c r="G1156" i="3"/>
  <c r="G1161" i="3"/>
  <c r="G1172" i="3"/>
  <c r="G1188" i="3"/>
  <c r="G1198" i="3"/>
  <c r="G1212" i="3"/>
  <c r="G1223" i="3"/>
  <c r="G1233" i="3"/>
  <c r="G1244" i="3"/>
  <c r="G1249" i="3"/>
  <c r="G1260" i="3"/>
  <c r="G1271" i="3"/>
  <c r="G1287" i="3"/>
  <c r="G1297" i="3"/>
  <c r="G1303" i="3"/>
  <c r="G1313" i="3"/>
  <c r="G1329" i="3"/>
  <c r="G1334" i="3"/>
  <c r="G1344" i="3"/>
  <c r="G1356" i="3"/>
  <c r="G45" i="3"/>
  <c r="G110" i="3"/>
  <c r="G176" i="3"/>
  <c r="G240" i="3"/>
  <c r="G304" i="3"/>
  <c r="G364" i="3"/>
  <c r="G396" i="3"/>
  <c r="G429" i="3"/>
  <c r="G462" i="3"/>
  <c r="G497" i="3"/>
  <c r="G529" i="3"/>
  <c r="G552" i="3"/>
  <c r="G573" i="3"/>
  <c r="G594" i="3"/>
  <c r="G616" i="3"/>
  <c r="G634" i="3"/>
  <c r="G650" i="3"/>
  <c r="G666" i="3"/>
  <c r="G682" i="3"/>
  <c r="G698" i="3"/>
  <c r="G714" i="3"/>
  <c r="G729" i="3"/>
  <c r="G738" i="3"/>
  <c r="G749" i="3"/>
  <c r="G761" i="3"/>
  <c r="G773" i="3"/>
  <c r="G784" i="3"/>
  <c r="G796" i="3"/>
  <c r="G805" i="3"/>
  <c r="G816" i="3"/>
  <c r="G828" i="3"/>
  <c r="G838" i="3"/>
  <c r="G849" i="3"/>
  <c r="G861" i="3"/>
  <c r="G872" i="3"/>
  <c r="G882" i="3"/>
  <c r="G893" i="3"/>
  <c r="G902" i="3"/>
  <c r="G913" i="3"/>
  <c r="G926" i="3"/>
  <c r="G935" i="3"/>
  <c r="G945" i="3"/>
  <c r="G957" i="3"/>
  <c r="G966" i="3"/>
  <c r="G977" i="3"/>
  <c r="G989" i="3"/>
  <c r="G998" i="3"/>
  <c r="G1009" i="3"/>
  <c r="G1021" i="3"/>
  <c r="G1031" i="3"/>
  <c r="G1042" i="3"/>
  <c r="G1054" i="3"/>
  <c r="G1063" i="3"/>
  <c r="G1072" i="3"/>
  <c r="G1078" i="3"/>
  <c r="G1082" i="3"/>
  <c r="G1088" i="3"/>
  <c r="G1094" i="3"/>
  <c r="G1099" i="3"/>
  <c r="G1105" i="3"/>
  <c r="G1111" i="3"/>
  <c r="G1117" i="3"/>
  <c r="G1122" i="3"/>
  <c r="G1128" i="3"/>
  <c r="G1133" i="3"/>
  <c r="G1138" i="3"/>
  <c r="G1144" i="3"/>
  <c r="G1149" i="3"/>
  <c r="G1154" i="3"/>
  <c r="G1160" i="3"/>
  <c r="G1165" i="3"/>
  <c r="G1170" i="3"/>
  <c r="G1176" i="3"/>
  <c r="G1181" i="3"/>
  <c r="G1186" i="3"/>
  <c r="G1192" i="3"/>
  <c r="G1197" i="3"/>
  <c r="G1202" i="3"/>
  <c r="G1211" i="3"/>
  <c r="G1216" i="3"/>
  <c r="G1221" i="3"/>
  <c r="G1227" i="3"/>
  <c r="G1232" i="3"/>
  <c r="G1237" i="3"/>
  <c r="G1243" i="3"/>
  <c r="G1248" i="3"/>
  <c r="G1253" i="3"/>
  <c r="G1259" i="3"/>
  <c r="G1264" i="3"/>
  <c r="G1269" i="3"/>
  <c r="G1275" i="3"/>
  <c r="G1280" i="3"/>
  <c r="G1285" i="3"/>
  <c r="G1291" i="3"/>
  <c r="G1296" i="3"/>
  <c r="G1301" i="3"/>
  <c r="G1307" i="3"/>
  <c r="G1312" i="3"/>
  <c r="G1317" i="3"/>
  <c r="G1323" i="3"/>
  <c r="G1328" i="3"/>
  <c r="G1332" i="3"/>
  <c r="G1338" i="3"/>
  <c r="G1343" i="3"/>
  <c r="G1348" i="3"/>
  <c r="G1355" i="3"/>
  <c r="G1370" i="3"/>
  <c r="G1364" i="3"/>
  <c r="G1373" i="3"/>
  <c r="G1378" i="3"/>
  <c r="G1383" i="3"/>
  <c r="G1389" i="3"/>
  <c r="G1394" i="3"/>
  <c r="G1399" i="3"/>
  <c r="G1406" i="3"/>
  <c r="G1411" i="3"/>
  <c r="G1417" i="3"/>
  <c r="G1422" i="3"/>
  <c r="G1426" i="3"/>
  <c r="G1430" i="3"/>
  <c r="G1434" i="3"/>
  <c r="G1438" i="3"/>
  <c r="G1442" i="3"/>
  <c r="G1446" i="3"/>
  <c r="G1450" i="3"/>
  <c r="G1454" i="3"/>
  <c r="G1458" i="3"/>
  <c r="G1463" i="3"/>
  <c r="G1466" i="3"/>
  <c r="G1470" i="3"/>
  <c r="G1474" i="3"/>
  <c r="G1478" i="3"/>
  <c r="G1482" i="3"/>
  <c r="G1486" i="3"/>
  <c r="G1490" i="3"/>
  <c r="G1494" i="3"/>
  <c r="G1498" i="3"/>
  <c r="G1502" i="3"/>
  <c r="G1506" i="3"/>
  <c r="G1524" i="3"/>
  <c r="G1528" i="3"/>
  <c r="G1532" i="3"/>
  <c r="G1536" i="3"/>
  <c r="G1540" i="3"/>
  <c r="G1546" i="3"/>
  <c r="G1550" i="3"/>
  <c r="G1554" i="3"/>
  <c r="G1558" i="3"/>
  <c r="G1563" i="3"/>
  <c r="G1567" i="3"/>
  <c r="G1571" i="3"/>
  <c r="G1576" i="3"/>
  <c r="G1580" i="3"/>
  <c r="G1584" i="3"/>
  <c r="G1588" i="3"/>
  <c r="G1593" i="3"/>
  <c r="G1603" i="3"/>
  <c r="G1607" i="3"/>
  <c r="G1611" i="3"/>
  <c r="G1615" i="3"/>
  <c r="G1619" i="3"/>
  <c r="G1623" i="3"/>
  <c r="G1627" i="3"/>
  <c r="G1631" i="3"/>
  <c r="G1635" i="3"/>
  <c r="G1639" i="3"/>
  <c r="G1643" i="3"/>
  <c r="G1647" i="3"/>
  <c r="G1651" i="3"/>
  <c r="G1658" i="3"/>
  <c r="G1663" i="3"/>
  <c r="G1667" i="3"/>
  <c r="G1671" i="3"/>
  <c r="G244" i="3"/>
  <c r="G1678" i="3"/>
  <c r="G1682" i="3"/>
  <c r="G1686" i="3"/>
  <c r="G1690" i="3"/>
  <c r="G1694" i="3"/>
  <c r="G1698" i="3"/>
  <c r="G1702" i="3"/>
  <c r="G1706" i="3"/>
  <c r="G1710" i="3"/>
  <c r="G1714" i="3"/>
  <c r="G1718" i="3"/>
  <c r="G1722" i="3"/>
  <c r="G1726" i="3"/>
  <c r="G1730" i="3"/>
  <c r="G1734" i="3"/>
  <c r="G1740" i="3"/>
  <c r="G1744" i="3"/>
  <c r="G1748" i="3"/>
  <c r="G1752" i="3"/>
  <c r="G1756" i="3"/>
  <c r="G1760" i="3"/>
  <c r="G1764" i="3"/>
  <c r="G1768" i="3"/>
  <c r="G1772" i="3"/>
  <c r="G1776" i="3"/>
  <c r="G1780" i="3"/>
  <c r="G1784" i="3"/>
  <c r="G1788" i="3"/>
  <c r="G1792" i="3"/>
  <c r="G1796" i="3"/>
  <c r="G1801" i="3"/>
  <c r="G1805" i="3"/>
  <c r="G1809" i="3"/>
  <c r="G1813" i="3"/>
  <c r="G1817" i="3"/>
  <c r="G1821" i="3"/>
  <c r="G1825" i="3"/>
  <c r="G1829" i="3"/>
  <c r="G1833" i="3"/>
  <c r="G1837" i="3"/>
  <c r="G1841" i="3"/>
  <c r="G1845" i="3"/>
  <c r="G1849" i="3"/>
  <c r="G1853" i="3"/>
  <c r="G1857" i="3"/>
  <c r="G1861" i="3"/>
  <c r="G1865" i="3"/>
  <c r="G1869" i="3"/>
  <c r="G1873" i="3"/>
  <c r="G1877" i="3"/>
  <c r="G1881" i="3"/>
  <c r="G1885" i="3"/>
  <c r="G1889" i="3"/>
  <c r="G1893" i="3"/>
  <c r="G1897" i="3"/>
  <c r="G1901" i="3"/>
  <c r="G1907" i="3"/>
  <c r="G1911" i="3"/>
  <c r="G1915" i="3"/>
  <c r="G1920" i="3"/>
  <c r="G1924" i="3"/>
  <c r="G1928" i="3"/>
  <c r="G1932" i="3"/>
  <c r="G1936" i="3"/>
  <c r="G1942" i="3"/>
  <c r="G1946" i="3"/>
  <c r="G1950" i="3"/>
  <c r="G1916" i="3"/>
  <c r="G1956" i="3"/>
  <c r="G1960" i="3"/>
  <c r="G1964" i="3"/>
  <c r="G1968" i="3"/>
  <c r="G1972" i="3"/>
  <c r="G1976" i="3"/>
  <c r="G1980" i="3"/>
  <c r="G1984" i="3"/>
  <c r="G1988" i="3"/>
  <c r="G1992" i="3"/>
  <c r="G1996" i="3"/>
  <c r="G2000" i="3"/>
  <c r="G2004" i="3"/>
  <c r="G2008" i="3"/>
  <c r="G2012" i="3"/>
  <c r="G2016" i="3"/>
  <c r="G2020" i="3"/>
  <c r="G2024" i="3"/>
  <c r="G2027" i="3"/>
  <c r="G279" i="3"/>
  <c r="G2033" i="3"/>
  <c r="G2037" i="3"/>
  <c r="G1602" i="3"/>
  <c r="G1654" i="3"/>
  <c r="G459" i="3"/>
  <c r="G1655" i="3"/>
  <c r="G1902" i="3"/>
  <c r="G1512" i="3"/>
  <c r="G1515" i="3"/>
  <c r="G411" i="3"/>
  <c r="G1903" i="3"/>
  <c r="G1597" i="3"/>
  <c r="G1208" i="3"/>
  <c r="G1599" i="3"/>
  <c r="G1369" i="3"/>
  <c r="G1209" i="3"/>
  <c r="G77" i="3"/>
  <c r="G206" i="3"/>
  <c r="G272" i="3"/>
  <c r="G337" i="3"/>
  <c r="G379" i="3"/>
  <c r="G412" i="3"/>
  <c r="G444" i="3"/>
  <c r="G480" i="3"/>
  <c r="G512" i="3"/>
  <c r="G540" i="3"/>
  <c r="G561" i="3"/>
  <c r="G582" i="3"/>
  <c r="G604" i="3"/>
  <c r="G625" i="3"/>
  <c r="G641" i="3"/>
  <c r="G657" i="3"/>
  <c r="G673" i="3"/>
  <c r="G689" i="3"/>
  <c r="G705" i="3"/>
  <c r="G721" i="3"/>
  <c r="G730" i="3"/>
  <c r="G741" i="3"/>
  <c r="G753" i="3"/>
  <c r="G776" i="3"/>
  <c r="G788" i="3"/>
  <c r="G808" i="3"/>
  <c r="G829" i="3"/>
  <c r="G853" i="3"/>
  <c r="G875" i="3"/>
  <c r="G894" i="3"/>
  <c r="G918" i="3"/>
  <c r="G949" i="3"/>
  <c r="G969" i="3"/>
  <c r="G981" i="3"/>
  <c r="G1001" i="3"/>
  <c r="G1034" i="3"/>
  <c r="G1055" i="3"/>
  <c r="G1074" i="3"/>
  <c r="G1083" i="3"/>
  <c r="G1095" i="3"/>
  <c r="G1100" i="3"/>
  <c r="G1118" i="3"/>
  <c r="G1129" i="3"/>
  <c r="G1140" i="3"/>
  <c r="G1150" i="3"/>
  <c r="G1166" i="3"/>
  <c r="G1177" i="3"/>
  <c r="G1182" i="3"/>
  <c r="G1193" i="3"/>
  <c r="G1204" i="3"/>
  <c r="G1217" i="3"/>
  <c r="G1228" i="3"/>
  <c r="G1239" i="3"/>
  <c r="G1255" i="3"/>
  <c r="G1265" i="3"/>
  <c r="G1276" i="3"/>
  <c r="G1281" i="3"/>
  <c r="G1292" i="3"/>
  <c r="G1308" i="3"/>
  <c r="G1319" i="3"/>
  <c r="G1324" i="3"/>
  <c r="G1339" i="3"/>
  <c r="G1350" i="3"/>
  <c r="G78" i="3"/>
  <c r="G338" i="3"/>
  <c r="G481" i="3"/>
  <c r="G584" i="3"/>
  <c r="G658" i="3"/>
  <c r="G722" i="3"/>
  <c r="G765" i="3"/>
  <c r="G812" i="3"/>
  <c r="G854" i="3"/>
  <c r="G897" i="3"/>
  <c r="G941" i="3"/>
  <c r="G982" i="3"/>
  <c r="G1025" i="3"/>
  <c r="G1070" i="3"/>
  <c r="G1091" i="3"/>
  <c r="G1114" i="3"/>
  <c r="G1136" i="3"/>
  <c r="G1157" i="3"/>
  <c r="G1178" i="3"/>
  <c r="G1200" i="3"/>
  <c r="G1224" i="3"/>
  <c r="G1245" i="3"/>
  <c r="G1267" i="3"/>
  <c r="G1288" i="3"/>
  <c r="G1309" i="3"/>
  <c r="G1799" i="3"/>
  <c r="G1351" i="3"/>
  <c r="G1366" i="3"/>
  <c r="G1379" i="3"/>
  <c r="G1390" i="3"/>
  <c r="G1401" i="3"/>
  <c r="G1413" i="3"/>
  <c r="G1423" i="3"/>
  <c r="G1431" i="3"/>
  <c r="G1439" i="3"/>
  <c r="G1447" i="3"/>
  <c r="G1455" i="3"/>
  <c r="G1462" i="3"/>
  <c r="G1471" i="3"/>
  <c r="G1479" i="3"/>
  <c r="G1487" i="3"/>
  <c r="G1495" i="3"/>
  <c r="G1503" i="3"/>
  <c r="G1525" i="3"/>
  <c r="G1533" i="3"/>
  <c r="G1541" i="3"/>
  <c r="G1551" i="3"/>
  <c r="G1559" i="3"/>
  <c r="G1568" i="3"/>
  <c r="G1577" i="3"/>
  <c r="G1585" i="3"/>
  <c r="G1594" i="3"/>
  <c r="G1608" i="3"/>
  <c r="G1616" i="3"/>
  <c r="G1624" i="3"/>
  <c r="G1632" i="3"/>
  <c r="G1640" i="3"/>
  <c r="G1648" i="3"/>
  <c r="G1660" i="3"/>
  <c r="G1668" i="3"/>
  <c r="G1675" i="3"/>
  <c r="G1683" i="3"/>
  <c r="G1691" i="3"/>
  <c r="G1699" i="3"/>
  <c r="G1707" i="3"/>
  <c r="G1715" i="3"/>
  <c r="G1723" i="3"/>
  <c r="G1731" i="3"/>
  <c r="G1741" i="3"/>
  <c r="G1749" i="3"/>
  <c r="G1757" i="3"/>
  <c r="G1765" i="3"/>
  <c r="G1773" i="3"/>
  <c r="G1781" i="3"/>
  <c r="G1789" i="3"/>
  <c r="G1797" i="3"/>
  <c r="G1806" i="3"/>
  <c r="G1814" i="3"/>
  <c r="G1822" i="3"/>
  <c r="G1830" i="3"/>
  <c r="G1838" i="3"/>
  <c r="G1846" i="3"/>
  <c r="G1854" i="3"/>
  <c r="G1862" i="3"/>
  <c r="G1870" i="3"/>
  <c r="G1878" i="3"/>
  <c r="G1886" i="3"/>
  <c r="G1894" i="3"/>
  <c r="G1904" i="3"/>
  <c r="G1912" i="3"/>
  <c r="G1921" i="3"/>
  <c r="G1929" i="3"/>
  <c r="G1937" i="3"/>
  <c r="G1947" i="3"/>
  <c r="G1954" i="3"/>
  <c r="G1961" i="3"/>
  <c r="G1969" i="3"/>
  <c r="G1977" i="3"/>
  <c r="G1985" i="3"/>
  <c r="G1993" i="3"/>
  <c r="G2001" i="3"/>
  <c r="G2009" i="3"/>
  <c r="G2017" i="3"/>
  <c r="G2025" i="3"/>
  <c r="G2031" i="3"/>
  <c r="G2038" i="3"/>
  <c r="G1739" i="3"/>
  <c r="G1507" i="3"/>
  <c r="G915" i="3"/>
  <c r="G1542" i="3"/>
  <c r="G1207" i="3"/>
  <c r="G1543" i="3"/>
  <c r="G2039" i="3"/>
  <c r="G207" i="3"/>
  <c r="G961" i="3"/>
  <c r="G1047" i="3"/>
  <c r="G1103" i="3"/>
  <c r="G1146" i="3"/>
  <c r="G1189" i="3"/>
  <c r="G1235" i="3"/>
  <c r="G1277" i="3"/>
  <c r="G1320" i="3"/>
  <c r="G1360" i="3"/>
  <c r="G1385" i="3"/>
  <c r="G1407" i="3"/>
  <c r="G1427" i="3"/>
  <c r="G1443" i="3"/>
  <c r="G1459" i="3"/>
  <c r="G1475" i="3"/>
  <c r="G1491" i="3"/>
  <c r="G1521" i="3"/>
  <c r="G1537" i="3"/>
  <c r="G1555" i="3"/>
  <c r="G1573" i="3"/>
  <c r="G1589" i="3"/>
  <c r="G1612" i="3"/>
  <c r="G1628" i="3"/>
  <c r="G1652" i="3"/>
  <c r="G1672" i="3"/>
  <c r="G1687" i="3"/>
  <c r="G1703" i="3"/>
  <c r="G1711" i="3"/>
  <c r="G1727" i="3"/>
  <c r="G1753" i="3"/>
  <c r="G1769" i="3"/>
  <c r="G1785" i="3"/>
  <c r="G1802" i="3"/>
  <c r="G1810" i="3"/>
  <c r="G1826" i="3"/>
  <c r="G1842" i="3"/>
  <c r="G1858" i="3"/>
  <c r="G1874" i="3"/>
  <c r="G1890" i="3"/>
  <c r="G1908" i="3"/>
  <c r="G1925" i="3"/>
  <c r="G1943" i="3"/>
  <c r="G1957" i="3"/>
  <c r="G1973" i="3"/>
  <c r="G1981" i="3"/>
  <c r="G1997" i="3"/>
  <c r="G2013" i="3"/>
  <c r="G2028" i="3"/>
  <c r="G1368" i="3"/>
  <c r="G1511" i="3"/>
  <c r="G1562" i="3"/>
  <c r="G465" i="3"/>
  <c r="G445" i="3"/>
  <c r="G706" i="3"/>
  <c r="G800" i="3"/>
  <c r="G887" i="3"/>
  <c r="G973" i="3"/>
  <c r="G1058" i="3"/>
  <c r="G1108" i="3"/>
  <c r="G1152" i="3"/>
  <c r="G1194" i="3"/>
  <c r="G1240" i="3"/>
  <c r="G1283" i="3"/>
  <c r="G1346" i="3"/>
  <c r="G1375" i="3"/>
  <c r="G1397" i="3"/>
  <c r="G1420" i="3"/>
  <c r="G1436" i="3"/>
  <c r="G1452" i="3"/>
  <c r="G1468" i="3"/>
  <c r="G1484" i="3"/>
  <c r="G1492" i="3"/>
  <c r="G1530" i="3"/>
  <c r="G1538" i="3"/>
  <c r="G1556" i="3"/>
  <c r="G1574" i="3"/>
  <c r="G1582" i="3"/>
  <c r="G1613" i="3"/>
  <c r="G1629" i="3"/>
  <c r="G1645" i="3"/>
  <c r="G1665" i="3"/>
  <c r="G1673" i="3"/>
  <c r="G1688" i="3"/>
  <c r="G1712" i="3"/>
  <c r="G1728" i="3"/>
  <c r="G1746" i="3"/>
  <c r="G1770" i="3"/>
  <c r="G1786" i="3"/>
  <c r="G1803" i="3"/>
  <c r="G1811" i="3"/>
  <c r="G1827" i="3"/>
  <c r="G1843" i="3"/>
  <c r="G1859" i="3"/>
  <c r="G1883" i="3"/>
  <c r="G1899" i="3"/>
  <c r="G1918" i="3"/>
  <c r="G1934" i="3"/>
  <c r="G1952" i="3"/>
  <c r="G1966" i="3"/>
  <c r="G1982" i="3"/>
  <c r="G2006" i="3"/>
  <c r="G2014" i="3"/>
  <c r="G2035" i="3"/>
  <c r="G832" i="3"/>
  <c r="G1101" i="3"/>
  <c r="G1518" i="3"/>
  <c r="G143" i="3"/>
  <c r="G380" i="3"/>
  <c r="G513" i="3"/>
  <c r="G605" i="3"/>
  <c r="G674" i="3"/>
  <c r="G733" i="3"/>
  <c r="G780" i="3"/>
  <c r="G821" i="3"/>
  <c r="G867" i="3"/>
  <c r="G909" i="3"/>
  <c r="G950" i="3"/>
  <c r="G993" i="3"/>
  <c r="G1038" i="3"/>
  <c r="G1075" i="3"/>
  <c r="G1096" i="3"/>
  <c r="G1120" i="3"/>
  <c r="G1141" i="3"/>
  <c r="G1162" i="3"/>
  <c r="G1184" i="3"/>
  <c r="G1205" i="3"/>
  <c r="G1229" i="3"/>
  <c r="G1251" i="3"/>
  <c r="G1272" i="3"/>
  <c r="G1293" i="3"/>
  <c r="G1315" i="3"/>
  <c r="G1335" i="3"/>
  <c r="G1357" i="3"/>
  <c r="G1367" i="3"/>
  <c r="G1381" i="3"/>
  <c r="G1391" i="3"/>
  <c r="G1402" i="3"/>
  <c r="G1415" i="3"/>
  <c r="G1424" i="3"/>
  <c r="G1432" i="3"/>
  <c r="G1440" i="3"/>
  <c r="G1448" i="3"/>
  <c r="G1456" i="3"/>
  <c r="G1464" i="3"/>
  <c r="G1472" i="3"/>
  <c r="G1480" i="3"/>
  <c r="G1488" i="3"/>
  <c r="G1496" i="3"/>
  <c r="G1504" i="3"/>
  <c r="G1526" i="3"/>
  <c r="G1534" i="3"/>
  <c r="G1544" i="3"/>
  <c r="G1552" i="3"/>
  <c r="G1560" i="3"/>
  <c r="G1569" i="3"/>
  <c r="G1578" i="3"/>
  <c r="G1586" i="3"/>
  <c r="G1595" i="3"/>
  <c r="G1609" i="3"/>
  <c r="G1617" i="3"/>
  <c r="G1625" i="3"/>
  <c r="G1633" i="3"/>
  <c r="G1641" i="3"/>
  <c r="G1649" i="3"/>
  <c r="G1661" i="3"/>
  <c r="G1669" i="3"/>
  <c r="G1676" i="3"/>
  <c r="G1684" i="3"/>
  <c r="G1692" i="3"/>
  <c r="G1700" i="3"/>
  <c r="G1708" i="3"/>
  <c r="G1716" i="3"/>
  <c r="G1724" i="3"/>
  <c r="G1732" i="3"/>
  <c r="G1742" i="3"/>
  <c r="G1750" i="3"/>
  <c r="G1758" i="3"/>
  <c r="G1766" i="3"/>
  <c r="G1774" i="3"/>
  <c r="G1782" i="3"/>
  <c r="G1790" i="3"/>
  <c r="G1798" i="3"/>
  <c r="G1807" i="3"/>
  <c r="G1815" i="3"/>
  <c r="G1823" i="3"/>
  <c r="G1831" i="3"/>
  <c r="G1839" i="3"/>
  <c r="G1847" i="3"/>
  <c r="G1855" i="3"/>
  <c r="G1863" i="3"/>
  <c r="G1871" i="3"/>
  <c r="G1879" i="3"/>
  <c r="G1887" i="3"/>
  <c r="G1895" i="3"/>
  <c r="G1905" i="3"/>
  <c r="G1913" i="3"/>
  <c r="G1922" i="3"/>
  <c r="G1930" i="3"/>
  <c r="G1938" i="3"/>
  <c r="G1948" i="3"/>
  <c r="G1940" i="3"/>
  <c r="G1962" i="3"/>
  <c r="G1970" i="3"/>
  <c r="G1978" i="3"/>
  <c r="G1986" i="3"/>
  <c r="G1994" i="3"/>
  <c r="G2002" i="3"/>
  <c r="G2010" i="3"/>
  <c r="G2018" i="3"/>
  <c r="G2026" i="3"/>
  <c r="G1659" i="3"/>
  <c r="G251" i="3"/>
  <c r="G1590" i="3"/>
  <c r="G1508" i="3"/>
  <c r="G1513" i="3"/>
  <c r="G1028" i="3"/>
  <c r="G464" i="3"/>
  <c r="G209" i="3"/>
  <c r="G413" i="3"/>
  <c r="G541" i="3"/>
  <c r="G626" i="3"/>
  <c r="G690" i="3"/>
  <c r="G745" i="3"/>
  <c r="G789" i="3"/>
  <c r="G833" i="3"/>
  <c r="G879" i="3"/>
  <c r="G919" i="3"/>
  <c r="G1005" i="3"/>
  <c r="G1085" i="3"/>
  <c r="G1125" i="3"/>
  <c r="G1168" i="3"/>
  <c r="G1213" i="3"/>
  <c r="G1256" i="3"/>
  <c r="G1299" i="3"/>
  <c r="G1340" i="3"/>
  <c r="G1374" i="3"/>
  <c r="G1395" i="3"/>
  <c r="G1419" i="3"/>
  <c r="G1435" i="3"/>
  <c r="G1451" i="3"/>
  <c r="G1467" i="3"/>
  <c r="G1483" i="3"/>
  <c r="G1499" i="3"/>
  <c r="G1529" i="3"/>
  <c r="G1547" i="3"/>
  <c r="G1564" i="3"/>
  <c r="G1581" i="3"/>
  <c r="G1604" i="3"/>
  <c r="G1620" i="3"/>
  <c r="G1636" i="3"/>
  <c r="G1644" i="3"/>
  <c r="G1664" i="3"/>
  <c r="G1679" i="3"/>
  <c r="G1695" i="3"/>
  <c r="G1719" i="3"/>
  <c r="G1735" i="3"/>
  <c r="G1745" i="3"/>
  <c r="G1761" i="3"/>
  <c r="G1777" i="3"/>
  <c r="G1793" i="3"/>
  <c r="G1818" i="3"/>
  <c r="G1834" i="3"/>
  <c r="G1850" i="3"/>
  <c r="G1866" i="3"/>
  <c r="G1882" i="3"/>
  <c r="G1898" i="3"/>
  <c r="G1917" i="3"/>
  <c r="G1933" i="3"/>
  <c r="G1951" i="3"/>
  <c r="G1965" i="3"/>
  <c r="G1989" i="3"/>
  <c r="G2005" i="3"/>
  <c r="G2021" i="3"/>
  <c r="G2034" i="3"/>
  <c r="G1509" i="3"/>
  <c r="G1516" i="3"/>
  <c r="G1598" i="3"/>
  <c r="G273" i="3"/>
  <c r="G562" i="3"/>
  <c r="G642" i="3"/>
  <c r="G754" i="3"/>
  <c r="G845" i="3"/>
  <c r="G930" i="3"/>
  <c r="G1014" i="3"/>
  <c r="G1086" i="3"/>
  <c r="G1130" i="3"/>
  <c r="G1173" i="3"/>
  <c r="G1219" i="3"/>
  <c r="G1261" i="3"/>
  <c r="G1304" i="3"/>
  <c r="G1325" i="3"/>
  <c r="G1362" i="3"/>
  <c r="G1386" i="3"/>
  <c r="G1408" i="3"/>
  <c r="G1428" i="3"/>
  <c r="G1444" i="3"/>
  <c r="G1460" i="3"/>
  <c r="G1476" i="3"/>
  <c r="G1500" i="3"/>
  <c r="G1522" i="3"/>
  <c r="G1548" i="3"/>
  <c r="G1565" i="3"/>
  <c r="G1591" i="3"/>
  <c r="G1605" i="3"/>
  <c r="G1621" i="3"/>
  <c r="G1637" i="3"/>
  <c r="G1656" i="3"/>
  <c r="G1680" i="3"/>
  <c r="G1696" i="3"/>
  <c r="G1704" i="3"/>
  <c r="G1720" i="3"/>
  <c r="G1736" i="3"/>
  <c r="G1754" i="3"/>
  <c r="G1762" i="3"/>
  <c r="G1778" i="3"/>
  <c r="G1794" i="3"/>
  <c r="G1819" i="3"/>
  <c r="G1835" i="3"/>
  <c r="G1851" i="3"/>
  <c r="G1867" i="3"/>
  <c r="G1875" i="3"/>
  <c r="G1891" i="3"/>
  <c r="G1909" i="3"/>
  <c r="G1926" i="3"/>
  <c r="G1944" i="3"/>
  <c r="G1958" i="3"/>
  <c r="G1974" i="3"/>
  <c r="G1990" i="3"/>
  <c r="G1998" i="3"/>
  <c r="G2022" i="3"/>
  <c r="G2029" i="3"/>
  <c r="G1653" i="3"/>
  <c r="G769" i="3"/>
  <c r="G1517" i="3"/>
  <c r="G1600" i="3"/>
  <c r="Q32" i="3"/>
  <c r="Q1618" i="3"/>
  <c r="R1378" i="3"/>
  <c r="Q1451" i="3"/>
  <c r="R1455" i="3"/>
  <c r="Q1460" i="3"/>
  <c r="R1648" i="3"/>
  <c r="Q1351" i="3"/>
  <c r="R1352" i="3"/>
  <c r="R280" i="3"/>
  <c r="R1624" i="3"/>
  <c r="R1625" i="3"/>
  <c r="R1638" i="3"/>
  <c r="R1640" i="3"/>
  <c r="R1383" i="3"/>
  <c r="R1402" i="3"/>
  <c r="R1463" i="3"/>
  <c r="R1367" i="3"/>
  <c r="R1374" i="3"/>
  <c r="R826" i="3"/>
  <c r="S1101" i="3" l="1"/>
  <c r="S832" i="3"/>
  <c r="Q1206" i="3"/>
  <c r="Q117" i="3"/>
  <c r="Q915" i="3"/>
  <c r="S915" i="3" s="1"/>
  <c r="Q1518" i="3"/>
  <c r="S1518" i="3" s="1"/>
  <c r="Q465" i="3"/>
  <c r="S465" i="3" s="1"/>
  <c r="S1599" i="3"/>
  <c r="S1655" i="3"/>
  <c r="Q770" i="3"/>
  <c r="S770" i="3" s="1"/>
  <c r="Q1510" i="3"/>
  <c r="S1510" i="3" s="1"/>
  <c r="Q58" i="3"/>
  <c r="S58" i="3" s="1"/>
  <c r="Q825" i="3"/>
  <c r="Q411" i="3"/>
  <c r="S411" i="3" s="1"/>
  <c r="Q466" i="3"/>
  <c r="S466" i="3" s="1"/>
  <c r="Q1562" i="3"/>
  <c r="S1562" i="3" s="1"/>
  <c r="Q1368" i="3"/>
  <c r="S1368" i="3" s="1"/>
  <c r="Q1520" i="3"/>
  <c r="S1520" i="3" s="1"/>
  <c r="S1600" i="3"/>
  <c r="S1517" i="3"/>
  <c r="S769" i="3"/>
  <c r="S1653" i="3"/>
  <c r="Q1598" i="3"/>
  <c r="S1598" i="3" s="1"/>
  <c r="Q1602" i="3"/>
  <c r="Q209" i="3"/>
  <c r="Q1028" i="3"/>
  <c r="S1028" i="3" s="1"/>
  <c r="Q1508" i="3"/>
  <c r="S1508" i="3" s="1"/>
  <c r="Q251" i="3"/>
  <c r="S251" i="3" s="1"/>
  <c r="S209" i="3"/>
  <c r="Q2039" i="3"/>
  <c r="S2039" i="3" s="1"/>
  <c r="Q1207" i="3"/>
  <c r="S1207" i="3" s="1"/>
  <c r="Q1739" i="3"/>
  <c r="S1739" i="3" s="1"/>
  <c r="Q1519" i="3"/>
  <c r="S1519" i="3" s="1"/>
  <c r="Q138" i="3"/>
  <c r="S138" i="3" s="1"/>
  <c r="Q320" i="3"/>
  <c r="S320" i="3" s="1"/>
  <c r="S1602" i="3"/>
  <c r="S1353" i="3"/>
  <c r="S1404" i="3"/>
  <c r="S1738" i="3"/>
  <c r="S1543" i="3"/>
  <c r="S1542" i="3"/>
  <c r="S1507" i="3"/>
  <c r="S1209" i="3"/>
  <c r="S1597" i="3"/>
  <c r="S1512" i="3"/>
  <c r="S1654" i="3"/>
  <c r="Q1511" i="3"/>
  <c r="S1511" i="3" s="1"/>
  <c r="Q1208" i="3"/>
  <c r="S1208" i="3" s="1"/>
  <c r="Q1515" i="3"/>
  <c r="S1515" i="3" s="1"/>
  <c r="Q459" i="3"/>
  <c r="S459" i="3" s="1"/>
  <c r="Q771" i="3"/>
  <c r="S771" i="3" s="1"/>
  <c r="Q1514" i="3"/>
  <c r="S1514" i="3" s="1"/>
  <c r="Q1596" i="3"/>
  <c r="S1596" i="3" s="1"/>
  <c r="Q1393" i="3"/>
  <c r="O2040" i="3"/>
  <c r="Q1457" i="3"/>
  <c r="S1457" i="3" s="1"/>
  <c r="Q1410" i="3"/>
  <c r="S1410" i="3" s="1"/>
  <c r="M2040" i="3"/>
  <c r="J2040" i="3"/>
  <c r="I2040" i="3"/>
  <c r="H2040" i="3"/>
  <c r="Q1621" i="3"/>
  <c r="S1621" i="3" s="1"/>
  <c r="R1795" i="3"/>
  <c r="R1631" i="3"/>
  <c r="R1380" i="3"/>
  <c r="R1630" i="3"/>
  <c r="R1398" i="3"/>
  <c r="R1461" i="3"/>
  <c r="Q1633" i="3"/>
  <c r="S1633" i="3" s="1"/>
  <c r="R1449" i="3"/>
  <c r="Q1162" i="3"/>
  <c r="S1162" i="3" s="1"/>
  <c r="R1388" i="3"/>
  <c r="Q1619" i="3"/>
  <c r="S1619" i="3" s="1"/>
  <c r="Q368" i="3"/>
  <c r="S368" i="3" s="1"/>
  <c r="R1459" i="3"/>
  <c r="R914" i="3"/>
  <c r="R1387" i="3"/>
  <c r="R1620" i="3"/>
  <c r="R1627" i="3"/>
  <c r="R1382" i="3"/>
  <c r="R1629" i="3"/>
  <c r="R1400" i="3"/>
  <c r="R1505" i="3"/>
  <c r="R1589" i="3"/>
  <c r="Q558" i="3"/>
  <c r="S558" i="3" s="1"/>
  <c r="Q1450" i="3"/>
  <c r="S1450" i="3" s="1"/>
  <c r="R1458" i="3"/>
  <c r="Q1454" i="3"/>
  <c r="S1454" i="3" s="1"/>
  <c r="R1379" i="3"/>
  <c r="Q1377" i="3"/>
  <c r="S1377" i="3" s="1"/>
  <c r="R153" i="3"/>
  <c r="R116" i="3"/>
  <c r="Q1628" i="3"/>
  <c r="Q1396" i="3"/>
  <c r="Q1795" i="3"/>
  <c r="S1795" i="3" s="1"/>
  <c r="Q826" i="3"/>
  <c r="S826" i="3" s="1"/>
  <c r="Q1504" i="3"/>
  <c r="S1504" i="3" s="1"/>
  <c r="R1371" i="3"/>
  <c r="R1046" i="3"/>
  <c r="Q1650" i="3"/>
  <c r="S1650" i="3" s="1"/>
  <c r="Q1901" i="3"/>
  <c r="S1901" i="3" s="1"/>
  <c r="Q400" i="3"/>
  <c r="S400" i="3" s="1"/>
  <c r="R1376" i="3"/>
  <c r="Q1346" i="3"/>
  <c r="S1346" i="3" s="1"/>
  <c r="R1346" i="3"/>
  <c r="R1616" i="3"/>
  <c r="R1389" i="3"/>
  <c r="R1373" i="3"/>
  <c r="R1406" i="3"/>
  <c r="R1384" i="3"/>
  <c r="R1381" i="3"/>
  <c r="R1639" i="3"/>
  <c r="R1636" i="3"/>
  <c r="R1617" i="3"/>
  <c r="R1399" i="3"/>
  <c r="Q1501" i="3"/>
  <c r="S1501" i="3" s="1"/>
  <c r="R1501" i="3"/>
  <c r="Q1641" i="3"/>
  <c r="S1641" i="3" s="1"/>
  <c r="R1641" i="3"/>
  <c r="Q1376" i="3"/>
  <c r="S1376" i="3" s="1"/>
  <c r="Q1616" i="3"/>
  <c r="S1616" i="3" s="1"/>
  <c r="Q208" i="3"/>
  <c r="S208" i="3" s="1"/>
  <c r="Q1634" i="3"/>
  <c r="S1634" i="3" s="1"/>
  <c r="Q1397" i="3"/>
  <c r="S1397" i="3" s="1"/>
  <c r="Q1456" i="3"/>
  <c r="S1456" i="3" s="1"/>
  <c r="Q1452" i="3"/>
  <c r="S1452" i="3" s="1"/>
  <c r="Q1177" i="3"/>
  <c r="S1177" i="3" s="1"/>
  <c r="Q1395" i="3"/>
  <c r="S1395" i="3" s="1"/>
  <c r="Q1394" i="3"/>
  <c r="S1394" i="3" s="1"/>
  <c r="Q944" i="3"/>
  <c r="S944" i="3" s="1"/>
  <c r="Q1737" i="3"/>
  <c r="S1737" i="3" s="1"/>
  <c r="Q1643" i="3"/>
  <c r="S1643" i="3" s="1"/>
  <c r="R1643" i="3"/>
  <c r="R1651" i="3"/>
  <c r="Q1642" i="3"/>
  <c r="S1642" i="3" s="1"/>
  <c r="R1642" i="3"/>
  <c r="R1645" i="3"/>
  <c r="Q1391" i="3"/>
  <c r="S1391" i="3" s="1"/>
  <c r="Q1390" i="3"/>
  <c r="S1390" i="3" s="1"/>
  <c r="Q1375" i="3"/>
  <c r="S1375" i="3" s="1"/>
  <c r="Q1622" i="3"/>
  <c r="S1622" i="3" s="1"/>
  <c r="Q1615" i="3"/>
  <c r="S1615" i="3" s="1"/>
  <c r="R1372" i="3"/>
  <c r="R1725" i="3"/>
  <c r="R1345" i="3"/>
  <c r="Q1561" i="3"/>
  <c r="S1561" i="3" s="1"/>
  <c r="R1561" i="3"/>
  <c r="S1460" i="3"/>
  <c r="S1451" i="3"/>
  <c r="S1393" i="3"/>
  <c r="S1386" i="3"/>
  <c r="S825" i="3"/>
  <c r="S117" i="3"/>
  <c r="S1618" i="3"/>
  <c r="Q1389" i="3"/>
  <c r="S1389" i="3" s="1"/>
  <c r="Q1373" i="3"/>
  <c r="S1373" i="3" s="1"/>
  <c r="Q1403" i="3"/>
  <c r="S1403" i="3" s="1"/>
  <c r="Q1406" i="3"/>
  <c r="S1406" i="3" s="1"/>
  <c r="Q1384" i="3"/>
  <c r="S1384" i="3" s="1"/>
  <c r="Q1382" i="3"/>
  <c r="S1382" i="3" s="1"/>
  <c r="Q1639" i="3"/>
  <c r="S1639" i="3" s="1"/>
  <c r="Q1637" i="3"/>
  <c r="S1637" i="3" s="1"/>
  <c r="Q1636" i="3"/>
  <c r="S1636" i="3" s="1"/>
  <c r="Q1629" i="3"/>
  <c r="S1629" i="3" s="1"/>
  <c r="Q1625" i="3"/>
  <c r="S1625" i="3" s="1"/>
  <c r="Q1624" i="3"/>
  <c r="S1624" i="3" s="1"/>
  <c r="Q1400" i="3"/>
  <c r="S1400" i="3" s="1"/>
  <c r="Q1398" i="3"/>
  <c r="S1398" i="3" s="1"/>
  <c r="Q280" i="3"/>
  <c r="S280" i="3" s="1"/>
  <c r="Q1046" i="3"/>
  <c r="S1046" i="3" s="1"/>
  <c r="S1206" i="3"/>
  <c r="S32" i="3"/>
  <c r="Q1374" i="3"/>
  <c r="S1374" i="3" s="1"/>
  <c r="Q1367" i="3"/>
  <c r="S1367" i="3" s="1"/>
  <c r="Q1463" i="3"/>
  <c r="Q1631" i="3"/>
  <c r="S1631" i="3" s="1"/>
  <c r="Q1627" i="3"/>
  <c r="S1627" i="3" s="1"/>
  <c r="Q1402" i="3"/>
  <c r="S1402" i="3" s="1"/>
  <c r="Q1383" i="3"/>
  <c r="S1383" i="3" s="1"/>
  <c r="Q1371" i="3"/>
  <c r="S1371" i="3" s="1"/>
  <c r="Q1381" i="3"/>
  <c r="S1381" i="3" s="1"/>
  <c r="Q1380" i="3"/>
  <c r="S1380" i="3" s="1"/>
  <c r="Q1640" i="3"/>
  <c r="S1640" i="3" s="1"/>
  <c r="Q1638" i="3"/>
  <c r="S1638" i="3" s="1"/>
  <c r="Q1630" i="3"/>
  <c r="S1630" i="3" s="1"/>
  <c r="Q1626" i="3"/>
  <c r="S1626" i="3" s="1"/>
  <c r="Q1617" i="3"/>
  <c r="S1617" i="3" s="1"/>
  <c r="Q1399" i="3"/>
  <c r="S1399" i="3" s="1"/>
  <c r="Q1635" i="3"/>
  <c r="S1635" i="3" s="1"/>
  <c r="Q1505" i="3"/>
  <c r="S1505" i="3" s="1"/>
  <c r="S1463" i="3"/>
  <c r="Q1503" i="3"/>
  <c r="S1351" i="3"/>
  <c r="Q1646" i="3"/>
  <c r="S1646" i="3" s="1"/>
  <c r="Q1644" i="3"/>
  <c r="S1644" i="3" s="1"/>
  <c r="R1504" i="3"/>
  <c r="S1647" i="3"/>
  <c r="R1351" i="3"/>
  <c r="Q1651" i="3"/>
  <c r="S1651" i="3" s="1"/>
  <c r="R1647" i="3"/>
  <c r="Q1645" i="3"/>
  <c r="S1645" i="3" s="1"/>
  <c r="R558" i="3"/>
  <c r="R1450" i="3"/>
  <c r="R1460" i="3"/>
  <c r="R1634" i="3"/>
  <c r="R1633" i="3"/>
  <c r="R1397" i="3"/>
  <c r="R1457" i="3"/>
  <c r="R1456" i="3"/>
  <c r="R1454" i="3"/>
  <c r="R1452" i="3"/>
  <c r="R1451" i="3"/>
  <c r="R1177" i="3"/>
  <c r="R1162" i="3"/>
  <c r="R1395" i="3"/>
  <c r="R1410" i="3"/>
  <c r="R1394" i="3"/>
  <c r="R1377" i="3"/>
  <c r="R944" i="3"/>
  <c r="R1393" i="3"/>
  <c r="R1391" i="3"/>
  <c r="R1386" i="3"/>
  <c r="R1375" i="3"/>
  <c r="R825" i="3"/>
  <c r="R1621" i="3"/>
  <c r="R1619" i="3"/>
  <c r="R1901" i="3"/>
  <c r="R117" i="3"/>
  <c r="R368" i="3"/>
  <c r="R1618" i="3"/>
  <c r="R208" i="3"/>
  <c r="R1206" i="3"/>
  <c r="R1737" i="3"/>
  <c r="R32" i="3"/>
  <c r="Q1649" i="3"/>
  <c r="S1649" i="3" s="1"/>
  <c r="Q1352" i="3"/>
  <c r="S1352" i="3" s="1"/>
  <c r="R1650" i="3"/>
  <c r="Q1648" i="3"/>
  <c r="S1648" i="3" s="1"/>
  <c r="R400" i="3"/>
  <c r="Q1589" i="3"/>
  <c r="S1589" i="3" s="1"/>
  <c r="Q1623" i="3"/>
  <c r="S1623" i="3" s="1"/>
  <c r="Q1461" i="3"/>
  <c r="S1461" i="3" s="1"/>
  <c r="Q1459" i="3"/>
  <c r="S1459" i="3" s="1"/>
  <c r="Q1458" i="3"/>
  <c r="S1458" i="3" s="1"/>
  <c r="Q1455" i="3"/>
  <c r="S1455" i="3" s="1"/>
  <c r="Q1453" i="3"/>
  <c r="Q1449" i="3"/>
  <c r="S1449" i="3" s="1"/>
  <c r="Q914" i="3"/>
  <c r="S914" i="3" s="1"/>
  <c r="Q1379" i="3"/>
  <c r="S1379" i="3" s="1"/>
  <c r="Q1378" i="3"/>
  <c r="S1378" i="3" s="1"/>
  <c r="Q1387" i="3"/>
  <c r="S1387" i="3" s="1"/>
  <c r="Q1388" i="3"/>
  <c r="S1388" i="3" s="1"/>
  <c r="Q1372" i="3"/>
  <c r="S1372" i="3" s="1"/>
  <c r="Q1620" i="3"/>
  <c r="S1620" i="3" s="1"/>
  <c r="Q1725" i="3"/>
  <c r="S1725" i="3" s="1"/>
  <c r="Q153" i="3"/>
  <c r="S153" i="3" s="1"/>
  <c r="Q1345" i="3"/>
  <c r="S1345" i="3" s="1"/>
  <c r="Q116" i="3"/>
  <c r="S116" i="3" s="1"/>
  <c r="R1390" i="3" l="1"/>
  <c r="Q1392" i="3"/>
  <c r="S1392" i="3" s="1"/>
  <c r="Q1652" i="3"/>
  <c r="S1652" i="3" s="1"/>
  <c r="Q682" i="3"/>
  <c r="S682" i="3" s="1"/>
  <c r="Q930" i="3"/>
  <c r="S930" i="3" s="1"/>
  <c r="S1396" i="3"/>
  <c r="Q1632" i="3"/>
  <c r="S1632" i="3" s="1"/>
  <c r="R1632" i="3"/>
  <c r="Q1448" i="3"/>
  <c r="S1448" i="3" s="1"/>
  <c r="S1628" i="3"/>
  <c r="Q1462" i="3"/>
  <c r="S1462" i="3" s="1"/>
  <c r="Q1401" i="3"/>
  <c r="S1401" i="3" s="1"/>
  <c r="Q1411" i="3"/>
  <c r="S1411" i="3" s="1"/>
  <c r="Q1385" i="3"/>
  <c r="S1385" i="3" s="1"/>
  <c r="R1392" i="3"/>
  <c r="R1462" i="3"/>
  <c r="R1623" i="3"/>
  <c r="S1453" i="3"/>
  <c r="R1644" i="3"/>
  <c r="R1649" i="3"/>
  <c r="R1652" i="3"/>
  <c r="R1453" i="3"/>
  <c r="R1401" i="3"/>
  <c r="R1385" i="3"/>
  <c r="S1503" i="3"/>
  <c r="R1787" i="3"/>
  <c r="R1615" i="3"/>
  <c r="R1622" i="3"/>
  <c r="R1503" i="3"/>
  <c r="R1637" i="3"/>
  <c r="R1635" i="3"/>
  <c r="R930" i="3"/>
  <c r="R1448" i="3"/>
  <c r="R1646" i="3"/>
  <c r="R1411" i="3"/>
  <c r="Q1787" i="3"/>
  <c r="S1787" i="3" s="1"/>
  <c r="R1403" i="3"/>
  <c r="R1626" i="3"/>
  <c r="R1396" i="3"/>
  <c r="R1628" i="3"/>
  <c r="R682" i="3"/>
  <c r="R1592" i="3" l="1"/>
  <c r="R242" i="3"/>
  <c r="R1785" i="3"/>
  <c r="R1343" i="3"/>
  <c r="R1593" i="3"/>
  <c r="R1900" i="3"/>
  <c r="R1498" i="3"/>
  <c r="R1548" i="3"/>
  <c r="R1549" i="3"/>
  <c r="R1550" i="3"/>
  <c r="R1551" i="3"/>
  <c r="R1552" i="3"/>
  <c r="R1544" i="3"/>
  <c r="R1547" i="3"/>
  <c r="R1553" i="3"/>
  <c r="R1545" i="3"/>
  <c r="R1554" i="3"/>
  <c r="R1546" i="3"/>
  <c r="R1555" i="3"/>
  <c r="R1556" i="3"/>
  <c r="R538" i="3"/>
  <c r="R1591" i="3"/>
  <c r="R1607" i="3"/>
  <c r="R1608" i="3"/>
  <c r="R1786" i="3"/>
  <c r="R1604" i="3"/>
  <c r="R1609" i="3"/>
  <c r="R1605" i="3"/>
  <c r="R1610" i="3"/>
  <c r="R1611" i="3"/>
  <c r="R1606" i="3"/>
  <c r="R1612" i="3"/>
  <c r="R1613" i="3"/>
  <c r="R1614" i="3"/>
  <c r="R1358" i="3"/>
  <c r="R1349" i="3"/>
  <c r="R1348" i="3"/>
  <c r="R1355" i="3"/>
  <c r="R1359" i="3"/>
  <c r="R1356" i="3"/>
  <c r="R1370" i="3"/>
  <c r="R1360" i="3"/>
  <c r="R1361" i="3"/>
  <c r="R1362" i="3"/>
  <c r="R1363" i="3"/>
  <c r="R1364" i="3"/>
  <c r="R1350" i="3"/>
  <c r="R1594" i="3"/>
  <c r="R1525" i="3"/>
  <c r="R1526" i="3"/>
  <c r="R1527" i="3"/>
  <c r="R1522" i="3"/>
  <c r="R1528" i="3"/>
  <c r="R1529" i="3"/>
  <c r="R1530" i="3"/>
  <c r="R1531" i="3"/>
  <c r="R1524" i="3"/>
  <c r="R1521" i="3"/>
  <c r="R1532" i="3"/>
  <c r="R1523" i="3"/>
  <c r="R2025" i="3"/>
  <c r="R1595" i="3"/>
  <c r="R243" i="3"/>
  <c r="R1344" i="3"/>
  <c r="R463" i="3"/>
  <c r="R1557" i="3"/>
  <c r="R1558" i="3"/>
  <c r="R927" i="3"/>
  <c r="R1601" i="3"/>
  <c r="R1533" i="3"/>
  <c r="R1357" i="3"/>
  <c r="R1559" i="3"/>
  <c r="R1603" i="3"/>
  <c r="R1365" i="3"/>
  <c r="R1366" i="3"/>
  <c r="R1560" i="3"/>
  <c r="R1988" i="3"/>
  <c r="R1989" i="3"/>
  <c r="R1990" i="3"/>
  <c r="R1991" i="3"/>
  <c r="R1992" i="3"/>
  <c r="Q1603" i="3" l="1"/>
  <c r="S1603" i="3" s="1"/>
  <c r="Q1557" i="3"/>
  <c r="S1557" i="3" s="1"/>
  <c r="Q1595" i="3"/>
  <c r="S1595" i="3" s="1"/>
  <c r="Q1364" i="3"/>
  <c r="S1364" i="3" s="1"/>
  <c r="Q1609" i="3"/>
  <c r="S1609" i="3" s="1"/>
  <c r="Q1551" i="3"/>
  <c r="S1551" i="3" s="1"/>
  <c r="Q1601" i="3"/>
  <c r="S1601" i="3" s="1"/>
  <c r="Q1528" i="3"/>
  <c r="S1528" i="3" s="1"/>
  <c r="Q1525" i="3"/>
  <c r="S1525" i="3" s="1"/>
  <c r="Q1355" i="3"/>
  <c r="S1355" i="3" s="1"/>
  <c r="Q1614" i="3"/>
  <c r="S1614" i="3" s="1"/>
  <c r="Q1611" i="3"/>
  <c r="S1611" i="3" s="1"/>
  <c r="Q1546" i="3"/>
  <c r="S1546" i="3" s="1"/>
  <c r="Q1547" i="3"/>
  <c r="S1547" i="3" s="1"/>
  <c r="Q242" i="3"/>
  <c r="S242" i="3" s="1"/>
  <c r="Q1989" i="3"/>
  <c r="S1989" i="3" s="1"/>
  <c r="Q1533" i="3"/>
  <c r="S1533" i="3" s="1"/>
  <c r="Q1521" i="3"/>
  <c r="S1521" i="3" s="1"/>
  <c r="Q1526" i="3"/>
  <c r="S1526" i="3" s="1"/>
  <c r="Q1360" i="3"/>
  <c r="S1360" i="3" s="1"/>
  <c r="Q1358" i="3"/>
  <c r="S1358" i="3" s="1"/>
  <c r="Q1606" i="3"/>
  <c r="S1606" i="3" s="1"/>
  <c r="Q1607" i="3"/>
  <c r="S1607" i="3" s="1"/>
  <c r="Q1553" i="3"/>
  <c r="S1553" i="3" s="1"/>
  <c r="Q1498" i="3"/>
  <c r="S1498" i="3" s="1"/>
  <c r="Q1992" i="3"/>
  <c r="S1992" i="3" s="1"/>
  <c r="Q1988" i="3"/>
  <c r="S1988" i="3" s="1"/>
  <c r="Q463" i="3"/>
  <c r="S463" i="3" s="1"/>
  <c r="Q2025" i="3"/>
  <c r="S2025" i="3" s="1"/>
  <c r="Q1524" i="3"/>
  <c r="S1524" i="3" s="1"/>
  <c r="Q1363" i="3"/>
  <c r="S1363" i="3" s="1"/>
  <c r="Q1370" i="3"/>
  <c r="S1370" i="3" s="1"/>
  <c r="Q1604" i="3"/>
  <c r="S1604" i="3" s="1"/>
  <c r="Q1591" i="3"/>
  <c r="S1591" i="3" s="1"/>
  <c r="Q1550" i="3"/>
  <c r="S1550" i="3" s="1"/>
  <c r="Q1900" i="3"/>
  <c r="S1900" i="3" s="1"/>
  <c r="Q1365" i="3"/>
  <c r="S1365" i="3" s="1"/>
  <c r="Q1529" i="3"/>
  <c r="S1529" i="3" s="1"/>
  <c r="Q1359" i="3"/>
  <c r="S1359" i="3" s="1"/>
  <c r="Q1555" i="3"/>
  <c r="S1555" i="3" s="1"/>
  <c r="Q1785" i="3"/>
  <c r="S1785" i="3" s="1"/>
  <c r="Q1990" i="3"/>
  <c r="S1990" i="3" s="1"/>
  <c r="Q243" i="3"/>
  <c r="S243" i="3" s="1"/>
  <c r="Q1350" i="3"/>
  <c r="S1350" i="3" s="1"/>
  <c r="Q1612" i="3"/>
  <c r="S1612" i="3" s="1"/>
  <c r="Q1545" i="3"/>
  <c r="S1545" i="3" s="1"/>
  <c r="Q1991" i="3"/>
  <c r="S1991" i="3" s="1"/>
  <c r="Q1560" i="3"/>
  <c r="S1560" i="3" s="1"/>
  <c r="Q1344" i="3"/>
  <c r="S1344" i="3" s="1"/>
  <c r="Q1523" i="3"/>
  <c r="S1523" i="3" s="1"/>
  <c r="Q1531" i="3"/>
  <c r="S1531" i="3" s="1"/>
  <c r="Q1362" i="3"/>
  <c r="S1362" i="3" s="1"/>
  <c r="Q1613" i="3"/>
  <c r="S1613" i="3" s="1"/>
  <c r="Q1786" i="3"/>
  <c r="S1786" i="3" s="1"/>
  <c r="Q1544" i="3"/>
  <c r="S1544" i="3" s="1"/>
  <c r="Q1522" i="3"/>
  <c r="S1522" i="3" s="1"/>
  <c r="Q538" i="3"/>
  <c r="S538" i="3" s="1"/>
  <c r="Q1592" i="3"/>
  <c r="S1592" i="3" s="1"/>
  <c r="Q1559" i="3"/>
  <c r="S1559" i="3" s="1"/>
  <c r="Q1594" i="3"/>
  <c r="S1594" i="3" s="1"/>
  <c r="Q1610" i="3"/>
  <c r="S1610" i="3" s="1"/>
  <c r="Q1554" i="3"/>
  <c r="S1554" i="3" s="1"/>
  <c r="Q1549" i="3"/>
  <c r="S1549" i="3" s="1"/>
  <c r="Q927" i="3"/>
  <c r="S927" i="3" s="1"/>
  <c r="Q1348" i="3"/>
  <c r="S1348" i="3" s="1"/>
  <c r="Q1593" i="3"/>
  <c r="S1593" i="3" s="1"/>
  <c r="Q1366" i="3"/>
  <c r="S1366" i="3" s="1"/>
  <c r="Q1532" i="3"/>
  <c r="S1532" i="3" s="1"/>
  <c r="Q1361" i="3"/>
  <c r="S1361" i="3" s="1"/>
  <c r="Q1349" i="3"/>
  <c r="S1349" i="3" s="1"/>
  <c r="Q1605" i="3"/>
  <c r="S1605" i="3" s="1"/>
  <c r="Q1556" i="3"/>
  <c r="S1556" i="3" s="1"/>
  <c r="Q1552" i="3"/>
  <c r="S1552" i="3" s="1"/>
  <c r="Q1343" i="3"/>
  <c r="S1343" i="3" s="1"/>
  <c r="Q1558" i="3"/>
  <c r="S1558" i="3" s="1"/>
  <c r="Q1357" i="3"/>
  <c r="S1357" i="3" s="1"/>
  <c r="Q1608" i="3"/>
  <c r="S1608" i="3" s="1"/>
  <c r="Q1548" i="3"/>
  <c r="S1548" i="3" s="1"/>
  <c r="Q1527" i="3"/>
  <c r="S1527" i="3" s="1"/>
  <c r="Q1530" i="3"/>
  <c r="S1530" i="3" s="1"/>
  <c r="Q1356" i="3"/>
  <c r="S1356" i="3" s="1"/>
  <c r="Q152" i="3" l="1"/>
  <c r="S152" i="3" s="1"/>
  <c r="R152" i="3"/>
  <c r="Q344" i="3"/>
  <c r="S344" i="3" s="1"/>
  <c r="R344" i="3"/>
  <c r="Q1784" i="3"/>
  <c r="S1784" i="3" s="1"/>
  <c r="R1784" i="3"/>
  <c r="Q1564" i="3"/>
  <c r="S1564" i="3" s="1"/>
  <c r="R1564" i="3"/>
  <c r="Q1898" i="3"/>
  <c r="S1898" i="3" s="1"/>
  <c r="R1898" i="3"/>
  <c r="Q345" i="3"/>
  <c r="S345" i="3" s="1"/>
  <c r="R345" i="3"/>
  <c r="Q1723" i="3"/>
  <c r="S1723" i="3" s="1"/>
  <c r="R1723" i="3"/>
  <c r="Q250" i="3"/>
  <c r="S250" i="3" s="1"/>
  <c r="R250" i="3"/>
  <c r="Q1339" i="3"/>
  <c r="S1339" i="3" s="1"/>
  <c r="R1339" i="3"/>
  <c r="Q1340" i="3"/>
  <c r="S1340" i="3" s="1"/>
  <c r="R1340" i="3"/>
  <c r="Q57" i="3"/>
  <c r="S57" i="3" s="1"/>
  <c r="R57" i="3"/>
  <c r="Q2027" i="3"/>
  <c r="S2027" i="3" s="1"/>
  <c r="R2027" i="3"/>
  <c r="Q207" i="3"/>
  <c r="S207" i="3" s="1"/>
  <c r="R207" i="3"/>
  <c r="Q433" i="3"/>
  <c r="S433" i="3" s="1"/>
  <c r="R433" i="3"/>
  <c r="Q520" i="3"/>
  <c r="S520" i="3" s="1"/>
  <c r="R520" i="3"/>
  <c r="Q521" i="3"/>
  <c r="S521" i="3" s="1"/>
  <c r="R521" i="3"/>
  <c r="Q522" i="3"/>
  <c r="S522" i="3" s="1"/>
  <c r="R522" i="3"/>
  <c r="Q360" i="3"/>
  <c r="S360" i="3" s="1"/>
  <c r="R360" i="3"/>
  <c r="Q904" i="3"/>
  <c r="S904" i="3" s="1"/>
  <c r="R904" i="3"/>
  <c r="Q1798" i="3"/>
  <c r="S1798" i="3" s="1"/>
  <c r="R1798" i="3"/>
  <c r="Q434" i="3"/>
  <c r="S434" i="3" s="1"/>
  <c r="R434" i="3"/>
  <c r="Q1538" i="3"/>
  <c r="S1538" i="3" s="1"/>
  <c r="R1538" i="3"/>
  <c r="Q1537" i="3"/>
  <c r="S1537" i="3" s="1"/>
  <c r="R1537" i="3"/>
  <c r="Q1535" i="3"/>
  <c r="S1535" i="3" s="1"/>
  <c r="R1535" i="3"/>
  <c r="Q1534" i="3"/>
  <c r="S1534" i="3" s="1"/>
  <c r="R1534" i="3"/>
  <c r="Q1539" i="3"/>
  <c r="S1539" i="3" s="1"/>
  <c r="R1539" i="3"/>
  <c r="Q1563" i="3"/>
  <c r="S1563" i="3" s="1"/>
  <c r="R1563" i="3"/>
  <c r="Q712" i="3"/>
  <c r="S712" i="3" s="1"/>
  <c r="R712" i="3"/>
  <c r="Q670" i="3"/>
  <c r="S670" i="3" s="1"/>
  <c r="R670" i="3"/>
  <c r="Q1035" i="3"/>
  <c r="S1035" i="3" s="1"/>
  <c r="R1035" i="3"/>
  <c r="Q541" i="3"/>
  <c r="S541" i="3" s="1"/>
  <c r="R541" i="3"/>
  <c r="Q1540" i="3"/>
  <c r="S1540" i="3" s="1"/>
  <c r="R1540" i="3"/>
  <c r="Q990" i="3"/>
  <c r="S990" i="3" s="1"/>
  <c r="R990" i="3"/>
  <c r="Q1354" i="3"/>
  <c r="S1354" i="3" s="1"/>
  <c r="R1354" i="3"/>
  <c r="Q1341" i="3"/>
  <c r="S1341" i="3" s="1"/>
  <c r="R1341" i="3"/>
  <c r="Q1342" i="3"/>
  <c r="S1342" i="3" s="1"/>
  <c r="R1342" i="3"/>
  <c r="Q1185" i="3"/>
  <c r="S1185" i="3" s="1"/>
  <c r="R1185" i="3"/>
  <c r="Q1724" i="3"/>
  <c r="S1724" i="3" s="1"/>
  <c r="R1724" i="3"/>
  <c r="Q1536" i="3"/>
  <c r="S1536" i="3" s="1"/>
  <c r="R1536" i="3"/>
  <c r="Q123" i="3"/>
  <c r="S123" i="3" s="1"/>
  <c r="R123" i="3"/>
  <c r="Q523" i="3"/>
  <c r="S523" i="3" s="1"/>
  <c r="R523" i="3"/>
  <c r="Q355" i="3"/>
  <c r="S355" i="3" s="1"/>
  <c r="R355" i="3"/>
  <c r="Q1541" i="3"/>
  <c r="S1541" i="3" s="1"/>
  <c r="R1541" i="3"/>
  <c r="Q124" i="3"/>
  <c r="S124" i="3" s="1"/>
  <c r="R124" i="3"/>
  <c r="Q1204" i="3"/>
  <c r="S1204" i="3" s="1"/>
  <c r="R1204" i="3"/>
  <c r="Q1205" i="3"/>
  <c r="S1205" i="3" s="1"/>
  <c r="R1205" i="3"/>
  <c r="Q1984" i="3"/>
  <c r="S1984" i="3" s="1"/>
  <c r="R1984" i="3"/>
  <c r="Q1985" i="3"/>
  <c r="S1985" i="3" s="1"/>
  <c r="R1985" i="3"/>
  <c r="Q1986" i="3"/>
  <c r="S1986" i="3" s="1"/>
  <c r="R1986" i="3"/>
  <c r="Q1987" i="3"/>
  <c r="S1987" i="3" s="1"/>
  <c r="R1987" i="3"/>
  <c r="Q1927" i="3" l="1"/>
  <c r="S1927" i="3" s="1"/>
  <c r="R1927" i="3"/>
  <c r="Q1794" i="3"/>
  <c r="S1794" i="3" s="1"/>
  <c r="R1794" i="3"/>
  <c r="Q1951" i="3"/>
  <c r="S1951" i="3" s="1"/>
  <c r="R1951" i="3"/>
  <c r="Q1968" i="3"/>
  <c r="S1968" i="3" s="1"/>
  <c r="R1968" i="3"/>
  <c r="Q1789" i="3"/>
  <c r="S1789" i="3" s="1"/>
  <c r="R1789" i="3"/>
  <c r="Q1994" i="3"/>
  <c r="S1994" i="3" s="1"/>
  <c r="R1994" i="3"/>
  <c r="Q1790" i="3"/>
  <c r="S1790" i="3" s="1"/>
  <c r="R1790" i="3"/>
  <c r="Q1997" i="3"/>
  <c r="S1997" i="3" s="1"/>
  <c r="R1997" i="3"/>
  <c r="Q1969" i="3"/>
  <c r="S1969" i="3" s="1"/>
  <c r="R1969" i="3"/>
  <c r="Q1982" i="3"/>
  <c r="S1982" i="3" s="1"/>
  <c r="R1982" i="3"/>
  <c r="Q1970" i="3"/>
  <c r="S1970" i="3" s="1"/>
  <c r="R1970" i="3"/>
  <c r="Q1792" i="3"/>
  <c r="S1792" i="3" s="1"/>
  <c r="R1792" i="3"/>
  <c r="Q1983" i="3"/>
  <c r="S1983" i="3" s="1"/>
  <c r="R1983" i="3"/>
  <c r="Q1974" i="3"/>
  <c r="S1974" i="3" s="1"/>
  <c r="R1974" i="3"/>
  <c r="Q1998" i="3"/>
  <c r="S1998" i="3" s="1"/>
  <c r="R1998" i="3"/>
  <c r="Q1939" i="3"/>
  <c r="S1939" i="3" s="1"/>
  <c r="R1939" i="3"/>
  <c r="Q1930" i="3"/>
  <c r="S1930" i="3" s="1"/>
  <c r="R1930" i="3"/>
  <c r="Q1971" i="3"/>
  <c r="S1971" i="3" s="1"/>
  <c r="R1971" i="3"/>
  <c r="Q1931" i="3"/>
  <c r="S1931" i="3" s="1"/>
  <c r="R1931" i="3"/>
  <c r="Q1932" i="3"/>
  <c r="S1932" i="3" s="1"/>
  <c r="R1932" i="3"/>
  <c r="Q1797" i="3"/>
  <c r="S1797" i="3" s="1"/>
  <c r="R1797" i="3"/>
  <c r="Q1937" i="3"/>
  <c r="S1937" i="3" s="1"/>
  <c r="R1937" i="3"/>
  <c r="Q1928" i="3"/>
  <c r="S1928" i="3" s="1"/>
  <c r="R1928" i="3"/>
  <c r="Q1975" i="3"/>
  <c r="S1975" i="3" s="1"/>
  <c r="R1975" i="3"/>
  <c r="Q994" i="3"/>
  <c r="S994" i="3" s="1"/>
  <c r="R994" i="3"/>
  <c r="Q1972" i="3"/>
  <c r="S1972" i="3" s="1"/>
  <c r="R1972" i="3"/>
  <c r="R1711" i="3" l="1"/>
  <c r="R143" i="3"/>
  <c r="R1848" i="3"/>
  <c r="R370" i="3"/>
  <c r="R1109" i="3"/>
  <c r="R1697" i="3"/>
  <c r="R1495" i="3"/>
  <c r="R685" i="3"/>
  <c r="R1066" i="3"/>
  <c r="R609" i="3"/>
  <c r="R610" i="3"/>
  <c r="R612" i="3"/>
  <c r="R1334" i="3"/>
  <c r="R1941" i="3"/>
  <c r="R1829" i="3"/>
  <c r="R1668" i="3"/>
  <c r="R1727" i="3"/>
  <c r="R133" i="3"/>
  <c r="R1832" i="3"/>
  <c r="R828" i="3"/>
  <c r="R103" i="3"/>
  <c r="R220" i="3"/>
  <c r="R1145" i="3"/>
  <c r="R1268" i="3"/>
  <c r="R1266" i="3"/>
  <c r="R1804" i="3"/>
  <c r="R892" i="3"/>
  <c r="R777" i="3"/>
  <c r="R629" i="3"/>
  <c r="R1302" i="3"/>
  <c r="R1161" i="3"/>
  <c r="R1105" i="3"/>
  <c r="R134" i="3"/>
  <c r="R1169" i="3"/>
  <c r="R615" i="3"/>
  <c r="R1213" i="3" l="1"/>
  <c r="R681" i="3"/>
  <c r="R171" i="3"/>
  <c r="R613" i="3"/>
  <c r="R1315" i="3"/>
  <c r="R1916" i="3"/>
  <c r="R236" i="3"/>
  <c r="R614" i="3"/>
  <c r="R611" i="3"/>
  <c r="R366" i="3"/>
  <c r="Q1169" i="3"/>
  <c r="S1169" i="3" s="1"/>
  <c r="Q614" i="3"/>
  <c r="S614" i="3" s="1"/>
  <c r="Q1315" i="3"/>
  <c r="S1315" i="3" s="1"/>
  <c r="Q1832" i="3" l="1"/>
  <c r="S1832" i="3" s="1"/>
  <c r="Q611" i="3"/>
  <c r="S611" i="3" s="1"/>
  <c r="Q220" i="3"/>
  <c r="S220" i="3" s="1"/>
  <c r="Q777" i="3"/>
  <c r="S777" i="3" s="1"/>
  <c r="Q1711" i="3"/>
  <c r="S1711" i="3" s="1"/>
  <c r="Q629" i="3"/>
  <c r="S629" i="3" s="1"/>
  <c r="Q1916" i="3"/>
  <c r="S1916" i="3" s="1"/>
  <c r="Q685" i="3"/>
  <c r="S685" i="3" s="1"/>
  <c r="Q1804" i="3"/>
  <c r="S1804" i="3" s="1"/>
  <c r="Q1848" i="3"/>
  <c r="S1848" i="3" s="1"/>
  <c r="Q1941" i="3"/>
  <c r="S1941" i="3" s="1"/>
  <c r="Q1302" i="3"/>
  <c r="S1302" i="3" s="1"/>
  <c r="Q615" i="3"/>
  <c r="S615" i="3" s="1"/>
  <c r="Q133" i="3"/>
  <c r="S133" i="3" s="1"/>
  <c r="Q1697" i="3"/>
  <c r="S1697" i="3" s="1"/>
  <c r="Q134" i="3"/>
  <c r="S134" i="3" s="1"/>
  <c r="Q236" i="3"/>
  <c r="S236" i="3" s="1"/>
  <c r="Q828" i="3"/>
  <c r="S828" i="3" s="1"/>
  <c r="Q892" i="3"/>
  <c r="S892" i="3" s="1"/>
  <c r="Q103" i="3"/>
  <c r="S103" i="3" s="1"/>
  <c r="Q610" i="3"/>
  <c r="S610" i="3" s="1"/>
  <c r="Q366" i="3"/>
  <c r="S366" i="3" s="1"/>
  <c r="Q1829" i="3"/>
  <c r="S1829" i="3" s="1"/>
  <c r="Q1727" i="3"/>
  <c r="S1727" i="3" s="1"/>
  <c r="Q143" i="3"/>
  <c r="S143" i="3" s="1"/>
  <c r="Q1668" i="3"/>
  <c r="S1668" i="3" s="1"/>
  <c r="Q1066" i="3"/>
  <c r="S1066" i="3" s="1"/>
  <c r="Q171" i="3"/>
  <c r="S171" i="3" s="1"/>
  <c r="Q1105" i="3"/>
  <c r="S1105" i="3" s="1"/>
  <c r="Q609" i="3"/>
  <c r="S609" i="3" s="1"/>
  <c r="Q612" i="3"/>
  <c r="S612" i="3" s="1"/>
  <c r="Q1495" i="3"/>
  <c r="S1495" i="3" s="1"/>
  <c r="Q370" i="3"/>
  <c r="S370" i="3" s="1"/>
  <c r="Q1161" i="3"/>
  <c r="S1161" i="3" s="1"/>
  <c r="Q1334" i="3"/>
  <c r="S1334" i="3" s="1"/>
  <c r="Q1145" i="3"/>
  <c r="S1145" i="3" s="1"/>
  <c r="Q1109" i="3"/>
  <c r="S1109" i="3" s="1"/>
  <c r="Q613" i="3"/>
  <c r="S613" i="3" s="1"/>
  <c r="Q1266" i="3"/>
  <c r="S1266" i="3" s="1"/>
  <c r="Q681" i="3"/>
  <c r="S681" i="3" s="1"/>
  <c r="Q1268" i="3"/>
  <c r="S1268" i="3" s="1"/>
  <c r="R1976" i="3" l="1"/>
  <c r="R865" i="3"/>
  <c r="R768" i="3"/>
  <c r="R1147" i="3"/>
  <c r="R1329" i="3"/>
  <c r="R1492" i="3"/>
  <c r="R856" i="3"/>
  <c r="R140" i="3"/>
  <c r="R879" i="3"/>
  <c r="R1065" i="3"/>
  <c r="R634" i="3"/>
  <c r="R703" i="3"/>
  <c r="R97" i="3"/>
  <c r="R1106" i="3"/>
  <c r="R1755" i="3"/>
  <c r="R179" i="3"/>
  <c r="R98" i="3"/>
  <c r="R231" i="3"/>
  <c r="R1186" i="3"/>
  <c r="R1333" i="3"/>
  <c r="R1120" i="3"/>
  <c r="R358" i="3"/>
  <c r="R1098" i="3"/>
  <c r="R1024" i="3"/>
  <c r="R156" i="3"/>
  <c r="R148" i="3"/>
  <c r="R379" i="3"/>
  <c r="R1084" i="3"/>
  <c r="R312" i="3"/>
  <c r="R340" i="3"/>
  <c r="R2020" i="3"/>
  <c r="R47" i="3"/>
  <c r="R983" i="3"/>
  <c r="R1218" i="3"/>
  <c r="R278" i="3"/>
  <c r="R1682" i="3"/>
  <c r="R1064" i="3"/>
  <c r="R1488" i="3"/>
  <c r="R396" i="3"/>
  <c r="R1061" i="3"/>
  <c r="R1211" i="3"/>
  <c r="R1032" i="3"/>
  <c r="R1929" i="3"/>
  <c r="R1936" i="3"/>
  <c r="R734" i="3"/>
  <c r="R1164" i="3"/>
  <c r="R202" i="3"/>
  <c r="R1660" i="3"/>
  <c r="R1062" i="3"/>
  <c r="R916" i="3"/>
  <c r="R1057" i="3"/>
  <c r="R147" i="3"/>
  <c r="R1123" i="3"/>
  <c r="R1189" i="3"/>
  <c r="R51" i="3"/>
  <c r="R665" i="3"/>
  <c r="R249" i="3"/>
  <c r="R1027" i="3"/>
  <c r="R1483" i="3"/>
  <c r="R696" i="3"/>
  <c r="R378" i="3"/>
  <c r="R1082" i="3"/>
  <c r="R810" i="3"/>
  <c r="R997" i="3"/>
  <c r="R884" i="3"/>
  <c r="R776" i="3"/>
  <c r="R582" i="3"/>
  <c r="R89" i="3"/>
  <c r="R161" i="3"/>
  <c r="R304" i="3"/>
  <c r="R324" i="3"/>
  <c r="R492" i="3"/>
  <c r="R1809" i="3"/>
  <c r="R1037" i="3" l="1"/>
  <c r="R1326" i="3"/>
  <c r="R1701" i="3"/>
  <c r="R309" i="3"/>
  <c r="R215" i="3"/>
  <c r="R1312" i="3"/>
  <c r="R481" i="3"/>
  <c r="R565" i="3"/>
  <c r="R106" i="3"/>
  <c r="R1897" i="3"/>
  <c r="R448" i="3"/>
  <c r="R630" i="3"/>
  <c r="R1015" i="3"/>
  <c r="R971" i="3"/>
  <c r="R1778" i="3"/>
  <c r="R1840" i="3"/>
  <c r="R52" i="3"/>
  <c r="R425" i="3"/>
  <c r="R2026" i="3"/>
  <c r="R1013" i="3"/>
  <c r="R1977" i="3"/>
  <c r="R995" i="3"/>
  <c r="R494" i="3"/>
  <c r="R229" i="3"/>
  <c r="R16" i="3"/>
  <c r="R1831" i="3"/>
  <c r="R1337" i="3"/>
  <c r="R1896" i="3"/>
  <c r="R859" i="3"/>
  <c r="R1063" i="3"/>
  <c r="R1143" i="3"/>
  <c r="R1918" i="3"/>
  <c r="R1030" i="3"/>
  <c r="R1869" i="3"/>
  <c r="R792" i="3"/>
  <c r="R115" i="3"/>
  <c r="R424" i="3"/>
  <c r="Q1929" i="3"/>
  <c r="S1929" i="3" s="1"/>
  <c r="Q249" i="3"/>
  <c r="S249" i="3" s="1"/>
  <c r="Q448" i="3"/>
  <c r="S448" i="3" s="1"/>
  <c r="Q147" i="3"/>
  <c r="S147" i="3" s="1"/>
  <c r="Q309" i="3"/>
  <c r="S309" i="3" s="1"/>
  <c r="Q1064" i="3"/>
  <c r="S1064" i="3" s="1"/>
  <c r="Q1147" i="3"/>
  <c r="S1147" i="3" s="1"/>
  <c r="Q52" i="3"/>
  <c r="S52" i="3" s="1"/>
  <c r="Q425" i="3"/>
  <c r="S425" i="3" s="1"/>
  <c r="Q2026" i="3"/>
  <c r="S2026" i="3" s="1"/>
  <c r="Q768" i="3"/>
  <c r="S768" i="3" s="1"/>
  <c r="Q324" i="3"/>
  <c r="S324" i="3" s="1"/>
  <c r="Q1082" i="3"/>
  <c r="S1082" i="3" s="1"/>
  <c r="Q810" i="3"/>
  <c r="S810" i="3" s="1"/>
  <c r="Q1896" i="3"/>
  <c r="S1896" i="3" s="1"/>
  <c r="Q1897" i="3"/>
  <c r="S1897" i="3" s="1"/>
  <c r="Q634" i="3"/>
  <c r="S634" i="3" s="1"/>
  <c r="Q1809" i="3"/>
  <c r="S1809" i="3" s="1"/>
  <c r="Q859" i="3"/>
  <c r="S859" i="3" s="1"/>
  <c r="Q492" i="3"/>
  <c r="S492" i="3" s="1"/>
  <c r="Q997" i="3"/>
  <c r="S997" i="3" s="1"/>
  <c r="Q106" i="3"/>
  <c r="S106" i="3" s="1"/>
  <c r="Q1211" i="3"/>
  <c r="S1211" i="3" s="1"/>
  <c r="Q1065" i="3"/>
  <c r="S1065" i="3" s="1"/>
  <c r="Q215" i="3"/>
  <c r="S215" i="3" s="1"/>
  <c r="Q1143" i="3"/>
  <c r="S1143" i="3" s="1"/>
  <c r="Q1492" i="3"/>
  <c r="S1492" i="3" s="1"/>
  <c r="Q856" i="3"/>
  <c r="S856" i="3" s="1"/>
  <c r="Q115" i="3"/>
  <c r="S115" i="3" s="1"/>
  <c r="Q1840" i="3"/>
  <c r="S1840" i="3" s="1"/>
  <c r="Q630" i="3"/>
  <c r="S630" i="3" s="1"/>
  <c r="Q1918" i="3"/>
  <c r="S1918" i="3" s="1"/>
  <c r="Q1483" i="3"/>
  <c r="S1483" i="3" s="1"/>
  <c r="Q665" i="3"/>
  <c r="S665" i="3" s="1"/>
  <c r="Q1189" i="3"/>
  <c r="S1189" i="3" s="1"/>
  <c r="Q1057" i="3"/>
  <c r="S1057" i="3" s="1"/>
  <c r="Q1660" i="3"/>
  <c r="S1660" i="3" s="1"/>
  <c r="Q278" i="3"/>
  <c r="S278" i="3" s="1"/>
  <c r="Q1682" i="3"/>
  <c r="S1682" i="3" s="1"/>
  <c r="Q1015" i="3"/>
  <c r="S1015" i="3" s="1"/>
  <c r="Q971" i="3"/>
  <c r="S971" i="3" s="1"/>
  <c r="Q494" i="3"/>
  <c r="S494" i="3" s="1"/>
  <c r="Q1030" i="3"/>
  <c r="S1030" i="3" s="1"/>
  <c r="Q424" i="3"/>
  <c r="S424" i="3" s="1"/>
  <c r="Q98" i="3"/>
  <c r="S98" i="3" s="1"/>
  <c r="Q1755" i="3"/>
  <c r="S1755" i="3" s="1"/>
  <c r="Q97" i="3"/>
  <c r="S97" i="3" s="1"/>
  <c r="Q1936" i="3"/>
  <c r="S1936" i="3" s="1"/>
  <c r="Q983" i="3"/>
  <c r="S983" i="3" s="1"/>
  <c r="Q2020" i="3"/>
  <c r="S2020" i="3" s="1"/>
  <c r="Q340" i="3"/>
  <c r="S340" i="3" s="1"/>
  <c r="Q1084" i="3"/>
  <c r="S1084" i="3" s="1"/>
  <c r="Q1061" i="3"/>
  <c r="S1061" i="3" s="1"/>
  <c r="Q156" i="3"/>
  <c r="S156" i="3" s="1"/>
  <c r="Q358" i="3"/>
  <c r="S358" i="3" s="1"/>
  <c r="Q1120" i="3"/>
  <c r="S1120" i="3" s="1"/>
  <c r="Q1186" i="3"/>
  <c r="S1186" i="3" s="1"/>
  <c r="Q734" i="3"/>
  <c r="S734" i="3" s="1"/>
  <c r="Q51" i="3"/>
  <c r="S51" i="3" s="1"/>
  <c r="Q1123" i="3"/>
  <c r="S1123" i="3" s="1"/>
  <c r="Q916" i="3"/>
  <c r="S916" i="3" s="1"/>
  <c r="Q202" i="3"/>
  <c r="S202" i="3" s="1"/>
  <c r="Q1337" i="3"/>
  <c r="S1337" i="3" s="1"/>
  <c r="Q1037" i="3"/>
  <c r="S1037" i="3" s="1"/>
  <c r="Q1326" i="3"/>
  <c r="S1326" i="3" s="1"/>
  <c r="Q1701" i="3"/>
  <c r="S1701" i="3" s="1"/>
  <c r="Q865" i="3"/>
  <c r="S865" i="3" s="1"/>
  <c r="Q378" i="3"/>
  <c r="S378" i="3" s="1"/>
  <c r="Q304" i="3"/>
  <c r="S304" i="3" s="1"/>
  <c r="Q481" i="3"/>
  <c r="S481" i="3" s="1"/>
  <c r="Q1013" i="3"/>
  <c r="S1013" i="3" s="1"/>
  <c r="Q161" i="3"/>
  <c r="S161" i="3" s="1"/>
  <c r="Q89" i="3"/>
  <c r="S89" i="3" s="1"/>
  <c r="Q582" i="3"/>
  <c r="S582" i="3" s="1"/>
  <c r="Q776" i="3"/>
  <c r="S776" i="3" s="1"/>
  <c r="Q565" i="3"/>
  <c r="S565" i="3" s="1"/>
  <c r="Q884" i="3"/>
  <c r="S884" i="3" s="1"/>
  <c r="Q1032" i="3"/>
  <c r="S1032" i="3" s="1"/>
  <c r="Q1063" i="3"/>
  <c r="S1063" i="3" s="1"/>
  <c r="Q1312" i="3"/>
  <c r="S1312" i="3" s="1"/>
  <c r="Q879" i="3"/>
  <c r="S879" i="3" s="1"/>
  <c r="Q1977" i="3"/>
  <c r="S1977" i="3" s="1"/>
  <c r="Q1329" i="3"/>
  <c r="S1329" i="3" s="1"/>
  <c r="Q229" i="3"/>
  <c r="S229" i="3" s="1"/>
  <c r="Q140" i="3"/>
  <c r="S140" i="3" s="1"/>
  <c r="Q1027" i="3"/>
  <c r="S1027" i="3" s="1"/>
  <c r="Q396" i="3"/>
  <c r="S396" i="3" s="1"/>
  <c r="Q1062" i="3"/>
  <c r="S1062" i="3" s="1"/>
  <c r="Q1164" i="3"/>
  <c r="S1164" i="3" s="1"/>
  <c r="Q1976" i="3"/>
  <c r="S1976" i="3" s="1"/>
  <c r="Q696" i="3"/>
  <c r="S696" i="3" s="1"/>
  <c r="Q995" i="3"/>
  <c r="S995" i="3" s="1"/>
  <c r="Q16" i="3"/>
  <c r="S16" i="3" s="1"/>
  <c r="Q1869" i="3"/>
  <c r="S1869" i="3" s="1"/>
  <c r="Q1831" i="3"/>
  <c r="S1831" i="3" s="1"/>
  <c r="Q792" i="3"/>
  <c r="S792" i="3" s="1"/>
  <c r="Q1778" i="3"/>
  <c r="S1778" i="3" s="1"/>
  <c r="Q179" i="3"/>
  <c r="S179" i="3" s="1"/>
  <c r="Q1106" i="3"/>
  <c r="S1106" i="3" s="1"/>
  <c r="Q703" i="3"/>
  <c r="S703" i="3" s="1"/>
  <c r="Q1218" i="3"/>
  <c r="S1218" i="3" s="1"/>
  <c r="Q47" i="3"/>
  <c r="S47" i="3" s="1"/>
  <c r="Q1488" i="3"/>
  <c r="S1488" i="3" s="1"/>
  <c r="Q312" i="3"/>
  <c r="S312" i="3" s="1"/>
  <c r="Q379" i="3"/>
  <c r="S379" i="3" s="1"/>
  <c r="Q148" i="3"/>
  <c r="S148" i="3" s="1"/>
  <c r="Q1024" i="3"/>
  <c r="S1024" i="3" s="1"/>
  <c r="Q1098" i="3"/>
  <c r="S1098" i="3" s="1"/>
  <c r="Q1333" i="3"/>
  <c r="S1333" i="3" s="1"/>
  <c r="Q231" i="3"/>
  <c r="S231" i="3" s="1"/>
  <c r="Q14" i="3"/>
  <c r="R1828" i="3"/>
  <c r="Q2001" i="3"/>
  <c r="R211" i="3"/>
  <c r="Q211" i="3"/>
  <c r="R1826" i="3"/>
  <c r="R2023" i="3"/>
  <c r="R1669" i="3"/>
  <c r="R1215" i="3"/>
  <c r="R1165" i="3"/>
  <c r="Q29" i="3"/>
  <c r="R321" i="3"/>
  <c r="R798" i="3"/>
  <c r="Q626" i="3"/>
  <c r="R1443" i="3"/>
  <c r="Q1443" i="3"/>
  <c r="S1443" i="3" s="1"/>
  <c r="R325" i="3"/>
  <c r="R283" i="3"/>
  <c r="R1708" i="3"/>
  <c r="R1137" i="3"/>
  <c r="R1965" i="3"/>
  <c r="R311" i="3"/>
  <c r="R858" i="3"/>
  <c r="R1672" i="3"/>
  <c r="R1823" i="3"/>
  <c r="R1677" i="3"/>
  <c r="R76" i="3"/>
  <c r="R1107" i="3"/>
  <c r="R195" i="3"/>
  <c r="R194" i="3"/>
  <c r="R620" i="3"/>
  <c r="Q620" i="3"/>
  <c r="Q285" i="3"/>
  <c r="R1224" i="3"/>
  <c r="R1678" i="3"/>
  <c r="R1822" i="3"/>
  <c r="R1166" i="3"/>
  <c r="Q1166" i="3"/>
  <c r="R1220" i="3"/>
  <c r="R1731" i="3"/>
  <c r="Q857" i="3"/>
  <c r="R1216" i="3"/>
  <c r="R90" i="3"/>
  <c r="Q268" i="3"/>
  <c r="R1191" i="3"/>
  <c r="R80" i="3"/>
  <c r="Q1661" i="3"/>
  <c r="R145" i="3"/>
  <c r="Q1180" i="3"/>
  <c r="R1694" i="3"/>
  <c r="R1171" i="3"/>
  <c r="R419" i="3"/>
  <c r="Q419" i="3"/>
  <c r="S419" i="3" s="1"/>
  <c r="R1409" i="3"/>
  <c r="R2033" i="3"/>
  <c r="R1770" i="3"/>
  <c r="R669" i="3"/>
  <c r="Q605" i="3" l="1"/>
  <c r="S605" i="3" s="1"/>
  <c r="Q1830" i="3"/>
  <c r="S1830" i="3" s="1"/>
  <c r="S29" i="3"/>
  <c r="Q1409" i="3"/>
  <c r="S1409" i="3" s="1"/>
  <c r="Q1586" i="3"/>
  <c r="S1586" i="3" s="1"/>
  <c r="R1016" i="3"/>
  <c r="Q1587" i="3"/>
  <c r="S1587" i="3" s="1"/>
  <c r="Q99" i="3"/>
  <c r="S99" i="3" s="1"/>
  <c r="R980" i="3"/>
  <c r="R93" i="3"/>
  <c r="R1131" i="3"/>
  <c r="R1741" i="3"/>
  <c r="R1217" i="3"/>
  <c r="R1141" i="3"/>
  <c r="Q1708" i="3"/>
  <c r="Q1223" i="3"/>
  <c r="Q1729" i="3"/>
  <c r="R1730" i="3"/>
  <c r="R1225" i="3"/>
  <c r="Q669" i="3"/>
  <c r="S669" i="3" s="1"/>
  <c r="R1586" i="3"/>
  <c r="Q2034" i="3"/>
  <c r="Q1220" i="3"/>
  <c r="R1935" i="3"/>
  <c r="Q2013" i="3"/>
  <c r="Q1827" i="3"/>
  <c r="Q2014" i="3"/>
  <c r="Q1576" i="3"/>
  <c r="Q141" i="3"/>
  <c r="S141" i="3" s="1"/>
  <c r="R141" i="3"/>
  <c r="R176" i="3"/>
  <c r="R167" i="3"/>
  <c r="Q212" i="3"/>
  <c r="R212" i="3"/>
  <c r="Q382" i="3"/>
  <c r="R833" i="3"/>
  <c r="R284" i="3"/>
  <c r="R48" i="3"/>
  <c r="R1699" i="3"/>
  <c r="R1464" i="3"/>
  <c r="R1587" i="3"/>
  <c r="R1830" i="3"/>
  <c r="S1180" i="3"/>
  <c r="R99" i="3"/>
  <c r="Q1221" i="3"/>
  <c r="Q213" i="3"/>
  <c r="Q214" i="3"/>
  <c r="Q326" i="3"/>
  <c r="Q76" i="3"/>
  <c r="S76" i="3" s="1"/>
  <c r="Q1677" i="3"/>
  <c r="S1677" i="3" s="1"/>
  <c r="Q1823" i="3"/>
  <c r="S1823" i="3" s="1"/>
  <c r="Q1672" i="3"/>
  <c r="S1672" i="3" s="1"/>
  <c r="Q858" i="3"/>
  <c r="S858" i="3" s="1"/>
  <c r="Q311" i="3"/>
  <c r="Q1965" i="3"/>
  <c r="S1965" i="3" s="1"/>
  <c r="Q1137" i="3"/>
  <c r="R1729" i="3"/>
  <c r="S626" i="3"/>
  <c r="R626" i="3"/>
  <c r="Q282" i="3"/>
  <c r="S282" i="3" s="1"/>
  <c r="R29" i="3"/>
  <c r="Q1214" i="3"/>
  <c r="S1214" i="3" s="1"/>
  <c r="Q108" i="3"/>
  <c r="S108" i="3" s="1"/>
  <c r="Q1215" i="3"/>
  <c r="S1215" i="3" s="1"/>
  <c r="R1824" i="3"/>
  <c r="Q1187" i="3"/>
  <c r="R1187" i="3"/>
  <c r="Q1826" i="3"/>
  <c r="Q946" i="3"/>
  <c r="R946" i="3"/>
  <c r="R2001" i="3"/>
  <c r="R14" i="3"/>
  <c r="Q176" i="3"/>
  <c r="S176" i="3" s="1"/>
  <c r="Q1029" i="3"/>
  <c r="S1029" i="3" s="1"/>
  <c r="Q145" i="3"/>
  <c r="S145" i="3" s="1"/>
  <c r="S1661" i="3"/>
  <c r="Q80" i="3"/>
  <c r="S80" i="3" s="1"/>
  <c r="Q1191" i="3"/>
  <c r="S1191" i="3" s="1"/>
  <c r="S268" i="3"/>
  <c r="Q90" i="3"/>
  <c r="S90" i="3" s="1"/>
  <c r="Q1216" i="3"/>
  <c r="Q1731" i="3"/>
  <c r="Q1770" i="3"/>
  <c r="S1770" i="3" s="1"/>
  <c r="Q1016" i="3"/>
  <c r="S1016" i="3" s="1"/>
  <c r="R2013" i="3"/>
  <c r="Q1678" i="3"/>
  <c r="Q195" i="3"/>
  <c r="S195" i="3" s="1"/>
  <c r="Q194" i="3"/>
  <c r="S194" i="3" s="1"/>
  <c r="Q1107" i="3"/>
  <c r="Q833" i="3"/>
  <c r="Q284" i="3"/>
  <c r="Q48" i="3"/>
  <c r="Q1699" i="3"/>
  <c r="Q980" i="3"/>
  <c r="S980" i="3" s="1"/>
  <c r="Q93" i="3"/>
  <c r="S93" i="3" s="1"/>
  <c r="Q1131" i="3"/>
  <c r="S1131" i="3" s="1"/>
  <c r="Q1741" i="3"/>
  <c r="S1741" i="3" s="1"/>
  <c r="Q1141" i="3"/>
  <c r="Q283" i="3"/>
  <c r="R1223" i="3"/>
  <c r="Q1730" i="3"/>
  <c r="R285" i="3"/>
  <c r="Q325" i="3"/>
  <c r="Q1225" i="3"/>
  <c r="R327" i="3"/>
  <c r="R282" i="3"/>
  <c r="Q321" i="3"/>
  <c r="S321" i="3" s="1"/>
  <c r="Q1165" i="3"/>
  <c r="S1165" i="3" s="1"/>
  <c r="R1214" i="3"/>
  <c r="R108" i="3"/>
  <c r="Q1824" i="3"/>
  <c r="Q1669" i="3"/>
  <c r="R1219" i="3"/>
  <c r="Q2023" i="3"/>
  <c r="R1222" i="3"/>
  <c r="R1188" i="3"/>
  <c r="R346" i="3"/>
  <c r="Q167" i="3"/>
  <c r="S167" i="3" s="1"/>
  <c r="Q2033" i="3"/>
  <c r="S2033" i="3" s="1"/>
  <c r="Q1171" i="3"/>
  <c r="S1171" i="3" s="1"/>
  <c r="R1029" i="3"/>
  <c r="Q1694" i="3"/>
  <c r="S1694" i="3" s="1"/>
  <c r="R605" i="3"/>
  <c r="Q1822" i="3"/>
  <c r="Q633" i="3"/>
  <c r="S633" i="3" s="1"/>
  <c r="R633" i="3"/>
  <c r="R1661" i="3"/>
  <c r="Q1899" i="3"/>
  <c r="S1899" i="3" s="1"/>
  <c r="R1899" i="3"/>
  <c r="R268" i="3"/>
  <c r="Q255" i="3"/>
  <c r="S255" i="3" s="1"/>
  <c r="R255" i="3"/>
  <c r="R857" i="3"/>
  <c r="R2034" i="3"/>
  <c r="Q1935" i="3"/>
  <c r="R1827" i="3"/>
  <c r="R2014" i="3"/>
  <c r="Q1224" i="3"/>
  <c r="R1576" i="3"/>
  <c r="S620" i="3"/>
  <c r="Q483" i="3"/>
  <c r="S483" i="3" s="1"/>
  <c r="R483" i="3"/>
  <c r="R1180" i="3"/>
  <c r="Q281" i="3"/>
  <c r="S281" i="3" s="1"/>
  <c r="R281" i="3"/>
  <c r="R382" i="3"/>
  <c r="R1221" i="3"/>
  <c r="R213" i="3"/>
  <c r="R214" i="3"/>
  <c r="R326" i="3"/>
  <c r="Q1464" i="3"/>
  <c r="Q1217" i="3"/>
  <c r="Q327" i="3"/>
  <c r="Q798" i="3"/>
  <c r="S798" i="3" s="1"/>
  <c r="Q1219" i="3"/>
  <c r="Q1222" i="3"/>
  <c r="Q1188" i="3"/>
  <c r="Q1828" i="3"/>
  <c r="Q346" i="3"/>
  <c r="R1575" i="3"/>
  <c r="R753" i="3"/>
  <c r="R692" i="3"/>
  <c r="Q429" i="3"/>
  <c r="Q656" i="3"/>
  <c r="Q1579" i="3"/>
  <c r="S1579" i="3" s="1"/>
  <c r="Q163" i="3"/>
  <c r="S163" i="3" s="1"/>
  <c r="Q973" i="3"/>
  <c r="S973" i="3" s="1"/>
  <c r="R1683" i="3"/>
  <c r="R1734" i="3"/>
  <c r="R2005" i="3"/>
  <c r="Q1573" i="3"/>
  <c r="Q1769" i="3"/>
  <c r="S1769" i="3" s="1"/>
  <c r="R897" i="3"/>
  <c r="Q897" i="3"/>
  <c r="Q1100" i="3"/>
  <c r="S1100" i="3" s="1"/>
  <c r="Q878" i="3"/>
  <c r="S878" i="3" s="1"/>
  <c r="R122" i="3"/>
  <c r="R732" i="3"/>
  <c r="Q759" i="3"/>
  <c r="S759" i="3" s="1"/>
  <c r="Q1421" i="3"/>
  <c r="S1421" i="3" s="1"/>
  <c r="R1421" i="3"/>
  <c r="Q1569" i="3"/>
  <c r="S1569" i="3" s="1"/>
  <c r="Q1580" i="3"/>
  <c r="Q1582" i="3"/>
  <c r="Q1924" i="3"/>
  <c r="S1924" i="3" s="1"/>
  <c r="Q1874" i="3"/>
  <c r="S1874" i="3" s="1"/>
  <c r="Q715" i="3"/>
  <c r="R475" i="3"/>
  <c r="Q1284" i="3"/>
  <c r="R888" i="3"/>
  <c r="Q888" i="3"/>
  <c r="S888" i="3" s="1"/>
  <c r="Q852" i="3"/>
  <c r="R852" i="3"/>
  <c r="Q1426" i="3"/>
  <c r="S1426" i="3" s="1"/>
  <c r="R335" i="3"/>
  <c r="Q335" i="3"/>
  <c r="S335" i="3" s="1"/>
  <c r="R1445" i="3" l="1"/>
  <c r="R672" i="3"/>
  <c r="R1574" i="3"/>
  <c r="R30" i="3"/>
  <c r="R1578" i="3"/>
  <c r="R714" i="3"/>
  <c r="R765" i="3"/>
  <c r="R880" i="3"/>
  <c r="Q178" i="3"/>
  <c r="S178" i="3" s="1"/>
  <c r="R178" i="3"/>
  <c r="R1441" i="3"/>
  <c r="Q755" i="3"/>
  <c r="S755" i="3" s="1"/>
  <c r="R1442" i="3"/>
  <c r="Q785" i="3"/>
  <c r="S785" i="3" s="1"/>
  <c r="R993" i="3"/>
  <c r="Q672" i="3"/>
  <c r="S672" i="3" s="1"/>
  <c r="R1570" i="3"/>
  <c r="R1749" i="3"/>
  <c r="R234" i="3"/>
  <c r="R795" i="3"/>
  <c r="R786" i="3"/>
  <c r="Q1575" i="3"/>
  <c r="S1575" i="3" s="1"/>
  <c r="R1444" i="3"/>
  <c r="Q1570" i="3"/>
  <c r="S1570" i="3" s="1"/>
  <c r="R1423" i="3"/>
  <c r="R1883" i="3"/>
  <c r="R785" i="3"/>
  <c r="R811" i="3"/>
  <c r="Q714" i="3"/>
  <c r="S714" i="3" s="1"/>
  <c r="R737" i="3"/>
  <c r="Q786" i="3"/>
  <c r="S786" i="3" s="1"/>
  <c r="Q811" i="3"/>
  <c r="S811" i="3" s="1"/>
  <c r="Q880" i="3"/>
  <c r="S880" i="3" s="1"/>
  <c r="Q737" i="3"/>
  <c r="S737" i="3" s="1"/>
  <c r="Q795" i="3"/>
  <c r="S795" i="3" s="1"/>
  <c r="Q559" i="3"/>
  <c r="S559" i="3" s="1"/>
  <c r="Q2003" i="3"/>
  <c r="S2003" i="3" s="1"/>
  <c r="Q1441" i="3"/>
  <c r="S1441" i="3" s="1"/>
  <c r="Q623" i="3"/>
  <c r="S623" i="3" s="1"/>
  <c r="Q1445" i="3"/>
  <c r="S1445" i="3" s="1"/>
  <c r="Q1749" i="3"/>
  <c r="S1749" i="3" s="1"/>
  <c r="R186" i="3"/>
  <c r="Q234" i="3"/>
  <c r="S234" i="3" s="1"/>
  <c r="R559" i="3"/>
  <c r="Q1429" i="3"/>
  <c r="S1429" i="3" s="1"/>
  <c r="R755" i="3"/>
  <c r="Q186" i="3"/>
  <c r="S186" i="3" s="1"/>
  <c r="Q1444" i="3"/>
  <c r="S1444" i="3" s="1"/>
  <c r="Q1578" i="3"/>
  <c r="S1578" i="3" s="1"/>
  <c r="Q692" i="3"/>
  <c r="S692" i="3" s="1"/>
  <c r="Q666" i="3"/>
  <c r="S666" i="3" s="1"/>
  <c r="Q1442" i="3"/>
  <c r="S1442" i="3" s="1"/>
  <c r="R623" i="3"/>
  <c r="Q1883" i="3"/>
  <c r="S1883" i="3" s="1"/>
  <c r="Q1577" i="3"/>
  <c r="S1577" i="3" s="1"/>
  <c r="R1577" i="3"/>
  <c r="Q765" i="3"/>
  <c r="S765" i="3" s="1"/>
  <c r="Q1574" i="3"/>
  <c r="S1574" i="3" s="1"/>
  <c r="R2003" i="3"/>
  <c r="R666" i="3"/>
  <c r="Q753" i="3"/>
  <c r="S753" i="3" s="1"/>
  <c r="R1429" i="3"/>
  <c r="Q993" i="3"/>
  <c r="S993" i="3" s="1"/>
  <c r="Q1423" i="3"/>
  <c r="S1423" i="3" s="1"/>
  <c r="Q30" i="3"/>
  <c r="S30" i="3" s="1"/>
  <c r="R490" i="3"/>
  <c r="Q490" i="3"/>
  <c r="S490" i="3" s="1"/>
  <c r="R1426" i="3"/>
  <c r="S1221" i="3"/>
  <c r="Q1758" i="3"/>
  <c r="S1758" i="3" s="1"/>
  <c r="Q1104" i="3"/>
  <c r="S1104" i="3" s="1"/>
  <c r="Q477" i="3"/>
  <c r="S477" i="3" s="1"/>
  <c r="R909" i="3"/>
  <c r="S1284" i="3"/>
  <c r="R450" i="3"/>
  <c r="S715" i="3"/>
  <c r="R1924" i="3"/>
  <c r="Q94" i="3"/>
  <c r="S94" i="3" s="1"/>
  <c r="R86" i="3"/>
  <c r="R748" i="3"/>
  <c r="R632" i="3"/>
  <c r="R1100" i="3"/>
  <c r="R170" i="3"/>
  <c r="R1314" i="3"/>
  <c r="Q1884" i="3"/>
  <c r="S1884" i="3" s="1"/>
  <c r="Q869" i="3"/>
  <c r="S869" i="3" s="1"/>
  <c r="R1813" i="3"/>
  <c r="R477" i="3"/>
  <c r="R845" i="3"/>
  <c r="R715" i="3"/>
  <c r="R1874" i="3"/>
  <c r="R731" i="3"/>
  <c r="S1582" i="3"/>
  <c r="S1580" i="3"/>
  <c r="R94" i="3"/>
  <c r="Q104" i="3"/>
  <c r="S104" i="3" s="1"/>
  <c r="R104" i="3"/>
  <c r="Q732" i="3"/>
  <c r="S732" i="3" s="1"/>
  <c r="Q913" i="3"/>
  <c r="S913" i="3" s="1"/>
  <c r="R913" i="3"/>
  <c r="R878" i="3"/>
  <c r="S897" i="3"/>
  <c r="R27" i="3"/>
  <c r="Q794" i="3"/>
  <c r="S794" i="3" s="1"/>
  <c r="Q1034" i="3"/>
  <c r="S1034" i="3" s="1"/>
  <c r="Q619" i="3"/>
  <c r="S619" i="3" s="1"/>
  <c r="Q1572" i="3"/>
  <c r="S1572" i="3" s="1"/>
  <c r="Q199" i="3"/>
  <c r="S199" i="3" s="1"/>
  <c r="Q1585" i="3"/>
  <c r="S1585" i="3" s="1"/>
  <c r="S656" i="3"/>
  <c r="S429" i="3"/>
  <c r="Q107" i="3"/>
  <c r="S107" i="3" s="1"/>
  <c r="R410" i="3"/>
  <c r="R869" i="3"/>
  <c r="R1104" i="3"/>
  <c r="Q909" i="3"/>
  <c r="S909" i="3" s="1"/>
  <c r="Q902" i="3"/>
  <c r="S902" i="3" s="1"/>
  <c r="R902" i="3"/>
  <c r="Q845" i="3"/>
  <c r="S845" i="3" s="1"/>
  <c r="R1284" i="3"/>
  <c r="R1580" i="3"/>
  <c r="R1581" i="3"/>
  <c r="Q926" i="3"/>
  <c r="S926" i="3" s="1"/>
  <c r="Q86" i="3"/>
  <c r="S86" i="3" s="1"/>
  <c r="Q632" i="3"/>
  <c r="S632" i="3" s="1"/>
  <c r="Q170" i="3"/>
  <c r="S170" i="3" s="1"/>
  <c r="Q1314" i="3"/>
  <c r="S1314" i="3" s="1"/>
  <c r="R1884" i="3"/>
  <c r="R619" i="3"/>
  <c r="R1572" i="3"/>
  <c r="R1568" i="3"/>
  <c r="R1573" i="3"/>
  <c r="Q1734" i="3"/>
  <c r="S1734" i="3" s="1"/>
  <c r="Q1683" i="3"/>
  <c r="S1683" i="3" s="1"/>
  <c r="R1740" i="3"/>
  <c r="Q616" i="3"/>
  <c r="S616" i="3" s="1"/>
  <c r="R628" i="3"/>
  <c r="R643" i="3"/>
  <c r="Q1588" i="3"/>
  <c r="S1588" i="3" s="1"/>
  <c r="R1588" i="3"/>
  <c r="R656" i="3"/>
  <c r="Q235" i="3"/>
  <c r="S235" i="3" s="1"/>
  <c r="Q1313" i="3"/>
  <c r="S1313" i="3" s="1"/>
  <c r="R1282" i="3"/>
  <c r="R1758" i="3"/>
  <c r="S852" i="3"/>
  <c r="S1573" i="3"/>
  <c r="R973" i="3"/>
  <c r="R616" i="3"/>
  <c r="Q643" i="3"/>
  <c r="S643" i="3" s="1"/>
  <c r="R1579" i="3"/>
  <c r="R1585" i="3"/>
  <c r="R235" i="3"/>
  <c r="R429" i="3"/>
  <c r="Q1282" i="3"/>
  <c r="S1282" i="3" s="1"/>
  <c r="R107" i="3"/>
  <c r="Q410" i="3"/>
  <c r="S410" i="3" s="1"/>
  <c r="Q1813" i="3"/>
  <c r="S1813" i="3" s="1"/>
  <c r="Q475" i="3"/>
  <c r="S475" i="3" s="1"/>
  <c r="Q731" i="3"/>
  <c r="S731" i="3" s="1"/>
  <c r="R1582" i="3"/>
  <c r="R1569" i="3"/>
  <c r="Q1581" i="3"/>
  <c r="S1581" i="3" s="1"/>
  <c r="R926" i="3"/>
  <c r="Q2029" i="3"/>
  <c r="S2029" i="3" s="1"/>
  <c r="R2029" i="3"/>
  <c r="R759" i="3"/>
  <c r="Q748" i="3"/>
  <c r="S748" i="3" s="1"/>
  <c r="Q1583" i="3"/>
  <c r="S1583" i="3" s="1"/>
  <c r="R1583" i="3"/>
  <c r="Q122" i="3"/>
  <c r="S122" i="3" s="1"/>
  <c r="Q27" i="3"/>
  <c r="S27" i="3" s="1"/>
  <c r="R794" i="3"/>
  <c r="R1034" i="3"/>
  <c r="R1769" i="3"/>
  <c r="Q1568" i="3"/>
  <c r="S1568" i="3" s="1"/>
  <c r="Q1091" i="3"/>
  <c r="S1091" i="3" s="1"/>
  <c r="R1091" i="3"/>
  <c r="Q2005" i="3"/>
  <c r="S2005" i="3" s="1"/>
  <c r="R199" i="3"/>
  <c r="Q1740" i="3"/>
  <c r="S1740" i="3" s="1"/>
  <c r="R163" i="3"/>
  <c r="Q628" i="3"/>
  <c r="S628" i="3" s="1"/>
  <c r="R1313" i="3"/>
  <c r="Q450" i="3"/>
  <c r="S450" i="3" s="1"/>
  <c r="Q111" i="3" l="1"/>
  <c r="S111" i="3" s="1"/>
  <c r="R111" i="3"/>
  <c r="Q805" i="3"/>
  <c r="S805" i="3" s="1"/>
  <c r="R805" i="3"/>
  <c r="Q310" i="3"/>
  <c r="S310" i="3" s="1"/>
  <c r="R310" i="3"/>
  <c r="Q336" i="3"/>
  <c r="S336" i="3" s="1"/>
  <c r="R336" i="3"/>
  <c r="Q956" i="3"/>
  <c r="S956" i="3" s="1"/>
  <c r="R956" i="3"/>
  <c r="Q1424" i="3"/>
  <c r="S1424" i="3" s="1"/>
  <c r="R1424" i="3"/>
  <c r="Q1439" i="3"/>
  <c r="S1439" i="3" s="1"/>
  <c r="R1439" i="3"/>
  <c r="Q958" i="3"/>
  <c r="S958" i="3" s="1"/>
  <c r="R958" i="3"/>
  <c r="Q957" i="3"/>
  <c r="S957" i="3" s="1"/>
  <c r="R957" i="3"/>
  <c r="Q427" i="3"/>
  <c r="S427" i="3" s="1"/>
  <c r="R427" i="3"/>
  <c r="Q1662" i="3"/>
  <c r="S1662" i="3" s="1"/>
  <c r="R1662" i="3"/>
  <c r="Q1685" i="3"/>
  <c r="S1685" i="3" s="1"/>
  <c r="R1685" i="3"/>
  <c r="Q146" i="3"/>
  <c r="S146" i="3" s="1"/>
  <c r="R146" i="3"/>
  <c r="Q277" i="3"/>
  <c r="S277" i="3" s="1"/>
  <c r="R277" i="3"/>
  <c r="Q1330" i="3"/>
  <c r="S1330" i="3" s="1"/>
  <c r="R1330" i="3"/>
  <c r="Q19" i="3"/>
  <c r="S19" i="3" s="1"/>
  <c r="R19" i="3"/>
  <c r="Q1036" i="3"/>
  <c r="S1036" i="3" s="1"/>
  <c r="R1036" i="3"/>
  <c r="Q1324" i="3"/>
  <c r="S1324" i="3" s="1"/>
  <c r="R1324" i="3"/>
  <c r="Q2002" i="3"/>
  <c r="S2002" i="3" s="1"/>
  <c r="R2002" i="3"/>
  <c r="Q1889" i="3"/>
  <c r="S1889" i="3" s="1"/>
  <c r="R1889" i="3"/>
  <c r="Q1010" i="3"/>
  <c r="S1010" i="3" s="1"/>
  <c r="R1010" i="3"/>
  <c r="S1216" i="3"/>
  <c r="Q275" i="3"/>
  <c r="S275" i="3" s="1"/>
  <c r="R275" i="3"/>
  <c r="Q641" i="3"/>
  <c r="S641" i="3" s="1"/>
  <c r="R641" i="3"/>
  <c r="Q881" i="3"/>
  <c r="S881" i="3" s="1"/>
  <c r="R881" i="3"/>
  <c r="Q599" i="3"/>
  <c r="S599" i="3" s="1"/>
  <c r="R599" i="3"/>
  <c r="Q1009" i="3"/>
  <c r="S1009" i="3" s="1"/>
  <c r="R1009" i="3"/>
  <c r="Q1446" i="3"/>
  <c r="S1446" i="3" s="1"/>
  <c r="R1446" i="3"/>
  <c r="Q1471" i="3"/>
  <c r="S1471" i="3" s="1"/>
  <c r="R1471" i="3"/>
  <c r="S211" i="3" l="1"/>
  <c r="S1822" i="3"/>
  <c r="S1217" i="3"/>
  <c r="S1824" i="3"/>
  <c r="S857" i="3"/>
  <c r="S311" i="3"/>
  <c r="S1669" i="3"/>
  <c r="S1219" i="3"/>
  <c r="S212" i="3"/>
  <c r="S1187" i="3"/>
  <c r="S382" i="3"/>
  <c r="S1141" i="3"/>
  <c r="S2023" i="3"/>
  <c r="S1137" i="3"/>
  <c r="S1826" i="3"/>
  <c r="S1222" i="3"/>
  <c r="S1464" i="3"/>
  <c r="S2013" i="3"/>
  <c r="S283" i="3"/>
  <c r="S946" i="3"/>
  <c r="S1678" i="3"/>
  <c r="S284" i="3"/>
  <c r="S1223" i="3"/>
  <c r="S1188" i="3"/>
  <c r="S1827" i="3"/>
  <c r="S1729" i="3"/>
  <c r="S48" i="3"/>
  <c r="S1828" i="3"/>
  <c r="S2014" i="3"/>
  <c r="S214" i="3"/>
  <c r="S1224" i="3"/>
  <c r="S1699" i="3"/>
  <c r="S325" i="3"/>
  <c r="S1576" i="3"/>
  <c r="S326" i="3"/>
  <c r="S1225" i="3"/>
  <c r="S14" i="3"/>
  <c r="R1226" i="3"/>
  <c r="Q1226" i="3"/>
  <c r="S1226" i="3" s="1"/>
  <c r="Q50" i="3"/>
  <c r="S50" i="3" s="1"/>
  <c r="R1167" i="3"/>
  <c r="R168" i="3"/>
  <c r="Q1227" i="3"/>
  <c r="S1227" i="3" s="1"/>
  <c r="R1946" i="3"/>
  <c r="Q1946" i="3"/>
  <c r="S1946" i="3" s="1"/>
  <c r="R1833" i="3"/>
  <c r="Q109" i="3"/>
  <c r="S109" i="3" s="1"/>
  <c r="R1962" i="3"/>
  <c r="Q1962" i="3"/>
  <c r="S1962" i="3" s="1"/>
  <c r="R1228" i="3"/>
  <c r="Q1803" i="3"/>
  <c r="S1803" i="3" s="1"/>
  <c r="Q1229" i="3"/>
  <c r="S1229" i="3" s="1"/>
  <c r="R23" i="3"/>
  <c r="Q23" i="3"/>
  <c r="S23" i="3" s="1"/>
  <c r="R1742" i="3"/>
  <c r="R1834" i="3"/>
  <c r="R68" i="3"/>
  <c r="Q68" i="3"/>
  <c r="S68" i="3" s="1"/>
  <c r="R1700" i="3"/>
  <c r="Q1019" i="3"/>
  <c r="S1019" i="3" s="1"/>
  <c r="Q25" i="3"/>
  <c r="S25" i="3" s="1"/>
  <c r="R25" i="3"/>
  <c r="R1231" i="3"/>
  <c r="Q1232" i="3"/>
  <c r="S1232" i="3" s="1"/>
  <c r="R203" i="3"/>
  <c r="Q203" i="3"/>
  <c r="S203" i="3" s="1"/>
  <c r="R1835" i="3"/>
  <c r="Q1233" i="3"/>
  <c r="S1233" i="3" s="1"/>
  <c r="Q1235" i="3"/>
  <c r="S1235" i="3" s="1"/>
  <c r="Q1201" i="3"/>
  <c r="S1201" i="3" s="1"/>
  <c r="R1201" i="3"/>
  <c r="R1836" i="3"/>
  <c r="Q1698" i="3"/>
  <c r="S1698" i="3" s="1"/>
  <c r="R1912" i="3"/>
  <c r="Q1912" i="3"/>
  <c r="S1912" i="3" s="1"/>
  <c r="R1236" i="3"/>
  <c r="Q1236" i="3"/>
  <c r="S1236" i="3" s="1"/>
  <c r="R158" i="3"/>
  <c r="Q1237" i="3"/>
  <c r="S1237" i="3" s="1"/>
  <c r="Q1837" i="3"/>
  <c r="S1837" i="3" s="1"/>
  <c r="R82" i="3"/>
  <c r="Q1190" i="3"/>
  <c r="S1190" i="3" s="1"/>
  <c r="R1743" i="3"/>
  <c r="Q1743" i="3"/>
  <c r="S1743" i="3" s="1"/>
  <c r="R1238" i="3"/>
  <c r="Q1238" i="3"/>
  <c r="S1238" i="3" s="1"/>
  <c r="R866" i="3"/>
  <c r="Q159" i="3"/>
  <c r="S159" i="3" s="1"/>
  <c r="Q1838" i="3"/>
  <c r="S1838" i="3" s="1"/>
  <c r="R1838" i="3"/>
  <c r="R1239" i="3"/>
  <c r="Q286" i="3"/>
  <c r="S286" i="3" s="1"/>
  <c r="R1815" i="3"/>
  <c r="Q1815" i="3"/>
  <c r="S1815" i="3" s="1"/>
  <c r="R1744" i="3"/>
  <c r="Q1744" i="3"/>
  <c r="S1744" i="3" s="1"/>
  <c r="R160" i="3"/>
  <c r="Q244" i="3"/>
  <c r="S244" i="3" s="1"/>
  <c r="R100" i="3"/>
  <c r="Q1726" i="3"/>
  <c r="S1726" i="3" s="1"/>
  <c r="R1240" i="3"/>
  <c r="Q1240" i="3"/>
  <c r="S1240" i="3" s="1"/>
  <c r="Q1241" i="3"/>
  <c r="S1241" i="3" s="1"/>
  <c r="R1241" i="3"/>
  <c r="Q2036" i="3"/>
  <c r="S2036" i="3" s="1"/>
  <c r="Q1687" i="3"/>
  <c r="S1687" i="3" s="1"/>
  <c r="R1687" i="3"/>
  <c r="R1242" i="3"/>
  <c r="Q1242" i="3"/>
  <c r="S1242" i="3" s="1"/>
  <c r="R1243" i="3"/>
  <c r="Q1710" i="3"/>
  <c r="S1710" i="3" s="1"/>
  <c r="R139" i="3"/>
  <c r="Q210" i="3"/>
  <c r="S210" i="3" s="1"/>
  <c r="R72" i="3"/>
  <c r="R264" i="3"/>
  <c r="Q264" i="3"/>
  <c r="S264" i="3" s="1"/>
  <c r="Q1244" i="3"/>
  <c r="S1244" i="3" s="1"/>
  <c r="R1245" i="3"/>
  <c r="R265" i="3"/>
  <c r="Q288" i="3"/>
  <c r="S288" i="3" s="1"/>
  <c r="R298" i="3"/>
  <c r="Q298" i="3"/>
  <c r="S298" i="3" s="1"/>
  <c r="R1246" i="3"/>
  <c r="Q1146" i="3"/>
  <c r="S1146" i="3" s="1"/>
  <c r="Q1805" i="3"/>
  <c r="S1805" i="3" s="1"/>
  <c r="R258" i="3"/>
  <c r="Q403" i="3"/>
  <c r="S403" i="3" s="1"/>
  <c r="Q2024" i="3"/>
  <c r="S2024" i="3" s="1"/>
  <c r="R1745" i="3"/>
  <c r="Q272" i="3"/>
  <c r="S272" i="3" s="1"/>
  <c r="R272" i="3"/>
  <c r="R1904" i="3"/>
  <c r="Q1904" i="3"/>
  <c r="S1904" i="3" s="1"/>
  <c r="R21" i="3"/>
  <c r="Q259" i="3"/>
  <c r="S259" i="3" s="1"/>
  <c r="Q867" i="3"/>
  <c r="S867" i="3" s="1"/>
  <c r="R383" i="3"/>
  <c r="Q132" i="3"/>
  <c r="S132" i="3" s="1"/>
  <c r="Q1732" i="3"/>
  <c r="S1732" i="3" s="1"/>
  <c r="R361" i="3"/>
  <c r="Q361" i="3"/>
  <c r="S361" i="3" s="1"/>
  <c r="Q1247" i="3"/>
  <c r="S1247" i="3" s="1"/>
  <c r="R347" i="3"/>
  <c r="R1248" i="3"/>
  <c r="Q1248" i="3"/>
  <c r="S1248" i="3" s="1"/>
  <c r="Q385" i="3"/>
  <c r="S385" i="3" s="1"/>
  <c r="R67" i="3"/>
  <c r="Q67" i="3"/>
  <c r="S67" i="3" s="1"/>
  <c r="R1119" i="3"/>
  <c r="R1249" i="3"/>
  <c r="Q1249" i="3"/>
  <c r="S1249" i="3" s="1"/>
  <c r="Q1438" i="3"/>
  <c r="S1438" i="3" s="1"/>
  <c r="R1438" i="3"/>
  <c r="R362" i="3"/>
  <c r="Q245" i="3"/>
  <c r="S245" i="3" s="1"/>
  <c r="Q1917" i="3"/>
  <c r="S1917" i="3" s="1"/>
  <c r="R1917" i="3"/>
  <c r="Q60" i="3"/>
  <c r="S60" i="3" s="1"/>
  <c r="R352" i="3"/>
  <c r="Q352" i="3"/>
  <c r="S352" i="3" s="1"/>
  <c r="R126" i="3"/>
  <c r="R92" i="3"/>
  <c r="Q92" i="3"/>
  <c r="S92" i="3" s="1"/>
  <c r="R376" i="3"/>
  <c r="Q376" i="3"/>
  <c r="S376" i="3" s="1"/>
  <c r="R1925" i="3"/>
  <c r="Q1925" i="3"/>
  <c r="S1925" i="3" s="1"/>
  <c r="R2037" i="3"/>
  <c r="R353" i="3"/>
  <c r="Q353" i="3"/>
  <c r="S353" i="3" s="1"/>
  <c r="Q289" i="3"/>
  <c r="S289" i="3" s="1"/>
  <c r="R289" i="3"/>
  <c r="R1733" i="3"/>
  <c r="Q1733" i="3"/>
  <c r="S1733" i="3" s="1"/>
  <c r="R1252" i="3"/>
  <c r="R819" i="3"/>
  <c r="Q819" i="3"/>
  <c r="S819" i="3" s="1"/>
  <c r="R1746" i="3"/>
  <c r="Q1746" i="3"/>
  <c r="S1746" i="3" s="1"/>
  <c r="R1253" i="3"/>
  <c r="R110" i="3"/>
  <c r="Q110" i="3"/>
  <c r="S110" i="3" s="1"/>
  <c r="R1254" i="3"/>
  <c r="Q1254" i="3"/>
  <c r="S1254" i="3" s="1"/>
  <c r="R2000" i="3"/>
  <c r="Q2000" i="3"/>
  <c r="S2000" i="3" s="1"/>
  <c r="Q1178" i="3"/>
  <c r="S1178" i="3" s="1"/>
  <c r="Q1092" i="3"/>
  <c r="S1092" i="3" s="1"/>
  <c r="Q1121" i="3"/>
  <c r="S1121" i="3" s="1"/>
  <c r="R1121" i="3"/>
  <c r="R1806" i="3"/>
  <c r="Q274" i="3"/>
  <c r="S274" i="3" s="1"/>
  <c r="R1148" i="3"/>
  <c r="Q1148" i="3"/>
  <c r="S1148" i="3" s="1"/>
  <c r="R2028" i="3"/>
  <c r="Q2028" i="3"/>
  <c r="S2028" i="3" s="1"/>
  <c r="R42" i="3"/>
  <c r="Q112" i="3"/>
  <c r="S112" i="3" s="1"/>
  <c r="Q2038" i="3"/>
  <c r="S2038" i="3" s="1"/>
  <c r="Q738" i="3"/>
  <c r="S738" i="3" s="1"/>
  <c r="R738" i="3"/>
  <c r="R302" i="3"/>
  <c r="R1255" i="3"/>
  <c r="Q1255" i="3"/>
  <c r="S1255" i="3" s="1"/>
  <c r="R1210" i="3"/>
  <c r="Q1210" i="3"/>
  <c r="S1210" i="3" s="1"/>
  <c r="R1995" i="3"/>
  <c r="Q252" i="3"/>
  <c r="S252" i="3" s="1"/>
  <c r="Q1842" i="3"/>
  <c r="S1842" i="3" s="1"/>
  <c r="R75" i="3"/>
  <c r="Q1747" i="3"/>
  <c r="S1747" i="3" s="1"/>
  <c r="Q328" i="3"/>
  <c r="S328" i="3" s="1"/>
  <c r="Q1149" i="3"/>
  <c r="S1149" i="3" s="1"/>
  <c r="R1256" i="3"/>
  <c r="R1257" i="3"/>
  <c r="Q1257" i="3"/>
  <c r="S1257" i="3" s="1"/>
  <c r="Q1112" i="3"/>
  <c r="S1112" i="3" s="1"/>
  <c r="R1020" i="3"/>
  <c r="Q1020" i="3"/>
  <c r="S1020" i="3" s="1"/>
  <c r="R198" i="3"/>
  <c r="Q1748" i="3"/>
  <c r="S1748" i="3" s="1"/>
  <c r="R1807" i="3"/>
  <c r="Q1807" i="3"/>
  <c r="S1807" i="3" s="1"/>
  <c r="Q180" i="3"/>
  <c r="S180" i="3" s="1"/>
  <c r="R1115" i="3"/>
  <c r="R1843" i="3"/>
  <c r="Q1843" i="3"/>
  <c r="S1843" i="3" s="1"/>
  <c r="Q1113" i="3"/>
  <c r="S1113" i="3" s="1"/>
  <c r="Q1258" i="3"/>
  <c r="S1258" i="3" s="1"/>
  <c r="R1258" i="3"/>
  <c r="R1919" i="3"/>
  <c r="R1675" i="3"/>
  <c r="Q1675" i="3"/>
  <c r="S1675" i="3" s="1"/>
  <c r="Q593" i="3"/>
  <c r="S593" i="3" s="1"/>
  <c r="Q290" i="3"/>
  <c r="S290" i="3" s="1"/>
  <c r="R290" i="3"/>
  <c r="R1259" i="3"/>
  <c r="Q305" i="3"/>
  <c r="S305" i="3" s="1"/>
  <c r="R412" i="3"/>
  <c r="Q412" i="3"/>
  <c r="S412" i="3" s="1"/>
  <c r="Q217" i="3"/>
  <c r="S217" i="3" s="1"/>
  <c r="R217" i="3"/>
  <c r="R1844" i="3"/>
  <c r="Q1844" i="3"/>
  <c r="S1844" i="3" s="1"/>
  <c r="R303" i="3"/>
  <c r="Q303" i="3"/>
  <c r="S303" i="3" s="1"/>
  <c r="R1260" i="3"/>
  <c r="Q1260" i="3"/>
  <c r="S1260" i="3" s="1"/>
  <c r="R1122" i="3"/>
  <c r="Q1811" i="3"/>
  <c r="S1811" i="3" s="1"/>
  <c r="Q218" i="3"/>
  <c r="S218" i="3" s="1"/>
  <c r="R1192" i="3"/>
  <c r="Q1192" i="3"/>
  <c r="S1192" i="3" s="1"/>
  <c r="R1261" i="3"/>
  <c r="Q1750" i="3"/>
  <c r="S1750" i="3" s="1"/>
  <c r="Q1845" i="3"/>
  <c r="S1845" i="3" s="1"/>
  <c r="Q1751" i="3"/>
  <c r="S1751" i="3" s="1"/>
  <c r="R1751" i="3"/>
  <c r="R291" i="3"/>
  <c r="Q1168" i="3"/>
  <c r="S1168" i="3" s="1"/>
  <c r="R1193" i="3"/>
  <c r="Q1193" i="3"/>
  <c r="S1193" i="3" s="1"/>
  <c r="Q1194" i="3"/>
  <c r="S1194" i="3" s="1"/>
  <c r="Q37" i="3"/>
  <c r="S37" i="3" s="1"/>
  <c r="R219" i="3"/>
  <c r="R1195" i="3"/>
  <c r="Q1195" i="3"/>
  <c r="S1195" i="3" s="1"/>
  <c r="Q386" i="3"/>
  <c r="S386" i="3" s="1"/>
  <c r="R1132" i="3"/>
  <c r="Q1132" i="3"/>
  <c r="S1132" i="3" s="1"/>
  <c r="R1752" i="3"/>
  <c r="R329" i="3"/>
  <c r="Q329" i="3"/>
  <c r="S329" i="3" s="1"/>
  <c r="Q1102" i="3"/>
  <c r="S1102" i="3" s="1"/>
  <c r="R155" i="3"/>
  <c r="Q262" i="3"/>
  <c r="S262" i="3" s="1"/>
  <c r="R2015" i="3"/>
  <c r="Q2015" i="3"/>
  <c r="S2015" i="3" s="1"/>
  <c r="R204" i="3"/>
  <c r="Q204" i="3"/>
  <c r="S204" i="3" s="1"/>
  <c r="R1712" i="3"/>
  <c r="R363" i="3"/>
  <c r="Q197" i="3"/>
  <c r="S197" i="3" s="1"/>
  <c r="R1133" i="3"/>
  <c r="Q1133" i="3"/>
  <c r="S1133" i="3" s="1"/>
  <c r="Q45" i="3"/>
  <c r="S45" i="3" s="1"/>
  <c r="R2032" i="3"/>
  <c r="R1846" i="3"/>
  <c r="Q1846" i="3"/>
  <c r="S1846" i="3" s="1"/>
  <c r="R181" i="3"/>
  <c r="Q181" i="3"/>
  <c r="S181" i="3" s="1"/>
  <c r="R1753" i="3"/>
  <c r="Q716" i="3"/>
  <c r="S716" i="3" s="1"/>
  <c r="R1134" i="3"/>
  <c r="Q1134" i="3"/>
  <c r="S1134" i="3" s="1"/>
  <c r="Q1656" i="3"/>
  <c r="S1656" i="3" s="1"/>
  <c r="R836" i="3"/>
  <c r="Q1847" i="3"/>
  <c r="R2035" i="3"/>
  <c r="Q2035" i="3"/>
  <c r="S2035" i="3" s="1"/>
  <c r="R1821" i="3"/>
  <c r="Q266" i="3"/>
  <c r="S266" i="3" s="1"/>
  <c r="R1728" i="3"/>
  <c r="Q1728" i="3"/>
  <c r="S1728" i="3" s="1"/>
  <c r="R1684" i="3"/>
  <c r="R330" i="3"/>
  <c r="Q330" i="3"/>
  <c r="S330" i="3" s="1"/>
  <c r="Q1163" i="3"/>
  <c r="S1163" i="3" s="1"/>
  <c r="R1262" i="3"/>
  <c r="Q1262" i="3"/>
  <c r="S1262" i="3" s="1"/>
  <c r="R1135" i="3"/>
  <c r="Q862" i="3"/>
  <c r="S862" i="3" s="1"/>
  <c r="R1142" i="3"/>
  <c r="Q1142" i="3"/>
  <c r="S1142" i="3" s="1"/>
  <c r="Q248" i="3"/>
  <c r="S248" i="3" s="1"/>
  <c r="R1754" i="3"/>
  <c r="R65" i="3"/>
  <c r="Q65" i="3"/>
  <c r="S65" i="3" s="1"/>
  <c r="Q2019" i="3"/>
  <c r="S2019" i="3" s="1"/>
  <c r="R1849" i="3"/>
  <c r="Q1849" i="3"/>
  <c r="S1849" i="3" s="1"/>
  <c r="Q1150" i="3"/>
  <c r="S1150" i="3" s="1"/>
  <c r="R1150" i="3"/>
  <c r="Q1264" i="3"/>
  <c r="S1264" i="3" s="1"/>
  <c r="R1196" i="3"/>
  <c r="Q1196" i="3"/>
  <c r="S1196" i="3" s="1"/>
  <c r="Q1850" i="3"/>
  <c r="S1850" i="3" s="1"/>
  <c r="R1812" i="3"/>
  <c r="Q1812" i="3"/>
  <c r="S1812" i="3" s="1"/>
  <c r="R1202" i="3"/>
  <c r="Q1265" i="3"/>
  <c r="S1265" i="3" s="1"/>
  <c r="Q1851" i="3"/>
  <c r="S1851" i="3" s="1"/>
  <c r="R253" i="3"/>
  <c r="R495" i="3"/>
  <c r="Q495" i="3"/>
  <c r="S495" i="3" s="1"/>
  <c r="R1666" i="3"/>
  <c r="Q1666" i="3"/>
  <c r="S1666" i="3" s="1"/>
  <c r="R306" i="3"/>
  <c r="Q473" i="3"/>
  <c r="S473" i="3" s="1"/>
  <c r="Q1852" i="3"/>
  <c r="S1852" i="3" s="1"/>
  <c r="R221" i="3"/>
  <c r="Q1853" i="3"/>
  <c r="S1853" i="3" s="1"/>
  <c r="R222" i="3"/>
  <c r="Q222" i="3"/>
  <c r="S222" i="3" s="1"/>
  <c r="R223" i="3"/>
  <c r="Q223" i="3"/>
  <c r="S223" i="3" s="1"/>
  <c r="Q1819" i="3"/>
  <c r="S1819" i="3" s="1"/>
  <c r="Q36" i="3"/>
  <c r="S36" i="3" s="1"/>
  <c r="Q1854" i="3"/>
  <c r="S1854" i="3" s="1"/>
  <c r="R1854" i="3"/>
  <c r="Q1197" i="3"/>
  <c r="S1197" i="3" s="1"/>
  <c r="R102" i="3"/>
  <c r="Q102" i="3"/>
  <c r="S102" i="3" s="1"/>
  <c r="R1702" i="3"/>
  <c r="Q2007" i="3"/>
  <c r="S2007" i="3" s="1"/>
  <c r="Q224" i="3"/>
  <c r="S224" i="3" s="1"/>
  <c r="Q1713" i="3"/>
  <c r="S1713" i="3" s="1"/>
  <c r="R1713" i="3"/>
  <c r="R165" i="3"/>
  <c r="Q307" i="3"/>
  <c r="S307" i="3" s="1"/>
  <c r="Q1151" i="3"/>
  <c r="S1151" i="3" s="1"/>
  <c r="Q1914" i="3"/>
  <c r="S1914" i="3" s="1"/>
  <c r="Q121" i="3"/>
  <c r="S121" i="3" s="1"/>
  <c r="R121" i="3"/>
  <c r="Q162" i="3"/>
  <c r="S162" i="3" s="1"/>
  <c r="Q1152" i="3"/>
  <c r="S1152" i="3" s="1"/>
  <c r="R1267" i="3"/>
  <c r="Q172" i="3"/>
  <c r="S172" i="3" s="1"/>
  <c r="R172" i="3"/>
  <c r="R349" i="3"/>
  <c r="Q349" i="3"/>
  <c r="S349" i="3" s="1"/>
  <c r="Q1855" i="3"/>
  <c r="S1855" i="3" s="1"/>
  <c r="R1855" i="3"/>
  <c r="Q1756" i="3"/>
  <c r="S1756" i="3" s="1"/>
  <c r="R1756" i="3"/>
  <c r="R372" i="3"/>
  <c r="Q372" i="3"/>
  <c r="S372" i="3" s="1"/>
  <c r="R373" i="3"/>
  <c r="Q373" i="3"/>
  <c r="S373" i="3" s="1"/>
  <c r="R131" i="3"/>
  <c r="Q837" i="3"/>
  <c r="S837" i="3" s="1"/>
  <c r="Q380" i="3"/>
  <c r="S380" i="3" s="1"/>
  <c r="R331" i="3"/>
  <c r="Q1153" i="3"/>
  <c r="S1153" i="3" s="1"/>
  <c r="R1153" i="3"/>
  <c r="R1269" i="3"/>
  <c r="Q1269" i="3"/>
  <c r="S1269" i="3" s="1"/>
  <c r="Q83" i="3"/>
  <c r="S83" i="3" s="1"/>
  <c r="R83" i="3"/>
  <c r="R1858" i="3"/>
  <c r="Q1858" i="3"/>
  <c r="S1858" i="3" s="1"/>
  <c r="R1270" i="3"/>
  <c r="R868" i="3"/>
  <c r="Q1757" i="3"/>
  <c r="S1757" i="3" s="1"/>
  <c r="Q2016" i="3"/>
  <c r="S2016" i="3" s="1"/>
  <c r="R292" i="3"/>
  <c r="R144" i="3"/>
  <c r="Q387" i="3"/>
  <c r="S387" i="3" s="1"/>
  <c r="R1170" i="3"/>
  <c r="Q739" i="3"/>
  <c r="S739" i="3" s="1"/>
  <c r="R739" i="3"/>
  <c r="R1565" i="3"/>
  <c r="R1181" i="3"/>
  <c r="Q77" i="3"/>
  <c r="S77" i="3" s="1"/>
  <c r="R1182" i="3"/>
  <c r="Q332" i="3"/>
  <c r="S332" i="3" s="1"/>
  <c r="R332" i="3"/>
  <c r="R1271" i="3"/>
  <c r="Q1271" i="3"/>
  <c r="S1271" i="3" s="1"/>
  <c r="R1714" i="3"/>
  <c r="R293" i="3"/>
  <c r="Q73" i="3"/>
  <c r="S73" i="3" s="1"/>
  <c r="Q2012" i="3"/>
  <c r="S2012" i="3" s="1"/>
  <c r="R276" i="3"/>
  <c r="Q276" i="3"/>
  <c r="S276" i="3" s="1"/>
  <c r="R1130" i="3"/>
  <c r="Q1413" i="3"/>
  <c r="S1413" i="3" s="1"/>
  <c r="R1272" i="3"/>
  <c r="Q1272" i="3"/>
  <c r="S1272" i="3" s="1"/>
  <c r="R1859" i="3"/>
  <c r="R1183" i="3"/>
  <c r="Q1183" i="3"/>
  <c r="S1183" i="3" s="1"/>
  <c r="R364" i="3"/>
  <c r="Q364" i="3"/>
  <c r="S364" i="3" s="1"/>
  <c r="R1820" i="3"/>
  <c r="Q740" i="3"/>
  <c r="S740" i="3" s="1"/>
  <c r="Q225" i="3"/>
  <c r="S225" i="3" s="1"/>
  <c r="R43" i="3"/>
  <c r="Q43" i="3"/>
  <c r="S43" i="3" s="1"/>
  <c r="R33" i="3"/>
  <c r="Q1759" i="3"/>
  <c r="S1759" i="3" s="1"/>
  <c r="Q1688" i="3"/>
  <c r="S1688" i="3" s="1"/>
  <c r="R1273" i="3"/>
  <c r="Q388" i="3"/>
  <c r="S388" i="3" s="1"/>
  <c r="Q389" i="3"/>
  <c r="S389" i="3" s="1"/>
  <c r="R1663" i="3"/>
  <c r="Q1663" i="3"/>
  <c r="S1663" i="3" s="1"/>
  <c r="R226" i="3"/>
  <c r="R1198" i="3"/>
  <c r="Q1198" i="3"/>
  <c r="S1198" i="3" s="1"/>
  <c r="R1274" i="3"/>
  <c r="Q1274" i="3"/>
  <c r="S1274" i="3" s="1"/>
  <c r="R1681" i="3"/>
  <c r="Q533" i="3"/>
  <c r="S533" i="3" s="1"/>
  <c r="R192" i="3"/>
  <c r="Q192" i="3"/>
  <c r="S192" i="3" s="1"/>
  <c r="R333" i="3"/>
  <c r="Q333" i="3"/>
  <c r="S333" i="3" s="1"/>
  <c r="Q323" i="3"/>
  <c r="S323" i="3" s="1"/>
  <c r="R323" i="3"/>
  <c r="Q294" i="3"/>
  <c r="S294" i="3" s="1"/>
  <c r="R1909" i="3"/>
  <c r="Q1909" i="3"/>
  <c r="S1909" i="3" s="1"/>
  <c r="Q1275" i="3"/>
  <c r="S1275" i="3" s="1"/>
  <c r="R1275" i="3"/>
  <c r="Q1905" i="3"/>
  <c r="S1905" i="3" s="1"/>
  <c r="R1905" i="3"/>
  <c r="Q313" i="3"/>
  <c r="S313" i="3" s="1"/>
  <c r="R24" i="3"/>
  <c r="Q24" i="3"/>
  <c r="S24" i="3" s="1"/>
  <c r="Q1673" i="3"/>
  <c r="S1673" i="3" s="1"/>
  <c r="R1116" i="3"/>
  <c r="Q1116" i="3"/>
  <c r="S1116" i="3" s="1"/>
  <c r="Q260" i="3"/>
  <c r="S260" i="3" s="1"/>
  <c r="R1860" i="3"/>
  <c r="Q1860" i="3"/>
  <c r="S1860" i="3" s="1"/>
  <c r="Q1861" i="3"/>
  <c r="S1861" i="3" s="1"/>
  <c r="R1861" i="3"/>
  <c r="Q55" i="3"/>
  <c r="S55" i="3" s="1"/>
  <c r="Q350" i="3"/>
  <c r="S350" i="3" s="1"/>
  <c r="R334" i="3"/>
  <c r="Q334" i="3"/>
  <c r="S334" i="3" s="1"/>
  <c r="Q1276" i="3"/>
  <c r="S1276" i="3" s="1"/>
  <c r="Q314" i="3"/>
  <c r="S314" i="3" s="1"/>
  <c r="R1689" i="3"/>
  <c r="Q1138" i="3"/>
  <c r="S1138" i="3" s="1"/>
  <c r="R1277" i="3"/>
  <c r="Q1277" i="3"/>
  <c r="S1277" i="3" s="1"/>
  <c r="Q1278" i="3"/>
  <c r="S1278" i="3" s="1"/>
  <c r="R54" i="3"/>
  <c r="Q317" i="3"/>
  <c r="S317" i="3" s="1"/>
  <c r="R1760" i="3"/>
  <c r="Q1760" i="3"/>
  <c r="S1760" i="3" s="1"/>
  <c r="R1761" i="3"/>
  <c r="Q61" i="3"/>
  <c r="S61" i="3" s="1"/>
  <c r="Q1862" i="3"/>
  <c r="S1862" i="3" s="1"/>
  <c r="R1679" i="3"/>
  <c r="Q1179" i="3"/>
  <c r="S1179" i="3" s="1"/>
  <c r="Q799" i="3"/>
  <c r="S799" i="3" s="1"/>
  <c r="Q800" i="3"/>
  <c r="S800" i="3" s="1"/>
  <c r="R1762" i="3"/>
  <c r="Q20" i="3"/>
  <c r="S20" i="3" s="1"/>
  <c r="Q801" i="3"/>
  <c r="S801" i="3" s="1"/>
  <c r="R806" i="3"/>
  <c r="Q807" i="3"/>
  <c r="S807" i="3" s="1"/>
  <c r="R807" i="3"/>
  <c r="Q1279" i="3"/>
  <c r="S1279" i="3" s="1"/>
  <c r="R802" i="3"/>
  <c r="Q808" i="3"/>
  <c r="S808" i="3" s="1"/>
  <c r="Q797" i="3"/>
  <c r="S797" i="3" s="1"/>
  <c r="R600" i="3"/>
  <c r="Q1763" i="3"/>
  <c r="S1763" i="3" s="1"/>
  <c r="Q484" i="3"/>
  <c r="S484" i="3" s="1"/>
  <c r="R485" i="3"/>
  <c r="Q486" i="3"/>
  <c r="S486" i="3" s="1"/>
  <c r="R487" i="3"/>
  <c r="Q487" i="3"/>
  <c r="S487" i="3" s="1"/>
  <c r="Q1863" i="3"/>
  <c r="S1863" i="3" s="1"/>
  <c r="R488" i="3"/>
  <c r="R489" i="3"/>
  <c r="Q1154" i="3"/>
  <c r="S1154" i="3" s="1"/>
  <c r="R2009" i="3"/>
  <c r="Q2009" i="3"/>
  <c r="S2009" i="3" s="1"/>
  <c r="Q1764" i="3"/>
  <c r="S1764" i="3" s="1"/>
  <c r="R1764" i="3"/>
  <c r="Q257" i="3"/>
  <c r="S257" i="3" s="1"/>
  <c r="R515" i="3"/>
  <c r="Q515" i="3"/>
  <c r="S515" i="3" s="1"/>
  <c r="Q516" i="3"/>
  <c r="S516" i="3" s="1"/>
  <c r="R516" i="3"/>
  <c r="Q512" i="3"/>
  <c r="S512" i="3" s="1"/>
  <c r="R512" i="3"/>
  <c r="R517" i="3"/>
  <c r="Q517" i="3"/>
  <c r="S517" i="3" s="1"/>
  <c r="R1199" i="3"/>
  <c r="Q1199" i="3"/>
  <c r="S1199" i="3" s="1"/>
  <c r="Q514" i="3"/>
  <c r="S514" i="3" s="1"/>
  <c r="Q518" i="3"/>
  <c r="S518" i="3" s="1"/>
  <c r="R838" i="3"/>
  <c r="Q838" i="3"/>
  <c r="S838" i="3" s="1"/>
  <c r="R839" i="3"/>
  <c r="Q839" i="3"/>
  <c r="S839" i="3" s="1"/>
  <c r="Q840" i="3"/>
  <c r="S840" i="3" s="1"/>
  <c r="R840" i="3"/>
  <c r="R841" i="3"/>
  <c r="Q841" i="3"/>
  <c r="S841" i="3" s="1"/>
  <c r="R829" i="3"/>
  <c r="Q829" i="3"/>
  <c r="S829" i="3" s="1"/>
  <c r="Q842" i="3"/>
  <c r="S842" i="3" s="1"/>
  <c r="R842" i="3"/>
  <c r="Q1506" i="3"/>
  <c r="S1506" i="3" s="1"/>
  <c r="Q834" i="3"/>
  <c r="S834" i="3" s="1"/>
  <c r="Q1280" i="3"/>
  <c r="S1280" i="3" s="1"/>
  <c r="R1280" i="3"/>
  <c r="Q835" i="3"/>
  <c r="S835" i="3" s="1"/>
  <c r="R228" i="3"/>
  <c r="Q228" i="3"/>
  <c r="S228" i="3" s="1"/>
  <c r="R843" i="3"/>
  <c r="Q843" i="3"/>
  <c r="S843" i="3" s="1"/>
  <c r="Q831" i="3"/>
  <c r="S831" i="3" s="1"/>
  <c r="Q844" i="3"/>
  <c r="S844" i="3" s="1"/>
  <c r="Q1281" i="3"/>
  <c r="S1281" i="3" s="1"/>
  <c r="Q142" i="3"/>
  <c r="S142" i="3" s="1"/>
  <c r="Q830" i="3"/>
  <c r="S830" i="3" s="1"/>
  <c r="R887" i="3"/>
  <c r="Q1920" i="3"/>
  <c r="S1920" i="3" s="1"/>
  <c r="Q135" i="3"/>
  <c r="S135" i="3" s="1"/>
  <c r="R17" i="3"/>
  <c r="Q17" i="3"/>
  <c r="S17" i="3" s="1"/>
  <c r="R846" i="3"/>
  <c r="R988" i="3"/>
  <c r="Q988" i="3"/>
  <c r="S988" i="3" s="1"/>
  <c r="Q318" i="3"/>
  <c r="S318" i="3" s="1"/>
  <c r="R318" i="3"/>
  <c r="Q847" i="3"/>
  <c r="S847" i="3" s="1"/>
  <c r="R984" i="3"/>
  <c r="Q848" i="3"/>
  <c r="S848" i="3" s="1"/>
  <c r="Q849" i="3"/>
  <c r="S849" i="3" s="1"/>
  <c r="R850" i="3"/>
  <c r="Q851" i="3"/>
  <c r="S851" i="3" s="1"/>
  <c r="Q1139" i="3"/>
  <c r="S1139" i="3" s="1"/>
  <c r="Q1283" i="3"/>
  <c r="S1283" i="3" s="1"/>
  <c r="Q308" i="3"/>
  <c r="S308" i="3" s="1"/>
  <c r="R1818" i="3"/>
  <c r="Q1818" i="3"/>
  <c r="S1818" i="3" s="1"/>
  <c r="R319" i="3"/>
  <c r="Q319" i="3"/>
  <c r="S319" i="3" s="1"/>
  <c r="Q38" i="3"/>
  <c r="S38" i="3" s="1"/>
  <c r="R38" i="3"/>
  <c r="Q889" i="3"/>
  <c r="S889" i="3" s="1"/>
  <c r="R877" i="3"/>
  <c r="Q890" i="3"/>
  <c r="S890" i="3" s="1"/>
  <c r="Q891" i="3"/>
  <c r="S891" i="3" s="1"/>
  <c r="Q882" i="3"/>
  <c r="S882" i="3" s="1"/>
  <c r="R996" i="3"/>
  <c r="Q885" i="3"/>
  <c r="S885" i="3" s="1"/>
  <c r="Q893" i="3"/>
  <c r="S893" i="3" s="1"/>
  <c r="Q1864" i="3"/>
  <c r="S1864" i="3" s="1"/>
  <c r="R2017" i="3"/>
  <c r="Q190" i="3"/>
  <c r="S190" i="3" s="1"/>
  <c r="Q1921" i="3"/>
  <c r="S1921" i="3" s="1"/>
  <c r="R337" i="3"/>
  <c r="Q337" i="3"/>
  <c r="S337" i="3" s="1"/>
  <c r="R894" i="3"/>
  <c r="R1716" i="3"/>
  <c r="Q1716" i="3"/>
  <c r="S1716" i="3" s="1"/>
  <c r="Q1566" i="3"/>
  <c r="S1566" i="3" s="1"/>
  <c r="R1566" i="3"/>
  <c r="Q886" i="3"/>
  <c r="S886" i="3" s="1"/>
  <c r="R883" i="3"/>
  <c r="Q1155" i="3"/>
  <c r="S1155" i="3" s="1"/>
  <c r="Q671" i="3"/>
  <c r="S671" i="3" s="1"/>
  <c r="Q815" i="3"/>
  <c r="S815" i="3" s="1"/>
  <c r="R814" i="3"/>
  <c r="Q1285" i="3"/>
  <c r="S1285" i="3" s="1"/>
  <c r="Q818" i="3"/>
  <c r="S818" i="3" s="1"/>
  <c r="Q820" i="3"/>
  <c r="S820" i="3" s="1"/>
  <c r="R816" i="3"/>
  <c r="Q1286" i="3"/>
  <c r="S1286" i="3" s="1"/>
  <c r="Q821" i="3"/>
  <c r="S821" i="3" s="1"/>
  <c r="R813" i="3"/>
  <c r="Q813" i="3"/>
  <c r="S813" i="3" s="1"/>
  <c r="R822" i="3"/>
  <c r="Q812" i="3"/>
  <c r="S812" i="3" s="1"/>
  <c r="R812" i="3"/>
  <c r="Q824" i="3"/>
  <c r="S824" i="3" s="1"/>
  <c r="R824" i="3"/>
  <c r="Q827" i="3"/>
  <c r="S827" i="3" s="1"/>
  <c r="R85" i="3"/>
  <c r="Q187" i="3"/>
  <c r="S187" i="3" s="1"/>
  <c r="Q998" i="3"/>
  <c r="S998" i="3" s="1"/>
  <c r="Q999" i="3"/>
  <c r="S999" i="3" s="1"/>
  <c r="R1000" i="3"/>
  <c r="Q992" i="3"/>
  <c r="S992" i="3" s="1"/>
  <c r="Q1865" i="3"/>
  <c r="S1865" i="3" s="1"/>
  <c r="Q1001" i="3"/>
  <c r="S1001" i="3" s="1"/>
  <c r="R1002" i="3"/>
  <c r="Q1002" i="3"/>
  <c r="S1002" i="3" s="1"/>
  <c r="Q659" i="3"/>
  <c r="S659" i="3" s="1"/>
  <c r="R1003" i="3"/>
  <c r="Q1004" i="3"/>
  <c r="S1004" i="3" s="1"/>
  <c r="R1005" i="3"/>
  <c r="Q1005" i="3"/>
  <c r="S1005" i="3" s="1"/>
  <c r="R1103" i="3"/>
  <c r="Q1006" i="3"/>
  <c r="S1006" i="3" s="1"/>
  <c r="Q991" i="3"/>
  <c r="S991" i="3" s="1"/>
  <c r="Q1007" i="3"/>
  <c r="S1007" i="3" s="1"/>
  <c r="R1866" i="3"/>
  <c r="Q1124" i="3"/>
  <c r="S1124" i="3" s="1"/>
  <c r="Q381" i="3"/>
  <c r="S381" i="3" s="1"/>
  <c r="Q803" i="3"/>
  <c r="S803" i="3" s="1"/>
  <c r="R901" i="3"/>
  <c r="Q1709" i="3"/>
  <c r="S1709" i="3" s="1"/>
  <c r="R921" i="3"/>
  <c r="Q921" i="3"/>
  <c r="S921" i="3" s="1"/>
  <c r="Q1922" i="3"/>
  <c r="S1922" i="3" s="1"/>
  <c r="R922" i="3"/>
  <c r="Q917" i="3"/>
  <c r="S917" i="3" s="1"/>
  <c r="Q932" i="3"/>
  <c r="S932" i="3" s="1"/>
  <c r="R853" i="3"/>
  <c r="Q154" i="3"/>
  <c r="S154" i="3" s="1"/>
  <c r="Q933" i="3"/>
  <c r="S933" i="3" s="1"/>
  <c r="Q934" i="3"/>
  <c r="S934" i="3" s="1"/>
  <c r="R525" i="3"/>
  <c r="Q929" i="3"/>
  <c r="S929" i="3" s="1"/>
  <c r="R931" i="3"/>
  <c r="R1816" i="3"/>
  <c r="Q1816" i="3"/>
  <c r="S1816" i="3" s="1"/>
  <c r="Q935" i="3"/>
  <c r="S935" i="3" s="1"/>
  <c r="R910" i="3"/>
  <c r="Q1717" i="3"/>
  <c r="S1717" i="3" s="1"/>
  <c r="R923" i="3"/>
  <c r="Q923" i="3"/>
  <c r="S923" i="3" s="1"/>
  <c r="R1287" i="3"/>
  <c r="Q924" i="3"/>
  <c r="S924" i="3" s="1"/>
  <c r="Q1414" i="3"/>
  <c r="S1414" i="3" s="1"/>
  <c r="R900" i="3"/>
  <c r="Q1415" i="3"/>
  <c r="S1415" i="3" s="1"/>
  <c r="Q1405" i="3"/>
  <c r="S1405" i="3" s="1"/>
  <c r="Q1416" i="3"/>
  <c r="S1416" i="3" s="1"/>
  <c r="Q936" i="3"/>
  <c r="S936" i="3" s="1"/>
  <c r="R898" i="3"/>
  <c r="Q898" i="3"/>
  <c r="S898" i="3" s="1"/>
  <c r="Q911" i="3"/>
  <c r="S911" i="3" s="1"/>
  <c r="R918" i="3"/>
  <c r="Q1117" i="3"/>
  <c r="S1117" i="3" s="1"/>
  <c r="R1117" i="3"/>
  <c r="Q919" i="3"/>
  <c r="S919" i="3" s="1"/>
  <c r="R920" i="3"/>
  <c r="Q920" i="3"/>
  <c r="S920" i="3" s="1"/>
  <c r="R1765" i="3"/>
  <c r="Q1417" i="3"/>
  <c r="S1417" i="3" s="1"/>
  <c r="Q1412" i="3"/>
  <c r="S1412" i="3" s="1"/>
  <c r="Q1418" i="3"/>
  <c r="S1418" i="3" s="1"/>
  <c r="R13" i="3"/>
  <c r="Q937" i="3"/>
  <c r="S937" i="3" s="1"/>
  <c r="Q938" i="3"/>
  <c r="S938" i="3" s="1"/>
  <c r="R938" i="3"/>
  <c r="Q1049" i="3"/>
  <c r="S1049" i="3" s="1"/>
  <c r="R356" i="3"/>
  <c r="Q939" i="3"/>
  <c r="S939" i="3" s="1"/>
  <c r="Q26" i="3"/>
  <c r="S26" i="3" s="1"/>
  <c r="R1690" i="3"/>
  <c r="R940" i="3"/>
  <c r="Q1110" i="3"/>
  <c r="S1110" i="3" s="1"/>
  <c r="Q166" i="3"/>
  <c r="S166" i="3" s="1"/>
  <c r="R1125" i="3"/>
  <c r="Q1125" i="3"/>
  <c r="S1125" i="3" s="1"/>
  <c r="R1203" i="3"/>
  <c r="Q1203" i="3"/>
  <c r="S1203" i="3" s="1"/>
  <c r="Q1868" i="3"/>
  <c r="S1868" i="3" s="1"/>
  <c r="Q1420" i="3"/>
  <c r="S1420" i="3" s="1"/>
  <c r="R906" i="3"/>
  <c r="Q906" i="3"/>
  <c r="S906" i="3" s="1"/>
  <c r="R136" i="3"/>
  <c r="R1718" i="3"/>
  <c r="Q1718" i="3"/>
  <c r="S1718" i="3" s="1"/>
  <c r="Q899" i="3"/>
  <c r="S899" i="3" s="1"/>
  <c r="Q870" i="3"/>
  <c r="S870" i="3" s="1"/>
  <c r="Q1676" i="3"/>
  <c r="S1676" i="3" s="1"/>
  <c r="Q247" i="3"/>
  <c r="S247" i="3" s="1"/>
  <c r="Q925" i="3"/>
  <c r="S925" i="3" s="1"/>
  <c r="R925" i="3"/>
  <c r="R912" i="3"/>
  <c r="Q907" i="3"/>
  <c r="S907" i="3" s="1"/>
  <c r="R1288" i="3"/>
  <c r="Q1288" i="3"/>
  <c r="S1288" i="3" s="1"/>
  <c r="R895" i="3"/>
  <c r="Q895" i="3"/>
  <c r="S895" i="3" s="1"/>
  <c r="R1126" i="3"/>
  <c r="Q2030" i="3"/>
  <c r="S2030" i="3" s="1"/>
  <c r="R496" i="3"/>
  <c r="Q496" i="3"/>
  <c r="S496" i="3" s="1"/>
  <c r="R896" i="3"/>
  <c r="Q2021" i="3"/>
  <c r="S2021" i="3" s="1"/>
  <c r="Q34" i="3"/>
  <c r="S34" i="3" s="1"/>
  <c r="Q1140" i="3"/>
  <c r="S1140" i="3" s="1"/>
  <c r="Q44" i="3"/>
  <c r="S44" i="3" s="1"/>
  <c r="R44" i="3"/>
  <c r="R2004" i="3"/>
  <c r="Q947" i="3"/>
  <c r="S947" i="3" s="1"/>
  <c r="Q1289" i="3"/>
  <c r="S1289" i="3" s="1"/>
  <c r="R1086" i="3"/>
  <c r="Q1086" i="3"/>
  <c r="S1086" i="3" s="1"/>
  <c r="R1093" i="3"/>
  <c r="R1089" i="3"/>
  <c r="Q1089" i="3"/>
  <c r="S1089" i="3" s="1"/>
  <c r="R1094" i="3"/>
  <c r="Q1094" i="3"/>
  <c r="S1094" i="3" s="1"/>
  <c r="R128" i="3"/>
  <c r="Q1095" i="3"/>
  <c r="S1095" i="3" s="1"/>
  <c r="R15" i="3"/>
  <c r="Q15" i="3"/>
  <c r="S15" i="3" s="1"/>
  <c r="R1096" i="3"/>
  <c r="Q1096" i="3"/>
  <c r="S1096" i="3" s="1"/>
  <c r="R1097" i="3"/>
  <c r="R1087" i="3"/>
  <c r="Q1087" i="3"/>
  <c r="S1087" i="3" s="1"/>
  <c r="R1090" i="3"/>
  <c r="Q1090" i="3"/>
  <c r="S1090" i="3" s="1"/>
  <c r="R1484" i="3"/>
  <c r="Q1484" i="3"/>
  <c r="S1484" i="3" s="1"/>
  <c r="Q1099" i="3"/>
  <c r="S1099" i="3" s="1"/>
  <c r="Q1800" i="3"/>
  <c r="S1800" i="3" s="1"/>
  <c r="R1499" i="3"/>
  <c r="Q1499" i="3"/>
  <c r="S1499" i="3" s="1"/>
  <c r="Q263" i="3"/>
  <c r="S263" i="3" s="1"/>
  <c r="R263" i="3"/>
  <c r="R1493" i="3"/>
  <c r="Q1493" i="3"/>
  <c r="S1493" i="3" s="1"/>
  <c r="R1489" i="3"/>
  <c r="Q1489" i="3"/>
  <c r="S1489" i="3" s="1"/>
  <c r="Q1487" i="3"/>
  <c r="S1487" i="3" s="1"/>
  <c r="Q809" i="3"/>
  <c r="S809" i="3" s="1"/>
  <c r="R1870" i="3"/>
  <c r="Q1870" i="3"/>
  <c r="S1870" i="3" s="1"/>
  <c r="Q1485" i="3"/>
  <c r="S1485" i="3" s="1"/>
  <c r="Q1490" i="3"/>
  <c r="S1490" i="3" s="1"/>
  <c r="Q1486" i="3"/>
  <c r="S1486" i="3" s="1"/>
  <c r="R1486" i="3"/>
  <c r="R1871" i="3"/>
  <c r="Q1494" i="3"/>
  <c r="S1494" i="3" s="1"/>
  <c r="R1872" i="3"/>
  <c r="Q1872" i="3"/>
  <c r="S1872" i="3" s="1"/>
  <c r="R1496" i="3"/>
  <c r="Q1496" i="3"/>
  <c r="S1496" i="3" s="1"/>
  <c r="R1500" i="3"/>
  <c r="Q1491" i="3"/>
  <c r="S1491" i="3" s="1"/>
  <c r="Q1497" i="3"/>
  <c r="S1497" i="3" s="1"/>
  <c r="Q952" i="3"/>
  <c r="S952" i="3" s="1"/>
  <c r="R952" i="3"/>
  <c r="R953" i="3"/>
  <c r="Q954" i="3"/>
  <c r="S954" i="3" s="1"/>
  <c r="R955" i="3"/>
  <c r="Q955" i="3"/>
  <c r="S955" i="3" s="1"/>
  <c r="R959" i="3"/>
  <c r="Q959" i="3"/>
  <c r="S959" i="3" s="1"/>
  <c r="R960" i="3"/>
  <c r="Q961" i="3"/>
  <c r="S961" i="3" s="1"/>
  <c r="Q948" i="3"/>
  <c r="S948" i="3" s="1"/>
  <c r="R1075" i="3"/>
  <c r="Q1431" i="3"/>
  <c r="S1431" i="3" s="1"/>
  <c r="Q962" i="3"/>
  <c r="S962" i="3" s="1"/>
  <c r="R963" i="3"/>
  <c r="Q963" i="3"/>
  <c r="S963" i="3" s="1"/>
  <c r="R1432" i="3"/>
  <c r="Q1425" i="3"/>
  <c r="S1425" i="3" s="1"/>
  <c r="Q1290" i="3"/>
  <c r="S1290" i="3" s="1"/>
  <c r="Q964" i="3"/>
  <c r="S964" i="3" s="1"/>
  <c r="R964" i="3"/>
  <c r="R950" i="3"/>
  <c r="Q1422" i="3"/>
  <c r="S1422" i="3" s="1"/>
  <c r="R965" i="3"/>
  <c r="Q965" i="3"/>
  <c r="S965" i="3" s="1"/>
  <c r="R1433" i="3"/>
  <c r="Q1427" i="3"/>
  <c r="S1427" i="3" s="1"/>
  <c r="Q1434" i="3"/>
  <c r="S1434" i="3" s="1"/>
  <c r="Q966" i="3"/>
  <c r="S966" i="3" s="1"/>
  <c r="R966" i="3"/>
  <c r="R1076" i="3"/>
  <c r="Q945" i="3"/>
  <c r="S945" i="3" s="1"/>
  <c r="Q1435" i="3"/>
  <c r="S1435" i="3" s="1"/>
  <c r="R1428" i="3"/>
  <c r="Q1428" i="3"/>
  <c r="S1428" i="3" s="1"/>
  <c r="R949" i="3"/>
  <c r="Q1156" i="3"/>
  <c r="S1156" i="3" s="1"/>
  <c r="Q967" i="3"/>
  <c r="S967" i="3" s="1"/>
  <c r="Q1436" i="3"/>
  <c r="S1436" i="3" s="1"/>
  <c r="R1436" i="3"/>
  <c r="R968" i="3"/>
  <c r="Q413" i="3"/>
  <c r="S413" i="3" s="1"/>
  <c r="R414" i="3"/>
  <c r="Q414" i="3"/>
  <c r="S414" i="3" s="1"/>
  <c r="R415" i="3"/>
  <c r="Q482" i="3"/>
  <c r="S482" i="3" s="1"/>
  <c r="Q976" i="3"/>
  <c r="S976" i="3" s="1"/>
  <c r="R976" i="3"/>
  <c r="R416" i="3"/>
  <c r="Q417" i="3"/>
  <c r="S417" i="3" s="1"/>
  <c r="Q418" i="3"/>
  <c r="S418" i="3" s="1"/>
  <c r="R402" i="3"/>
  <c r="Q402" i="3"/>
  <c r="S402" i="3" s="1"/>
  <c r="R1291" i="3"/>
  <c r="Q421" i="3"/>
  <c r="S421" i="3" s="1"/>
  <c r="Q422" i="3"/>
  <c r="S422" i="3" s="1"/>
  <c r="R423" i="3"/>
  <c r="Q1292" i="3"/>
  <c r="S1292" i="3" s="1"/>
  <c r="Q404" i="3"/>
  <c r="S404" i="3" s="1"/>
  <c r="R527" i="3"/>
  <c r="Q407" i="3"/>
  <c r="S407" i="3" s="1"/>
  <c r="Q426" i="3"/>
  <c r="S426" i="3" s="1"/>
  <c r="Q408" i="3"/>
  <c r="S408" i="3" s="1"/>
  <c r="R408" i="3"/>
  <c r="R1885" i="3"/>
  <c r="Q409" i="3"/>
  <c r="S409" i="3" s="1"/>
  <c r="R440" i="3"/>
  <c r="Q440" i="3"/>
  <c r="S440" i="3" s="1"/>
  <c r="R441" i="3"/>
  <c r="Q436" i="3"/>
  <c r="S436" i="3" s="1"/>
  <c r="Q872" i="3"/>
  <c r="S872" i="3" s="1"/>
  <c r="Q1773" i="3"/>
  <c r="S1773" i="3" s="1"/>
  <c r="R1773" i="3"/>
  <c r="R1317" i="3"/>
  <c r="Q1774" i="3"/>
  <c r="S1774" i="3" s="1"/>
  <c r="R189" i="3"/>
  <c r="Q189" i="3"/>
  <c r="S189" i="3" s="1"/>
  <c r="R442" i="3"/>
  <c r="Q442" i="3"/>
  <c r="S442" i="3" s="1"/>
  <c r="R62" i="3"/>
  <c r="Q443" i="3"/>
  <c r="S443" i="3" s="1"/>
  <c r="Q1771" i="3"/>
  <c r="S1771" i="3" s="1"/>
  <c r="Q129" i="3"/>
  <c r="S129" i="3" s="1"/>
  <c r="R129" i="3"/>
  <c r="R1772" i="3"/>
  <c r="Q78" i="3"/>
  <c r="S78" i="3" s="1"/>
  <c r="R1316" i="3"/>
  <c r="Q1316" i="3"/>
  <c r="S1316" i="3" s="1"/>
  <c r="R444" i="3"/>
  <c r="Q444" i="3"/>
  <c r="S444" i="3" s="1"/>
  <c r="R1775" i="3"/>
  <c r="Q445" i="3"/>
  <c r="S445" i="3" s="1"/>
  <c r="Q87" i="3"/>
  <c r="S87" i="3" s="1"/>
  <c r="R46" i="3"/>
  <c r="Q193" i="3"/>
  <c r="S193" i="3" s="1"/>
  <c r="R1703" i="3"/>
  <c r="Q1703" i="3"/>
  <c r="S1703" i="3" s="1"/>
  <c r="R446" i="3"/>
  <c r="Q446" i="3"/>
  <c r="S446" i="3" s="1"/>
  <c r="R113" i="3"/>
  <c r="Q467" i="3"/>
  <c r="S467" i="3" s="1"/>
  <c r="Q2018" i="3"/>
  <c r="S2018" i="3" s="1"/>
  <c r="Q2008" i="3"/>
  <c r="S2008" i="3" s="1"/>
  <c r="R2008" i="3"/>
  <c r="R474" i="3"/>
  <c r="Q91" i="3"/>
  <c r="S91" i="3" s="1"/>
  <c r="R237" i="3"/>
  <c r="Q237" i="3"/>
  <c r="S237" i="3" s="1"/>
  <c r="R439" i="3"/>
  <c r="Q476" i="3"/>
  <c r="S476" i="3" s="1"/>
  <c r="R478" i="3"/>
  <c r="Q478" i="3"/>
  <c r="S478" i="3" s="1"/>
  <c r="Q479" i="3"/>
  <c r="S479" i="3" s="1"/>
  <c r="R479" i="3"/>
  <c r="R471" i="3"/>
  <c r="Q472" i="3"/>
  <c r="S472" i="3" s="1"/>
  <c r="R601" i="3"/>
  <c r="Q601" i="3"/>
  <c r="S601" i="3" s="1"/>
  <c r="Q468" i="3"/>
  <c r="S468" i="3" s="1"/>
  <c r="R468" i="3"/>
  <c r="R452" i="3"/>
  <c r="Q460" i="3"/>
  <c r="S460" i="3" s="1"/>
  <c r="R456" i="3"/>
  <c r="Q456" i="3"/>
  <c r="S456" i="3" s="1"/>
  <c r="Q457" i="3"/>
  <c r="S457" i="3" s="1"/>
  <c r="Q453" i="3"/>
  <c r="S453" i="3" s="1"/>
  <c r="R453" i="3"/>
  <c r="Q279" i="3"/>
  <c r="S279" i="3" s="1"/>
  <c r="Q449" i="3"/>
  <c r="S449" i="3" s="1"/>
  <c r="R480" i="3"/>
  <c r="Q461" i="3"/>
  <c r="S461" i="3" s="1"/>
  <c r="R454" i="3"/>
  <c r="Q454" i="3"/>
  <c r="S454" i="3" s="1"/>
  <c r="R1293" i="3"/>
  <c r="Q1294" i="3"/>
  <c r="S1294" i="3" s="1"/>
  <c r="R1294" i="3"/>
  <c r="Q69" i="3"/>
  <c r="S69" i="3" s="1"/>
  <c r="R1873" i="3"/>
  <c r="Q1873" i="3"/>
  <c r="S1873" i="3" s="1"/>
  <c r="R428" i="3"/>
  <c r="Q568" i="3"/>
  <c r="S568" i="3" s="1"/>
  <c r="R586" i="3"/>
  <c r="Q586" i="3"/>
  <c r="S586" i="3" s="1"/>
  <c r="Q570" i="3"/>
  <c r="S570" i="3" s="1"/>
  <c r="R1127" i="3"/>
  <c r="Q1295" i="3"/>
  <c r="S1295" i="3" s="1"/>
  <c r="R1295" i="3"/>
  <c r="Q575" i="3"/>
  <c r="S575" i="3" s="1"/>
  <c r="R1296" i="3"/>
  <c r="Q267" i="3"/>
  <c r="S267" i="3" s="1"/>
  <c r="R576" i="3"/>
  <c r="Q577" i="3"/>
  <c r="S577" i="3" s="1"/>
  <c r="R577" i="3"/>
  <c r="R587" i="3"/>
  <c r="Q587" i="3"/>
  <c r="S587" i="3" s="1"/>
  <c r="R602" i="3"/>
  <c r="R578" i="3"/>
  <c r="Q571" i="3"/>
  <c r="S571" i="3" s="1"/>
  <c r="Q1297" i="3"/>
  <c r="S1297" i="3" s="1"/>
  <c r="R579" i="3"/>
  <c r="Q572" i="3"/>
  <c r="S572" i="3" s="1"/>
  <c r="R580" i="3"/>
  <c r="Q580" i="3"/>
  <c r="S580" i="3" s="1"/>
  <c r="R596" i="3"/>
  <c r="R603" i="3"/>
  <c r="Q603" i="3"/>
  <c r="S603" i="3" s="1"/>
  <c r="Q741" i="3"/>
  <c r="S741" i="3" s="1"/>
  <c r="R560" i="3"/>
  <c r="Q594" i="3"/>
  <c r="S594" i="3" s="1"/>
  <c r="R573" i="3"/>
  <c r="Q573" i="3"/>
  <c r="S573" i="3" s="1"/>
  <c r="R269" i="3"/>
  <c r="R585" i="3"/>
  <c r="Q585" i="3"/>
  <c r="S585" i="3" s="1"/>
  <c r="Q581" i="3"/>
  <c r="S581" i="3" s="1"/>
  <c r="R581" i="3"/>
  <c r="R604" i="3"/>
  <c r="Q604" i="3"/>
  <c r="S604" i="3" s="1"/>
  <c r="Q597" i="3"/>
  <c r="S597" i="3" s="1"/>
  <c r="R597" i="3"/>
  <c r="R589" i="3"/>
  <c r="Q589" i="3"/>
  <c r="S589" i="3" s="1"/>
  <c r="Q569" i="3"/>
  <c r="S569" i="3" s="1"/>
  <c r="R569" i="3"/>
  <c r="Q591" i="3"/>
  <c r="S591" i="3" s="1"/>
  <c r="R607" i="3"/>
  <c r="Q607" i="3"/>
  <c r="S607" i="3" s="1"/>
  <c r="R742" i="3"/>
  <c r="Q742" i="3"/>
  <c r="S742" i="3" s="1"/>
  <c r="Q1059" i="3"/>
  <c r="S1059" i="3" s="1"/>
  <c r="Q1060" i="3"/>
  <c r="S1060" i="3" s="1"/>
  <c r="R595" i="3"/>
  <c r="Q595" i="3"/>
  <c r="S595" i="3" s="1"/>
  <c r="R598" i="3"/>
  <c r="Q598" i="3"/>
  <c r="S598" i="3" s="1"/>
  <c r="Q1766" i="3"/>
  <c r="S1766" i="3" s="1"/>
  <c r="R1766" i="3"/>
  <c r="Q1157" i="3"/>
  <c r="S1157" i="3" s="1"/>
  <c r="Q608" i="3"/>
  <c r="S608" i="3" s="1"/>
  <c r="R608" i="3"/>
  <c r="Q1298" i="3"/>
  <c r="S1298" i="3" s="1"/>
  <c r="Q979" i="3"/>
  <c r="S979" i="3" s="1"/>
  <c r="R718" i="3"/>
  <c r="Q718" i="3"/>
  <c r="S718" i="3" s="1"/>
  <c r="R719" i="3"/>
  <c r="R720" i="3"/>
  <c r="Q1128" i="3"/>
  <c r="S1128" i="3" s="1"/>
  <c r="R721" i="3"/>
  <c r="Q723" i="3"/>
  <c r="S723" i="3" s="1"/>
  <c r="R723" i="3"/>
  <c r="R724" i="3"/>
  <c r="Q724" i="3"/>
  <c r="S724" i="3" s="1"/>
  <c r="R725" i="3"/>
  <c r="R726" i="3"/>
  <c r="Q727" i="3"/>
  <c r="S727" i="3" s="1"/>
  <c r="Q728" i="3"/>
  <c r="S728" i="3" s="1"/>
  <c r="R729" i="3"/>
  <c r="Q653" i="3"/>
  <c r="S653" i="3" s="1"/>
  <c r="R653" i="3"/>
  <c r="R1686" i="3"/>
  <c r="Q1686" i="3"/>
  <c r="S1686" i="3" s="1"/>
  <c r="R668" i="3"/>
  <c r="R657" i="3"/>
  <c r="Q660" i="3"/>
  <c r="S660" i="3" s="1"/>
  <c r="Q661" i="3"/>
  <c r="S661" i="3" s="1"/>
  <c r="R662" i="3"/>
  <c r="Q177" i="3"/>
  <c r="S177" i="3" s="1"/>
  <c r="Q663" i="3"/>
  <c r="S663" i="3" s="1"/>
  <c r="R663" i="3"/>
  <c r="R762" i="3"/>
  <c r="R763" i="3"/>
  <c r="Q788" i="3"/>
  <c r="S788" i="3" s="1"/>
  <c r="Q789" i="3"/>
  <c r="S789" i="3" s="1"/>
  <c r="R787" i="3"/>
  <c r="Q791" i="3"/>
  <c r="S791" i="3" s="1"/>
  <c r="R764" i="3"/>
  <c r="Q764" i="3"/>
  <c r="S764" i="3" s="1"/>
  <c r="R760" i="3"/>
  <c r="Q766" i="3"/>
  <c r="S766" i="3" s="1"/>
  <c r="R793" i="3"/>
  <c r="Q778" i="3"/>
  <c r="S778" i="3" s="1"/>
  <c r="Q772" i="3"/>
  <c r="S772" i="3" s="1"/>
  <c r="R772" i="3"/>
  <c r="R779" i="3"/>
  <c r="Q779" i="3"/>
  <c r="S779" i="3" s="1"/>
  <c r="R773" i="3"/>
  <c r="R780" i="3"/>
  <c r="Q781" i="3"/>
  <c r="S781" i="3" s="1"/>
  <c r="R782" i="3"/>
  <c r="Q782" i="3"/>
  <c r="S782" i="3" s="1"/>
  <c r="R1665" i="3"/>
  <c r="Q1158" i="3"/>
  <c r="S1158" i="3" s="1"/>
  <c r="R1158" i="3"/>
  <c r="R783" i="3"/>
  <c r="Q783" i="3"/>
  <c r="S783" i="3" s="1"/>
  <c r="R761" i="3"/>
  <c r="Q761" i="3"/>
  <c r="S761" i="3" s="1"/>
  <c r="R1299" i="3"/>
  <c r="Q743" i="3"/>
  <c r="S743" i="3" s="1"/>
  <c r="R743" i="3"/>
  <c r="R1300" i="3"/>
  <c r="Q1300" i="3"/>
  <c r="S1300" i="3" s="1"/>
  <c r="R744" i="3"/>
  <c r="Q744" i="3"/>
  <c r="S744" i="3" s="1"/>
  <c r="R566" i="3"/>
  <c r="R745" i="3"/>
  <c r="Q745" i="3"/>
  <c r="S745" i="3" s="1"/>
  <c r="Q1301" i="3"/>
  <c r="S1301" i="3" s="1"/>
  <c r="R746" i="3"/>
  <c r="Q746" i="3"/>
  <c r="S746" i="3" s="1"/>
  <c r="R747" i="3"/>
  <c r="Q736" i="3"/>
  <c r="S736" i="3" s="1"/>
  <c r="R736" i="3"/>
  <c r="R652" i="3"/>
  <c r="Q652" i="3"/>
  <c r="S652" i="3" s="1"/>
  <c r="R390" i="3"/>
  <c r="Q390" i="3"/>
  <c r="S390" i="3" s="1"/>
  <c r="R735" i="3"/>
  <c r="R749" i="3"/>
  <c r="Q749" i="3"/>
  <c r="S749" i="3" s="1"/>
  <c r="Q750" i="3"/>
  <c r="S750" i="3" s="1"/>
  <c r="R751" i="3"/>
  <c r="Q751" i="3"/>
  <c r="S751" i="3" s="1"/>
  <c r="R752" i="3"/>
  <c r="Q1303" i="3"/>
  <c r="S1303" i="3" s="1"/>
  <c r="R1303" i="3"/>
  <c r="R1118" i="3"/>
  <c r="Q1118" i="3"/>
  <c r="S1118" i="3" s="1"/>
  <c r="R688" i="3"/>
  <c r="Q688" i="3"/>
  <c r="S688" i="3" s="1"/>
  <c r="R686" i="3"/>
  <c r="Q1031" i="3"/>
  <c r="S1031" i="3" s="1"/>
  <c r="R1031" i="3"/>
  <c r="R693" i="3"/>
  <c r="Q693" i="3"/>
  <c r="S693" i="3" s="1"/>
  <c r="R684" i="3"/>
  <c r="Q684" i="3"/>
  <c r="S684" i="3" s="1"/>
  <c r="R698" i="3"/>
  <c r="Q699" i="3"/>
  <c r="S699" i="3" s="1"/>
  <c r="R699" i="3"/>
  <c r="R683" i="3"/>
  <c r="Q683" i="3"/>
  <c r="S683" i="3" s="1"/>
  <c r="R689" i="3"/>
  <c r="Q689" i="3"/>
  <c r="S689" i="3" s="1"/>
  <c r="R694" i="3"/>
  <c r="Q1011" i="3"/>
  <c r="S1011" i="3" s="1"/>
  <c r="R1011" i="3"/>
  <c r="R700" i="3"/>
  <c r="Q700" i="3"/>
  <c r="S700" i="3" s="1"/>
  <c r="R701" i="3"/>
  <c r="Q701" i="3"/>
  <c r="S701" i="3" s="1"/>
  <c r="R695" i="3"/>
  <c r="Q730" i="3"/>
  <c r="S730" i="3" s="1"/>
  <c r="R730" i="3"/>
  <c r="R702" i="3"/>
  <c r="Q702" i="3"/>
  <c r="S702" i="3" s="1"/>
  <c r="R704" i="3"/>
  <c r="R644" i="3"/>
  <c r="Q315" i="3"/>
  <c r="S315" i="3" s="1"/>
  <c r="Q705" i="3"/>
  <c r="S705" i="3" s="1"/>
  <c r="R705" i="3"/>
  <c r="R706" i="3"/>
  <c r="Q1017" i="3"/>
  <c r="S1017" i="3" s="1"/>
  <c r="Q1021" i="3"/>
  <c r="S1021" i="3" s="1"/>
  <c r="R1012" i="3"/>
  <c r="Q1012" i="3"/>
  <c r="S1012" i="3" s="1"/>
  <c r="Q1022" i="3"/>
  <c r="S1022" i="3" s="1"/>
  <c r="R1022" i="3"/>
  <c r="Q1023" i="3"/>
  <c r="S1023" i="3" s="1"/>
  <c r="Q1014" i="3"/>
  <c r="S1014" i="3" s="1"/>
  <c r="R1014" i="3"/>
  <c r="Q1025" i="3"/>
  <c r="S1025" i="3" s="1"/>
  <c r="R1025" i="3"/>
  <c r="R1026" i="3"/>
  <c r="Q1026" i="3"/>
  <c r="S1026" i="3" s="1"/>
  <c r="R1018" i="3"/>
  <c r="Q1018" i="3"/>
  <c r="S1018" i="3" s="1"/>
  <c r="Q617" i="3"/>
  <c r="S617" i="3" s="1"/>
  <c r="R617" i="3"/>
  <c r="Q1667" i="3"/>
  <c r="S1667" i="3" s="1"/>
  <c r="Q707" i="3"/>
  <c r="S707" i="3" s="1"/>
  <c r="Q365" i="3"/>
  <c r="S365" i="3" s="1"/>
  <c r="R365" i="3"/>
  <c r="Q1304" i="3"/>
  <c r="S1304" i="3" s="1"/>
  <c r="R1304" i="3"/>
  <c r="Q230" i="3"/>
  <c r="S230" i="3" s="1"/>
  <c r="Q1875" i="3"/>
  <c r="S1875" i="3" s="1"/>
  <c r="R497" i="3"/>
  <c r="Q497" i="3"/>
  <c r="S497" i="3" s="1"/>
  <c r="R432" i="3"/>
  <c r="Q432" i="3"/>
  <c r="S432" i="3" s="1"/>
  <c r="Q1671" i="3"/>
  <c r="S1671" i="3" s="1"/>
  <c r="R1671" i="3"/>
  <c r="Q673" i="3"/>
  <c r="S673" i="3" s="1"/>
  <c r="R674" i="3"/>
  <c r="Q674" i="3"/>
  <c r="S674" i="3" s="1"/>
  <c r="R675" i="3"/>
  <c r="Q675" i="3"/>
  <c r="S675" i="3" s="1"/>
  <c r="Q676" i="3"/>
  <c r="S676" i="3" s="1"/>
  <c r="R676" i="3"/>
  <c r="Q677" i="3"/>
  <c r="S677" i="3" s="1"/>
  <c r="Q678" i="3"/>
  <c r="S678" i="3" s="1"/>
  <c r="R678" i="3"/>
  <c r="Q1999" i="3"/>
  <c r="S1999" i="3" s="1"/>
  <c r="Q679" i="3"/>
  <c r="S679" i="3" s="1"/>
  <c r="Q1567" i="3"/>
  <c r="S1567" i="3" s="1"/>
  <c r="Q1923" i="3"/>
  <c r="S1923" i="3" s="1"/>
  <c r="R1923" i="3"/>
  <c r="R1913" i="3"/>
  <c r="Q645" i="3"/>
  <c r="S645" i="3" s="1"/>
  <c r="R645" i="3"/>
  <c r="Q1038" i="3"/>
  <c r="S1038" i="3" s="1"/>
  <c r="Q1039" i="3"/>
  <c r="S1039" i="3" s="1"/>
  <c r="R1039" i="3"/>
  <c r="Q1033" i="3"/>
  <c r="S1033" i="3" s="1"/>
  <c r="Q1696" i="3"/>
  <c r="S1696" i="3" s="1"/>
  <c r="R1696" i="3"/>
  <c r="Q1040" i="3"/>
  <c r="S1040" i="3" s="1"/>
  <c r="Q188" i="3"/>
  <c r="S188" i="3" s="1"/>
  <c r="R188" i="3"/>
  <c r="Q574" i="3"/>
  <c r="S574" i="3" s="1"/>
  <c r="R636" i="3"/>
  <c r="Q636" i="3"/>
  <c r="S636" i="3" s="1"/>
  <c r="Q1305" i="3"/>
  <c r="S1305" i="3" s="1"/>
  <c r="R1305" i="3"/>
  <c r="Q646" i="3"/>
  <c r="S646" i="3" s="1"/>
  <c r="Q351" i="3"/>
  <c r="S351" i="3" s="1"/>
  <c r="R637" i="3"/>
  <c r="Q637" i="3"/>
  <c r="S637" i="3" s="1"/>
  <c r="R642" i="3"/>
  <c r="Q642" i="3"/>
  <c r="S642" i="3" s="1"/>
  <c r="Q638" i="3"/>
  <c r="S638" i="3" s="1"/>
  <c r="R1306" i="3"/>
  <c r="Q1306" i="3"/>
  <c r="S1306" i="3" s="1"/>
  <c r="R635" i="3"/>
  <c r="Q635" i="3"/>
  <c r="S635" i="3" s="1"/>
  <c r="R647" i="3"/>
  <c r="Q647" i="3"/>
  <c r="S647" i="3" s="1"/>
  <c r="Q639" i="3"/>
  <c r="S639" i="3" s="1"/>
  <c r="Q625" i="3"/>
  <c r="S625" i="3" s="1"/>
  <c r="Q1906" i="3"/>
  <c r="S1906" i="3" s="1"/>
  <c r="R621" i="3"/>
  <c r="Q640" i="3"/>
  <c r="S640" i="3" s="1"/>
  <c r="Q618" i="3"/>
  <c r="S618" i="3" s="1"/>
  <c r="R624" i="3"/>
  <c r="R437" i="3"/>
  <c r="Q437" i="3"/>
  <c r="S437" i="3" s="1"/>
  <c r="Q627" i="3"/>
  <c r="S627" i="3" s="1"/>
  <c r="R648" i="3"/>
  <c r="Q648" i="3"/>
  <c r="S648" i="3" s="1"/>
  <c r="R649" i="3"/>
  <c r="Q649" i="3"/>
  <c r="S649" i="3" s="1"/>
  <c r="Q650" i="3"/>
  <c r="S650" i="3" s="1"/>
  <c r="R287" i="3"/>
  <c r="Q287" i="3"/>
  <c r="S287" i="3" s="1"/>
  <c r="R651" i="3"/>
  <c r="Q622" i="3"/>
  <c r="S622" i="3" s="1"/>
  <c r="R1767" i="3"/>
  <c r="Q1767" i="3"/>
  <c r="S1767" i="3" s="1"/>
  <c r="Q1691" i="3"/>
  <c r="S1691" i="3" s="1"/>
  <c r="R1159" i="3"/>
  <c r="Q1159" i="3"/>
  <c r="S1159" i="3" s="1"/>
  <c r="R256" i="3"/>
  <c r="Q528" i="3"/>
  <c r="S528" i="3" s="1"/>
  <c r="Q529" i="3"/>
  <c r="S529" i="3" s="1"/>
  <c r="Q534" i="3"/>
  <c r="S534" i="3" s="1"/>
  <c r="R534" i="3"/>
  <c r="R1307" i="3"/>
  <c r="Q455" i="3"/>
  <c r="S455" i="3" s="1"/>
  <c r="R524" i="3"/>
  <c r="Q524" i="3"/>
  <c r="S524" i="3" s="1"/>
  <c r="R530" i="3"/>
  <c r="Q530" i="3"/>
  <c r="S530" i="3" s="1"/>
  <c r="R526" i="3"/>
  <c r="Q535" i="3"/>
  <c r="S535" i="3" s="1"/>
  <c r="Q531" i="3"/>
  <c r="S531" i="3" s="1"/>
  <c r="R532" i="3"/>
  <c r="Q532" i="3"/>
  <c r="S532" i="3" s="1"/>
  <c r="R536" i="3"/>
  <c r="Q537" i="3"/>
  <c r="S537" i="3" s="1"/>
  <c r="Q254" i="3"/>
  <c r="S254" i="3" s="1"/>
  <c r="R1440" i="3"/>
  <c r="Q1440" i="3"/>
  <c r="S1440" i="3" s="1"/>
  <c r="R296" i="3"/>
  <c r="Q1876" i="3"/>
  <c r="S1876" i="3" s="1"/>
  <c r="R338" i="3"/>
  <c r="Q338" i="3"/>
  <c r="S338" i="3" s="1"/>
  <c r="Q975" i="3"/>
  <c r="S975" i="3" s="1"/>
  <c r="R987" i="3"/>
  <c r="Q1877" i="3"/>
  <c r="S1877" i="3" s="1"/>
  <c r="R981" i="3"/>
  <c r="Q981" i="3"/>
  <c r="S981" i="3" s="1"/>
  <c r="Q1719" i="3"/>
  <c r="S1719" i="3" s="1"/>
  <c r="R1719" i="3"/>
  <c r="Q982" i="3"/>
  <c r="S982" i="3" s="1"/>
  <c r="Q989" i="3"/>
  <c r="S989" i="3" s="1"/>
  <c r="R1308" i="3"/>
  <c r="Q1308" i="3"/>
  <c r="S1308" i="3" s="1"/>
  <c r="Q18" i="3"/>
  <c r="S18" i="3" s="1"/>
  <c r="R18" i="3"/>
  <c r="R539" i="3"/>
  <c r="Q539" i="3"/>
  <c r="S539" i="3" s="1"/>
  <c r="Q118" i="3"/>
  <c r="S118" i="3" s="1"/>
  <c r="R118" i="3"/>
  <c r="Q547" i="3"/>
  <c r="S547" i="3" s="1"/>
  <c r="R548" i="3"/>
  <c r="Q548" i="3"/>
  <c r="S548" i="3" s="1"/>
  <c r="R540" i="3"/>
  <c r="Q540" i="3"/>
  <c r="S540" i="3" s="1"/>
  <c r="R542" i="3"/>
  <c r="Q1878" i="3"/>
  <c r="S1878" i="3" s="1"/>
  <c r="R549" i="3"/>
  <c r="Q549" i="3"/>
  <c r="S549" i="3" s="1"/>
  <c r="Q550" i="3"/>
  <c r="S550" i="3" s="1"/>
  <c r="R550" i="3"/>
  <c r="R551" i="3"/>
  <c r="Q552" i="3"/>
  <c r="S552" i="3" s="1"/>
  <c r="R553" i="3"/>
  <c r="Q553" i="3"/>
  <c r="S553" i="3" s="1"/>
  <c r="R554" i="3"/>
  <c r="Q543" i="3"/>
  <c r="S543" i="3" s="1"/>
  <c r="R544" i="3"/>
  <c r="Q544" i="3"/>
  <c r="S544" i="3" s="1"/>
  <c r="R555" i="3"/>
  <c r="Q555" i="3"/>
  <c r="S555" i="3" s="1"/>
  <c r="R1879" i="3"/>
  <c r="Q592" i="3"/>
  <c r="S592" i="3" s="1"/>
  <c r="R592" i="3"/>
  <c r="Q1880" i="3"/>
  <c r="S1880" i="3" s="1"/>
  <c r="R1890" i="3"/>
  <c r="Q1890" i="3"/>
  <c r="S1890" i="3" s="1"/>
  <c r="Q1692" i="3"/>
  <c r="S1692" i="3" s="1"/>
  <c r="R1437" i="3"/>
  <c r="Q1437" i="3"/>
  <c r="S1437" i="3" s="1"/>
  <c r="Q1070" i="3"/>
  <c r="S1070" i="3" s="1"/>
  <c r="R1070" i="3"/>
  <c r="Q1077" i="3"/>
  <c r="S1077" i="3" s="1"/>
  <c r="Q246" i="3"/>
  <c r="S246" i="3" s="1"/>
  <c r="R1072" i="3"/>
  <c r="Q1072" i="3"/>
  <c r="S1072" i="3" s="1"/>
  <c r="Q1079" i="3"/>
  <c r="S1079" i="3" s="1"/>
  <c r="R1079" i="3"/>
  <c r="R233" i="3"/>
  <c r="Q233" i="3"/>
  <c r="S233" i="3" s="1"/>
  <c r="Q1071" i="3"/>
  <c r="S1071" i="3" s="1"/>
  <c r="Q1309" i="3"/>
  <c r="S1309" i="3" s="1"/>
  <c r="R1309" i="3"/>
  <c r="Q1085" i="3"/>
  <c r="S1085" i="3" s="1"/>
  <c r="Q1083" i="3"/>
  <c r="S1083" i="3" s="1"/>
  <c r="R1044" i="3"/>
  <c r="Q1044" i="3"/>
  <c r="S1044" i="3" s="1"/>
  <c r="R1050" i="3"/>
  <c r="Q1050" i="3"/>
  <c r="S1050" i="3" s="1"/>
  <c r="Q1051" i="3"/>
  <c r="S1051" i="3" s="1"/>
  <c r="R1048" i="3"/>
  <c r="Q1048" i="3"/>
  <c r="S1048" i="3" s="1"/>
  <c r="Q1042" i="3"/>
  <c r="S1042" i="3" s="1"/>
  <c r="R1042" i="3"/>
  <c r="Q1052" i="3"/>
  <c r="S1052" i="3" s="1"/>
  <c r="R1052" i="3"/>
  <c r="Q1043" i="3"/>
  <c r="S1043" i="3" s="1"/>
  <c r="Q1053" i="3"/>
  <c r="S1053" i="3" s="1"/>
  <c r="R1047" i="3"/>
  <c r="Q1047" i="3"/>
  <c r="S1047" i="3" s="1"/>
  <c r="R1054" i="3"/>
  <c r="Q1055" i="3"/>
  <c r="S1055" i="3" s="1"/>
  <c r="Q864" i="3"/>
  <c r="S864" i="3" s="1"/>
  <c r="R864" i="3"/>
  <c r="Q297" i="3"/>
  <c r="S297" i="3" s="1"/>
  <c r="Q1768" i="3"/>
  <c r="S1768" i="3" s="1"/>
  <c r="R1172" i="3"/>
  <c r="Q1172" i="3"/>
  <c r="S1172" i="3" s="1"/>
  <c r="Q1664" i="3"/>
  <c r="S1664" i="3" s="1"/>
  <c r="Q1814" i="3"/>
  <c r="S1814" i="3" s="1"/>
  <c r="Q970" i="3"/>
  <c r="S970" i="3" s="1"/>
  <c r="R970" i="3"/>
  <c r="Q1173" i="3"/>
  <c r="S1173" i="3" s="1"/>
  <c r="Q1472" i="3"/>
  <c r="S1472" i="3" s="1"/>
  <c r="R1310" i="3"/>
  <c r="Q1310" i="3"/>
  <c r="S1310" i="3" s="1"/>
  <c r="Q1881" i="3"/>
  <c r="S1881" i="3" s="1"/>
  <c r="R1881" i="3"/>
  <c r="R1465" i="3"/>
  <c r="Q1465" i="3"/>
  <c r="S1465" i="3" s="1"/>
  <c r="Q125" i="3"/>
  <c r="S125" i="3" s="1"/>
  <c r="Q1466" i="3"/>
  <c r="S1466" i="3" s="1"/>
  <c r="R1466" i="3"/>
  <c r="Q339" i="3"/>
  <c r="S339" i="3" s="1"/>
  <c r="Q1473" i="3"/>
  <c r="S1473" i="3" s="1"/>
  <c r="R1482" i="3"/>
  <c r="Q1482" i="3"/>
  <c r="S1482" i="3" s="1"/>
  <c r="Q216" i="3"/>
  <c r="S216" i="3" s="1"/>
  <c r="R216" i="3"/>
  <c r="R1474" i="3"/>
  <c r="Q1474" i="3"/>
  <c r="S1474" i="3" s="1"/>
  <c r="Q1475" i="3"/>
  <c r="S1475" i="3" s="1"/>
  <c r="R1475" i="3"/>
  <c r="Q928" i="3"/>
  <c r="S928" i="3" s="1"/>
  <c r="Q1467" i="3"/>
  <c r="S1467" i="3" s="1"/>
  <c r="R1467" i="3"/>
  <c r="Q1808" i="3"/>
  <c r="S1808" i="3" s="1"/>
  <c r="Q1468" i="3"/>
  <c r="S1468" i="3" s="1"/>
  <c r="R205" i="3"/>
  <c r="Q205" i="3"/>
  <c r="S205" i="3" s="1"/>
  <c r="R1476" i="3"/>
  <c r="Q1476" i="3"/>
  <c r="S1476" i="3" s="1"/>
  <c r="Q1477" i="3"/>
  <c r="S1477" i="3" s="1"/>
  <c r="R1477" i="3"/>
  <c r="Q1478" i="3"/>
  <c r="S1478" i="3" s="1"/>
  <c r="Q1479" i="3"/>
  <c r="S1479" i="3" s="1"/>
  <c r="R1479" i="3"/>
  <c r="Q1469" i="3"/>
  <c r="S1469" i="3" s="1"/>
  <c r="Q1882" i="3"/>
  <c r="S1882" i="3" s="1"/>
  <c r="R1311" i="3"/>
  <c r="Q1311" i="3"/>
  <c r="S1311" i="3" s="1"/>
  <c r="Q1480" i="3"/>
  <c r="S1480" i="3" s="1"/>
  <c r="R1480" i="3"/>
  <c r="R804" i="3"/>
  <c r="Q754" i="3"/>
  <c r="S754" i="3" s="1"/>
  <c r="R754" i="3"/>
  <c r="Q1693" i="3"/>
  <c r="S1693" i="3" s="1"/>
  <c r="Q784" i="3"/>
  <c r="S784" i="3" s="1"/>
  <c r="R784" i="3"/>
  <c r="Q498" i="3"/>
  <c r="S498" i="3" s="1"/>
  <c r="R498" i="3"/>
  <c r="R499" i="3"/>
  <c r="Q499" i="3"/>
  <c r="S499" i="3" s="1"/>
  <c r="Q500" i="3"/>
  <c r="S500" i="3" s="1"/>
  <c r="R500" i="3"/>
  <c r="R501" i="3"/>
  <c r="Q41" i="3"/>
  <c r="S41" i="3" s="1"/>
  <c r="Q502" i="3"/>
  <c r="S502" i="3" s="1"/>
  <c r="Q503" i="3"/>
  <c r="S503" i="3" s="1"/>
  <c r="R503" i="3"/>
  <c r="Q504" i="3"/>
  <c r="S504" i="3" s="1"/>
  <c r="R504" i="3"/>
  <c r="R1160" i="3"/>
  <c r="Q1160" i="3"/>
  <c r="S1160" i="3" s="1"/>
  <c r="Q505" i="3"/>
  <c r="S505" i="3" s="1"/>
  <c r="R505" i="3"/>
  <c r="R506" i="3"/>
  <c r="Q493" i="3"/>
  <c r="S493" i="3" s="1"/>
  <c r="Q507" i="3"/>
  <c r="S507" i="3" s="1"/>
  <c r="Q508" i="3"/>
  <c r="S508" i="3" s="1"/>
  <c r="R508" i="3"/>
  <c r="Q1736" i="3"/>
  <c r="S1736" i="3" s="1"/>
  <c r="R1736" i="3"/>
  <c r="R1502" i="3"/>
  <c r="Q1502" i="3"/>
  <c r="S1502" i="3" s="1"/>
  <c r="Q1886" i="3"/>
  <c r="S1886" i="3" s="1"/>
  <c r="R1886" i="3"/>
  <c r="R81" i="3"/>
  <c r="Q81" i="3"/>
  <c r="S81" i="3" s="1"/>
  <c r="R2031" i="3"/>
  <c r="Q2031" i="3"/>
  <c r="S2031" i="3" s="1"/>
  <c r="R1184" i="3"/>
  <c r="Q1319" i="3"/>
  <c r="S1319" i="3" s="1"/>
  <c r="Q182" i="3"/>
  <c r="S182" i="3" s="1"/>
  <c r="R63" i="3"/>
  <c r="Q63" i="3"/>
  <c r="S63" i="3" s="1"/>
  <c r="R206" i="3"/>
  <c r="Q1887" i="3"/>
  <c r="S1887" i="3" s="1"/>
  <c r="R1887" i="3"/>
  <c r="R66" i="3"/>
  <c r="Q66" i="3"/>
  <c r="S66" i="3" s="1"/>
  <c r="R127" i="3"/>
  <c r="Q127" i="3"/>
  <c r="S127" i="3" s="1"/>
  <c r="R874" i="3"/>
  <c r="Q874" i="3"/>
  <c r="S874" i="3" s="1"/>
  <c r="Q1320" i="3"/>
  <c r="S1320" i="3" s="1"/>
  <c r="R137" i="3"/>
  <c r="Q137" i="3"/>
  <c r="S137" i="3" s="1"/>
  <c r="R1888" i="3"/>
  <c r="Q183" i="3"/>
  <c r="S183" i="3" s="1"/>
  <c r="R183" i="3"/>
  <c r="R1776" i="3"/>
  <c r="Q1776" i="3"/>
  <c r="S1776" i="3" s="1"/>
  <c r="Q1907" i="3"/>
  <c r="S1907" i="3" s="1"/>
  <c r="Q1321" i="3"/>
  <c r="S1321" i="3" s="1"/>
  <c r="R1321" i="3"/>
  <c r="R1952" i="3"/>
  <c r="Q1322" i="3"/>
  <c r="S1322" i="3" s="1"/>
  <c r="R1777" i="3"/>
  <c r="Q1777" i="3"/>
  <c r="S1777" i="3" s="1"/>
  <c r="R1136" i="3"/>
  <c r="Q1136" i="3"/>
  <c r="S1136" i="3" s="1"/>
  <c r="Q860" i="3"/>
  <c r="S860" i="3" s="1"/>
  <c r="Q239" i="3"/>
  <c r="S239" i="3" s="1"/>
  <c r="R239" i="3"/>
  <c r="R184" i="3"/>
  <c r="Q299" i="3"/>
  <c r="S299" i="3" s="1"/>
  <c r="Q1674" i="3"/>
  <c r="S1674" i="3" s="1"/>
  <c r="Q1584" i="3"/>
  <c r="S1584" i="3" s="1"/>
  <c r="R1584" i="3"/>
  <c r="R240" i="3"/>
  <c r="Q240" i="3"/>
  <c r="S240" i="3" s="1"/>
  <c r="R174" i="3"/>
  <c r="Q391" i="3"/>
  <c r="S391" i="3" s="1"/>
  <c r="Q1659" i="3"/>
  <c r="S1659" i="3" s="1"/>
  <c r="Q35" i="3"/>
  <c r="S35" i="3" s="1"/>
  <c r="R35" i="3"/>
  <c r="R392" i="3"/>
  <c r="Q392" i="3"/>
  <c r="S392" i="3" s="1"/>
  <c r="Q357" i="3"/>
  <c r="S357" i="3" s="1"/>
  <c r="R357" i="3"/>
  <c r="R1008" i="3"/>
  <c r="R119" i="3"/>
  <c r="Q119" i="3"/>
  <c r="S119" i="3" s="1"/>
  <c r="Q1915" i="3"/>
  <c r="S1915" i="3" s="1"/>
  <c r="R1915" i="3"/>
  <c r="Q1891" i="3"/>
  <c r="S1891" i="3" s="1"/>
  <c r="R1891" i="3"/>
  <c r="R2006" i="3"/>
  <c r="Q2006" i="3"/>
  <c r="S2006" i="3" s="1"/>
  <c r="Q1323" i="3"/>
  <c r="R1323" i="3"/>
  <c r="R241" i="3"/>
  <c r="Q1817" i="3"/>
  <c r="S1817" i="3" s="1"/>
  <c r="R1658" i="3"/>
  <c r="Q1658" i="3"/>
  <c r="Q56" i="3"/>
  <c r="S56" i="3" s="1"/>
  <c r="R56" i="3"/>
  <c r="R1325" i="3"/>
  <c r="Q1325" i="3"/>
  <c r="S1325" i="3" s="1"/>
  <c r="R70" i="3"/>
  <c r="Q70" i="3"/>
  <c r="S70" i="3" s="1"/>
  <c r="Q39" i="3"/>
  <c r="S39" i="3" s="1"/>
  <c r="Q273" i="3"/>
  <c r="S273" i="3" s="1"/>
  <c r="R273" i="3"/>
  <c r="Q150" i="3"/>
  <c r="S150" i="3" s="1"/>
  <c r="Q509" i="3"/>
  <c r="S509" i="3" s="1"/>
  <c r="Q114" i="3"/>
  <c r="S114" i="3" s="1"/>
  <c r="R114" i="3"/>
  <c r="Q261" i="3"/>
  <c r="S261" i="3" s="1"/>
  <c r="R261" i="3"/>
  <c r="Q371" i="3"/>
  <c r="S371" i="3" s="1"/>
  <c r="Q393" i="3"/>
  <c r="S393" i="3" s="1"/>
  <c r="Q1327" i="3"/>
  <c r="R1327" i="3"/>
  <c r="Q394" i="3"/>
  <c r="S394" i="3" s="1"/>
  <c r="R394" i="3"/>
  <c r="R374" i="3"/>
  <c r="Q374" i="3"/>
  <c r="S374" i="3" s="1"/>
  <c r="R369" i="3"/>
  <c r="Q369" i="3"/>
  <c r="S369" i="3" s="1"/>
  <c r="Q395" i="3"/>
  <c r="S395" i="3" s="1"/>
  <c r="R395" i="3"/>
  <c r="Q1129" i="3"/>
  <c r="S1129" i="3" s="1"/>
  <c r="Q583" i="3"/>
  <c r="S583" i="3" s="1"/>
  <c r="R1056" i="3"/>
  <c r="Q1056" i="3"/>
  <c r="S1056" i="3" s="1"/>
  <c r="Q1735" i="3"/>
  <c r="R1735" i="3"/>
  <c r="Q1779" i="3"/>
  <c r="S1779" i="3" s="1"/>
  <c r="Q1328" i="3"/>
  <c r="S1328" i="3" s="1"/>
  <c r="R567" i="3"/>
  <c r="Q354" i="3"/>
  <c r="S354" i="3" s="1"/>
  <c r="Q561" i="3"/>
  <c r="R561" i="3"/>
  <c r="Q978" i="3"/>
  <c r="S978" i="3" s="1"/>
  <c r="R101" i="3"/>
  <c r="Q101" i="3"/>
  <c r="S101" i="3" s="1"/>
  <c r="R854" i="3"/>
  <c r="Q854" i="3"/>
  <c r="R405" i="3"/>
  <c r="Q405" i="3"/>
  <c r="S405" i="3" s="1"/>
  <c r="Q756" i="3"/>
  <c r="R756" i="3"/>
  <c r="R185" i="3"/>
  <c r="Q185" i="3"/>
  <c r="S185" i="3" s="1"/>
  <c r="Q322" i="3"/>
  <c r="S322" i="3" s="1"/>
  <c r="R855" i="3"/>
  <c r="Q855" i="3"/>
  <c r="Q53" i="3"/>
  <c r="S53" i="3" s="1"/>
  <c r="Q173" i="3"/>
  <c r="S173" i="3" s="1"/>
  <c r="R1407" i="3"/>
  <c r="Q1407" i="3"/>
  <c r="S1407" i="3" s="1"/>
  <c r="Q1067" i="3"/>
  <c r="R1067" i="3"/>
  <c r="Q972" i="3"/>
  <c r="S972" i="3" s="1"/>
  <c r="Q654" i="3"/>
  <c r="S654" i="3" s="1"/>
  <c r="R120" i="3"/>
  <c r="Q120" i="3"/>
  <c r="Q510" i="3"/>
  <c r="R510" i="3"/>
  <c r="Q375" i="3"/>
  <c r="S375" i="3" s="1"/>
  <c r="Q300" i="3"/>
  <c r="S300" i="3" s="1"/>
  <c r="R151" i="3"/>
  <c r="Q151" i="3"/>
  <c r="R511" i="3"/>
  <c r="Q511" i="3"/>
  <c r="R1073" i="3"/>
  <c r="Q1073" i="3"/>
  <c r="Q1720" i="3"/>
  <c r="S1720" i="3" s="1"/>
  <c r="R1720" i="3"/>
  <c r="Q28" i="3"/>
  <c r="S28" i="3" s="1"/>
  <c r="Q451" i="3"/>
  <c r="S451" i="3" s="1"/>
  <c r="R1174" i="3"/>
  <c r="Q1174" i="3"/>
  <c r="R164" i="3"/>
  <c r="Q873" i="3"/>
  <c r="S873" i="3" s="1"/>
  <c r="R1799" i="3"/>
  <c r="Q1799" i="3"/>
  <c r="R590" i="3"/>
  <c r="Q590" i="3"/>
  <c r="S590" i="3" s="1"/>
  <c r="Q557" i="3"/>
  <c r="S557" i="3" s="1"/>
  <c r="R557" i="3"/>
  <c r="R74" i="3"/>
  <c r="Q74" i="3"/>
  <c r="S74" i="3" s="1"/>
  <c r="Q1704" i="3"/>
  <c r="S1704" i="3" s="1"/>
  <c r="R1704" i="3"/>
  <c r="Q470" i="3"/>
  <c r="S470" i="3" s="1"/>
  <c r="R655" i="3"/>
  <c r="Q655" i="3"/>
  <c r="S655" i="3" s="1"/>
  <c r="R708" i="3"/>
  <c r="Q563" i="3"/>
  <c r="S563" i="3" s="1"/>
  <c r="Q430" i="3"/>
  <c r="S430" i="3" s="1"/>
  <c r="R1780" i="3"/>
  <c r="Q1780" i="3"/>
  <c r="R690" i="3"/>
  <c r="Q397" i="3"/>
  <c r="S397" i="3" s="1"/>
  <c r="Q709" i="3"/>
  <c r="S709" i="3" s="1"/>
  <c r="R88" i="3"/>
  <c r="Q687" i="3"/>
  <c r="S687" i="3" s="1"/>
  <c r="R84" i="3"/>
  <c r="Q84" i="3"/>
  <c r="R1080" i="3"/>
  <c r="Q270" i="3"/>
  <c r="Q447" i="3"/>
  <c r="R447" i="3"/>
  <c r="R1068" i="3"/>
  <c r="R697" i="3"/>
  <c r="Q697" i="3"/>
  <c r="R435" i="3"/>
  <c r="Q435" i="3"/>
  <c r="R875" i="3"/>
  <c r="Q875" i="3"/>
  <c r="Q1721" i="3"/>
  <c r="R1892" i="3"/>
  <c r="Q1892" i="3"/>
  <c r="S1892" i="3" s="1"/>
  <c r="R1893" i="3"/>
  <c r="Q105" i="3"/>
  <c r="Q908" i="3"/>
  <c r="Q1331" i="3"/>
  <c r="S1331" i="3" s="1"/>
  <c r="R1331" i="3"/>
  <c r="R556" i="3"/>
  <c r="Q341" i="3"/>
  <c r="Q588" i="3"/>
  <c r="R691" i="3"/>
  <c r="Q691" i="3"/>
  <c r="Q1470" i="3"/>
  <c r="S1470" i="3" s="1"/>
  <c r="R1470" i="3"/>
  <c r="R1933" i="3"/>
  <c r="Q1933" i="3"/>
  <c r="R977" i="3"/>
  <c r="R876" i="3"/>
  <c r="Q876" i="3"/>
  <c r="S876" i="3" s="1"/>
  <c r="Q1081" i="3"/>
  <c r="R1081" i="3"/>
  <c r="Q564" i="3"/>
  <c r="S564" i="3" s="1"/>
  <c r="R1347" i="3"/>
  <c r="Q1894" i="3"/>
  <c r="Q1332" i="3"/>
  <c r="S1332" i="3" s="1"/>
  <c r="R1332" i="3"/>
  <c r="Q733" i="3"/>
  <c r="R863" i="3"/>
  <c r="Q462" i="3"/>
  <c r="S462" i="3" s="1"/>
  <c r="Q710" i="3"/>
  <c r="S710" i="3" s="1"/>
  <c r="R301" i="3"/>
  <c r="Q1810" i="3"/>
  <c r="R1810" i="3"/>
  <c r="R680" i="3"/>
  <c r="Q680" i="3"/>
  <c r="R130" i="3"/>
  <c r="R31" i="3"/>
  <c r="Q431" i="3"/>
  <c r="R1069" i="3"/>
  <c r="Q562" i="3"/>
  <c r="Q1722" i="3"/>
  <c r="R40" i="3"/>
  <c r="Q491" i="3"/>
  <c r="Q1408" i="3"/>
  <c r="R1895" i="3"/>
  <c r="Q711" i="3"/>
  <c r="S711" i="3" s="1"/>
  <c r="R191" i="3"/>
  <c r="R1910" i="3"/>
  <c r="Q631" i="3"/>
  <c r="S631" i="3" s="1"/>
  <c r="Q79" i="3"/>
  <c r="Q1074" i="3"/>
  <c r="R1074" i="3"/>
  <c r="Q95" i="3"/>
  <c r="S95" i="3" s="1"/>
  <c r="Q201" i="3"/>
  <c r="S201" i="3" s="1"/>
  <c r="R71" i="3"/>
  <c r="Q342" i="3"/>
  <c r="S342" i="3" s="1"/>
  <c r="Q1705" i="3"/>
  <c r="S1705" i="3" s="1"/>
  <c r="R1781" i="3"/>
  <c r="Q1781" i="3"/>
  <c r="S1781" i="3" s="1"/>
  <c r="R584" i="3"/>
  <c r="Q1335" i="3"/>
  <c r="S1335" i="3" s="1"/>
  <c r="Q398" i="3"/>
  <c r="S398" i="3" s="1"/>
  <c r="R941" i="3"/>
  <c r="Q942" i="3"/>
  <c r="S942" i="3" s="1"/>
  <c r="Q943" i="3"/>
  <c r="S943" i="3" s="1"/>
  <c r="R1251" i="3"/>
  <c r="Q667" i="3"/>
  <c r="S667" i="3" s="1"/>
  <c r="Q974" i="3"/>
  <c r="S974" i="3" s="1"/>
  <c r="R157" i="3"/>
  <c r="Q157" i="3"/>
  <c r="S157" i="3" s="1"/>
  <c r="R774" i="3"/>
  <c r="Q1706" i="3"/>
  <c r="S1706" i="3" s="1"/>
  <c r="Q1447" i="3"/>
  <c r="S1447" i="3" s="1"/>
  <c r="R1318" i="3"/>
  <c r="Q1318" i="3"/>
  <c r="S1318" i="3" s="1"/>
  <c r="R1430" i="3"/>
  <c r="R22" i="3"/>
  <c r="Q22" i="3"/>
  <c r="S22" i="3" s="1"/>
  <c r="Q1947" i="3"/>
  <c r="R1947" i="3"/>
  <c r="Q1088" i="3"/>
  <c r="S1088" i="3" s="1"/>
  <c r="R316" i="3"/>
  <c r="Q775" i="3"/>
  <c r="S775" i="3" s="1"/>
  <c r="R775" i="3"/>
  <c r="Q377" i="3"/>
  <c r="S377" i="3" s="1"/>
  <c r="R758" i="3"/>
  <c r="Q1041" i="3"/>
  <c r="S1041" i="3" s="1"/>
  <c r="Q757" i="3"/>
  <c r="S757" i="3" s="1"/>
  <c r="Q49" i="3"/>
  <c r="S49" i="3" s="1"/>
  <c r="R1234" i="3"/>
  <c r="Q469" i="3"/>
  <c r="S469" i="3" s="1"/>
  <c r="Q1782" i="3"/>
  <c r="S1782" i="3" s="1"/>
  <c r="R1571" i="3"/>
  <c r="Q458" i="3"/>
  <c r="S458" i="3" s="1"/>
  <c r="Q519" i="3"/>
  <c r="S519" i="3" s="1"/>
  <c r="R200" i="3"/>
  <c r="Q359" i="3"/>
  <c r="S359" i="3" s="1"/>
  <c r="Q1212" i="3"/>
  <c r="S1212" i="3" s="1"/>
  <c r="R1212" i="3"/>
  <c r="Q2022" i="3"/>
  <c r="S2022" i="3" s="1"/>
  <c r="R343" i="3"/>
  <c r="Q1911" i="3"/>
  <c r="S1911" i="3" s="1"/>
  <c r="R1338" i="3"/>
  <c r="Q1338" i="3"/>
  <c r="S1338" i="3" s="1"/>
  <c r="R1783" i="3"/>
  <c r="Q1670" i="3"/>
  <c r="S1670" i="3" s="1"/>
  <c r="R1670" i="3"/>
  <c r="Q1045" i="3"/>
  <c r="S1045" i="3" s="1"/>
  <c r="R1948" i="3"/>
  <c r="Q1481" i="3"/>
  <c r="S1481" i="3" s="1"/>
  <c r="Q1263" i="3"/>
  <c r="S1263" i="3" s="1"/>
  <c r="R817" i="3"/>
  <c r="Q817" i="3"/>
  <c r="S817" i="3" s="1"/>
  <c r="R1680" i="3"/>
  <c r="R796" i="3"/>
  <c r="Q796" i="3"/>
  <c r="S796" i="3" s="1"/>
  <c r="Q1958" i="3"/>
  <c r="S1958" i="3" s="1"/>
  <c r="R1958" i="3"/>
  <c r="Q905" i="3"/>
  <c r="S905" i="3" s="1"/>
  <c r="R1959" i="3"/>
  <c r="Q1942" i="3"/>
  <c r="S1942" i="3" s="1"/>
  <c r="Q545" i="3"/>
  <c r="S545" i="3" s="1"/>
  <c r="R1943" i="3"/>
  <c r="Q1943" i="3"/>
  <c r="S1943" i="3" s="1"/>
  <c r="R1953" i="3"/>
  <c r="R1973" i="3"/>
  <c r="Q1973" i="3"/>
  <c r="S1973" i="3" s="1"/>
  <c r="Q1801" i="3"/>
  <c r="S1801" i="3" s="1"/>
  <c r="R1801" i="3"/>
  <c r="Q1978" i="3"/>
  <c r="S1978" i="3" s="1"/>
  <c r="R1908" i="3"/>
  <c r="Q1944" i="3"/>
  <c r="S1944" i="3" s="1"/>
  <c r="R1954" i="3"/>
  <c r="Q1954" i="3"/>
  <c r="S1954" i="3" s="1"/>
  <c r="R1940" i="3"/>
  <c r="R1979" i="3"/>
  <c r="Q1979" i="3"/>
  <c r="S1979" i="3" s="1"/>
  <c r="Q1791" i="3"/>
  <c r="S1791" i="3" s="1"/>
  <c r="Q1960" i="3"/>
  <c r="S1960" i="3" s="1"/>
  <c r="R1949" i="3"/>
  <c r="Q1949" i="3"/>
  <c r="S1949" i="3" s="1"/>
  <c r="R1980" i="3"/>
  <c r="Q1996" i="3"/>
  <c r="S1996" i="3" s="1"/>
  <c r="Q1961" i="3"/>
  <c r="S1961" i="3" s="1"/>
  <c r="Q1796" i="3"/>
  <c r="S1796" i="3" s="1"/>
  <c r="R1707" i="3"/>
  <c r="Q1955" i="3"/>
  <c r="S1955" i="3" s="1"/>
  <c r="Q1956" i="3"/>
  <c r="S1956" i="3" s="1"/>
  <c r="R1802" i="3"/>
  <c r="Q1802" i="3"/>
  <c r="S1802" i="3" s="1"/>
  <c r="R1788" i="3"/>
  <c r="R1934" i="3"/>
  <c r="Q1934" i="3"/>
  <c r="S1934" i="3" s="1"/>
  <c r="Q1938" i="3"/>
  <c r="S1938" i="3" s="1"/>
  <c r="R1963" i="3"/>
  <c r="Q1966" i="3"/>
  <c r="S1966" i="3" s="1"/>
  <c r="Q1793" i="3"/>
  <c r="S1793" i="3" s="1"/>
  <c r="R1964" i="3"/>
  <c r="Q1964" i="3"/>
  <c r="S1964" i="3" s="1"/>
  <c r="R1967" i="3"/>
  <c r="R1926" i="3"/>
  <c r="Q1926" i="3"/>
  <c r="S1926" i="3" s="1"/>
  <c r="R1981" i="3"/>
  <c r="Q1957" i="3"/>
  <c r="S1957" i="3" s="1"/>
  <c r="Q1993" i="3"/>
  <c r="S1993" i="3" s="1"/>
  <c r="Q438" i="3"/>
  <c r="S438" i="3" s="1"/>
  <c r="R420" i="3"/>
  <c r="Q664" i="3"/>
  <c r="S664" i="3" s="1"/>
  <c r="Q1867" i="3"/>
  <c r="S1867" i="3" s="1"/>
  <c r="Q406" i="3"/>
  <c r="S406" i="3" s="1"/>
  <c r="Q227" i="3"/>
  <c r="S227" i="3" s="1"/>
  <c r="Q823" i="3"/>
  <c r="S823" i="3" s="1"/>
  <c r="Q1108" i="3"/>
  <c r="S1108" i="3" s="1"/>
  <c r="Q658" i="3"/>
  <c r="S658" i="3" s="1"/>
  <c r="R986" i="3"/>
  <c r="Q986" i="3"/>
  <c r="S986" i="3" s="1"/>
  <c r="R713" i="3"/>
  <c r="R1715" i="3"/>
  <c r="Q1715" i="3"/>
  <c r="S1715" i="3" s="1"/>
  <c r="Q2010" i="3"/>
  <c r="S2010" i="3" s="1"/>
  <c r="R2010" i="3"/>
  <c r="S1708" i="3"/>
  <c r="R169" i="3"/>
  <c r="Q1950" i="3"/>
  <c r="S1950" i="3" s="1"/>
  <c r="Q1230" i="3"/>
  <c r="S1230" i="3" s="1"/>
  <c r="Q238" i="3"/>
  <c r="S238" i="3" s="1"/>
  <c r="R175" i="3"/>
  <c r="Q1175" i="3"/>
  <c r="S1175" i="3" s="1"/>
  <c r="R401" i="3"/>
  <c r="Q401" i="3"/>
  <c r="Q1058" i="3"/>
  <c r="S1058" i="3" s="1"/>
  <c r="R1176" i="3"/>
  <c r="Q1945" i="3"/>
  <c r="S1945" i="3" s="1"/>
  <c r="S1847" i="3" l="1"/>
  <c r="S491" i="3"/>
  <c r="S1081" i="3"/>
  <c r="S1947" i="3"/>
  <c r="S105" i="3"/>
  <c r="S1810" i="3"/>
  <c r="S341" i="3"/>
  <c r="S431" i="3"/>
  <c r="S875" i="3"/>
  <c r="S447" i="3"/>
  <c r="S84" i="3"/>
  <c r="S1174" i="3"/>
  <c r="S151" i="3"/>
  <c r="S561" i="3"/>
  <c r="S691" i="3"/>
  <c r="S510" i="3"/>
  <c r="S1658" i="3"/>
  <c r="S1323" i="3"/>
  <c r="S1074" i="3"/>
  <c r="S1073" i="3"/>
  <c r="S1067" i="3"/>
  <c r="S854" i="3"/>
  <c r="S1735" i="3"/>
  <c r="S1327" i="3"/>
  <c r="S435" i="3"/>
  <c r="S756" i="3"/>
  <c r="S79" i="3"/>
  <c r="S1722" i="3"/>
  <c r="S1894" i="3"/>
  <c r="S1408" i="3"/>
  <c r="S588" i="3"/>
  <c r="S697" i="3"/>
  <c r="S855" i="3"/>
  <c r="S401" i="3"/>
  <c r="S1933" i="3"/>
  <c r="S908" i="3"/>
  <c r="S1799" i="3"/>
  <c r="S511" i="3"/>
  <c r="S562" i="3"/>
  <c r="S680" i="3"/>
  <c r="S733" i="3"/>
  <c r="S1721" i="3"/>
  <c r="S270" i="3"/>
  <c r="S1780" i="3"/>
  <c r="S120" i="3"/>
  <c r="R658" i="3"/>
  <c r="R1108" i="3"/>
  <c r="R1993" i="3"/>
  <c r="R1957" i="3"/>
  <c r="R1956" i="3"/>
  <c r="R1955" i="3"/>
  <c r="R1796" i="3"/>
  <c r="R1961" i="3"/>
  <c r="R1996" i="3"/>
  <c r="R1960" i="3"/>
  <c r="R1791" i="3"/>
  <c r="R545" i="3"/>
  <c r="R1942" i="3"/>
  <c r="R905" i="3"/>
  <c r="R1911" i="3"/>
  <c r="R2022" i="3"/>
  <c r="R1041" i="3"/>
  <c r="R377" i="3"/>
  <c r="R1945" i="3"/>
  <c r="R1058" i="3"/>
  <c r="R1782" i="3"/>
  <c r="R469" i="3"/>
  <c r="R49" i="3"/>
  <c r="R757" i="3"/>
  <c r="R1230" i="3"/>
  <c r="R1950" i="3"/>
  <c r="R1867" i="3"/>
  <c r="R664" i="3"/>
  <c r="R438" i="3"/>
  <c r="R1966" i="3"/>
  <c r="R1938" i="3"/>
  <c r="R1944" i="3"/>
  <c r="R1978" i="3"/>
  <c r="R1263" i="3"/>
  <c r="R1481" i="3"/>
  <c r="R1045" i="3"/>
  <c r="R399" i="3"/>
  <c r="R1175" i="3"/>
  <c r="R238" i="3"/>
  <c r="R823" i="3"/>
  <c r="R227" i="3"/>
  <c r="R406" i="3"/>
  <c r="R1793" i="3"/>
  <c r="R359" i="3"/>
  <c r="R519" i="3"/>
  <c r="R458" i="3"/>
  <c r="R1336" i="3"/>
  <c r="R1088" i="3"/>
  <c r="R1447" i="3"/>
  <c r="R1706" i="3"/>
  <c r="R451" i="3"/>
  <c r="R300" i="3"/>
  <c r="R375" i="3"/>
  <c r="R654" i="3"/>
  <c r="R972" i="3"/>
  <c r="R1664" i="3"/>
  <c r="R1085" i="3"/>
  <c r="R1071" i="3"/>
  <c r="R529" i="3"/>
  <c r="R79" i="3"/>
  <c r="R631" i="3"/>
  <c r="R431" i="3"/>
  <c r="R1894" i="3"/>
  <c r="R564" i="3"/>
  <c r="R588" i="3"/>
  <c r="R341" i="3"/>
  <c r="R873" i="3"/>
  <c r="R28" i="3"/>
  <c r="R173" i="3"/>
  <c r="R53" i="3"/>
  <c r="R322" i="3"/>
  <c r="R978" i="3"/>
  <c r="R606" i="3"/>
  <c r="R354" i="3"/>
  <c r="R393" i="3"/>
  <c r="R371" i="3"/>
  <c r="R1817" i="3"/>
  <c r="R860" i="3"/>
  <c r="R64" i="3"/>
  <c r="R1322" i="3"/>
  <c r="R1320" i="3"/>
  <c r="R182" i="3"/>
  <c r="R1319" i="3"/>
  <c r="R1695" i="3"/>
  <c r="R1200" i="3"/>
  <c r="R507" i="3"/>
  <c r="R493" i="3"/>
  <c r="R767" i="3"/>
  <c r="R1693" i="3"/>
  <c r="R1468" i="3"/>
  <c r="R1808" i="3"/>
  <c r="R928" i="3"/>
  <c r="R1472" i="3"/>
  <c r="R1173" i="3"/>
  <c r="R1814" i="3"/>
  <c r="R1083" i="3"/>
  <c r="R1692" i="3"/>
  <c r="R969" i="3"/>
  <c r="R1880" i="3"/>
  <c r="R975" i="3"/>
  <c r="R232" i="3"/>
  <c r="R1876" i="3"/>
  <c r="R531" i="3"/>
  <c r="R535" i="3"/>
  <c r="R528" i="3"/>
  <c r="R622" i="3"/>
  <c r="R650" i="3"/>
  <c r="R1335" i="3"/>
  <c r="R1705" i="3"/>
  <c r="R342" i="3"/>
  <c r="R201" i="3"/>
  <c r="R95" i="3"/>
  <c r="R1825" i="3"/>
  <c r="R1722" i="3"/>
  <c r="R562" i="3"/>
  <c r="R733" i="3"/>
  <c r="R908" i="3"/>
  <c r="R270" i="3"/>
  <c r="R1328" i="3"/>
  <c r="R1779" i="3"/>
  <c r="R509" i="3"/>
  <c r="R150" i="3"/>
  <c r="R1659" i="3"/>
  <c r="R1674" i="3"/>
  <c r="R254" i="3"/>
  <c r="R1691" i="3"/>
  <c r="R1906" i="3"/>
  <c r="R974" i="3"/>
  <c r="R667" i="3"/>
  <c r="R943" i="3"/>
  <c r="R942" i="3"/>
  <c r="R398" i="3"/>
  <c r="R711" i="3"/>
  <c r="R1408" i="3"/>
  <c r="R491" i="3"/>
  <c r="R710" i="3"/>
  <c r="R462" i="3"/>
  <c r="R105" i="3"/>
  <c r="R1721" i="3"/>
  <c r="R687" i="3"/>
  <c r="R709" i="3"/>
  <c r="R397" i="3"/>
  <c r="R430" i="3"/>
  <c r="R563" i="3"/>
  <c r="R470" i="3"/>
  <c r="R583" i="3"/>
  <c r="R1129" i="3"/>
  <c r="R39" i="3"/>
  <c r="R367" i="3"/>
  <c r="R391" i="3"/>
  <c r="R861" i="3"/>
  <c r="R299" i="3"/>
  <c r="R1907" i="3"/>
  <c r="R149" i="3"/>
  <c r="R513" i="3"/>
  <c r="R502" i="3"/>
  <c r="R41" i="3"/>
  <c r="R1882" i="3"/>
  <c r="R1469" i="3"/>
  <c r="R1478" i="3"/>
  <c r="R1473" i="3"/>
  <c r="R339" i="3"/>
  <c r="R125" i="3"/>
  <c r="R1768" i="3"/>
  <c r="R297" i="3"/>
  <c r="R1055" i="3"/>
  <c r="R1053" i="3"/>
  <c r="R1043" i="3"/>
  <c r="R1051" i="3"/>
  <c r="R246" i="3"/>
  <c r="R1078" i="3"/>
  <c r="R1077" i="3"/>
  <c r="R543" i="3"/>
  <c r="R552" i="3"/>
  <c r="R1878" i="3"/>
  <c r="R547" i="3"/>
  <c r="R546" i="3"/>
  <c r="R989" i="3"/>
  <c r="R982" i="3"/>
  <c r="R1877" i="3"/>
  <c r="R618" i="3"/>
  <c r="R537" i="3"/>
  <c r="R455" i="3"/>
  <c r="R627" i="3"/>
  <c r="R351" i="3"/>
  <c r="R646" i="3"/>
  <c r="R673" i="3"/>
  <c r="R1667" i="3"/>
  <c r="R1021" i="3"/>
  <c r="R1017" i="3"/>
  <c r="R750" i="3"/>
  <c r="R1301" i="3"/>
  <c r="R778" i="3"/>
  <c r="R177" i="3"/>
  <c r="R661" i="3"/>
  <c r="R660" i="3"/>
  <c r="R722" i="3"/>
  <c r="R1128" i="3"/>
  <c r="R1060" i="3"/>
  <c r="R591" i="3"/>
  <c r="R594" i="3"/>
  <c r="R267" i="3"/>
  <c r="R461" i="3"/>
  <c r="R449" i="3"/>
  <c r="R279" i="3"/>
  <c r="R467" i="3"/>
  <c r="R445" i="3"/>
  <c r="R1771" i="3"/>
  <c r="R443" i="3"/>
  <c r="R436" i="3"/>
  <c r="R426" i="3"/>
  <c r="R407" i="3"/>
  <c r="R422" i="3"/>
  <c r="R421" i="3"/>
  <c r="R482" i="3"/>
  <c r="R967" i="3"/>
  <c r="R1156" i="3"/>
  <c r="R1434" i="3"/>
  <c r="R1427" i="3"/>
  <c r="R1290" i="3"/>
  <c r="R1425" i="3"/>
  <c r="R948" i="3"/>
  <c r="R961" i="3"/>
  <c r="R1491" i="3"/>
  <c r="R1490" i="3"/>
  <c r="R1485" i="3"/>
  <c r="R1419" i="3"/>
  <c r="R939" i="3"/>
  <c r="R903" i="3"/>
  <c r="R639" i="3"/>
  <c r="R1289" i="3"/>
  <c r="R947" i="3"/>
  <c r="R907" i="3"/>
  <c r="R640" i="3"/>
  <c r="R625" i="3"/>
  <c r="R638" i="3"/>
  <c r="R574" i="3"/>
  <c r="R1040" i="3"/>
  <c r="R1033" i="3"/>
  <c r="R1038" i="3"/>
  <c r="R1567" i="3"/>
  <c r="R679" i="3"/>
  <c r="R1999" i="3"/>
  <c r="R677" i="3"/>
  <c r="R1875" i="3"/>
  <c r="R230" i="3"/>
  <c r="R781" i="3"/>
  <c r="R791" i="3"/>
  <c r="R790" i="3"/>
  <c r="R789" i="3"/>
  <c r="R788" i="3"/>
  <c r="R717" i="3"/>
  <c r="R728" i="3"/>
  <c r="R727" i="3"/>
  <c r="R979" i="3"/>
  <c r="R1298" i="3"/>
  <c r="R1157" i="3"/>
  <c r="R572" i="3"/>
  <c r="R1297" i="3"/>
  <c r="R571" i="3"/>
  <c r="R570" i="3"/>
  <c r="R568" i="3"/>
  <c r="R69" i="3"/>
  <c r="R457" i="3"/>
  <c r="R460" i="3"/>
  <c r="R472" i="3"/>
  <c r="R476" i="3"/>
  <c r="R91" i="3"/>
  <c r="R193" i="3"/>
  <c r="R78" i="3"/>
  <c r="R1774" i="3"/>
  <c r="R409" i="3"/>
  <c r="R404" i="3"/>
  <c r="R1292" i="3"/>
  <c r="R418" i="3"/>
  <c r="R417" i="3"/>
  <c r="R413" i="3"/>
  <c r="R1435" i="3"/>
  <c r="R945" i="3"/>
  <c r="R1422" i="3"/>
  <c r="R962" i="3"/>
  <c r="R1431" i="3"/>
  <c r="R954" i="3"/>
  <c r="R1494" i="3"/>
  <c r="R809" i="3"/>
  <c r="R1487" i="3"/>
  <c r="R1800" i="3"/>
  <c r="R1099" i="3"/>
  <c r="R1095" i="3"/>
  <c r="R871" i="3"/>
  <c r="R2021" i="3"/>
  <c r="R1111" i="3"/>
  <c r="R870" i="3"/>
  <c r="R899" i="3"/>
  <c r="R707" i="3"/>
  <c r="R1023" i="3"/>
  <c r="R766" i="3"/>
  <c r="R1059" i="3"/>
  <c r="R741" i="3"/>
  <c r="R575" i="3"/>
  <c r="R2018" i="3"/>
  <c r="R87" i="3"/>
  <c r="R872" i="3"/>
  <c r="R1497" i="3"/>
  <c r="R1140" i="3"/>
  <c r="R34" i="3"/>
  <c r="R295" i="3"/>
  <c r="R911" i="3"/>
  <c r="R936" i="3"/>
  <c r="R1405" i="3"/>
  <c r="R935" i="3"/>
  <c r="R929" i="3"/>
  <c r="R1922" i="3"/>
  <c r="R1709" i="3"/>
  <c r="R803" i="3"/>
  <c r="R381" i="3"/>
  <c r="R659" i="3"/>
  <c r="R1001" i="3"/>
  <c r="R821" i="3"/>
  <c r="R1286" i="3"/>
  <c r="R820" i="3"/>
  <c r="R1921" i="3"/>
  <c r="R190" i="3"/>
  <c r="R1864" i="3"/>
  <c r="R308" i="3"/>
  <c r="R1283" i="3"/>
  <c r="R1139" i="3"/>
  <c r="R135" i="3"/>
  <c r="R1920" i="3"/>
  <c r="R830" i="3"/>
  <c r="R1863" i="3"/>
  <c r="R486" i="3"/>
  <c r="R484" i="3"/>
  <c r="R801" i="3"/>
  <c r="R20" i="3"/>
  <c r="R799" i="3"/>
  <c r="R1278" i="3"/>
  <c r="R1138" i="3"/>
  <c r="R314" i="3"/>
  <c r="R55" i="3"/>
  <c r="R260" i="3"/>
  <c r="R1673" i="3"/>
  <c r="R313" i="3"/>
  <c r="R533" i="3"/>
  <c r="R1688" i="3"/>
  <c r="R1759" i="3"/>
  <c r="R225" i="3"/>
  <c r="R740" i="3"/>
  <c r="R2011" i="3"/>
  <c r="R77" i="3"/>
  <c r="R1857" i="3"/>
  <c r="R1856" i="3"/>
  <c r="R380" i="3"/>
  <c r="R837" i="3"/>
  <c r="R1114" i="3"/>
  <c r="R271" i="3"/>
  <c r="R1152" i="3"/>
  <c r="R162" i="3"/>
  <c r="R1151" i="3"/>
  <c r="R307" i="3"/>
  <c r="R1197" i="3"/>
  <c r="R1853" i="3"/>
  <c r="R1656" i="3"/>
  <c r="R36" i="3"/>
  <c r="R1852" i="3"/>
  <c r="R1851" i="3"/>
  <c r="R248" i="3"/>
  <c r="R45" i="3"/>
  <c r="R180" i="3"/>
  <c r="R247" i="3"/>
  <c r="R1420" i="3"/>
  <c r="R951" i="3"/>
  <c r="R1418" i="3"/>
  <c r="R1417" i="3"/>
  <c r="R919" i="3"/>
  <c r="R1414" i="3"/>
  <c r="R1717" i="3"/>
  <c r="R934" i="3"/>
  <c r="R154" i="3"/>
  <c r="R932" i="3"/>
  <c r="R917" i="3"/>
  <c r="R1006" i="3"/>
  <c r="R1004" i="3"/>
  <c r="R999" i="3"/>
  <c r="R998" i="3"/>
  <c r="R187" i="3"/>
  <c r="R827" i="3"/>
  <c r="R671" i="3"/>
  <c r="R1155" i="3"/>
  <c r="R886" i="3"/>
  <c r="R891" i="3"/>
  <c r="R890" i="3"/>
  <c r="R889" i="3"/>
  <c r="R847" i="3"/>
  <c r="R831" i="3"/>
  <c r="R257" i="3"/>
  <c r="R1154" i="3"/>
  <c r="R797" i="3"/>
  <c r="R808" i="3"/>
  <c r="R1279" i="3"/>
  <c r="R61" i="3"/>
  <c r="R317" i="3"/>
  <c r="R389" i="3"/>
  <c r="R2012" i="3"/>
  <c r="R73" i="3"/>
  <c r="R387" i="3"/>
  <c r="R2016" i="3"/>
  <c r="R1757" i="3"/>
  <c r="R1914" i="3"/>
  <c r="R224" i="3"/>
  <c r="R2007" i="3"/>
  <c r="R1819" i="3"/>
  <c r="R473" i="3"/>
  <c r="R1265" i="3"/>
  <c r="R37" i="3"/>
  <c r="R1149" i="3"/>
  <c r="R2030" i="3"/>
  <c r="R1676" i="3"/>
  <c r="R1868" i="3"/>
  <c r="R985" i="3"/>
  <c r="R348" i="3"/>
  <c r="R166" i="3"/>
  <c r="R1049" i="3"/>
  <c r="R937" i="3"/>
  <c r="R1412" i="3"/>
  <c r="R1416" i="3"/>
  <c r="R1415" i="3"/>
  <c r="R924" i="3"/>
  <c r="R933" i="3"/>
  <c r="R1124" i="3"/>
  <c r="R1007" i="3"/>
  <c r="R991" i="3"/>
  <c r="R1865" i="3"/>
  <c r="R992" i="3"/>
  <c r="R818" i="3"/>
  <c r="R1285" i="3"/>
  <c r="R815" i="3"/>
  <c r="R893" i="3"/>
  <c r="R885" i="3"/>
  <c r="R882" i="3"/>
  <c r="R851" i="3"/>
  <c r="R849" i="3"/>
  <c r="R848" i="3"/>
  <c r="R142" i="3"/>
  <c r="R1281" i="3"/>
  <c r="R844" i="3"/>
  <c r="R835" i="3"/>
  <c r="R834" i="3"/>
  <c r="R1506" i="3"/>
  <c r="R518" i="3"/>
  <c r="R514" i="3"/>
  <c r="R1763" i="3"/>
  <c r="R800" i="3"/>
  <c r="R1179" i="3"/>
  <c r="R1862" i="3"/>
  <c r="R1276" i="3"/>
  <c r="R350" i="3"/>
  <c r="R294" i="3"/>
  <c r="R388" i="3"/>
  <c r="R1264" i="3"/>
  <c r="R386" i="3"/>
  <c r="R1168" i="3"/>
  <c r="R274" i="3"/>
  <c r="R60" i="3"/>
  <c r="R385" i="3"/>
  <c r="R259" i="3"/>
  <c r="R1839" i="3"/>
  <c r="R288" i="3"/>
  <c r="R1657" i="3"/>
  <c r="R286" i="3"/>
  <c r="R1190" i="3"/>
  <c r="R1698" i="3"/>
  <c r="R1232" i="3"/>
  <c r="R1227" i="3"/>
  <c r="R862" i="3"/>
  <c r="R266" i="3"/>
  <c r="R716" i="3"/>
  <c r="R197" i="3"/>
  <c r="R262" i="3"/>
  <c r="R1845" i="3"/>
  <c r="R1750" i="3"/>
  <c r="R1748" i="3"/>
  <c r="R328" i="3"/>
  <c r="R1747" i="3"/>
  <c r="R2038" i="3"/>
  <c r="R1092" i="3"/>
  <c r="R245" i="3"/>
  <c r="R1732" i="3"/>
  <c r="R132" i="3"/>
  <c r="R384" i="3"/>
  <c r="R867" i="3"/>
  <c r="R196" i="3"/>
  <c r="R1805" i="3"/>
  <c r="R1146" i="3"/>
  <c r="R1710" i="3"/>
  <c r="R2036" i="3"/>
  <c r="R1726" i="3"/>
  <c r="R244" i="3"/>
  <c r="R1837" i="3"/>
  <c r="R1235" i="3"/>
  <c r="R1019" i="3"/>
  <c r="R1229" i="3"/>
  <c r="R109" i="3"/>
  <c r="R1850" i="3"/>
  <c r="R2019" i="3"/>
  <c r="R1163" i="3"/>
  <c r="R1847" i="3"/>
  <c r="R1102" i="3"/>
  <c r="R1194" i="3"/>
  <c r="R218" i="3"/>
  <c r="R1811" i="3"/>
  <c r="R593" i="3"/>
  <c r="R1113" i="3"/>
  <c r="R1112" i="3"/>
  <c r="R1842" i="3"/>
  <c r="R252" i="3"/>
  <c r="R112" i="3"/>
  <c r="R1178" i="3"/>
  <c r="R1247" i="3"/>
  <c r="R1841" i="3"/>
  <c r="R59" i="3"/>
  <c r="R2024" i="3"/>
  <c r="R403" i="3"/>
  <c r="R1244" i="3"/>
  <c r="R1144" i="3"/>
  <c r="R210" i="3"/>
  <c r="R159" i="3"/>
  <c r="R1237" i="3"/>
  <c r="R1233" i="3"/>
  <c r="R1250" i="3"/>
  <c r="R1803" i="3"/>
  <c r="R50" i="3"/>
  <c r="Q1948" i="3"/>
  <c r="S1948" i="3" s="1"/>
  <c r="Q1783" i="3"/>
  <c r="S1783" i="3" s="1"/>
  <c r="Q343" i="3"/>
  <c r="S343" i="3" s="1"/>
  <c r="Q200" i="3"/>
  <c r="S200" i="3" s="1"/>
  <c r="Q1571" i="3"/>
  <c r="S1571" i="3" s="1"/>
  <c r="Q1234" i="3"/>
  <c r="S1234" i="3" s="1"/>
  <c r="Q758" i="3"/>
  <c r="S758" i="3" s="1"/>
  <c r="Q316" i="3"/>
  <c r="S316" i="3" s="1"/>
  <c r="Q1430" i="3"/>
  <c r="S1430" i="3" s="1"/>
  <c r="Q774" i="3"/>
  <c r="S774" i="3" s="1"/>
  <c r="Q1251" i="3"/>
  <c r="S1251" i="3" s="1"/>
  <c r="Q941" i="3"/>
  <c r="S941" i="3" s="1"/>
  <c r="Q584" i="3"/>
  <c r="S584" i="3" s="1"/>
  <c r="Q71" i="3"/>
  <c r="S71" i="3" s="1"/>
  <c r="Q191" i="3"/>
  <c r="S191" i="3" s="1"/>
  <c r="Q1895" i="3"/>
  <c r="S1895" i="3" s="1"/>
  <c r="Q40" i="3"/>
  <c r="S40" i="3" s="1"/>
  <c r="Q1069" i="3"/>
  <c r="S1069" i="3" s="1"/>
  <c r="Q130" i="3"/>
  <c r="S130" i="3" s="1"/>
  <c r="Q301" i="3"/>
  <c r="S301" i="3" s="1"/>
  <c r="Q863" i="3"/>
  <c r="S863" i="3" s="1"/>
  <c r="Q1347" i="3"/>
  <c r="S1347" i="3" s="1"/>
  <c r="Q977" i="3"/>
  <c r="S977" i="3" s="1"/>
  <c r="Q399" i="3"/>
  <c r="S399" i="3" s="1"/>
  <c r="Q1336" i="3"/>
  <c r="S1336" i="3" s="1"/>
  <c r="Q1910" i="3"/>
  <c r="S1910" i="3" s="1"/>
  <c r="Q1825" i="3"/>
  <c r="S1825" i="3" s="1"/>
  <c r="Q31" i="3"/>
  <c r="S31" i="3" s="1"/>
  <c r="Q556" i="3"/>
  <c r="S556" i="3" s="1"/>
  <c r="Q1893" i="3"/>
  <c r="S1893" i="3" s="1"/>
  <c r="Q1068" i="3"/>
  <c r="S1068" i="3" s="1"/>
  <c r="Q1080" i="3"/>
  <c r="S1080" i="3" s="1"/>
  <c r="Q88" i="3"/>
  <c r="S88" i="3" s="1"/>
  <c r="Q690" i="3"/>
  <c r="S690" i="3" s="1"/>
  <c r="Q708" i="3"/>
  <c r="S708" i="3" s="1"/>
  <c r="Q1176" i="3"/>
  <c r="S1176" i="3" s="1"/>
  <c r="Q175" i="3"/>
  <c r="S175" i="3" s="1"/>
  <c r="Q169" i="3"/>
  <c r="S169" i="3" s="1"/>
  <c r="Q713" i="3"/>
  <c r="S713" i="3" s="1"/>
  <c r="Q420" i="3"/>
  <c r="S420" i="3" s="1"/>
  <c r="Q1981" i="3"/>
  <c r="S1981" i="3" s="1"/>
  <c r="Q1967" i="3"/>
  <c r="S1967" i="3" s="1"/>
  <c r="Q1963" i="3"/>
  <c r="S1963" i="3" s="1"/>
  <c r="Q1788" i="3"/>
  <c r="S1788" i="3" s="1"/>
  <c r="Q1707" i="3"/>
  <c r="S1707" i="3" s="1"/>
  <c r="Q1980" i="3"/>
  <c r="S1980" i="3" s="1"/>
  <c r="Q1940" i="3"/>
  <c r="S1940" i="3" s="1"/>
  <c r="Q1908" i="3"/>
  <c r="S1908" i="3" s="1"/>
  <c r="Q1953" i="3"/>
  <c r="S1953" i="3" s="1"/>
  <c r="Q1959" i="3"/>
  <c r="S1959" i="3" s="1"/>
  <c r="Q1680" i="3"/>
  <c r="S1680" i="3" s="1"/>
  <c r="Q164" i="3"/>
  <c r="S164" i="3" s="1"/>
  <c r="Q606" i="3"/>
  <c r="S606" i="3" s="1"/>
  <c r="Q567" i="3"/>
  <c r="S567" i="3" s="1"/>
  <c r="Q241" i="3"/>
  <c r="S241" i="3" s="1"/>
  <c r="Q1008" i="3"/>
  <c r="S1008" i="3" s="1"/>
  <c r="Q367" i="3"/>
  <c r="S367" i="3" s="1"/>
  <c r="Q174" i="3"/>
  <c r="S174" i="3" s="1"/>
  <c r="Q861" i="3"/>
  <c r="S861" i="3" s="1"/>
  <c r="Q184" i="3"/>
  <c r="S184" i="3" s="1"/>
  <c r="Q64" i="3"/>
  <c r="S64" i="3" s="1"/>
  <c r="Q1952" i="3"/>
  <c r="S1952" i="3" s="1"/>
  <c r="Q149" i="3"/>
  <c r="S149" i="3" s="1"/>
  <c r="Q1888" i="3"/>
  <c r="S1888" i="3" s="1"/>
  <c r="Q206" i="3"/>
  <c r="S206" i="3" s="1"/>
  <c r="Q1184" i="3"/>
  <c r="S1184" i="3" s="1"/>
  <c r="Q1695" i="3"/>
  <c r="S1695" i="3" s="1"/>
  <c r="Q1200" i="3"/>
  <c r="S1200" i="3" s="1"/>
  <c r="Q506" i="3"/>
  <c r="S506" i="3" s="1"/>
  <c r="Q513" i="3"/>
  <c r="S513" i="3" s="1"/>
  <c r="Q501" i="3"/>
  <c r="S501" i="3" s="1"/>
  <c r="Q767" i="3"/>
  <c r="S767" i="3" s="1"/>
  <c r="Q804" i="3"/>
  <c r="S804" i="3" s="1"/>
  <c r="Q1054" i="3"/>
  <c r="S1054" i="3" s="1"/>
  <c r="Q1078" i="3"/>
  <c r="S1078" i="3" s="1"/>
  <c r="Q969" i="3"/>
  <c r="S969" i="3" s="1"/>
  <c r="Q1879" i="3"/>
  <c r="S1879" i="3" s="1"/>
  <c r="Q554" i="3"/>
  <c r="S554" i="3" s="1"/>
  <c r="Q551" i="3"/>
  <c r="S551" i="3" s="1"/>
  <c r="Q542" i="3"/>
  <c r="S542" i="3" s="1"/>
  <c r="Q546" i="3"/>
  <c r="S546" i="3" s="1"/>
  <c r="Q987" i="3"/>
  <c r="S987" i="3" s="1"/>
  <c r="Q232" i="3"/>
  <c r="S232" i="3" s="1"/>
  <c r="Q296" i="3"/>
  <c r="S296" i="3" s="1"/>
  <c r="Q536" i="3"/>
  <c r="S536" i="3" s="1"/>
  <c r="Q526" i="3"/>
  <c r="S526" i="3" s="1"/>
  <c r="Q1307" i="3"/>
  <c r="S1307" i="3" s="1"/>
  <c r="Q256" i="3"/>
  <c r="S256" i="3" s="1"/>
  <c r="Q651" i="3"/>
  <c r="S651" i="3" s="1"/>
  <c r="Q624" i="3"/>
  <c r="S624" i="3" s="1"/>
  <c r="Q1913" i="3"/>
  <c r="S1913" i="3" s="1"/>
  <c r="Q621" i="3"/>
  <c r="S621" i="3" s="1"/>
  <c r="Q644" i="3"/>
  <c r="S644" i="3" s="1"/>
  <c r="Q706" i="3"/>
  <c r="S706" i="3" s="1"/>
  <c r="R315" i="3"/>
  <c r="Q773" i="3"/>
  <c r="S773" i="3" s="1"/>
  <c r="Q793" i="3"/>
  <c r="S793" i="3" s="1"/>
  <c r="Q760" i="3"/>
  <c r="S760" i="3" s="1"/>
  <c r="Q787" i="3"/>
  <c r="S787" i="3" s="1"/>
  <c r="Q762" i="3"/>
  <c r="S762" i="3" s="1"/>
  <c r="Q662" i="3"/>
  <c r="S662" i="3" s="1"/>
  <c r="Q668" i="3"/>
  <c r="S668" i="3" s="1"/>
  <c r="Q729" i="3"/>
  <c r="S729" i="3" s="1"/>
  <c r="Q725" i="3"/>
  <c r="S725" i="3" s="1"/>
  <c r="Q721" i="3"/>
  <c r="S721" i="3" s="1"/>
  <c r="Q719" i="3"/>
  <c r="S719" i="3" s="1"/>
  <c r="Q269" i="3"/>
  <c r="S269" i="3" s="1"/>
  <c r="Q560" i="3"/>
  <c r="S560" i="3" s="1"/>
  <c r="Q596" i="3"/>
  <c r="S596" i="3" s="1"/>
  <c r="Q579" i="3"/>
  <c r="S579" i="3" s="1"/>
  <c r="Q602" i="3"/>
  <c r="S602" i="3" s="1"/>
  <c r="Q704" i="3"/>
  <c r="S704" i="3" s="1"/>
  <c r="Q695" i="3"/>
  <c r="S695" i="3" s="1"/>
  <c r="Q694" i="3"/>
  <c r="S694" i="3" s="1"/>
  <c r="Q698" i="3"/>
  <c r="S698" i="3" s="1"/>
  <c r="Q686" i="3"/>
  <c r="S686" i="3" s="1"/>
  <c r="Q752" i="3"/>
  <c r="S752" i="3" s="1"/>
  <c r="Q735" i="3"/>
  <c r="S735" i="3" s="1"/>
  <c r="Q747" i="3"/>
  <c r="S747" i="3" s="1"/>
  <c r="Q566" i="3"/>
  <c r="S566" i="3" s="1"/>
  <c r="Q1299" i="3"/>
  <c r="S1299" i="3" s="1"/>
  <c r="Q1665" i="3"/>
  <c r="S1665" i="3" s="1"/>
  <c r="Q780" i="3"/>
  <c r="S780" i="3" s="1"/>
  <c r="Q790" i="3"/>
  <c r="S790" i="3" s="1"/>
  <c r="Q763" i="3"/>
  <c r="S763" i="3" s="1"/>
  <c r="Q657" i="3"/>
  <c r="S657" i="3" s="1"/>
  <c r="Q717" i="3"/>
  <c r="S717" i="3" s="1"/>
  <c r="Q726" i="3"/>
  <c r="S726" i="3" s="1"/>
  <c r="Q722" i="3"/>
  <c r="S722" i="3" s="1"/>
  <c r="Q720" i="3"/>
  <c r="S720" i="3" s="1"/>
  <c r="Q578" i="3"/>
  <c r="S578" i="3" s="1"/>
  <c r="Q576" i="3"/>
  <c r="S576" i="3" s="1"/>
  <c r="Q1296" i="3"/>
  <c r="S1296" i="3" s="1"/>
  <c r="Q1127" i="3"/>
  <c r="S1127" i="3" s="1"/>
  <c r="Q428" i="3"/>
  <c r="S428" i="3" s="1"/>
  <c r="Q1293" i="3"/>
  <c r="S1293" i="3" s="1"/>
  <c r="Q480" i="3"/>
  <c r="S480" i="3" s="1"/>
  <c r="Q452" i="3"/>
  <c r="S452" i="3" s="1"/>
  <c r="Q471" i="3"/>
  <c r="S471" i="3" s="1"/>
  <c r="Q439" i="3"/>
  <c r="S439" i="3" s="1"/>
  <c r="R1110" i="3"/>
  <c r="R26" i="3"/>
  <c r="Q474" i="3"/>
  <c r="S474" i="3" s="1"/>
  <c r="Q113" i="3"/>
  <c r="S113" i="3" s="1"/>
  <c r="Q46" i="3"/>
  <c r="S46" i="3" s="1"/>
  <c r="Q1775" i="3"/>
  <c r="S1775" i="3" s="1"/>
  <c r="Q1772" i="3"/>
  <c r="S1772" i="3" s="1"/>
  <c r="Q62" i="3"/>
  <c r="S62" i="3" s="1"/>
  <c r="Q1317" i="3"/>
  <c r="S1317" i="3" s="1"/>
  <c r="Q441" i="3"/>
  <c r="S441" i="3" s="1"/>
  <c r="Q1885" i="3"/>
  <c r="S1885" i="3" s="1"/>
  <c r="Q527" i="3"/>
  <c r="S527" i="3" s="1"/>
  <c r="Q423" i="3"/>
  <c r="S423" i="3" s="1"/>
  <c r="Q1291" i="3"/>
  <c r="S1291" i="3" s="1"/>
  <c r="Q416" i="3"/>
  <c r="S416" i="3" s="1"/>
  <c r="Q415" i="3"/>
  <c r="S415" i="3" s="1"/>
  <c r="Q968" i="3"/>
  <c r="S968" i="3" s="1"/>
  <c r="Q949" i="3"/>
  <c r="S949" i="3" s="1"/>
  <c r="Q1076" i="3"/>
  <c r="S1076" i="3" s="1"/>
  <c r="Q1433" i="3"/>
  <c r="S1433" i="3" s="1"/>
  <c r="Q950" i="3"/>
  <c r="S950" i="3" s="1"/>
  <c r="Q1432" i="3"/>
  <c r="S1432" i="3" s="1"/>
  <c r="Q1075" i="3"/>
  <c r="S1075" i="3" s="1"/>
  <c r="Q960" i="3"/>
  <c r="S960" i="3" s="1"/>
  <c r="Q953" i="3"/>
  <c r="S953" i="3" s="1"/>
  <c r="Q1500" i="3"/>
  <c r="S1500" i="3" s="1"/>
  <c r="Q1871" i="3"/>
  <c r="S1871" i="3" s="1"/>
  <c r="Q1097" i="3"/>
  <c r="S1097" i="3" s="1"/>
  <c r="Q128" i="3"/>
  <c r="S128" i="3" s="1"/>
  <c r="Q1093" i="3"/>
  <c r="S1093" i="3" s="1"/>
  <c r="Q2004" i="3"/>
  <c r="S2004" i="3" s="1"/>
  <c r="Q871" i="3"/>
  <c r="S871" i="3" s="1"/>
  <c r="Q896" i="3"/>
  <c r="S896" i="3" s="1"/>
  <c r="Q1126" i="3"/>
  <c r="S1126" i="3" s="1"/>
  <c r="Q912" i="3"/>
  <c r="S912" i="3" s="1"/>
  <c r="Q1111" i="3"/>
  <c r="S1111" i="3" s="1"/>
  <c r="Q136" i="3"/>
  <c r="S136" i="3" s="1"/>
  <c r="Q1419" i="3"/>
  <c r="S1419" i="3" s="1"/>
  <c r="Q985" i="3"/>
  <c r="S985" i="3" s="1"/>
  <c r="Q348" i="3"/>
  <c r="S348" i="3" s="1"/>
  <c r="Q951" i="3"/>
  <c r="S951" i="3" s="1"/>
  <c r="Q940" i="3"/>
  <c r="S940" i="3" s="1"/>
  <c r="Q1690" i="3"/>
  <c r="S1690" i="3" s="1"/>
  <c r="Q356" i="3"/>
  <c r="S356" i="3" s="1"/>
  <c r="Q13" i="3"/>
  <c r="Q1765" i="3"/>
  <c r="S1765" i="3" s="1"/>
  <c r="Q918" i="3"/>
  <c r="S918" i="3" s="1"/>
  <c r="Q903" i="3"/>
  <c r="S903" i="3" s="1"/>
  <c r="Q900" i="3"/>
  <c r="S900" i="3" s="1"/>
  <c r="Q1287" i="3"/>
  <c r="S1287" i="3" s="1"/>
  <c r="Q910" i="3"/>
  <c r="S910" i="3" s="1"/>
  <c r="Q931" i="3"/>
  <c r="S931" i="3" s="1"/>
  <c r="Q525" i="3"/>
  <c r="S525" i="3" s="1"/>
  <c r="Q853" i="3"/>
  <c r="S853" i="3" s="1"/>
  <c r="Q922" i="3"/>
  <c r="S922" i="3" s="1"/>
  <c r="Q901" i="3"/>
  <c r="S901" i="3" s="1"/>
  <c r="Q1866" i="3"/>
  <c r="S1866" i="3" s="1"/>
  <c r="Q1103" i="3"/>
  <c r="S1103" i="3" s="1"/>
  <c r="Q1003" i="3"/>
  <c r="S1003" i="3" s="1"/>
  <c r="Q295" i="3"/>
  <c r="S295" i="3" s="1"/>
  <c r="Q1000" i="3"/>
  <c r="S1000" i="3" s="1"/>
  <c r="Q85" i="3"/>
  <c r="S85" i="3" s="1"/>
  <c r="Q822" i="3"/>
  <c r="S822" i="3" s="1"/>
  <c r="Q816" i="3"/>
  <c r="S816" i="3" s="1"/>
  <c r="Q814" i="3"/>
  <c r="S814" i="3" s="1"/>
  <c r="Q883" i="3"/>
  <c r="S883" i="3" s="1"/>
  <c r="Q894" i="3"/>
  <c r="S894" i="3" s="1"/>
  <c r="Q2017" i="3"/>
  <c r="S2017" i="3" s="1"/>
  <c r="Q996" i="3"/>
  <c r="S996" i="3" s="1"/>
  <c r="Q877" i="3"/>
  <c r="S877" i="3" s="1"/>
  <c r="Q850" i="3"/>
  <c r="S850" i="3" s="1"/>
  <c r="Q984" i="3"/>
  <c r="S984" i="3" s="1"/>
  <c r="Q846" i="3"/>
  <c r="S846" i="3" s="1"/>
  <c r="Q887" i="3"/>
  <c r="S887" i="3" s="1"/>
  <c r="Q489" i="3"/>
  <c r="S489" i="3" s="1"/>
  <c r="Q1681" i="3"/>
  <c r="S1681" i="3" s="1"/>
  <c r="Q226" i="3"/>
  <c r="S226" i="3" s="1"/>
  <c r="Q1273" i="3"/>
  <c r="S1273" i="3" s="1"/>
  <c r="Q33" i="3"/>
  <c r="S33" i="3" s="1"/>
  <c r="Q1820" i="3"/>
  <c r="S1820" i="3" s="1"/>
  <c r="R96" i="3"/>
  <c r="Q1859" i="3"/>
  <c r="S1859" i="3" s="1"/>
  <c r="Q96" i="3"/>
  <c r="S96" i="3" s="1"/>
  <c r="Q488" i="3"/>
  <c r="S488" i="3" s="1"/>
  <c r="Q485" i="3"/>
  <c r="S485" i="3" s="1"/>
  <c r="Q600" i="3"/>
  <c r="S600" i="3" s="1"/>
  <c r="Q802" i="3"/>
  <c r="S802" i="3" s="1"/>
  <c r="Q806" i="3"/>
  <c r="S806" i="3" s="1"/>
  <c r="Q1762" i="3"/>
  <c r="S1762" i="3" s="1"/>
  <c r="Q1679" i="3"/>
  <c r="S1679" i="3" s="1"/>
  <c r="Q1761" i="3"/>
  <c r="S1761" i="3" s="1"/>
  <c r="Q54" i="3"/>
  <c r="S54" i="3" s="1"/>
  <c r="Q1689" i="3"/>
  <c r="S1689" i="3" s="1"/>
  <c r="R1413" i="3"/>
  <c r="Q1714" i="3"/>
  <c r="S1714" i="3" s="1"/>
  <c r="Q1182" i="3"/>
  <c r="S1182" i="3" s="1"/>
  <c r="Q1565" i="3"/>
  <c r="S1565" i="3" s="1"/>
  <c r="Q1170" i="3"/>
  <c r="S1170" i="3" s="1"/>
  <c r="Q292" i="3"/>
  <c r="S292" i="3" s="1"/>
  <c r="Q1270" i="3"/>
  <c r="S1270" i="3" s="1"/>
  <c r="Q331" i="3"/>
  <c r="S331" i="3" s="1"/>
  <c r="Q1267" i="3"/>
  <c r="S1267" i="3" s="1"/>
  <c r="Q1259" i="3"/>
  <c r="S1259" i="3" s="1"/>
  <c r="Q1130" i="3"/>
  <c r="S1130" i="3" s="1"/>
  <c r="Q293" i="3"/>
  <c r="S293" i="3" s="1"/>
  <c r="Q2011" i="3"/>
  <c r="S2011" i="3" s="1"/>
  <c r="Q1181" i="3"/>
  <c r="S1181" i="3" s="1"/>
  <c r="Q144" i="3"/>
  <c r="S144" i="3" s="1"/>
  <c r="Q868" i="3"/>
  <c r="S868" i="3" s="1"/>
  <c r="Q1857" i="3"/>
  <c r="S1857" i="3" s="1"/>
  <c r="Q1856" i="3"/>
  <c r="S1856" i="3" s="1"/>
  <c r="Q131" i="3"/>
  <c r="S131" i="3" s="1"/>
  <c r="Q1114" i="3"/>
  <c r="S1114" i="3" s="1"/>
  <c r="Q271" i="3"/>
  <c r="S271" i="3" s="1"/>
  <c r="Q165" i="3"/>
  <c r="S165" i="3" s="1"/>
  <c r="Q1702" i="3"/>
  <c r="S1702" i="3" s="1"/>
  <c r="Q221" i="3"/>
  <c r="S221" i="3" s="1"/>
  <c r="Q306" i="3"/>
  <c r="S306" i="3" s="1"/>
  <c r="Q253" i="3"/>
  <c r="S253" i="3" s="1"/>
  <c r="Q1202" i="3"/>
  <c r="S1202" i="3" s="1"/>
  <c r="Q1754" i="3"/>
  <c r="S1754" i="3" s="1"/>
  <c r="Q1135" i="3"/>
  <c r="S1135" i="3" s="1"/>
  <c r="Q1684" i="3"/>
  <c r="S1684" i="3" s="1"/>
  <c r="Q1821" i="3"/>
  <c r="S1821" i="3" s="1"/>
  <c r="Q836" i="3"/>
  <c r="S836" i="3" s="1"/>
  <c r="Q1753" i="3"/>
  <c r="S1753" i="3" s="1"/>
  <c r="Q2032" i="3"/>
  <c r="S2032" i="3" s="1"/>
  <c r="Q363" i="3"/>
  <c r="S363" i="3" s="1"/>
  <c r="Q1712" i="3"/>
  <c r="S1712" i="3" s="1"/>
  <c r="Q155" i="3"/>
  <c r="S155" i="3" s="1"/>
  <c r="Q1752" i="3"/>
  <c r="S1752" i="3" s="1"/>
  <c r="Q219" i="3"/>
  <c r="S219" i="3" s="1"/>
  <c r="Q291" i="3"/>
  <c r="S291" i="3" s="1"/>
  <c r="Q1261" i="3"/>
  <c r="S1261" i="3" s="1"/>
  <c r="Q1122" i="3"/>
  <c r="S1122" i="3" s="1"/>
  <c r="R305" i="3"/>
  <c r="Q1919" i="3"/>
  <c r="S1919" i="3" s="1"/>
  <c r="Q1115" i="3"/>
  <c r="S1115" i="3" s="1"/>
  <c r="Q198" i="3"/>
  <c r="S198" i="3" s="1"/>
  <c r="Q1256" i="3"/>
  <c r="S1256" i="3" s="1"/>
  <c r="Q75" i="3"/>
  <c r="S75" i="3" s="1"/>
  <c r="Q1995" i="3"/>
  <c r="S1995" i="3" s="1"/>
  <c r="Q302" i="3"/>
  <c r="S302" i="3" s="1"/>
  <c r="Q42" i="3"/>
  <c r="S42" i="3" s="1"/>
  <c r="Q1806" i="3"/>
  <c r="S1806" i="3" s="1"/>
  <c r="Q1253" i="3"/>
  <c r="S1253" i="3" s="1"/>
  <c r="Q1252" i="3"/>
  <c r="S1252" i="3" s="1"/>
  <c r="Q2037" i="3"/>
  <c r="Q126" i="3"/>
  <c r="S126" i="3" s="1"/>
  <c r="Q362" i="3"/>
  <c r="S362" i="3" s="1"/>
  <c r="Q1119" i="3"/>
  <c r="S1119" i="3" s="1"/>
  <c r="Q347" i="3"/>
  <c r="S347" i="3" s="1"/>
  <c r="Q383" i="3"/>
  <c r="S383" i="3" s="1"/>
  <c r="Q1745" i="3"/>
  <c r="S1745" i="3" s="1"/>
  <c r="Q258" i="3"/>
  <c r="S258" i="3" s="1"/>
  <c r="Q1246" i="3"/>
  <c r="S1246" i="3" s="1"/>
  <c r="Q1245" i="3"/>
  <c r="S1245" i="3" s="1"/>
  <c r="Q72" i="3"/>
  <c r="S72" i="3" s="1"/>
  <c r="Q139" i="3"/>
  <c r="S139" i="3" s="1"/>
  <c r="Q1243" i="3"/>
  <c r="S1243" i="3" s="1"/>
  <c r="Q1841" i="3"/>
  <c r="S1841" i="3" s="1"/>
  <c r="Q384" i="3"/>
  <c r="S384" i="3" s="1"/>
  <c r="Q21" i="3"/>
  <c r="S21" i="3" s="1"/>
  <c r="Q59" i="3"/>
  <c r="S59" i="3" s="1"/>
  <c r="Q196" i="3"/>
  <c r="S196" i="3" s="1"/>
  <c r="Q1839" i="3"/>
  <c r="S1839" i="3" s="1"/>
  <c r="Q265" i="3"/>
  <c r="S265" i="3" s="1"/>
  <c r="Q1144" i="3"/>
  <c r="S1144" i="3" s="1"/>
  <c r="Q1657" i="3"/>
  <c r="S1657" i="3" s="1"/>
  <c r="Q100" i="3"/>
  <c r="S100" i="3" s="1"/>
  <c r="Q1742" i="3"/>
  <c r="S1742" i="3" s="1"/>
  <c r="Q1228" i="3"/>
  <c r="S1228" i="3" s="1"/>
  <c r="Q1833" i="3"/>
  <c r="S1833" i="3" s="1"/>
  <c r="Q1167" i="3"/>
  <c r="S1167" i="3" s="1"/>
  <c r="S327" i="3"/>
  <c r="Q160" i="3"/>
  <c r="S160" i="3" s="1"/>
  <c r="Q1239" i="3"/>
  <c r="S1239" i="3" s="1"/>
  <c r="Q866" i="3"/>
  <c r="S866" i="3" s="1"/>
  <c r="Q82" i="3"/>
  <c r="S82" i="3" s="1"/>
  <c r="Q158" i="3"/>
  <c r="S158" i="3" s="1"/>
  <c r="Q1836" i="3"/>
  <c r="S1836" i="3" s="1"/>
  <c r="Q1835" i="3"/>
  <c r="S1835" i="3" s="1"/>
  <c r="Q1231" i="3"/>
  <c r="S1231" i="3" s="1"/>
  <c r="Q1700" i="3"/>
  <c r="S1700" i="3" s="1"/>
  <c r="Q1834" i="3"/>
  <c r="S1834" i="3" s="1"/>
  <c r="Q1250" i="3"/>
  <c r="S1250" i="3" s="1"/>
  <c r="Q168" i="3"/>
  <c r="S168" i="3" s="1"/>
  <c r="S346" i="3"/>
  <c r="S285" i="3"/>
  <c r="S1730" i="3"/>
  <c r="S2001" i="3"/>
  <c r="S213" i="3"/>
  <c r="S1935" i="3"/>
  <c r="S1166" i="3"/>
  <c r="S1220" i="3"/>
  <c r="S2034" i="3"/>
  <c r="S1731" i="3"/>
  <c r="S1107" i="3"/>
  <c r="S833" i="3"/>
  <c r="R2040" i="3" l="1"/>
  <c r="S13" i="3"/>
  <c r="S2037" i="3"/>
  <c r="Q1213" i="3" l="1"/>
  <c r="Q2040" i="3" s="1"/>
  <c r="S1213" i="3" l="1"/>
  <c r="S2040" i="3" s="1"/>
</calcChain>
</file>

<file path=xl/sharedStrings.xml><?xml version="1.0" encoding="utf-8"?>
<sst xmlns="http://schemas.openxmlformats.org/spreadsheetml/2006/main" count="6117" uniqueCount="2158">
  <si>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</si>
  <si>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</si>
  <si>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</si>
  <si>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</si>
  <si>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</si>
  <si>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</si>
  <si>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</si>
  <si>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</si>
  <si>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</si>
  <si>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</si>
  <si>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</si>
  <si>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</si>
  <si>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</si>
  <si>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</si>
  <si>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</si>
  <si>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</si>
  <si>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</si>
  <si>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</si>
  <si>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</si>
  <si>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</si>
  <si>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</si>
  <si>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</si>
  <si>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</si>
  <si>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</si>
  <si>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</si>
  <si>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</si>
  <si>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</si>
  <si>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ENCARGADO (A)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</si>
  <si>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</si>
  <si>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</si>
  <si>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</si>
  <si>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</si>
  <si>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</si>
  <si>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</si>
  <si>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</si>
  <si>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</si>
  <si>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ARACELIS MONTERO MONTERO</t>
  </si>
  <si>
    <t>AUXILIAR</t>
  </si>
  <si>
    <t>ISABEL VALENZUELA MIESES</t>
  </si>
  <si>
    <t>JOSE ALBERTO TORRES SEVERINO</t>
  </si>
  <si>
    <t>ENCARGADO ADMINISTRATIVO Y FI</t>
  </si>
  <si>
    <t>MARIA REYES PAYANO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</si>
  <si>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</si>
  <si>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</si>
  <si>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</si>
  <si>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</si>
  <si>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</si>
  <si>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</si>
  <si>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</si>
  <si>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</si>
  <si>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</si>
  <si>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</si>
  <si>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</si>
  <si>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</si>
  <si>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</si>
  <si>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</si>
  <si>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</si>
  <si>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</si>
  <si>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</si>
  <si>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</si>
  <si>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</si>
  <si>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</si>
  <si>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</si>
  <si>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</si>
  <si>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</si>
  <si>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</si>
  <si>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</si>
  <si>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</si>
  <si>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</si>
  <si>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</si>
  <si>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</si>
  <si>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</si>
  <si>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</si>
  <si>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</si>
  <si>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</si>
  <si>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</si>
  <si>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</si>
  <si>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</si>
  <si>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</si>
  <si>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</si>
  <si>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</si>
  <si>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</si>
  <si>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</si>
  <si>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</si>
  <si>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</si>
  <si>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</si>
  <si>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</si>
  <si>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</si>
  <si>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</si>
  <si>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</si>
  <si>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</si>
  <si>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</si>
  <si>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</si>
  <si>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</si>
  <si>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</si>
  <si>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</si>
  <si>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</si>
  <si>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</si>
  <si>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</si>
  <si>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</si>
  <si>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</si>
  <si>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</si>
  <si>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</si>
  <si>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</si>
  <si>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</si>
  <si>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</si>
  <si>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</si>
  <si>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</si>
  <si>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</si>
  <si>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</si>
  <si>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</si>
  <si>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</si>
  <si>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</si>
  <si>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</si>
  <si>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</si>
  <si>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</si>
  <si>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</si>
  <si>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</si>
  <si>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</si>
  <si>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</si>
  <si>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</si>
  <si>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</si>
  <si>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</si>
  <si>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</si>
  <si>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</si>
  <si>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</si>
  <si>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</si>
  <si>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</si>
  <si>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</si>
  <si>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</si>
  <si>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</si>
  <si>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</si>
  <si>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</si>
  <si>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</si>
  <si>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</si>
  <si>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</si>
  <si>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</si>
  <si>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</si>
  <si>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</si>
  <si>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</si>
  <si>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</si>
  <si>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</si>
  <si>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</si>
  <si>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</si>
  <si>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</si>
  <si>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BARBARA DEL CARMEN PICHARDO JIMENEZ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</si>
  <si>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</si>
  <si>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</si>
  <si>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</si>
  <si>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</si>
  <si>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</si>
  <si>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</si>
  <si>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</si>
  <si>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</si>
  <si>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</si>
  <si>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</si>
  <si>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</si>
  <si>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</si>
  <si>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</si>
  <si>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</si>
  <si>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</si>
  <si>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</si>
  <si>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</si>
  <si>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</si>
  <si>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</si>
  <si>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</si>
  <si>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</si>
  <si>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</si>
  <si>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</si>
  <si>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</si>
  <si>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</si>
  <si>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</si>
  <si>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</si>
  <si>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</si>
  <si>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</si>
  <si>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</si>
  <si>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</si>
  <si>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</si>
  <si>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</si>
  <si>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</si>
  <si>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</si>
  <si>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</si>
  <si>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</si>
  <si>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</si>
  <si>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</si>
  <si>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</si>
  <si>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</si>
  <si>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</si>
  <si>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</si>
  <si>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</si>
  <si>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</si>
  <si>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</si>
  <si>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</si>
  <si>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</si>
  <si>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</si>
  <si>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</si>
  <si>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</si>
  <si>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</si>
  <si>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</si>
  <si>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</si>
  <si>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</si>
  <si>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</si>
  <si>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</si>
  <si>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</si>
  <si>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</si>
  <si>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</si>
  <si>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</si>
  <si>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</si>
  <si>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</si>
  <si>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</si>
  <si>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</si>
  <si>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</si>
  <si>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</si>
  <si>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</si>
  <si>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</si>
  <si>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</si>
  <si>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</si>
  <si>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</si>
  <si>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</si>
  <si>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</si>
  <si>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</si>
  <si>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</si>
  <si>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</si>
  <si>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</si>
  <si>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</si>
  <si>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</si>
  <si>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</si>
  <si>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</si>
  <si>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</si>
  <si>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</si>
  <si>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</si>
  <si>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</si>
  <si>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</si>
  <si>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</si>
  <si>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</si>
  <si>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</si>
  <si>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</si>
  <si>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</si>
  <si>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</si>
  <si>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</si>
  <si>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</si>
  <si>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</si>
  <si>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</si>
  <si>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</si>
  <si>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</si>
  <si>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</si>
  <si>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</si>
  <si>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</si>
  <si>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</si>
  <si>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</si>
  <si>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</si>
  <si>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</si>
  <si>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</si>
  <si>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</si>
  <si>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</si>
  <si>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</si>
  <si>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</si>
  <si>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</si>
  <si>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</si>
  <si>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</si>
  <si>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</si>
  <si>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</si>
  <si>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MARIA AGUSTINA PEÑA PEÑA</t>
  </si>
  <si>
    <t>MARICIA NUÑEZ</t>
  </si>
  <si>
    <t>ALEXIS PEÑA BONILLA</t>
  </si>
  <si>
    <t>JOSE MIGUEL TORRES BEATO</t>
  </si>
  <si>
    <t>AUXILIAR ALMACEN Y SUMINISTRO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</si>
  <si>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</si>
  <si>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</si>
  <si>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</si>
  <si>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</si>
  <si>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</si>
  <si>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</si>
  <si>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</si>
  <si>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</si>
  <si>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</si>
  <si>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</si>
  <si>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</si>
  <si>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</si>
  <si>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</si>
  <si>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</si>
  <si>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</si>
  <si>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</si>
  <si>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</si>
  <si>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</si>
  <si>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</si>
  <si>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MINERVA MORILLO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</si>
  <si>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</si>
  <si>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</si>
  <si>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</si>
  <si>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</si>
  <si>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</si>
  <si>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</si>
  <si>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</si>
  <si>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</si>
  <si>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</si>
  <si>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</si>
  <si>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</si>
  <si>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</si>
  <si>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</si>
  <si>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</si>
  <si>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</si>
  <si>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</si>
  <si>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</si>
  <si>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</si>
  <si>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</si>
  <si>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</si>
  <si>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</si>
  <si>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</si>
  <si>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</si>
  <si>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</si>
  <si>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</si>
  <si>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</si>
  <si>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</si>
  <si>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</si>
  <si>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</si>
  <si>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</si>
  <si>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</si>
  <si>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</si>
  <si>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</si>
  <si>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</si>
  <si>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</si>
  <si>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</si>
  <si>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LUISA EVELIA MENDEZ PEREZ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</si>
  <si>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</si>
  <si>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</si>
  <si>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</si>
  <si>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</si>
  <si>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</si>
  <si>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</si>
  <si>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</si>
  <si>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</si>
  <si>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</si>
  <si>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</si>
  <si>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</si>
  <si>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</si>
  <si>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</si>
  <si>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</si>
  <si>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</si>
  <si>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</si>
  <si>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</si>
  <si>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</si>
  <si>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</si>
  <si>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</si>
  <si>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</si>
  <si>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</si>
  <si>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</si>
  <si>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</si>
  <si>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</si>
  <si>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</si>
  <si>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MILAGRO EMPERATRIZ PEÑA FERRERAS</t>
  </si>
  <si>
    <t>NOEMI RODRIGUEZ MENDEZ</t>
  </si>
  <si>
    <t>AUGUSTO MEJIA</t>
  </si>
  <si>
    <t>MARIA CARMEN HEREDIA ENCARNACION</t>
  </si>
  <si>
    <t>HENRY ALBERTO DE LA CRUZ</t>
  </si>
  <si>
    <t>RAFAEL ABREU NOLASCO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</si>
  <si>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</si>
  <si>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</si>
  <si>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</si>
  <si>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</si>
  <si>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</si>
  <si>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</si>
  <si>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</si>
  <si>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</si>
  <si>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</si>
  <si>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</si>
  <si>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</si>
  <si>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</si>
  <si>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</si>
  <si>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</si>
  <si>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</si>
  <si>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</si>
  <si>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</si>
  <si>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</si>
  <si>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</si>
  <si>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</si>
  <si>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</si>
  <si>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</si>
  <si>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</si>
  <si>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</si>
  <si>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</si>
  <si>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</si>
  <si>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</si>
  <si>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</si>
  <si>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</si>
  <si>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</si>
  <si>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</si>
  <si>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</si>
  <si>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</si>
  <si>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</si>
  <si>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</si>
  <si>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</si>
  <si>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</si>
  <si>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</si>
  <si>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</si>
  <si>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</si>
  <si>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</si>
  <si>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</si>
  <si>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</si>
  <si>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</si>
  <si>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</si>
  <si>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</si>
  <si>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</si>
  <si>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</si>
  <si>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</si>
  <si>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</si>
  <si>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</si>
  <si>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</si>
  <si>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</si>
  <si>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</si>
  <si>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</si>
  <si>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</si>
  <si>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</si>
  <si>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</si>
  <si>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</si>
  <si>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</si>
  <si>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</si>
  <si>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</si>
  <si>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</si>
  <si>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</si>
  <si>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</si>
  <si>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</si>
  <si>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</si>
  <si>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</si>
  <si>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</si>
  <si>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RAMON HENRY ORTIZ NUÑEZ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</si>
  <si>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</si>
  <si>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</si>
  <si>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</si>
  <si>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</si>
  <si>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</si>
  <si>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</si>
  <si>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</si>
  <si>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</si>
  <si>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</si>
  <si>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</si>
  <si>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</si>
  <si>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</si>
  <si>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</si>
  <si>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</si>
  <si>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MARILENA DE LA CRUZ YACKSON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</si>
  <si>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</si>
  <si>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</si>
  <si>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</si>
  <si>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</si>
  <si>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</si>
  <si>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</si>
  <si>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</si>
  <si>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</si>
  <si>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</si>
  <si>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EVELIN CECILIA VALDEZ VENTURA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</si>
  <si>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</si>
  <si>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</si>
  <si>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</si>
  <si>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</si>
  <si>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</si>
  <si>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</si>
  <si>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</si>
  <si>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</si>
  <si>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</si>
  <si>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</si>
  <si>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</si>
  <si>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</si>
  <si>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</si>
  <si>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</si>
  <si>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</si>
  <si>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</si>
  <si>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</si>
  <si>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</si>
  <si>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</si>
  <si>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</si>
  <si>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</si>
  <si>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</si>
  <si>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</si>
  <si>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</si>
  <si>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</si>
  <si>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</si>
  <si>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</si>
  <si>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</si>
  <si>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</si>
  <si>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</si>
  <si>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RAMON ANTONIO LEON TEJEDA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</si>
  <si>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</si>
  <si>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</si>
  <si>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</si>
  <si>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</si>
  <si>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</si>
  <si>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</si>
  <si>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</si>
  <si>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</si>
  <si>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</si>
  <si>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GESTOR DE PROTOCOLO</t>
  </si>
  <si>
    <t>DIOGENES SANCHEZ RODRIGUEZ</t>
  </si>
  <si>
    <t>DIONICIO RODRIGUEZ RODRIGUEZ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</si>
  <si>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</si>
  <si>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</si>
  <si>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</si>
  <si>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</si>
  <si>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</si>
  <si>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</si>
  <si>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</si>
  <si>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</si>
  <si>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</si>
  <si>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</si>
  <si>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</si>
  <si>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</si>
  <si>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</si>
  <si>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</si>
  <si>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</si>
  <si>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</si>
  <si>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</si>
  <si>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</si>
  <si>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</si>
  <si>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</si>
  <si>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</si>
  <si>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</si>
  <si>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</si>
  <si>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</si>
  <si>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</si>
  <si>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</si>
  <si>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</si>
  <si>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</si>
  <si>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</si>
  <si>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</si>
  <si>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</si>
  <si>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</si>
  <si>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</si>
  <si>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</si>
  <si>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</si>
  <si>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</si>
  <si>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</si>
  <si>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</si>
  <si>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</si>
  <si>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</si>
  <si>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</si>
  <si>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</si>
  <si>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</si>
  <si>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</si>
  <si>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</si>
  <si>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</si>
  <si>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</si>
  <si>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</si>
  <si>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</si>
  <si>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</si>
  <si>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</si>
  <si>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</si>
  <si>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</si>
  <si>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</si>
  <si>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</si>
  <si>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</si>
  <si>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</si>
  <si>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</si>
  <si>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</si>
  <si>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DOMINGO ANTONIO DE LOS SANTOS MATEO</t>
  </si>
  <si>
    <t>REGINO DE LOS SANTOS ESPINOSA</t>
  </si>
  <si>
    <t>PELAGIO DE LOS SANTOS DEL ROSARIO</t>
  </si>
  <si>
    <t>JOSE LUIS DIROCIE CONSTANZA</t>
  </si>
  <si>
    <t>JOSEFINA ESTHER LOPEZ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</si>
  <si>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</si>
  <si>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</si>
  <si>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</si>
  <si>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</si>
  <si>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</si>
  <si>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</si>
  <si>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</si>
  <si>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</si>
  <si>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</si>
  <si>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</si>
  <si>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</si>
  <si>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</si>
  <si>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</si>
  <si>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</si>
  <si>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</si>
  <si>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</si>
  <si>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</si>
  <si>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</si>
  <si>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</si>
  <si>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</si>
  <si>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</si>
  <si>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</si>
  <si>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</si>
  <si>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</si>
  <si>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</si>
  <si>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</si>
  <si>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</si>
  <si>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</si>
  <si>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</si>
  <si>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</si>
  <si>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</si>
  <si>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</si>
  <si>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</si>
  <si>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</si>
  <si>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</si>
  <si>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</si>
  <si>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</si>
  <si>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</si>
  <si>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</si>
  <si>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</si>
  <si>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</si>
  <si>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</si>
  <si>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</si>
  <si>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</si>
  <si>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</si>
  <si>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</si>
  <si>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</si>
  <si>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</si>
  <si>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</si>
  <si>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</si>
  <si>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</si>
  <si>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</si>
  <si>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</si>
  <si>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</si>
  <si>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</si>
  <si>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</si>
  <si>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</si>
  <si>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</si>
  <si>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</si>
  <si>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</si>
  <si>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</si>
  <si>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</si>
  <si>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</si>
  <si>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</si>
  <si>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</si>
  <si>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</si>
  <si>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</si>
  <si>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</si>
  <si>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</si>
  <si>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</si>
  <si>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</si>
  <si>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</si>
  <si>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</si>
  <si>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</si>
  <si>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</si>
  <si>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</si>
  <si>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</si>
  <si>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</si>
  <si>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</si>
  <si>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</si>
  <si>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</si>
  <si>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</si>
  <si>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</si>
  <si>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</si>
  <si>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</si>
  <si>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</si>
  <si>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MIRKEYA TURBI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</si>
  <si>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</si>
  <si>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</si>
  <si>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</si>
  <si>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</si>
  <si>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</si>
  <si>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</si>
  <si>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</si>
  <si>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</si>
  <si>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</si>
  <si>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</si>
  <si>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GEIDY MARIA PEREZ FELIZ</t>
  </si>
  <si>
    <t>MIOSOTIS PEREZ SENA</t>
  </si>
  <si>
    <t>ANA MINERVA TERRERO SANCHEZ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</si>
  <si>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</si>
  <si>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</si>
  <si>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</si>
  <si>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</si>
  <si>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</si>
  <si>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</si>
  <si>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</si>
  <si>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</si>
  <si>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</si>
  <si>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</si>
  <si>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</si>
  <si>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</si>
  <si>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</si>
  <si>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</si>
  <si>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</si>
  <si>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</si>
  <si>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</si>
  <si>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</si>
  <si>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</si>
  <si>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</si>
  <si>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</si>
  <si>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</si>
  <si>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</si>
  <si>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</si>
  <si>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</si>
  <si>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</si>
  <si>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</si>
  <si>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</si>
  <si>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</si>
  <si>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</si>
  <si>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</si>
  <si>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</si>
  <si>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</si>
  <si>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</si>
  <si>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</si>
  <si>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</si>
  <si>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</si>
  <si>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</si>
  <si>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</si>
  <si>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</si>
  <si>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MELANIA ALTAGRACIA DE LA CRUZ CASTI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</si>
  <si>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</si>
  <si>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</si>
  <si>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</si>
  <si>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</si>
  <si>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</si>
  <si>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</si>
  <si>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</si>
  <si>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</si>
  <si>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</si>
  <si>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</si>
  <si>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</si>
  <si>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</si>
  <si>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</si>
  <si>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</si>
  <si>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</si>
  <si>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</si>
  <si>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</si>
  <si>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</si>
  <si>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</si>
  <si>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</si>
  <si>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</si>
  <si>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</si>
  <si>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</si>
  <si>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</si>
  <si>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</si>
  <si>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</si>
  <si>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</si>
  <si>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</si>
  <si>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</si>
  <si>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</si>
  <si>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</si>
  <si>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</si>
  <si>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</si>
  <si>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</si>
  <si>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</si>
  <si>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</si>
  <si>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</si>
  <si>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</si>
  <si>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</si>
  <si>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</si>
  <si>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</si>
  <si>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</si>
  <si>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</si>
  <si>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</si>
  <si>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</si>
  <si>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</si>
  <si>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</si>
  <si>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</si>
  <si>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</si>
  <si>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</si>
  <si>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</si>
  <si>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</si>
  <si>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</si>
  <si>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</si>
  <si>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</si>
  <si>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</si>
  <si>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</si>
  <si>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</si>
  <si>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</si>
  <si>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</si>
  <si>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</si>
  <si>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</si>
  <si>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</si>
  <si>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</si>
  <si>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</si>
  <si>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</si>
  <si>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</si>
  <si>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</si>
  <si>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</si>
  <si>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</si>
  <si>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</si>
  <si>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</si>
  <si>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</si>
  <si>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ANEUDY DOMINGO TAVAREZ POLANCO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</si>
  <si>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</si>
  <si>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</si>
  <si>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</si>
  <si>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</si>
  <si>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</si>
  <si>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</si>
  <si>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</si>
  <si>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</si>
  <si>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</si>
  <si>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</si>
  <si>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</si>
  <si>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</si>
  <si>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</si>
  <si>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</si>
  <si>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</si>
  <si>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</si>
  <si>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</si>
  <si>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</si>
  <si>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</si>
  <si>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</si>
  <si>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</si>
  <si>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</si>
  <si>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</si>
  <si>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</si>
  <si>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</si>
  <si>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</si>
  <si>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</si>
  <si>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</si>
  <si>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</si>
  <si>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</si>
  <si>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</si>
  <si>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</si>
  <si>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</si>
  <si>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</si>
  <si>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</si>
  <si>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</si>
  <si>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</si>
  <si>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</si>
  <si>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</si>
  <si>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</si>
  <si>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</si>
  <si>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</si>
  <si>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</si>
  <si>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</si>
  <si>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</si>
  <si>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</si>
  <si>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</si>
  <si>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</si>
  <si>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</si>
  <si>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</si>
  <si>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</si>
  <si>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</si>
  <si>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</si>
  <si>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</si>
  <si>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</si>
  <si>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</si>
  <si>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</si>
  <si>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</si>
  <si>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</si>
  <si>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</si>
  <si>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</si>
  <si>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</si>
  <si>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</si>
  <si>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</si>
  <si>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</si>
  <si>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</si>
  <si>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</si>
  <si>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</si>
  <si>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</si>
  <si>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</si>
  <si>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</si>
  <si>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</si>
  <si>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</si>
  <si>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</si>
  <si>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</si>
  <si>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</si>
  <si>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</si>
  <si>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</si>
  <si>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</si>
  <si>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</si>
  <si>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</si>
  <si>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</si>
  <si>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</si>
  <si>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</si>
  <si>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</si>
  <si>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</si>
  <si>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</si>
  <si>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</si>
  <si>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</si>
  <si>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</si>
  <si>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</si>
  <si>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</si>
  <si>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</si>
  <si>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</si>
  <si>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</si>
  <si>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</si>
  <si>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</si>
  <si>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</si>
  <si>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</si>
  <si>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</si>
  <si>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</si>
  <si>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</si>
  <si>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</si>
  <si>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</si>
  <si>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</si>
  <si>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</si>
  <si>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</si>
  <si>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MARIO MAGDALENO PICHARDO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</si>
  <si>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</si>
  <si>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</si>
  <si>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</si>
  <si>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</si>
  <si>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</si>
  <si>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</si>
  <si>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</si>
  <si>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</si>
  <si>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</si>
  <si>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</si>
  <si>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</si>
  <si>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</si>
  <si>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</si>
  <si>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</si>
  <si>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</si>
  <si>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</si>
  <si>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</si>
  <si>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</si>
  <si>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</si>
  <si>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</si>
  <si>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</si>
  <si>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</si>
  <si>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</si>
  <si>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</si>
  <si>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</si>
  <si>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</si>
  <si>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</si>
  <si>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</si>
  <si>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</si>
  <si>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</si>
  <si>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</si>
  <si>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</si>
  <si>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</si>
  <si>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</si>
  <si>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</si>
  <si>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</si>
  <si>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</si>
  <si>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</si>
  <si>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</si>
  <si>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</si>
  <si>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</si>
  <si>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</si>
  <si>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</si>
  <si>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</si>
  <si>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</si>
  <si>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</si>
  <si>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</si>
  <si>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</si>
  <si>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</si>
  <si>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</si>
  <si>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</si>
  <si>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</si>
  <si>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</si>
  <si>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</si>
  <si>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</si>
  <si>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</si>
  <si>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</si>
  <si>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</si>
  <si>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</si>
  <si>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</si>
  <si>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</si>
  <si>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</si>
  <si>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</si>
  <si>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</si>
  <si>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</si>
  <si>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</si>
  <si>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</si>
  <si>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</si>
  <si>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</si>
  <si>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</si>
  <si>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</si>
  <si>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</si>
  <si>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</si>
  <si>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</si>
  <si>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</si>
  <si>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</si>
  <si>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</si>
  <si>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</si>
  <si>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</si>
  <si>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</si>
  <si>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</si>
  <si>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</si>
  <si>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</si>
  <si>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</si>
  <si>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</si>
  <si>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</si>
  <si>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</si>
  <si>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</si>
  <si>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</si>
  <si>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</si>
  <si>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</si>
  <si>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</si>
  <si>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</si>
  <si>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</si>
  <si>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</si>
  <si>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</si>
  <si>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</si>
  <si>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</si>
  <si>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</si>
  <si>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</si>
  <si>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</si>
  <si>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</si>
  <si>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</si>
  <si>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</si>
  <si>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</si>
  <si>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</si>
  <si>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</si>
  <si>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</si>
  <si>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</si>
  <si>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</si>
  <si>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</si>
  <si>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</si>
  <si>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</si>
  <si>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</si>
  <si>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</si>
  <si>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</si>
  <si>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</si>
  <si>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</si>
  <si>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</si>
  <si>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</si>
  <si>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</si>
  <si>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</si>
  <si>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</si>
  <si>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</si>
  <si>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</si>
  <si>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</si>
  <si>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</si>
  <si>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</si>
  <si>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</si>
  <si>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</si>
  <si>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</si>
  <si>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</si>
  <si>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</si>
  <si>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</si>
  <si>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</si>
  <si>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</si>
  <si>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</si>
  <si>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</si>
  <si>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</si>
  <si>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</si>
  <si>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</si>
  <si>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</si>
  <si>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</si>
  <si>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</si>
  <si>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</si>
  <si>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</si>
  <si>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</si>
  <si>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</si>
  <si>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</si>
  <si>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</si>
  <si>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</si>
  <si>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</si>
  <si>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</si>
  <si>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</si>
  <si>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</si>
  <si>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</si>
  <si>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</si>
  <si>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</si>
  <si>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</si>
  <si>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</si>
  <si>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</si>
  <si>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</si>
  <si>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</si>
  <si>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</si>
  <si>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</si>
  <si>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</si>
  <si>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</si>
  <si>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</si>
  <si>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</si>
  <si>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</si>
  <si>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</si>
  <si>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</si>
  <si>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</si>
  <si>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</si>
  <si>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</si>
  <si>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</si>
  <si>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</si>
  <si>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</si>
  <si>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</si>
  <si>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</si>
  <si>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</si>
  <si>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</si>
  <si>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</si>
  <si>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</si>
  <si>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</si>
  <si>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</si>
  <si>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</si>
  <si>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</si>
  <si>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</si>
  <si>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</si>
  <si>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</si>
  <si>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</si>
  <si>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</si>
  <si>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</si>
  <si>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</si>
  <si>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</si>
  <si>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</si>
  <si>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</si>
  <si>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</si>
  <si>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</si>
  <si>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</si>
  <si>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</si>
  <si>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</si>
  <si>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</si>
  <si>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</si>
  <si>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</si>
  <si>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</si>
  <si>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OLETI ELIZABETH FRIAS OGANDO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</si>
  <si>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</si>
  <si>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</si>
  <si>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</si>
  <si>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</si>
  <si>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</si>
  <si>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</si>
  <si>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</si>
  <si>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</si>
  <si>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</si>
  <si>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</si>
  <si>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</si>
  <si>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</si>
  <si>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</si>
  <si>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</si>
  <si>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</si>
  <si>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</si>
  <si>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</si>
  <si>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</si>
  <si>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</si>
  <si>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</si>
  <si>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</si>
  <si>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</si>
  <si>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</si>
  <si>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MARIA CRISTINA REYES VIDAL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</si>
  <si>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</si>
  <si>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</si>
  <si>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</si>
  <si>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</si>
  <si>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</si>
  <si>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</si>
  <si>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</si>
  <si>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</si>
  <si>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</si>
  <si>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</si>
  <si>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</si>
  <si>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</si>
  <si>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</si>
  <si>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</si>
  <si>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</si>
  <si>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</si>
  <si>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</si>
  <si>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</si>
  <si>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</si>
  <si>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</si>
  <si>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</si>
  <si>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</si>
  <si>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</si>
  <si>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</si>
  <si>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</si>
  <si>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</si>
  <si>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</si>
  <si>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</si>
  <si>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</si>
  <si>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</si>
  <si>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</si>
  <si>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</si>
  <si>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</si>
  <si>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</si>
  <si>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</si>
  <si>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</si>
  <si>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</si>
  <si>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</si>
  <si>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</si>
  <si>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</si>
  <si>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</si>
  <si>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</si>
  <si>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</si>
  <si>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</si>
  <si>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</si>
  <si>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</si>
  <si>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</si>
  <si>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</si>
  <si>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</si>
  <si>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</si>
  <si>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</si>
  <si>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</si>
  <si>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</si>
  <si>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</si>
  <si>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</si>
  <si>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</si>
  <si>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</si>
  <si>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</si>
  <si>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</si>
  <si>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</si>
  <si>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</si>
  <si>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</si>
  <si>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</si>
  <si>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</si>
  <si>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</si>
  <si>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</si>
  <si>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</si>
  <si>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</si>
  <si>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FIORELIZ ANTONIA MERCEDES COLON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</si>
  <si>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</si>
  <si>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</si>
  <si>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</si>
  <si>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</si>
  <si>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</si>
  <si>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</si>
  <si>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</si>
  <si>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</si>
  <si>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</si>
  <si>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</si>
  <si>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</si>
  <si>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</si>
  <si>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</si>
  <si>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</si>
  <si>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</si>
  <si>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JOEIMY LOPEZ MARTINEZ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</si>
  <si>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</si>
  <si>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</si>
  <si>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</si>
  <si>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</si>
  <si>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</si>
  <si>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</si>
  <si>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</si>
  <si>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</si>
  <si>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</si>
  <si>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</si>
  <si>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</si>
  <si>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</si>
  <si>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</si>
  <si>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</si>
  <si>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</si>
  <si>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</si>
  <si>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</si>
  <si>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</si>
  <si>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</si>
  <si>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</si>
  <si>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</si>
  <si>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</si>
  <si>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</si>
  <si>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</si>
  <si>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</si>
  <si>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</si>
  <si>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</si>
  <si>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</si>
  <si>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</si>
  <si>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</si>
  <si>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DIANELBY MEJIA CAMPOS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</si>
  <si>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</si>
  <si>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</si>
  <si>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</si>
  <si>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</si>
  <si>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</si>
  <si>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</si>
  <si>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</si>
  <si>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</si>
  <si>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</si>
  <si>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</si>
  <si>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</si>
  <si>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</si>
  <si>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</si>
  <si>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</si>
  <si>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</si>
  <si>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</si>
  <si>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</si>
  <si>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</si>
  <si>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</si>
  <si>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</si>
  <si>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</si>
  <si>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</si>
  <si>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</si>
  <si>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</si>
  <si>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</si>
  <si>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</si>
  <si>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</si>
  <si>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</si>
  <si>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</si>
  <si>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</si>
  <si>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</si>
  <si>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</si>
  <si>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</si>
  <si>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</si>
  <si>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</si>
  <si>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</si>
  <si>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</si>
  <si>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</si>
  <si>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</si>
  <si>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</si>
  <si>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</si>
  <si>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</si>
  <si>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</si>
  <si>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</si>
  <si>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</si>
  <si>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</si>
  <si>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</si>
  <si>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</si>
  <si>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</si>
  <si>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</si>
  <si>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</si>
  <si>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</si>
  <si>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</si>
  <si>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</si>
  <si>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</si>
  <si>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</si>
  <si>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</si>
  <si>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</si>
  <si>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</si>
  <si>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</si>
  <si>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</si>
  <si>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</si>
  <si>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</si>
  <si>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</si>
  <si>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</si>
  <si>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</si>
  <si>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</si>
  <si>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</si>
  <si>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</si>
  <si>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</si>
  <si>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</si>
  <si>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</si>
  <si>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</si>
  <si>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</si>
  <si>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</si>
  <si>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</si>
  <si>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</si>
  <si>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JENNIFER HENRIQUEZ ORTIZ</t>
  </si>
  <si>
    <t>JOHANNA JOSEFINA CAMINERO DE LOS SA</t>
  </si>
  <si>
    <t>JOHANNA PLACIDO</t>
  </si>
  <si>
    <t>JOSE ALTAGRACIA NAVEO DE LA CRUZ</t>
  </si>
  <si>
    <t>JOSE HIPOLITO GONZALEZ SADE</t>
  </si>
  <si>
    <t>JOSE JULIAN ALMONTE VERAS</t>
  </si>
  <si>
    <t>JOSE LEONARDO LIRIANO BAEZ</t>
  </si>
  <si>
    <t>JUSTIN DE LA ROSA TAVERAS</t>
  </si>
  <si>
    <t>MADELINE ALEXANDRA REYNOSO GOMEZ</t>
  </si>
  <si>
    <t>MARIA PILAR PEREZ FELIZ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</si>
  <si>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</si>
  <si>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</si>
  <si>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</si>
  <si>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</si>
  <si>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</si>
  <si>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</si>
  <si>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</si>
  <si>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</si>
  <si>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</si>
  <si>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</si>
  <si>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</si>
  <si>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</si>
  <si>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</si>
  <si>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</si>
  <si>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</si>
  <si>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</si>
  <si>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</si>
  <si>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</si>
  <si>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</si>
  <si>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</si>
  <si>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</si>
  <si>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</si>
  <si>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</si>
  <si>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</si>
  <si>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</si>
  <si>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</si>
  <si>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</si>
  <si>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</si>
  <si>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</si>
  <si>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</si>
  <si>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</si>
  <si>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</si>
  <si>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</si>
  <si>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</si>
  <si>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</si>
  <si>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</si>
  <si>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</si>
  <si>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</si>
  <si>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</si>
  <si>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</si>
  <si>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</si>
  <si>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</si>
  <si>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</si>
  <si>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</si>
  <si>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</si>
  <si>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</si>
  <si>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</si>
  <si>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</si>
  <si>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</si>
  <si>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</si>
  <si>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</si>
  <si>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</si>
  <si>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</si>
  <si>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</si>
  <si>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</si>
  <si>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</si>
  <si>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</si>
  <si>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</si>
  <si>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</si>
  <si>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</si>
  <si>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</si>
  <si>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LUIS MIGUEL MONTERO CUEVAS</t>
  </si>
  <si>
    <t>FILOMENA VENTURA</t>
  </si>
  <si>
    <t>HEIDY LEIDY OZUNA MARTINEZ</t>
  </si>
  <si>
    <t>PERLA MASSIEL DUCASSE RUIZ</t>
  </si>
  <si>
    <t>WILLY ANTHONY MENA PEÑA</t>
  </si>
  <si>
    <t>YANILDA YANERIS DOMINICI</t>
  </si>
  <si>
    <t>VICTOR WARNER FELIZ SANCHEZ</t>
  </si>
  <si>
    <t>ODALIS MANUEL RAMIREZ FELIZ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</si>
  <si>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</si>
  <si>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</si>
  <si>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</si>
  <si>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</si>
  <si>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</si>
  <si>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</si>
  <si>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</si>
  <si>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</si>
  <si>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</si>
  <si>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</si>
  <si>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</si>
  <si>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</si>
  <si>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</si>
  <si>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</si>
  <si>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</si>
  <si>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</si>
  <si>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</si>
  <si>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</si>
  <si>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</si>
  <si>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</si>
  <si>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</si>
  <si>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</si>
  <si>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</si>
  <si>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</si>
  <si>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</si>
  <si>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</si>
  <si>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</si>
  <si>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</si>
  <si>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</si>
  <si>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</si>
  <si>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</si>
  <si>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</si>
  <si>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</si>
  <si>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</si>
  <si>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</si>
  <si>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</si>
  <si>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</si>
  <si>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</si>
  <si>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YODAIRA MARIA NUÑEZ ORTEGA</t>
  </si>
  <si>
    <t>MAQUINISTA</t>
  </si>
  <si>
    <t>ENCARGADO (A) CAJA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</si>
  <si>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</si>
  <si>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</si>
  <si>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</si>
  <si>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</si>
  <si>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</si>
  <si>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</si>
  <si>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</si>
  <si>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</si>
  <si>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</si>
  <si>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YAIMELL CARRASCO DIAZ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</si>
  <si>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</si>
  <si>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</si>
  <si>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</si>
  <si>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</si>
  <si>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</si>
  <si>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</si>
  <si>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</si>
  <si>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</si>
  <si>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</si>
  <si>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</si>
  <si>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</si>
  <si>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</si>
  <si>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</si>
  <si>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</si>
  <si>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</si>
  <si>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</si>
  <si>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</si>
  <si>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</si>
  <si>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</si>
  <si>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</si>
  <si>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</si>
  <si>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</si>
  <si>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</si>
  <si>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</si>
  <si>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</si>
  <si>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</si>
  <si>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</si>
  <si>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</si>
  <si>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</si>
  <si>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</si>
  <si>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</si>
  <si>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</si>
  <si>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</si>
  <si>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</si>
  <si>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</si>
  <si>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</si>
  <si>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</si>
  <si>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</si>
  <si>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</si>
  <si>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</si>
  <si>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</si>
  <si>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</si>
  <si>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</si>
  <si>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</si>
  <si>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</si>
  <si>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</si>
  <si>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</si>
  <si>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</si>
  <si>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</si>
  <si>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</si>
  <si>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</si>
  <si>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</si>
  <si>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</si>
  <si>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</si>
  <si>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</si>
  <si>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</si>
  <si>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</si>
  <si>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</si>
  <si>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</si>
  <si>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</si>
  <si>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</si>
  <si>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</si>
  <si>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</si>
  <si>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</si>
  <si>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</si>
  <si>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</si>
  <si>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</si>
  <si>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</si>
  <si>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</si>
  <si>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</si>
  <si>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</si>
  <si>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</si>
  <si>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</si>
  <si>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</si>
  <si>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</si>
  <si>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</si>
  <si>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</si>
  <si>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</si>
  <si>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</si>
  <si>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</si>
  <si>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</si>
  <si>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</si>
  <si>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</si>
  <si>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</si>
  <si>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</si>
  <si>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</si>
  <si>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GIPSI MAYERLING PEREZ MENDEZ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</si>
  <si>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</si>
  <si>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</si>
  <si>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</si>
  <si>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</si>
  <si>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</si>
  <si>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</si>
  <si>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</si>
  <si>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</si>
  <si>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</si>
  <si>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</si>
  <si>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</si>
  <si>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</si>
  <si>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</si>
  <si>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</si>
  <si>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</si>
  <si>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</si>
  <si>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</si>
  <si>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MARIA ELENA FELIZ PIÑA</t>
  </si>
  <si>
    <t>ELEUTERIO MATOS SANTANA</t>
  </si>
  <si>
    <t>ROSA MARIA FELIZ PEREZ</t>
  </si>
  <si>
    <t>YANEIRIS FELIZ PEREZ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</si>
  <si>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</si>
  <si>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</si>
  <si>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</si>
  <si>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</si>
  <si>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</si>
  <si>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</si>
  <si>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</si>
  <si>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</si>
  <si>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</si>
  <si>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</si>
  <si>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</si>
  <si>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</si>
  <si>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</si>
  <si>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</si>
  <si>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</si>
  <si>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</si>
  <si>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</si>
  <si>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</si>
  <si>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</si>
  <si>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</si>
  <si>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</si>
  <si>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</si>
  <si>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</si>
  <si>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</si>
  <si>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</si>
  <si>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</si>
  <si>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</si>
  <si>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</si>
  <si>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</si>
  <si>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</si>
  <si>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</si>
  <si>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</si>
  <si>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</si>
  <si>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</si>
  <si>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</si>
  <si>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</si>
  <si>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</si>
  <si>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</si>
  <si>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</si>
  <si>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DIOBEL HANELL DIAZ TERRERO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</si>
  <si>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</si>
  <si>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</si>
  <si>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</si>
  <si>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</si>
  <si>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</si>
  <si>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</si>
  <si>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</si>
  <si>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</si>
  <si>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</si>
  <si>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JAIRO MIGUEL MATOS RUBIO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</si>
  <si>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</si>
  <si>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</si>
  <si>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</si>
  <si>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</si>
  <si>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</si>
  <si>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</si>
  <si>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</si>
  <si>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</si>
  <si>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</si>
  <si>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</si>
  <si>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</si>
  <si>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</si>
  <si>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</si>
  <si>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</si>
  <si>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</si>
  <si>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</si>
  <si>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</si>
  <si>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</si>
  <si>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</si>
  <si>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</si>
  <si>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</si>
  <si>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</si>
  <si>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</si>
  <si>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</si>
  <si>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</si>
  <si>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</si>
  <si>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</si>
  <si>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</si>
  <si>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</si>
  <si>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</si>
  <si>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</si>
  <si>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</si>
  <si>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</si>
  <si>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</si>
  <si>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</si>
  <si>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</si>
  <si>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</si>
  <si>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</si>
  <si>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</si>
  <si>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</si>
  <si>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</si>
  <si>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</si>
  <si>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</si>
  <si>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</si>
  <si>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</si>
  <si>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</si>
  <si>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</si>
  <si>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</si>
  <si>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</si>
  <si>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</si>
  <si>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</si>
  <si>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</si>
  <si>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</si>
  <si>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</si>
  <si>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</si>
  <si>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</si>
  <si>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</si>
  <si>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</si>
  <si>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</si>
  <si>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</si>
  <si>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</si>
  <si>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</si>
  <si>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</si>
  <si>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</si>
  <si>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</si>
  <si>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</si>
  <si>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</si>
  <si>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</si>
  <si>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</si>
  <si>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</si>
  <si>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</si>
  <si>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</si>
  <si>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</si>
  <si>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</si>
  <si>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</si>
  <si>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</si>
  <si>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</si>
  <si>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</si>
  <si>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</si>
  <si>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</si>
  <si>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</si>
  <si>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</si>
  <si>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</si>
  <si>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</si>
  <si>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</si>
  <si>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</si>
  <si>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</si>
  <si>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</si>
  <si>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</si>
  <si>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</si>
  <si>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</si>
  <si>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</si>
  <si>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</si>
  <si>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</si>
  <si>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</si>
  <si>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</si>
  <si>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</si>
  <si>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</si>
  <si>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</si>
  <si>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JUAN FRANCISCO FELIZ FELIZ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</si>
  <si>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</si>
  <si>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</si>
  <si>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</si>
  <si>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</si>
  <si>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</si>
  <si>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</si>
  <si>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</si>
  <si>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</si>
  <si>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</si>
  <si>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</si>
  <si>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</si>
  <si>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</si>
  <si>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</si>
  <si>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</si>
  <si>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</si>
  <si>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</si>
  <si>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</si>
  <si>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</si>
  <si>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</si>
  <si>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</si>
  <si>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</si>
  <si>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</si>
  <si>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</si>
  <si>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</si>
  <si>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</si>
  <si>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</si>
  <si>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</si>
  <si>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</si>
  <si>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</si>
  <si>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</si>
  <si>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</si>
  <si>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</si>
  <si>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</si>
  <si>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</si>
  <si>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</si>
  <si>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</si>
  <si>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</si>
  <si>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</si>
  <si>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</si>
  <si>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</si>
  <si>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</si>
  <si>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</si>
  <si>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</si>
  <si>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</si>
  <si>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</si>
  <si>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</si>
  <si>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</si>
  <si>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</si>
  <si>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</si>
  <si>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</si>
  <si>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</si>
  <si>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</si>
  <si>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</si>
  <si>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</si>
  <si>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</si>
  <si>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</si>
  <si>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</si>
  <si>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</si>
  <si>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</si>
  <si>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</si>
  <si>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</si>
  <si>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</si>
  <si>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</si>
  <si>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</si>
  <si>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</si>
  <si>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</si>
  <si>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</si>
  <si>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</si>
  <si>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</si>
  <si>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</si>
  <si>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</si>
  <si>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</si>
  <si>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</si>
  <si>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</si>
  <si>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</si>
  <si>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</si>
  <si>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</si>
  <si>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</si>
  <si>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</si>
  <si>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</si>
  <si>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</si>
  <si>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MELIZA YOANNIS CARVAJAL CASTILLO</t>
  </si>
  <si>
    <t>PEDRO ADAN SANTANA SANCHEZ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</si>
  <si>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</si>
  <si>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</si>
  <si>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</si>
  <si>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</si>
  <si>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</si>
  <si>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</si>
  <si>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</si>
  <si>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</si>
  <si>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</si>
  <si>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</si>
  <si>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</si>
  <si>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</si>
  <si>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</si>
  <si>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</si>
  <si>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</si>
  <si>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</si>
  <si>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</si>
  <si>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LUIS CHRISTOPHER ALMONTE DISLA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</si>
  <si>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</si>
  <si>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</si>
  <si>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</si>
  <si>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</si>
  <si>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</si>
  <si>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</si>
  <si>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</si>
  <si>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</si>
  <si>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</si>
  <si>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</si>
  <si>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</si>
  <si>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</si>
  <si>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</si>
  <si>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</si>
  <si>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</si>
  <si>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</si>
  <si>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</si>
  <si>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</si>
  <si>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</si>
  <si>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</si>
  <si>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</si>
  <si>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</si>
  <si>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</si>
  <si>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</si>
  <si>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</si>
  <si>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</si>
  <si>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</si>
  <si>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</si>
  <si>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</si>
  <si>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</si>
  <si>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</si>
  <si>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</si>
  <si>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</si>
  <si>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</si>
  <si>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</si>
  <si>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</si>
  <si>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</si>
  <si>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</si>
  <si>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</si>
  <si>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</si>
  <si>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</si>
  <si>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</si>
  <si>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</si>
  <si>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</si>
  <si>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</si>
  <si>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QUISQUELLA LINA PIÑA FELIZ</t>
  </si>
  <si>
    <t>YOLFAIRO MORENO HERNANDEZ</t>
  </si>
  <si>
    <t>JOSE ALTAGRACIA CONTRERAS MATIAS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</si>
  <si>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</si>
  <si>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</si>
  <si>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</si>
  <si>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</si>
  <si>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</si>
  <si>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</si>
  <si>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</si>
  <si>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</si>
  <si>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</si>
  <si>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</si>
  <si>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</si>
  <si>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</si>
  <si>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</si>
  <si>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</si>
  <si>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</si>
  <si>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</si>
  <si>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</si>
  <si>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</si>
  <si>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</si>
  <si>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</si>
  <si>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</si>
  <si>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</si>
  <si>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</si>
  <si>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</si>
  <si>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</si>
  <si>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CANDELARIA AQUINO ORTIZ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</si>
  <si>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</si>
  <si>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</si>
  <si>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</si>
  <si>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</si>
  <si>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</si>
  <si>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</si>
  <si>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</si>
  <si>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</si>
  <si>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</si>
  <si>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</si>
  <si>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</si>
  <si>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</si>
  <si>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</si>
  <si>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ESTEFANY CAROLINA MARTINEZ AGUERO</t>
  </si>
  <si>
    <t>EUSEBIA MARTE SANCHEZ</t>
  </si>
  <si>
    <t>FRANCIS MEDRANO RUIZ</t>
  </si>
  <si>
    <t>CINTIA RIJO RODRIGUEZ</t>
  </si>
  <si>
    <t>SHIRLEY DARIANNY DOMINGUEZ DE LEON</t>
  </si>
  <si>
    <t>CARLOS SKALLYN MARCIAL VALENCIA</t>
  </si>
  <si>
    <t>ROSA YRIS PINEDA NIETO</t>
  </si>
  <si>
    <t>AURELIA TRINIDAD GUERRERO</t>
  </si>
  <si>
    <t>AYDEE NINOSKA ROSARIO MATOS</t>
  </si>
  <si>
    <t>PAOLA CABRRERA RECIO</t>
  </si>
  <si>
    <t>EDWIN RODRIGUEZ</t>
  </si>
  <si>
    <t>VICTOR DAVID DE LA CRUZ RONDON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</si>
  <si>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</si>
  <si>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</si>
  <si>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</si>
  <si>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</si>
  <si>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</si>
  <si>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</si>
  <si>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ALEXANDRA ANTONIA RODRIGUEZ TINEO</t>
  </si>
  <si>
    <t>LEIDY ALEXANDRA CABRERA BRETON</t>
  </si>
  <si>
    <t>CHARLIS DANIEL SIERRA GONZALEZ</t>
  </si>
  <si>
    <t>YOSEPH JAQUELINE PEREZ SANCHEZ</t>
  </si>
  <si>
    <t>JESUS EXPEDITO RODRIGUEZ FABIAN</t>
  </si>
  <si>
    <t>RAFAEL PIMENTEL MOYA</t>
  </si>
  <si>
    <t>FIORDALIZA DEL CARMEN GONZALEZ PEÑA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</si>
  <si>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</si>
  <si>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</si>
  <si>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</si>
  <si>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</si>
  <si>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</si>
  <si>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</si>
  <si>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</si>
  <si>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</si>
  <si>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RAFAEL ITURRINO RAMOS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</si>
  <si>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</si>
  <si>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</si>
  <si>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</si>
  <si>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</si>
  <si>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</si>
  <si>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</si>
  <si>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</si>
  <si>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</si>
  <si>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</si>
  <si>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</si>
  <si>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</si>
  <si>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</si>
  <si>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</si>
  <si>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</si>
  <si>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</si>
  <si>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</si>
  <si>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MIGUEL NOVAS DUVAL</t>
  </si>
  <si>
    <t>EMILIANO FIGUEREO SILFA</t>
  </si>
  <si>
    <t>JOSE FRANCISCO CUEVAS NOVAS</t>
  </si>
  <si>
    <t>HUMBERTO GONZALEZ MENDEZ</t>
  </si>
  <si>
    <t>OSIRIS JULIAN PEREZ FERRERAS</t>
  </si>
  <si>
    <t>YURIS MORETA GONZALEZ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</si>
  <si>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</si>
  <si>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</si>
  <si>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</si>
  <si>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</si>
  <si>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</si>
  <si>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</si>
  <si>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</si>
  <si>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</si>
  <si>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</si>
  <si>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ALBA ESMERALDA SENCION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</si>
  <si>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</si>
  <si>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</si>
  <si>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</si>
  <si>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</si>
  <si>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</si>
  <si>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</si>
  <si>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</si>
  <si>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</si>
  <si>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</si>
  <si>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</si>
  <si>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</si>
  <si>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</si>
  <si>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</si>
  <si>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RICHARD ANTONIO MATEO AQUINO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</si>
  <si>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</si>
  <si>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</si>
  <si>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</si>
  <si>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</si>
  <si>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</si>
  <si>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</si>
  <si>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</si>
  <si>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</si>
  <si>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ANA ESTHER NOVAS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</si>
  <si>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</si>
  <si>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</si>
  <si>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</si>
  <si>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</si>
  <si>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</si>
  <si>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</si>
  <si>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</si>
  <si>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</si>
  <si>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</si>
  <si>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</si>
  <si>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</si>
  <si>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</si>
  <si>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</si>
  <si>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</si>
  <si>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</si>
  <si>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ANGEL CAONABO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</si>
  <si>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</si>
  <si>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</si>
  <si>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</si>
  <si>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</si>
  <si>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</si>
  <si>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</si>
  <si>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</si>
  <si>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</si>
  <si>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DIANA MARIA MEJIA</t>
  </si>
  <si>
    <t>BELLA MIGUELINA SANCHEZ MORDAN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</si>
  <si>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</si>
  <si>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</si>
  <si>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</si>
  <si>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</si>
  <si>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</si>
  <si>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</si>
  <si>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</si>
  <si>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</si>
  <si>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</si>
  <si>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</si>
  <si>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</si>
  <si>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</si>
  <si>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</si>
  <si>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</si>
  <si>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</si>
  <si>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</si>
  <si>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</si>
  <si>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</si>
  <si>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</si>
  <si>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</si>
  <si>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</si>
  <si>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OSCAR BLADIMIR LABOURT VARGAS</t>
  </si>
  <si>
    <t>ANDRES GARO GARO</t>
  </si>
  <si>
    <t>INDHIRA OGANDIS SUERO RUBIO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</si>
  <si>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</si>
  <si>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</si>
  <si>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</si>
  <si>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</si>
  <si>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</si>
  <si>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</si>
  <si>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</si>
  <si>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</si>
  <si>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</si>
  <si>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</si>
  <si>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</si>
  <si>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</si>
  <si>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</si>
  <si>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</si>
  <si>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</si>
  <si>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</si>
  <si>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</si>
  <si>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</si>
  <si>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</si>
  <si>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</si>
  <si>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</si>
  <si>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</si>
  <si>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</si>
  <si>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</si>
  <si>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</si>
  <si>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</si>
  <si>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</si>
  <si>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DOMINGA VENTURA MATOS</t>
  </si>
  <si>
    <t>BERKIS MATEO HEREDIA</t>
  </si>
  <si>
    <t>SANTA CONCEPCION FIGUEREO FIGUEREO</t>
  </si>
  <si>
    <t>ALTAGRACIA AGRAMONTE SANCHEZ</t>
  </si>
  <si>
    <t>RUDILANIA HEREDIA MONTILLA</t>
  </si>
  <si>
    <t>MIRELYS DE JESUS PINEDA NOVAS</t>
  </si>
  <si>
    <t>YHOGANDY ANTONIA PEREZ RAMIREZ</t>
  </si>
  <si>
    <t>LUIS ALGENIS JIMENEZ DIAZ</t>
  </si>
  <si>
    <t>ANNETY LETICIA SANCHEZ MENDEZ</t>
  </si>
  <si>
    <t>YEDYS ALEJANDRO VOLQUEZ NOVAS</t>
  </si>
  <si>
    <t>DUARTE ENCARNACION MONTERO</t>
  </si>
  <si>
    <t>MIGUEL MONTERO MOQUETE</t>
  </si>
  <si>
    <t>JULIO NELSON TERRERO SALDAÑA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</si>
  <si>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</si>
  <si>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</si>
  <si>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</si>
  <si>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</si>
  <si>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</si>
  <si>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</si>
  <si>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JOSE ALFREDO MELO</t>
  </si>
  <si>
    <t>ALICIA ALBERTA ENCARNACION PEÑA</t>
  </si>
  <si>
    <t>WILMAN PEÑA FELIZ</t>
  </si>
  <si>
    <t>OSCAR BENJAMIN SANCHEZ SEGURA</t>
  </si>
  <si>
    <t>WANDEL SANCHEZ</t>
  </si>
  <si>
    <t>ZONEIDA MEJIA MEJIA</t>
  </si>
  <si>
    <t>JERRY EMILIO GUERRERO MATOS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</si>
  <si>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</si>
  <si>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</si>
  <si>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</si>
  <si>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</si>
  <si>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</si>
  <si>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</si>
  <si>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</si>
  <si>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</si>
  <si>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</si>
  <si>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</si>
  <si>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</si>
  <si>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</si>
  <si>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</si>
  <si>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</si>
  <si>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</si>
  <si>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</si>
  <si>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</si>
  <si>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</si>
  <si>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</si>
  <si>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</si>
  <si>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LUIS MIGUEL FELIZ FELIZ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</si>
  <si>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</si>
  <si>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</si>
  <si>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</si>
  <si>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</si>
  <si>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</si>
  <si>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</si>
  <si>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</si>
  <si>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</si>
  <si>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</si>
  <si>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DENICHER ALEXANDER DOLORES SANCHEZ</t>
  </si>
  <si>
    <t>ROMMEL EDUARDO GARCIA LORA</t>
  </si>
  <si>
    <t>JOAQUINA MATEO NIVAR</t>
  </si>
  <si>
    <t>SUSANA FILOMENA CASTILLO</t>
  </si>
  <si>
    <t>CUQUINA BRITO MONTILLA</t>
  </si>
  <si>
    <t>JOSE LUIS ARIAS</t>
  </si>
  <si>
    <t>LORENA YUDERCA ARION RODRIGUEZ</t>
  </si>
  <si>
    <t>JUAN CARLOS LUCIANO CORDERO</t>
  </si>
  <si>
    <t>NATANAEL RODRIGUEZ PEREZ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</si>
  <si>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</si>
  <si>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</si>
  <si>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</si>
  <si>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</si>
  <si>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</si>
  <si>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</si>
  <si>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</si>
  <si>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BIENVENIDO DIAZ</t>
  </si>
  <si>
    <t>JOSEFA MIGUELINA PEREZ CUEVAS</t>
  </si>
  <si>
    <t>TEOFILO SANTANA GUEVARA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</si>
  <si>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</si>
  <si>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</si>
  <si>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</si>
  <si>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</si>
  <si>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</si>
  <si>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</si>
  <si>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</si>
  <si>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</si>
  <si>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</si>
  <si>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</si>
  <si>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DOMINGO ROSARIO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</si>
  <si>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</si>
  <si>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</si>
  <si>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</si>
  <si>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</si>
  <si>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</si>
  <si>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</si>
  <si>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</si>
  <si>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</si>
  <si>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CRISTINAN MERCEDES ROSADO TAVARES</t>
  </si>
  <si>
    <t>ARELIS MERCEDES CORDERO</t>
  </si>
  <si>
    <t>JUAN ALBERTO FELIZ BURGOS</t>
  </si>
  <si>
    <t>RAFY ANTONIO MARIA MATOS</t>
  </si>
  <si>
    <t>ISMAEL GUSTAVO VASQUEZ FELIZ</t>
  </si>
  <si>
    <t>LUISA DOLORES FELIZ FELIZ</t>
  </si>
  <si>
    <t>IVELCA JISSEL MORETA MELLA</t>
  </si>
  <si>
    <t>JORGE ADRIAN PULINARIO CALDERON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</si>
  <si>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</si>
  <si>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</si>
  <si>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</si>
  <si>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</si>
  <si>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</si>
  <si>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</si>
  <si>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</si>
  <si>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 xml:space="preserve"> Empleados Fijos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</si>
</sst>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"/>
    <numFmt numFmtId="166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9" applyNumberFormat="0" applyAlignment="0" applyProtection="0"/>
    <xf numFmtId="0" fontId="25" fillId="51" borderId="20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9" applyNumberFormat="0" applyAlignment="0" applyProtection="0"/>
    <xf numFmtId="0" fontId="31" fillId="0" borderId="24" applyNumberFormat="0" applyFill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5" applyNumberFormat="0" applyFont="0" applyAlignment="0" applyProtection="0"/>
    <xf numFmtId="0" fontId="34" fillId="50" borderId="26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/>
    <xf numFmtId="0" fontId="42" fillId="0" borderId="1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17" fillId="0" borderId="0" xfId="0" applyFont="1" applyAlignment="1">
      <alignment vertical="top"/>
    </xf>
    <xf numFmtId="43" fontId="38" fillId="53" borderId="13" xfId="1" applyFont="1" applyFill="1" applyBorder="1" applyAlignment="1">
      <alignment horizontal="center" vertical="center"/>
    </xf>
    <xf numFmtId="43" fontId="38" fillId="53" borderId="14" xfId="1" applyFont="1" applyFill="1" applyBorder="1" applyAlignment="1">
      <alignment horizontal="center" vertical="center"/>
    </xf>
    <xf numFmtId="43" fontId="39" fillId="0" borderId="18" xfId="1" applyFont="1" applyFill="1" applyBorder="1" applyAlignment="1" applyProtection="1">
      <protection hidden="1"/>
    </xf>
    <xf numFmtId="0" fontId="39" fillId="0" borderId="18" xfId="0" applyFont="1" applyBorder="1"/>
    <xf numFmtId="4" fontId="39" fillId="0" borderId="0" xfId="0" applyNumberFormat="1" applyFont="1"/>
    <xf numFmtId="0" fontId="39" fillId="0" borderId="0" xfId="0" applyFont="1"/>
    <xf numFmtId="43" fontId="39" fillId="0" borderId="0" xfId="1" applyFont="1" applyBorder="1"/>
    <xf numFmtId="43" fontId="39" fillId="0" borderId="0" xfId="0" applyNumberFormat="1" applyFont="1"/>
    <xf numFmtId="43" fontId="39" fillId="0" borderId="0" xfId="1" applyFont="1"/>
    <xf numFmtId="0" fontId="40" fillId="0" borderId="0" xfId="0" applyFont="1" applyAlignment="1">
      <alignment horizontal="center"/>
    </xf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6" xfId="0" applyFont="1" applyFill="1" applyBorder="1"/>
    <xf numFmtId="0" fontId="39" fillId="53" borderId="16" xfId="0" applyFont="1" applyFill="1" applyBorder="1" applyAlignment="1">
      <alignment vertical="top"/>
    </xf>
    <xf numFmtId="0" fontId="37" fillId="53" borderId="16" xfId="0" applyFont="1" applyFill="1" applyBorder="1" applyAlignment="1">
      <alignment vertical="center"/>
    </xf>
    <xf numFmtId="0" fontId="38" fillId="53" borderId="16" xfId="0" applyFont="1" applyFill="1" applyBorder="1" applyAlignment="1">
      <alignment vertical="center"/>
    </xf>
    <xf numFmtId="0" fontId="38" fillId="53" borderId="16" xfId="0" applyFont="1" applyFill="1" applyBorder="1" applyAlignment="1">
      <alignment horizontal="center" vertical="center" wrapText="1"/>
    </xf>
    <xf numFmtId="0" fontId="38" fillId="53" borderId="16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9" fillId="0" borderId="18" xfId="0" applyFont="1" applyBorder="1" applyAlignment="1" applyProtection="1">
      <alignment horizontal="center" vertical="center"/>
      <protection hidden="1"/>
    </xf>
    <xf numFmtId="43" fontId="40" fillId="53" borderId="18" xfId="1" applyFont="1" applyFill="1" applyBorder="1" applyAlignment="1" applyProtection="1">
      <protection hidden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4" fontId="39" fillId="0" borderId="0" xfId="0" applyNumberFormat="1" applyFont="1"/>
    <xf numFmtId="0" fontId="39" fillId="0" borderId="0" xfId="0" applyFont="1" applyAlignment="1">
      <alignment horizontal="center"/>
    </xf>
    <xf numFmtId="0" fontId="39" fillId="0" borderId="30" xfId="0" applyFont="1" applyBorder="1"/>
    <xf numFmtId="43" fontId="38" fillId="53" borderId="11" xfId="1" applyFont="1" applyFill="1" applyBorder="1" applyAlignment="1">
      <alignment horizontal="center" vertical="center" wrapText="1"/>
    </xf>
    <xf numFmtId="43" fontId="39" fillId="0" borderId="18" xfId="1" applyFont="1" applyFill="1" applyBorder="1"/>
    <xf numFmtId="43" fontId="40" fillId="0" borderId="0" xfId="0" applyNumberFormat="1" applyFont="1" applyAlignment="1">
      <alignment horizontal="center"/>
    </xf>
    <xf numFmtId="43" fontId="39" fillId="53" borderId="14" xfId="0" applyNumberFormat="1" applyFont="1" applyFill="1" applyBorder="1" applyAlignment="1">
      <alignment horizontal="center" vertical="center"/>
    </xf>
    <xf numFmtId="43" fontId="39" fillId="0" borderId="0" xfId="0" applyNumberFormat="1" applyFont="1" applyAlignment="1">
      <alignment horizontal="center" vertical="center"/>
    </xf>
    <xf numFmtId="43" fontId="39" fillId="0" borderId="0" xfId="1" applyFont="1" applyFill="1"/>
    <xf numFmtId="43" fontId="39" fillId="53" borderId="14" xfId="0" applyNumberFormat="1" applyFont="1" applyFill="1" applyBorder="1" applyAlignment="1">
      <alignment horizontal="center"/>
    </xf>
    <xf numFmtId="43" fontId="39" fillId="53" borderId="15" xfId="0" applyNumberFormat="1" applyFont="1" applyFill="1" applyBorder="1" applyAlignment="1">
      <alignment horizontal="center"/>
    </xf>
    <xf numFmtId="43" fontId="38" fillId="53" borderId="16" xfId="1" applyFont="1" applyFill="1" applyBorder="1" applyAlignment="1">
      <alignment horizontal="center" vertical="top" wrapText="1"/>
    </xf>
    <xf numFmtId="43" fontId="39" fillId="0" borderId="18" xfId="1" applyFont="1" applyBorder="1" applyAlignment="1"/>
    <xf numFmtId="43" fontId="39" fillId="0" borderId="0" xfId="1" applyFont="1" applyFill="1" applyBorder="1" applyAlignment="1" applyProtection="1">
      <alignment horizontal="center" vertical="center"/>
      <protection hidden="1"/>
    </xf>
    <xf numFmtId="43" fontId="39" fillId="0" borderId="0" xfId="1" applyFont="1" applyBorder="1" applyAlignment="1">
      <alignment horizontal="center" vertical="center"/>
    </xf>
    <xf numFmtId="0" fontId="0" fillId="0" borderId="18" xfId="0" applyBorder="1"/>
    <xf numFmtId="43" fontId="39" fillId="0" borderId="33" xfId="1" applyFont="1" applyFill="1" applyBorder="1"/>
    <xf numFmtId="43" fontId="38" fillId="53" borderId="12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53" borderId="31" xfId="0" applyFill="1" applyBorder="1"/>
    <xf numFmtId="0" fontId="39" fillId="53" borderId="31" xfId="0" applyFont="1" applyFill="1" applyBorder="1" applyAlignment="1">
      <alignment vertical="top"/>
    </xf>
    <xf numFmtId="164" fontId="39" fillId="53" borderId="33" xfId="0" applyNumberFormat="1" applyFont="1" applyFill="1" applyBorder="1"/>
    <xf numFmtId="0" fontId="39" fillId="53" borderId="33" xfId="0" applyFont="1" applyFill="1" applyBorder="1"/>
    <xf numFmtId="43" fontId="40" fillId="53" borderId="33" xfId="1" applyFont="1" applyFill="1" applyBorder="1" applyAlignment="1"/>
    <xf numFmtId="0" fontId="41" fillId="0" borderId="0" xfId="0" applyFont="1" applyAlignment="1">
      <alignment horizontal="center"/>
    </xf>
    <xf numFmtId="43" fontId="38" fillId="53" borderId="11" xfId="1" applyFont="1" applyFill="1" applyBorder="1" applyAlignment="1">
      <alignment horizontal="center" vertical="center" wrapText="1"/>
    </xf>
    <xf numFmtId="43" fontId="38" fillId="53" borderId="16" xfId="1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8" fillId="53" borderId="16" xfId="0" applyFont="1" applyFill="1" applyBorder="1" applyAlignment="1">
      <alignment horizontal="center" vertical="center" wrapText="1"/>
    </xf>
    <xf numFmtId="43" fontId="38" fillId="53" borderId="13" xfId="1" applyFont="1" applyFill="1" applyBorder="1" applyAlignment="1">
      <alignment horizontal="center" vertical="center" wrapText="1"/>
    </xf>
    <xf numFmtId="43" fontId="38" fillId="53" borderId="15" xfId="1" applyFont="1" applyFill="1" applyBorder="1" applyAlignment="1">
      <alignment horizontal="center" vertical="center" wrapText="1"/>
    </xf>
    <xf numFmtId="43" fontId="38" fillId="53" borderId="17" xfId="1" applyFont="1" applyFill="1" applyBorder="1" applyAlignment="1">
      <alignment horizontal="center" vertical="center" wrapText="1"/>
    </xf>
    <xf numFmtId="0" fontId="38" fillId="53" borderId="17" xfId="0" applyFont="1" applyFill="1" applyBorder="1" applyAlignment="1">
      <alignment horizontal="center" vertical="center" wrapText="1"/>
    </xf>
    <xf numFmtId="43" fontId="38" fillId="53" borderId="11" xfId="0" applyNumberFormat="1" applyFont="1" applyFill="1" applyBorder="1" applyAlignment="1">
      <alignment horizontal="center" vertical="center" wrapText="1"/>
    </xf>
    <xf numFmtId="43" fontId="38" fillId="53" borderId="16" xfId="0" applyNumberFormat="1" applyFont="1" applyFill="1" applyBorder="1" applyAlignment="1">
      <alignment horizontal="center" vertical="center" wrapText="1"/>
    </xf>
    <xf numFmtId="43" fontId="38" fillId="53" borderId="28" xfId="0" applyNumberFormat="1" applyFont="1" applyFill="1" applyBorder="1" applyAlignment="1">
      <alignment horizontal="center" vertical="center"/>
    </xf>
    <xf numFmtId="43" fontId="38" fillId="53" borderId="0" xfId="0" applyNumberFormat="1" applyFont="1" applyFill="1" applyAlignment="1">
      <alignment horizontal="center" vertical="center"/>
    </xf>
    <xf numFmtId="43" fontId="38" fillId="53" borderId="29" xfId="0" applyNumberFormat="1" applyFont="1" applyFill="1" applyBorder="1" applyAlignment="1">
      <alignment horizontal="center" vertical="center"/>
    </xf>
    <xf numFmtId="43" fontId="38" fillId="53" borderId="27" xfId="0" applyNumberFormat="1" applyFont="1" applyFill="1" applyBorder="1" applyAlignment="1">
      <alignment horizontal="center" vertical="center"/>
    </xf>
    <xf numFmtId="43" fontId="38" fillId="53" borderId="32" xfId="0" applyNumberFormat="1" applyFont="1" applyFill="1" applyBorder="1" applyAlignment="1">
      <alignment horizontal="center" vertical="center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798286</xdr:colOff>
      <xdr:row>0</xdr:row>
      <xdr:rowOff>83911</xdr:rowOff>
    </xdr:from>
    <xdr:to>
      <xdr:col>9</xdr:col>
      <xdr:colOff>964976</xdr:colOff>
      <xdr:row>6</xdr:row>
      <xdr:rowOff>12473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01\Downloads\NOMINAS%20FIJAS%20OCTU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01\OneDrive\Escritorio\2022\LIBRE%20ACCESO\PATRONALES\COMEDORECO_Generacion_de_Datos_Carga_Adicionales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01\OneDrive\Escritorio\2022\LIBRE%20ACCESO\PATRONALES\APORFIJA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ITE"/>
      <sheetName val="MILITARES"/>
      <sheetName val="FIJA"/>
      <sheetName val="CUADREFIJA"/>
      <sheetName val="CONTRATADO"/>
      <sheetName val="completa octubre"/>
      <sheetName val="Hoja1"/>
    </sheetNames>
    <sheetDataSet>
      <sheetData sheetId="0"/>
      <sheetData sheetId="1"/>
      <sheetData sheetId="2">
        <row r="1">
          <cell r="D1" t="str">
            <v>PRESIDENCIA DE LA REPUBLICA</v>
          </cell>
        </row>
        <row r="2">
          <cell r="D2" t="str">
            <v>COMEDORES ECONOMICOS DEL ESTADO</v>
          </cell>
        </row>
        <row r="3">
          <cell r="D3" t="str">
            <v>NOMINA  FIJA OCTUBRE 2022</v>
          </cell>
        </row>
        <row r="5">
          <cell r="D5" t="str">
            <v>Nombre</v>
          </cell>
          <cell r="E5" t="str">
            <v>Cargo</v>
          </cell>
          <cell r="F5" t="str">
            <v>Cedula</v>
          </cell>
          <cell r="G5" t="str">
            <v>Tarjeta</v>
          </cell>
          <cell r="H5" t="str">
            <v>Ingreso Bruto</v>
          </cell>
          <cell r="I5" t="str">
            <v>AFP</v>
          </cell>
          <cell r="J5" t="str">
            <v>ISR</v>
          </cell>
          <cell r="K5" t="str">
            <v>SFS</v>
          </cell>
          <cell r="L5" t="str">
            <v>Otros Desc.</v>
          </cell>
          <cell r="M5" t="str">
            <v>Total Desc.</v>
          </cell>
          <cell r="N5" t="str">
            <v>Neto</v>
          </cell>
          <cell r="O5" t="str">
            <v>Departamento y/o ubicación</v>
          </cell>
        </row>
        <row r="6">
          <cell r="A6">
            <v>100103506</v>
          </cell>
          <cell r="B6">
            <v>1</v>
          </cell>
          <cell r="C6">
            <v>1</v>
          </cell>
          <cell r="D6" t="str">
            <v>FRANCIS TERESINA MATOS MORILLO</v>
          </cell>
          <cell r="E6" t="str">
            <v>RECEPCIONISTA</v>
          </cell>
          <cell r="F6">
            <v>100103506</v>
          </cell>
          <cell r="G6">
            <v>320</v>
          </cell>
          <cell r="H6">
            <v>26250</v>
          </cell>
          <cell r="I6">
            <v>753.38</v>
          </cell>
          <cell r="J6">
            <v>0</v>
          </cell>
          <cell r="K6">
            <v>798</v>
          </cell>
          <cell r="L6">
            <v>4071.66</v>
          </cell>
          <cell r="M6">
            <v>5623.04</v>
          </cell>
          <cell r="N6">
            <v>20626.96</v>
          </cell>
          <cell r="O6" t="str">
            <v>DIVISION DE CORRESPONDENCIA- COMEDORES E</v>
          </cell>
        </row>
        <row r="7">
          <cell r="A7">
            <v>100254564</v>
          </cell>
          <cell r="B7">
            <v>2</v>
          </cell>
          <cell r="C7">
            <v>1</v>
          </cell>
          <cell r="D7" t="str">
            <v>SILVERIO SEVERINO</v>
          </cell>
          <cell r="E7" t="str">
            <v>SUB DIRECTOR</v>
          </cell>
          <cell r="F7">
            <v>100254564</v>
          </cell>
          <cell r="G7">
            <v>1300071</v>
          </cell>
          <cell r="H7">
            <v>140000</v>
          </cell>
          <cell r="I7">
            <v>4018</v>
          </cell>
          <cell r="J7">
            <v>21514.37</v>
          </cell>
          <cell r="K7">
            <v>4256</v>
          </cell>
          <cell r="L7">
            <v>75</v>
          </cell>
          <cell r="M7">
            <v>29863.37</v>
          </cell>
          <cell r="N7">
            <v>110136.63</v>
          </cell>
          <cell r="O7" t="str">
            <v>DEPARTAMENTO DE RECURSOS HUMANOS- COMEDO</v>
          </cell>
        </row>
        <row r="8">
          <cell r="A8">
            <v>100316165</v>
          </cell>
          <cell r="B8">
            <v>3</v>
          </cell>
          <cell r="C8">
            <v>1</v>
          </cell>
          <cell r="D8" t="str">
            <v>JOSEFINA DE LAS MERCEDES SURU CAMPU</v>
          </cell>
          <cell r="E8" t="str">
            <v>AUXILIAR ADMINISTRATIVO I</v>
          </cell>
          <cell r="F8">
            <v>100316165</v>
          </cell>
          <cell r="G8">
            <v>4</v>
          </cell>
          <cell r="H8">
            <v>31500</v>
          </cell>
          <cell r="I8">
            <v>904.05</v>
          </cell>
          <cell r="J8">
            <v>0</v>
          </cell>
          <cell r="K8">
            <v>957.6</v>
          </cell>
          <cell r="L8">
            <v>1587.45</v>
          </cell>
          <cell r="M8">
            <v>3449.1</v>
          </cell>
          <cell r="N8">
            <v>28050.9</v>
          </cell>
          <cell r="O8" t="str">
            <v>DIVISION DE REGISTRO, CONTROL Y NOMINA</v>
          </cell>
        </row>
        <row r="9">
          <cell r="A9">
            <v>100449099</v>
          </cell>
          <cell r="B9">
            <v>4</v>
          </cell>
          <cell r="C9">
            <v>1</v>
          </cell>
          <cell r="D9" t="str">
            <v>AMARILIS ALTAGRACIA SANTOS ABREU</v>
          </cell>
          <cell r="E9" t="str">
            <v>AYUDANTE</v>
          </cell>
          <cell r="F9">
            <v>100449099</v>
          </cell>
          <cell r="G9">
            <v>7622</v>
          </cell>
          <cell r="H9">
            <v>20000</v>
          </cell>
          <cell r="I9">
            <v>574</v>
          </cell>
          <cell r="J9">
            <v>0</v>
          </cell>
          <cell r="K9">
            <v>608</v>
          </cell>
          <cell r="L9">
            <v>75</v>
          </cell>
          <cell r="M9">
            <v>1257</v>
          </cell>
          <cell r="N9">
            <v>18743</v>
          </cell>
          <cell r="O9" t="str">
            <v>COMEDORES ECONOMICOS DEL ESTADO</v>
          </cell>
        </row>
        <row r="10">
          <cell r="A10">
            <v>100819820</v>
          </cell>
          <cell r="B10">
            <v>5</v>
          </cell>
          <cell r="C10">
            <v>1</v>
          </cell>
          <cell r="D10" t="str">
            <v>EDDWIN ENMANUEL CINTRON VALERA</v>
          </cell>
          <cell r="E10" t="str">
            <v>SOPORTE TECNICO INFORMATICO</v>
          </cell>
          <cell r="F10">
            <v>100819820</v>
          </cell>
          <cell r="G10">
            <v>1800048</v>
          </cell>
          <cell r="H10">
            <v>35000</v>
          </cell>
          <cell r="I10">
            <v>1004.5</v>
          </cell>
          <cell r="J10">
            <v>0</v>
          </cell>
          <cell r="K10">
            <v>1064</v>
          </cell>
          <cell r="L10">
            <v>3099.9</v>
          </cell>
          <cell r="M10">
            <v>5168.3999999999996</v>
          </cell>
          <cell r="N10">
            <v>29831.599999999999</v>
          </cell>
          <cell r="O10" t="str">
            <v>DEPARTAMENTO DE TECNOLOGIA DE LA INFORMA</v>
          </cell>
        </row>
        <row r="11">
          <cell r="A11">
            <v>101086965</v>
          </cell>
          <cell r="B11">
            <v>6</v>
          </cell>
          <cell r="C11">
            <v>1</v>
          </cell>
          <cell r="D11" t="str">
            <v>MARIA RAMONA PEREZ ABREU</v>
          </cell>
          <cell r="E11" t="str">
            <v>ANALISTA COMP. Y BENEFICIOS</v>
          </cell>
          <cell r="F11">
            <v>101086965</v>
          </cell>
          <cell r="G11">
            <v>550006</v>
          </cell>
          <cell r="H11">
            <v>29400</v>
          </cell>
          <cell r="I11">
            <v>843.78</v>
          </cell>
          <cell r="J11">
            <v>0</v>
          </cell>
          <cell r="K11">
            <v>893.76</v>
          </cell>
          <cell r="L11">
            <v>75</v>
          </cell>
          <cell r="M11">
            <v>1812.54</v>
          </cell>
          <cell r="N11">
            <v>27587.46</v>
          </cell>
          <cell r="O11" t="str">
            <v>DIVISION DE BENEFICIOS Y COMPENSACIONES</v>
          </cell>
        </row>
        <row r="12">
          <cell r="A12">
            <v>102679743</v>
          </cell>
          <cell r="B12">
            <v>7</v>
          </cell>
          <cell r="C12">
            <v>1</v>
          </cell>
          <cell r="D12" t="str">
            <v>JOSEFINA MENDEZ TERRERO</v>
          </cell>
          <cell r="E12" t="str">
            <v>SECRETARIO (A)</v>
          </cell>
          <cell r="F12">
            <v>102679743</v>
          </cell>
          <cell r="G12">
            <v>2250029</v>
          </cell>
          <cell r="H12">
            <v>31500</v>
          </cell>
          <cell r="I12">
            <v>904.05</v>
          </cell>
          <cell r="J12">
            <v>0</v>
          </cell>
          <cell r="K12">
            <v>957.6</v>
          </cell>
          <cell r="L12">
            <v>1587.45</v>
          </cell>
          <cell r="M12">
            <v>3449.1</v>
          </cell>
          <cell r="N12">
            <v>28050.9</v>
          </cell>
          <cell r="O12" t="str">
            <v>DEPARTAMENTO DE TESORERIA- COMEDORES ECO</v>
          </cell>
        </row>
        <row r="13">
          <cell r="A13">
            <v>102858248</v>
          </cell>
          <cell r="B13">
            <v>8</v>
          </cell>
          <cell r="C13">
            <v>1</v>
          </cell>
          <cell r="D13" t="str">
            <v>JOSE AMADO POLO UREÑA</v>
          </cell>
          <cell r="E13" t="str">
            <v>MENSAJERO INTERNO</v>
          </cell>
          <cell r="F13">
            <v>102858248</v>
          </cell>
          <cell r="G13">
            <v>1150161</v>
          </cell>
          <cell r="H13">
            <v>22000</v>
          </cell>
          <cell r="I13">
            <v>631.4</v>
          </cell>
          <cell r="J13">
            <v>0</v>
          </cell>
          <cell r="K13">
            <v>668.8</v>
          </cell>
          <cell r="L13">
            <v>75</v>
          </cell>
          <cell r="M13">
            <v>1375.2</v>
          </cell>
          <cell r="N13">
            <v>20624.8</v>
          </cell>
          <cell r="O13" t="str">
            <v>DEPARTAMENTO DE CONTABILIDAD- COMEDORES</v>
          </cell>
        </row>
        <row r="14">
          <cell r="A14">
            <v>103273330</v>
          </cell>
          <cell r="B14">
            <v>9</v>
          </cell>
          <cell r="C14">
            <v>1</v>
          </cell>
          <cell r="D14" t="str">
            <v>VALENTINA REYNOSO LUNA</v>
          </cell>
          <cell r="E14" t="str">
            <v>AUXILIAR CONTABILIDAD</v>
          </cell>
          <cell r="F14">
            <v>103273330</v>
          </cell>
          <cell r="G14">
            <v>1150073</v>
          </cell>
          <cell r="H14">
            <v>31500</v>
          </cell>
          <cell r="I14">
            <v>904.05</v>
          </cell>
          <cell r="J14">
            <v>0</v>
          </cell>
          <cell r="K14">
            <v>957.6</v>
          </cell>
          <cell r="L14">
            <v>75</v>
          </cell>
          <cell r="M14">
            <v>1936.65</v>
          </cell>
          <cell r="N14">
            <v>29563.35</v>
          </cell>
          <cell r="O14" t="str">
            <v>DEPARTAMENTO DE CONTABILIDAD- COMEDORES</v>
          </cell>
        </row>
        <row r="15">
          <cell r="A15">
            <v>103712642</v>
          </cell>
          <cell r="B15">
            <v>10</v>
          </cell>
          <cell r="C15">
            <v>1</v>
          </cell>
          <cell r="D15" t="str">
            <v>MARTHA IRENES CASTILLO MARTINEZ</v>
          </cell>
          <cell r="E15" t="str">
            <v>SOPORTE TECNICO INFORMATICO</v>
          </cell>
          <cell r="F15">
            <v>103712642</v>
          </cell>
          <cell r="G15">
            <v>2800024</v>
          </cell>
          <cell r="H15">
            <v>40000</v>
          </cell>
          <cell r="I15">
            <v>1148</v>
          </cell>
          <cell r="J15">
            <v>442.65</v>
          </cell>
          <cell r="K15">
            <v>1216</v>
          </cell>
          <cell r="L15">
            <v>75</v>
          </cell>
          <cell r="M15">
            <v>2881.65</v>
          </cell>
          <cell r="N15">
            <v>37118.35</v>
          </cell>
          <cell r="O15" t="str">
            <v>DEPARTAMENTO JURIDICO- COMEDORES ECONOMI</v>
          </cell>
        </row>
        <row r="16">
          <cell r="A16">
            <v>103952966</v>
          </cell>
          <cell r="B16">
            <v>11</v>
          </cell>
          <cell r="C16">
            <v>1</v>
          </cell>
          <cell r="D16" t="str">
            <v>MARISOL ALTAGRACIA MERCEDES ROSA</v>
          </cell>
          <cell r="E16" t="str">
            <v>CONTADOR (A)</v>
          </cell>
          <cell r="F16">
            <v>103952966</v>
          </cell>
          <cell r="G16">
            <v>1150067</v>
          </cell>
          <cell r="H16">
            <v>31500</v>
          </cell>
          <cell r="I16">
            <v>904.05</v>
          </cell>
          <cell r="J16">
            <v>0</v>
          </cell>
          <cell r="K16">
            <v>957.6</v>
          </cell>
          <cell r="L16">
            <v>3099.9</v>
          </cell>
          <cell r="M16">
            <v>4961.55</v>
          </cell>
          <cell r="N16">
            <v>26538.45</v>
          </cell>
          <cell r="O16" t="str">
            <v>DEPARTAMENTO DE CONTABILIDAD- COMEDORES</v>
          </cell>
        </row>
        <row r="17">
          <cell r="A17">
            <v>104387725</v>
          </cell>
          <cell r="B17">
            <v>12</v>
          </cell>
          <cell r="C17">
            <v>1</v>
          </cell>
          <cell r="D17" t="str">
            <v>JOSE ESTEBAN PERDOMO EMETERIO</v>
          </cell>
          <cell r="E17" t="str">
            <v>SUB DIRECTOR</v>
          </cell>
          <cell r="F17">
            <v>104387725</v>
          </cell>
          <cell r="G17">
            <v>7485</v>
          </cell>
          <cell r="H17">
            <v>140000</v>
          </cell>
          <cell r="I17">
            <v>4018</v>
          </cell>
          <cell r="J17">
            <v>21514.37</v>
          </cell>
          <cell r="K17">
            <v>4256</v>
          </cell>
          <cell r="L17">
            <v>75</v>
          </cell>
          <cell r="M17">
            <v>29863.37</v>
          </cell>
          <cell r="N17">
            <v>110136.63</v>
          </cell>
          <cell r="O17" t="str">
            <v>COMEDORES ECONOMICOS DEL ESTADO</v>
          </cell>
        </row>
        <row r="18">
          <cell r="A18">
            <v>104572359</v>
          </cell>
          <cell r="B18">
            <v>13</v>
          </cell>
          <cell r="C18">
            <v>1</v>
          </cell>
          <cell r="D18" t="str">
            <v>ESTHER MARILYN MATIAS LORA</v>
          </cell>
          <cell r="E18" t="str">
            <v>AUXILIAR ADMINISTRATIVO (A)</v>
          </cell>
          <cell r="F18">
            <v>104572359</v>
          </cell>
          <cell r="G18">
            <v>2800085</v>
          </cell>
          <cell r="H18">
            <v>11000</v>
          </cell>
          <cell r="I18">
            <v>315.7</v>
          </cell>
          <cell r="J18">
            <v>0</v>
          </cell>
          <cell r="K18">
            <v>334.4</v>
          </cell>
          <cell r="L18">
            <v>75</v>
          </cell>
          <cell r="M18">
            <v>725.1</v>
          </cell>
          <cell r="N18">
            <v>10274.9</v>
          </cell>
          <cell r="O18" t="str">
            <v>DEPARTAMENTO JURIDICO- COMEDORES ECONOMI</v>
          </cell>
        </row>
        <row r="19">
          <cell r="A19">
            <v>104612932</v>
          </cell>
          <cell r="B19">
            <v>14</v>
          </cell>
          <cell r="C19">
            <v>1</v>
          </cell>
          <cell r="D19" t="str">
            <v>RENALDO ALTEMIO MEDINA SALDAÑA</v>
          </cell>
          <cell r="E19" t="str">
            <v>CHOFER</v>
          </cell>
          <cell r="F19">
            <v>104612932</v>
          </cell>
          <cell r="G19">
            <v>1100193</v>
          </cell>
          <cell r="H19">
            <v>16500</v>
          </cell>
          <cell r="I19">
            <v>473.55</v>
          </cell>
          <cell r="J19">
            <v>0</v>
          </cell>
          <cell r="K19">
            <v>501.6</v>
          </cell>
          <cell r="L19">
            <v>75</v>
          </cell>
          <cell r="M19">
            <v>1050.1500000000001</v>
          </cell>
          <cell r="N19">
            <v>15449.85</v>
          </cell>
          <cell r="O19" t="str">
            <v>DEPARTAMENTO DE COMUNICACIONES- COMEDORE</v>
          </cell>
        </row>
        <row r="20">
          <cell r="A20">
            <v>104782438</v>
          </cell>
          <cell r="B20">
            <v>15</v>
          </cell>
          <cell r="C20">
            <v>1</v>
          </cell>
          <cell r="D20" t="str">
            <v>MARIA MAGDALENA MARTE</v>
          </cell>
          <cell r="E20" t="str">
            <v>AUXILIAR ADMINISTRATIVO II</v>
          </cell>
          <cell r="F20">
            <v>104782438</v>
          </cell>
          <cell r="G20">
            <v>6868</v>
          </cell>
          <cell r="H20">
            <v>25200</v>
          </cell>
          <cell r="I20">
            <v>723.24</v>
          </cell>
          <cell r="J20">
            <v>0</v>
          </cell>
          <cell r="K20">
            <v>766.08</v>
          </cell>
          <cell r="L20">
            <v>75</v>
          </cell>
          <cell r="M20">
            <v>1564.32</v>
          </cell>
          <cell r="N20">
            <v>23635.68</v>
          </cell>
          <cell r="O20" t="str">
            <v>COMEDORES ECONOMICOS DEL ESTADO</v>
          </cell>
        </row>
        <row r="21">
          <cell r="A21">
            <v>104812102</v>
          </cell>
          <cell r="B21">
            <v>16</v>
          </cell>
          <cell r="C21">
            <v>1</v>
          </cell>
          <cell r="D21" t="str">
            <v>SANDRA DAYANARA CARABALLO PEREZ</v>
          </cell>
          <cell r="E21" t="str">
            <v>SECRETARIO (A)</v>
          </cell>
          <cell r="F21">
            <v>104812102</v>
          </cell>
          <cell r="G21">
            <v>7593</v>
          </cell>
          <cell r="H21">
            <v>25000</v>
          </cell>
          <cell r="I21">
            <v>717.5</v>
          </cell>
          <cell r="J21">
            <v>0</v>
          </cell>
          <cell r="K21">
            <v>760</v>
          </cell>
          <cell r="L21">
            <v>75</v>
          </cell>
          <cell r="M21">
            <v>1552.5</v>
          </cell>
          <cell r="N21">
            <v>23447.5</v>
          </cell>
          <cell r="O21" t="str">
            <v>COMEDORES ECONOMICOS DEL ESTADO</v>
          </cell>
        </row>
        <row r="22">
          <cell r="A22">
            <v>104882469</v>
          </cell>
          <cell r="B22">
            <v>17</v>
          </cell>
          <cell r="C22">
            <v>1</v>
          </cell>
          <cell r="D22" t="str">
            <v>MARIANA DEL JESUS NIN NIN DE GOTTSC</v>
          </cell>
          <cell r="E22" t="str">
            <v>SECRETARIA I</v>
          </cell>
          <cell r="F22">
            <v>104882469</v>
          </cell>
          <cell r="G22">
            <v>1150162</v>
          </cell>
          <cell r="H22">
            <v>16500</v>
          </cell>
          <cell r="I22">
            <v>473.55</v>
          </cell>
          <cell r="J22">
            <v>0</v>
          </cell>
          <cell r="K22">
            <v>501.6</v>
          </cell>
          <cell r="L22">
            <v>75</v>
          </cell>
          <cell r="M22">
            <v>1050.1500000000001</v>
          </cell>
          <cell r="N22">
            <v>15449.85</v>
          </cell>
          <cell r="O22" t="str">
            <v>DEPARTAMENTO DE CONTABILIDAD- COMEDORES</v>
          </cell>
        </row>
        <row r="23">
          <cell r="A23">
            <v>105050264</v>
          </cell>
          <cell r="B23">
            <v>18</v>
          </cell>
          <cell r="C23">
            <v>1</v>
          </cell>
          <cell r="D23" t="str">
            <v>ARACELIS MONTERO MONTERO</v>
          </cell>
          <cell r="E23" t="str">
            <v>AUXILIAR</v>
          </cell>
          <cell r="F23">
            <v>105050264</v>
          </cell>
          <cell r="G23">
            <v>1300027</v>
          </cell>
          <cell r="H23">
            <v>31500</v>
          </cell>
          <cell r="I23">
            <v>904.05</v>
          </cell>
          <cell r="J23">
            <v>0</v>
          </cell>
          <cell r="K23">
            <v>957.6</v>
          </cell>
          <cell r="L23">
            <v>75</v>
          </cell>
          <cell r="M23">
            <v>1936.65</v>
          </cell>
          <cell r="N23">
            <v>29563.35</v>
          </cell>
          <cell r="O23" t="str">
            <v>DEPARTAMENTO DE RECURSOS HUMANOS- COMEDO</v>
          </cell>
        </row>
        <row r="24">
          <cell r="A24">
            <v>105180632</v>
          </cell>
          <cell r="B24">
            <v>19</v>
          </cell>
          <cell r="C24">
            <v>1</v>
          </cell>
          <cell r="D24" t="str">
            <v>HECTOR BIENVENIDO NIN VALENZUELA</v>
          </cell>
          <cell r="E24" t="str">
            <v>SOPORTE TECNICO INFORMATICO</v>
          </cell>
          <cell r="F24">
            <v>105180632</v>
          </cell>
          <cell r="G24">
            <v>1800043</v>
          </cell>
          <cell r="H24">
            <v>31500</v>
          </cell>
          <cell r="I24">
            <v>904.05</v>
          </cell>
          <cell r="J24">
            <v>0</v>
          </cell>
          <cell r="K24">
            <v>957.6</v>
          </cell>
          <cell r="L24">
            <v>1587.45</v>
          </cell>
          <cell r="M24">
            <v>3449.1</v>
          </cell>
          <cell r="N24">
            <v>28050.9</v>
          </cell>
          <cell r="O24" t="str">
            <v>DEPARTAMENTO DE TECNOLOGIA DE LA INFORMA</v>
          </cell>
        </row>
        <row r="25">
          <cell r="A25">
            <v>105408835</v>
          </cell>
          <cell r="B25">
            <v>20</v>
          </cell>
          <cell r="C25">
            <v>1</v>
          </cell>
          <cell r="D25" t="str">
            <v>ISABEL VALENZUELA MIESES</v>
          </cell>
          <cell r="E25" t="str">
            <v>ENCARGADO (A)</v>
          </cell>
          <cell r="F25">
            <v>105408835</v>
          </cell>
          <cell r="G25">
            <v>300007</v>
          </cell>
          <cell r="H25">
            <v>45000</v>
          </cell>
          <cell r="I25">
            <v>1291.5</v>
          </cell>
          <cell r="J25">
            <v>1148.33</v>
          </cell>
          <cell r="K25">
            <v>1368</v>
          </cell>
          <cell r="L25">
            <v>75</v>
          </cell>
          <cell r="M25">
            <v>3882.83</v>
          </cell>
          <cell r="N25">
            <v>41117.17</v>
          </cell>
          <cell r="O25" t="str">
            <v>DIVISION DE CAJA- COMEDORES ECONOMICOS</v>
          </cell>
        </row>
        <row r="26">
          <cell r="A26">
            <v>105495014</v>
          </cell>
          <cell r="B26">
            <v>21</v>
          </cell>
          <cell r="C26">
            <v>1</v>
          </cell>
          <cell r="D26" t="str">
            <v>JOSE ALBERTO TORRES SEVERINO</v>
          </cell>
          <cell r="E26" t="str">
            <v>ENCARGADO ADMINISTRATIVO Y FI</v>
          </cell>
          <cell r="F26">
            <v>105495014</v>
          </cell>
          <cell r="G26">
            <v>1950015</v>
          </cell>
          <cell r="H26">
            <v>110000</v>
          </cell>
          <cell r="I26">
            <v>3157</v>
          </cell>
          <cell r="J26">
            <v>14457.62</v>
          </cell>
          <cell r="K26">
            <v>3344</v>
          </cell>
          <cell r="L26">
            <v>75</v>
          </cell>
          <cell r="M26">
            <v>21033.62</v>
          </cell>
          <cell r="N26">
            <v>88966.38</v>
          </cell>
          <cell r="O26" t="str">
            <v>DIRECCION ADMINISTRATIVA - COMEDORES ECO</v>
          </cell>
        </row>
        <row r="27">
          <cell r="A27">
            <v>105662795</v>
          </cell>
          <cell r="B27">
            <v>22</v>
          </cell>
          <cell r="C27">
            <v>1</v>
          </cell>
          <cell r="D27" t="str">
            <v>WENDY ALTAGRACIA TEJADA SANTOS DE D</v>
          </cell>
          <cell r="E27" t="str">
            <v>AUXILIAR ADMINISTRATIVO (A)</v>
          </cell>
          <cell r="F27">
            <v>105662795</v>
          </cell>
          <cell r="G27">
            <v>1100188</v>
          </cell>
          <cell r="H27">
            <v>11000</v>
          </cell>
          <cell r="I27">
            <v>315.7</v>
          </cell>
          <cell r="J27">
            <v>0</v>
          </cell>
          <cell r="K27">
            <v>334.4</v>
          </cell>
          <cell r="L27">
            <v>75</v>
          </cell>
          <cell r="M27">
            <v>725.1</v>
          </cell>
          <cell r="N27">
            <v>10274.9</v>
          </cell>
          <cell r="O27" t="str">
            <v>DEPARTAMENTO DE COMUNICACIONES- COMEDORE</v>
          </cell>
        </row>
        <row r="28">
          <cell r="A28">
            <v>105665707</v>
          </cell>
          <cell r="B28">
            <v>23</v>
          </cell>
          <cell r="C28">
            <v>1</v>
          </cell>
          <cell r="D28" t="str">
            <v>ROXANNA HERASME PEÑA</v>
          </cell>
          <cell r="E28" t="str">
            <v>AUXILIAR</v>
          </cell>
          <cell r="F28">
            <v>105665707</v>
          </cell>
          <cell r="G28">
            <v>3</v>
          </cell>
          <cell r="H28">
            <v>65000</v>
          </cell>
          <cell r="I28">
            <v>1865.5</v>
          </cell>
          <cell r="J28">
            <v>4125.09</v>
          </cell>
          <cell r="K28">
            <v>1976</v>
          </cell>
          <cell r="L28">
            <v>1587.45</v>
          </cell>
          <cell r="M28">
            <v>9554.0400000000009</v>
          </cell>
          <cell r="N28">
            <v>55445.96</v>
          </cell>
          <cell r="O28" t="str">
            <v>DIVISION DE REGISTRO, CONTROL Y NOMINA</v>
          </cell>
        </row>
        <row r="29">
          <cell r="A29">
            <v>106019342</v>
          </cell>
          <cell r="B29">
            <v>24</v>
          </cell>
          <cell r="C29">
            <v>1</v>
          </cell>
          <cell r="D29" t="str">
            <v>CARMEN ELUPINA GONZALEZ LOPEZ</v>
          </cell>
          <cell r="E29" t="str">
            <v>AUXILIAR DE CONTABILIDAD</v>
          </cell>
          <cell r="F29">
            <v>106019342</v>
          </cell>
          <cell r="G29">
            <v>1150078</v>
          </cell>
          <cell r="H29">
            <v>25200</v>
          </cell>
          <cell r="I29">
            <v>723.24</v>
          </cell>
          <cell r="J29">
            <v>0</v>
          </cell>
          <cell r="K29">
            <v>766.08</v>
          </cell>
          <cell r="L29">
            <v>75</v>
          </cell>
          <cell r="M29">
            <v>1564.32</v>
          </cell>
          <cell r="N29">
            <v>23635.68</v>
          </cell>
          <cell r="O29" t="str">
            <v>DEPARTAMENTO DE CONTABILIDAD- COMEDORES</v>
          </cell>
        </row>
        <row r="30">
          <cell r="A30">
            <v>106170285</v>
          </cell>
          <cell r="B30">
            <v>25</v>
          </cell>
          <cell r="C30">
            <v>1</v>
          </cell>
          <cell r="D30" t="str">
            <v>DILCIA JOSEFINA MONEGRO MORONTA</v>
          </cell>
          <cell r="E30" t="str">
            <v>TECNICO ADM</v>
          </cell>
          <cell r="F30">
            <v>106170285</v>
          </cell>
          <cell r="G30">
            <v>1100192</v>
          </cell>
          <cell r="H30">
            <v>44000</v>
          </cell>
          <cell r="I30">
            <v>1262.8</v>
          </cell>
          <cell r="J30">
            <v>1007.19</v>
          </cell>
          <cell r="K30">
            <v>1337.6</v>
          </cell>
          <cell r="L30">
            <v>75</v>
          </cell>
          <cell r="M30">
            <v>3682.59</v>
          </cell>
          <cell r="N30">
            <v>40317.410000000003</v>
          </cell>
          <cell r="O30" t="str">
            <v>DEPARTAMENTO DE COMUNICACIONES- COMEDORE</v>
          </cell>
        </row>
        <row r="31">
          <cell r="A31">
            <v>106362056</v>
          </cell>
          <cell r="B31">
            <v>26</v>
          </cell>
          <cell r="C31">
            <v>1</v>
          </cell>
          <cell r="D31" t="str">
            <v>MARIA AGUSTINA PEÑA PEÑA</v>
          </cell>
          <cell r="E31" t="str">
            <v>AUXILIAR</v>
          </cell>
          <cell r="F31">
            <v>106362056</v>
          </cell>
          <cell r="G31">
            <v>1150178</v>
          </cell>
          <cell r="H31">
            <v>22000</v>
          </cell>
          <cell r="I31">
            <v>631.4</v>
          </cell>
          <cell r="J31">
            <v>0</v>
          </cell>
          <cell r="K31">
            <v>668.8</v>
          </cell>
          <cell r="L31">
            <v>75</v>
          </cell>
          <cell r="M31">
            <v>1375.2</v>
          </cell>
          <cell r="N31">
            <v>20624.8</v>
          </cell>
          <cell r="O31" t="str">
            <v>DEPARTAMENTO DE CONTABILIDAD- COMEDORES</v>
          </cell>
        </row>
        <row r="32">
          <cell r="A32">
            <v>106544737</v>
          </cell>
          <cell r="B32">
            <v>27</v>
          </cell>
          <cell r="C32">
            <v>1</v>
          </cell>
          <cell r="D32" t="str">
            <v>ALEXIS PEÑA BONILLA</v>
          </cell>
          <cell r="E32" t="str">
            <v>MENSAJERO INTERNO</v>
          </cell>
          <cell r="F32">
            <v>106544737</v>
          </cell>
          <cell r="G32">
            <v>1100142</v>
          </cell>
          <cell r="H32">
            <v>22000</v>
          </cell>
          <cell r="I32">
            <v>631.4</v>
          </cell>
          <cell r="J32">
            <v>0</v>
          </cell>
          <cell r="K32">
            <v>668.8</v>
          </cell>
          <cell r="L32">
            <v>1587.45</v>
          </cell>
          <cell r="M32">
            <v>2887.65</v>
          </cell>
          <cell r="N32">
            <v>19112.349999999999</v>
          </cell>
          <cell r="O32" t="str">
            <v>DEPARTAMENTO DE COMUNICACIONES- COMEDORE</v>
          </cell>
        </row>
        <row r="33">
          <cell r="A33">
            <v>106884315</v>
          </cell>
          <cell r="B33">
            <v>28</v>
          </cell>
          <cell r="C33">
            <v>1</v>
          </cell>
          <cell r="D33" t="str">
            <v>EVELYN DE LOS SANTOS MERCEDES MEDIN</v>
          </cell>
          <cell r="E33" t="str">
            <v>AUXILIAR</v>
          </cell>
          <cell r="F33">
            <v>106884315</v>
          </cell>
          <cell r="G33">
            <v>7585</v>
          </cell>
          <cell r="H33">
            <v>30000</v>
          </cell>
          <cell r="I33">
            <v>861</v>
          </cell>
          <cell r="J33">
            <v>0</v>
          </cell>
          <cell r="K33">
            <v>912</v>
          </cell>
          <cell r="L33">
            <v>75</v>
          </cell>
          <cell r="M33">
            <v>1848</v>
          </cell>
          <cell r="N33">
            <v>28152</v>
          </cell>
          <cell r="O33" t="str">
            <v>COMEDORES ECONOMICOS DEL ESTADO</v>
          </cell>
        </row>
        <row r="34">
          <cell r="A34">
            <v>107338600</v>
          </cell>
          <cell r="B34">
            <v>29</v>
          </cell>
          <cell r="C34">
            <v>1</v>
          </cell>
          <cell r="D34" t="str">
            <v>CLARA LUZ DE LA CRUZ MERCEDES DE GO</v>
          </cell>
          <cell r="E34" t="str">
            <v>RECEPCIONISTA</v>
          </cell>
          <cell r="F34">
            <v>107338600</v>
          </cell>
          <cell r="G34">
            <v>1100148</v>
          </cell>
          <cell r="H34">
            <v>17000</v>
          </cell>
          <cell r="I34">
            <v>487.9</v>
          </cell>
          <cell r="J34">
            <v>0</v>
          </cell>
          <cell r="K34">
            <v>516.79999999999995</v>
          </cell>
          <cell r="L34">
            <v>75</v>
          </cell>
          <cell r="M34">
            <v>1079.7</v>
          </cell>
          <cell r="N34">
            <v>15920.3</v>
          </cell>
          <cell r="O34" t="str">
            <v>DEPARTAMENTO DE COMUNICACIONES- COMEDORE</v>
          </cell>
        </row>
        <row r="35">
          <cell r="A35">
            <v>107505471</v>
          </cell>
          <cell r="B35">
            <v>30</v>
          </cell>
          <cell r="C35">
            <v>1</v>
          </cell>
          <cell r="D35" t="str">
            <v>MIGUEL IGNACIO MATOS MATOS</v>
          </cell>
          <cell r="E35" t="str">
            <v>CONTADOR (A)</v>
          </cell>
          <cell r="F35">
            <v>107505471</v>
          </cell>
          <cell r="G35">
            <v>1150038</v>
          </cell>
          <cell r="H35">
            <v>50000</v>
          </cell>
          <cell r="I35">
            <v>1435</v>
          </cell>
          <cell r="J35">
            <v>1854</v>
          </cell>
          <cell r="K35">
            <v>1520</v>
          </cell>
          <cell r="L35">
            <v>75</v>
          </cell>
          <cell r="M35">
            <v>4884</v>
          </cell>
          <cell r="N35">
            <v>45116</v>
          </cell>
          <cell r="O35" t="str">
            <v>DEPARTAMENTO DE CONTABILIDAD- COMEDORES</v>
          </cell>
        </row>
        <row r="36">
          <cell r="A36">
            <v>107542672</v>
          </cell>
          <cell r="B36">
            <v>31</v>
          </cell>
          <cell r="C36">
            <v>1</v>
          </cell>
          <cell r="D36" t="str">
            <v>MARIA REYES PAYANO</v>
          </cell>
          <cell r="E36" t="str">
            <v>ASESOR (A)</v>
          </cell>
          <cell r="F36">
            <v>107542672</v>
          </cell>
          <cell r="G36">
            <v>7595</v>
          </cell>
          <cell r="H36">
            <v>70000</v>
          </cell>
          <cell r="I36">
            <v>2009</v>
          </cell>
          <cell r="J36">
            <v>5065.99</v>
          </cell>
          <cell r="K36">
            <v>2128</v>
          </cell>
          <cell r="L36">
            <v>1587.45</v>
          </cell>
          <cell r="M36">
            <v>10790.44</v>
          </cell>
          <cell r="N36">
            <v>59209.56</v>
          </cell>
          <cell r="O36" t="str">
            <v>COMEDORES ECONOMICOS DEL ESTADO</v>
          </cell>
        </row>
        <row r="37">
          <cell r="A37">
            <v>107936932</v>
          </cell>
          <cell r="B37">
            <v>32</v>
          </cell>
          <cell r="C37">
            <v>1</v>
          </cell>
          <cell r="D37" t="str">
            <v>LAURA ELISA GARCIA BATISTA</v>
          </cell>
          <cell r="E37" t="str">
            <v>SUPERVISOR (A)</v>
          </cell>
          <cell r="F37">
            <v>107936932</v>
          </cell>
          <cell r="G37">
            <v>450126</v>
          </cell>
          <cell r="H37">
            <v>26250</v>
          </cell>
          <cell r="I37">
            <v>753.38</v>
          </cell>
          <cell r="J37">
            <v>0</v>
          </cell>
          <cell r="K37">
            <v>798</v>
          </cell>
          <cell r="L37">
            <v>1587.45</v>
          </cell>
          <cell r="M37">
            <v>3138.83</v>
          </cell>
          <cell r="N37">
            <v>23111.17</v>
          </cell>
          <cell r="O37" t="str">
            <v>DEPARTAMENTO DE CONTROL PROCESAMIENTO DE</v>
          </cell>
        </row>
        <row r="38">
          <cell r="A38">
            <v>108104712</v>
          </cell>
          <cell r="B38">
            <v>33</v>
          </cell>
          <cell r="C38">
            <v>1</v>
          </cell>
          <cell r="D38" t="str">
            <v>MARIA FRANCISCA VELEZ VICENTE</v>
          </cell>
          <cell r="E38" t="str">
            <v>SECRETARIA</v>
          </cell>
          <cell r="F38">
            <v>108104712</v>
          </cell>
          <cell r="G38">
            <v>1100094</v>
          </cell>
          <cell r="H38">
            <v>22000</v>
          </cell>
          <cell r="I38">
            <v>631.4</v>
          </cell>
          <cell r="J38">
            <v>0</v>
          </cell>
          <cell r="K38">
            <v>668.8</v>
          </cell>
          <cell r="L38">
            <v>75</v>
          </cell>
          <cell r="M38">
            <v>1375.2</v>
          </cell>
          <cell r="N38">
            <v>20624.8</v>
          </cell>
          <cell r="O38" t="str">
            <v>DEPARTAMENTO DE COMUNICACIONES- COMEDORE</v>
          </cell>
        </row>
        <row r="39">
          <cell r="A39">
            <v>108275421</v>
          </cell>
          <cell r="B39">
            <v>34</v>
          </cell>
          <cell r="C39">
            <v>1</v>
          </cell>
          <cell r="D39" t="str">
            <v>ALEXANDRA MELGEN MARTINEZ</v>
          </cell>
          <cell r="E39" t="str">
            <v>SECRETARIA I</v>
          </cell>
          <cell r="F39">
            <v>108275421</v>
          </cell>
          <cell r="G39">
            <v>1350023</v>
          </cell>
          <cell r="H39">
            <v>31500</v>
          </cell>
          <cell r="I39">
            <v>904.05</v>
          </cell>
          <cell r="J39">
            <v>0</v>
          </cell>
          <cell r="K39">
            <v>957.6</v>
          </cell>
          <cell r="L39">
            <v>1587.45</v>
          </cell>
          <cell r="M39">
            <v>3449.1</v>
          </cell>
          <cell r="N39">
            <v>28050.9</v>
          </cell>
          <cell r="O39" t="str">
            <v>DEPARTAMENTO DE COMPRAS- COMEDORES ECONO</v>
          </cell>
        </row>
        <row r="40">
          <cell r="A40">
            <v>108276445</v>
          </cell>
          <cell r="B40">
            <v>35</v>
          </cell>
          <cell r="C40">
            <v>1</v>
          </cell>
          <cell r="D40" t="str">
            <v>ANGELA PEREZ CASTILLO</v>
          </cell>
          <cell r="E40" t="str">
            <v>CAJERO (A)</v>
          </cell>
          <cell r="F40">
            <v>108276445</v>
          </cell>
          <cell r="G40">
            <v>300005</v>
          </cell>
          <cell r="H40">
            <v>22050</v>
          </cell>
          <cell r="I40">
            <v>632.84</v>
          </cell>
          <cell r="J40">
            <v>0</v>
          </cell>
          <cell r="K40">
            <v>670.32</v>
          </cell>
          <cell r="L40">
            <v>75</v>
          </cell>
          <cell r="M40">
            <v>1378.16</v>
          </cell>
          <cell r="N40">
            <v>20671.84</v>
          </cell>
          <cell r="O40" t="str">
            <v>DIVISION DE CAJA- COMEDORES ECONOMICOS</v>
          </cell>
        </row>
        <row r="41">
          <cell r="A41">
            <v>108923905</v>
          </cell>
          <cell r="B41">
            <v>36</v>
          </cell>
          <cell r="C41">
            <v>1</v>
          </cell>
          <cell r="D41" t="str">
            <v>RAYNALDO DARIO VASQUEZ</v>
          </cell>
          <cell r="E41" t="str">
            <v>SUPERVISOR DE COCINA</v>
          </cell>
          <cell r="F41">
            <v>108923905</v>
          </cell>
          <cell r="G41">
            <v>450156</v>
          </cell>
          <cell r="H41">
            <v>15000</v>
          </cell>
          <cell r="I41">
            <v>430.5</v>
          </cell>
          <cell r="J41">
            <v>0</v>
          </cell>
          <cell r="K41">
            <v>456</v>
          </cell>
          <cell r="L41">
            <v>75</v>
          </cell>
          <cell r="M41">
            <v>961.5</v>
          </cell>
          <cell r="N41">
            <v>14038.5</v>
          </cell>
          <cell r="O41" t="str">
            <v>DEPARTAMENTO DE CONTROL PROCESAMIENTO DE</v>
          </cell>
        </row>
        <row r="42">
          <cell r="A42">
            <v>109146019</v>
          </cell>
          <cell r="B42">
            <v>37</v>
          </cell>
          <cell r="C42">
            <v>1</v>
          </cell>
          <cell r="D42" t="str">
            <v>SANTA DEL ROSARIO ACOSTA MATOS</v>
          </cell>
          <cell r="E42" t="str">
            <v>AUXILIAR ADMINISTRATIVO (A)</v>
          </cell>
          <cell r="F42">
            <v>109146019</v>
          </cell>
          <cell r="G42">
            <v>1150155</v>
          </cell>
          <cell r="H42">
            <v>18000</v>
          </cell>
          <cell r="I42">
            <v>516.6</v>
          </cell>
          <cell r="J42">
            <v>0</v>
          </cell>
          <cell r="K42">
            <v>547.20000000000005</v>
          </cell>
          <cell r="L42">
            <v>75</v>
          </cell>
          <cell r="M42">
            <v>1138.8</v>
          </cell>
          <cell r="N42">
            <v>16861.2</v>
          </cell>
          <cell r="O42" t="str">
            <v>DEPARTAMENTO DE CONTABILIDAD- COMEDORES</v>
          </cell>
        </row>
        <row r="43">
          <cell r="A43">
            <v>109166405</v>
          </cell>
          <cell r="B43">
            <v>38</v>
          </cell>
          <cell r="C43">
            <v>1</v>
          </cell>
          <cell r="D43" t="str">
            <v>JOHANNA JOSEFINA CAMINERO DE LOS SA</v>
          </cell>
          <cell r="E43" t="str">
            <v>AUXILIAR ADMINISTRATIVO (A)</v>
          </cell>
          <cell r="F43">
            <v>109166405</v>
          </cell>
          <cell r="G43">
            <v>3</v>
          </cell>
          <cell r="H43">
            <v>15000</v>
          </cell>
          <cell r="I43">
            <v>430.5</v>
          </cell>
          <cell r="J43">
            <v>0</v>
          </cell>
          <cell r="K43">
            <v>456</v>
          </cell>
          <cell r="L43">
            <v>75</v>
          </cell>
          <cell r="M43">
            <v>961.5</v>
          </cell>
          <cell r="N43">
            <v>14038.5</v>
          </cell>
          <cell r="O43" t="str">
            <v>DIVISION DE PROTOCOLO Y EVENTOS</v>
          </cell>
        </row>
        <row r="44">
          <cell r="A44">
            <v>109168542</v>
          </cell>
          <cell r="B44">
            <v>39</v>
          </cell>
          <cell r="C44">
            <v>1</v>
          </cell>
          <cell r="D44" t="str">
            <v>DOMINGA ALTAGRACIA ESPINAL DE JESUS</v>
          </cell>
          <cell r="E44" t="str">
            <v>CAJERO (A)</v>
          </cell>
          <cell r="F44">
            <v>109168542</v>
          </cell>
          <cell r="G44">
            <v>300006</v>
          </cell>
          <cell r="H44">
            <v>22050</v>
          </cell>
          <cell r="I44">
            <v>632.84</v>
          </cell>
          <cell r="J44">
            <v>0</v>
          </cell>
          <cell r="K44">
            <v>670.32</v>
          </cell>
          <cell r="L44">
            <v>1587.45</v>
          </cell>
          <cell r="M44">
            <v>2890.61</v>
          </cell>
          <cell r="N44">
            <v>19159.39</v>
          </cell>
          <cell r="O44" t="str">
            <v>DIVISION DE CAJA- COMEDORES ECONOMICOS</v>
          </cell>
        </row>
        <row r="45">
          <cell r="A45">
            <v>109343582</v>
          </cell>
          <cell r="B45">
            <v>40</v>
          </cell>
          <cell r="C45">
            <v>1</v>
          </cell>
          <cell r="D45" t="str">
            <v>MIOSOTIS RAFAELA VENTURA</v>
          </cell>
          <cell r="E45" t="str">
            <v>CONSERJE</v>
          </cell>
          <cell r="F45">
            <v>109343582</v>
          </cell>
          <cell r="G45">
            <v>450137</v>
          </cell>
          <cell r="H45">
            <v>11000</v>
          </cell>
          <cell r="I45">
            <v>315.7</v>
          </cell>
          <cell r="J45">
            <v>0</v>
          </cell>
          <cell r="K45">
            <v>334.4</v>
          </cell>
          <cell r="L45">
            <v>75</v>
          </cell>
          <cell r="M45">
            <v>725.1</v>
          </cell>
          <cell r="N45">
            <v>10274.9</v>
          </cell>
          <cell r="O45" t="str">
            <v>DEPARTAMENTO DE CONTROL PROCESAMIENTO DE</v>
          </cell>
        </row>
        <row r="46">
          <cell r="A46">
            <v>109439380</v>
          </cell>
          <cell r="B46">
            <v>41</v>
          </cell>
          <cell r="C46">
            <v>1</v>
          </cell>
          <cell r="D46" t="str">
            <v>TIASTIRA YESENIA CABRERA TEJEDA</v>
          </cell>
          <cell r="E46" t="str">
            <v>ABOGADO (A) I</v>
          </cell>
          <cell r="F46">
            <v>109439380</v>
          </cell>
          <cell r="G46">
            <v>2000083</v>
          </cell>
          <cell r="H46">
            <v>65000</v>
          </cell>
          <cell r="I46">
            <v>1865.5</v>
          </cell>
          <cell r="J46">
            <v>4427.58</v>
          </cell>
          <cell r="K46">
            <v>1976</v>
          </cell>
          <cell r="L46">
            <v>1407.22</v>
          </cell>
          <cell r="M46">
            <v>9676.2999999999993</v>
          </cell>
          <cell r="N46">
            <v>55323.7</v>
          </cell>
          <cell r="O46" t="str">
            <v>DEPARTAMENTO DE PLANIFICACION Y DESARROL</v>
          </cell>
        </row>
        <row r="47">
          <cell r="A47">
            <v>110248820</v>
          </cell>
          <cell r="B47">
            <v>42</v>
          </cell>
          <cell r="C47">
            <v>1</v>
          </cell>
          <cell r="D47" t="str">
            <v>FAUSTO VARGAS RODRIGUEZ</v>
          </cell>
          <cell r="E47" t="str">
            <v>MENSAJERO INTERNO</v>
          </cell>
          <cell r="F47">
            <v>110248820</v>
          </cell>
          <cell r="G47">
            <v>7</v>
          </cell>
          <cell r="H47">
            <v>11000</v>
          </cell>
          <cell r="I47">
            <v>315.7</v>
          </cell>
          <cell r="J47">
            <v>0</v>
          </cell>
          <cell r="K47">
            <v>334.4</v>
          </cell>
          <cell r="L47">
            <v>75</v>
          </cell>
          <cell r="M47">
            <v>725.1</v>
          </cell>
          <cell r="N47">
            <v>10274.9</v>
          </cell>
          <cell r="O47" t="str">
            <v>DIRECCION FINANCIERA - COMEDORES</v>
          </cell>
        </row>
        <row r="48">
          <cell r="A48">
            <v>110504727</v>
          </cell>
          <cell r="B48">
            <v>43</v>
          </cell>
          <cell r="C48">
            <v>1</v>
          </cell>
          <cell r="D48" t="str">
            <v>SANDRO FRANCISCO MEDINA</v>
          </cell>
          <cell r="E48" t="str">
            <v>AUXILIAR CONTROL DE BIENES</v>
          </cell>
          <cell r="F48">
            <v>110504727</v>
          </cell>
          <cell r="G48">
            <v>1150172</v>
          </cell>
          <cell r="H48">
            <v>21000</v>
          </cell>
          <cell r="I48">
            <v>602.70000000000005</v>
          </cell>
          <cell r="J48">
            <v>0</v>
          </cell>
          <cell r="K48">
            <v>638.4</v>
          </cell>
          <cell r="L48">
            <v>75</v>
          </cell>
          <cell r="M48">
            <v>1316.1</v>
          </cell>
          <cell r="N48">
            <v>19683.900000000001</v>
          </cell>
          <cell r="O48" t="str">
            <v>DEPARTAMENTO DE CONTABILIDAD- COMEDORES</v>
          </cell>
        </row>
        <row r="49">
          <cell r="A49">
            <v>110880952</v>
          </cell>
          <cell r="B49">
            <v>44</v>
          </cell>
          <cell r="C49">
            <v>1</v>
          </cell>
          <cell r="D49" t="str">
            <v>CLAUDIA SANCHEZ</v>
          </cell>
          <cell r="E49" t="str">
            <v>ENCARGADO (A)</v>
          </cell>
          <cell r="F49">
            <v>110880952</v>
          </cell>
          <cell r="G49">
            <v>1</v>
          </cell>
          <cell r="H49">
            <v>40000</v>
          </cell>
          <cell r="I49">
            <v>1148</v>
          </cell>
          <cell r="J49">
            <v>0</v>
          </cell>
          <cell r="K49">
            <v>1216</v>
          </cell>
          <cell r="L49">
            <v>75</v>
          </cell>
          <cell r="M49">
            <v>2439</v>
          </cell>
          <cell r="N49">
            <v>37561</v>
          </cell>
          <cell r="O49" t="str">
            <v>DIVISION DE PROTOCOLO Y EVENTOS</v>
          </cell>
        </row>
        <row r="50">
          <cell r="A50">
            <v>111185948</v>
          </cell>
          <cell r="B50">
            <v>45</v>
          </cell>
          <cell r="C50">
            <v>1</v>
          </cell>
          <cell r="D50" t="str">
            <v>MARCIA SANCHEZ SANCHEZ</v>
          </cell>
          <cell r="E50" t="str">
            <v>SECRETARIA I</v>
          </cell>
          <cell r="F50">
            <v>111185948</v>
          </cell>
          <cell r="G50">
            <v>1150085</v>
          </cell>
          <cell r="H50">
            <v>31500</v>
          </cell>
          <cell r="I50">
            <v>904.05</v>
          </cell>
          <cell r="J50">
            <v>0</v>
          </cell>
          <cell r="K50">
            <v>957.6</v>
          </cell>
          <cell r="L50">
            <v>75</v>
          </cell>
          <cell r="M50">
            <v>1936.65</v>
          </cell>
          <cell r="N50">
            <v>29563.35</v>
          </cell>
          <cell r="O50" t="str">
            <v>DEPARTAMENTO DE CONTABILIDAD- COMEDORES</v>
          </cell>
        </row>
        <row r="51">
          <cell r="A51">
            <v>111251914</v>
          </cell>
          <cell r="B51">
            <v>46</v>
          </cell>
          <cell r="C51">
            <v>1</v>
          </cell>
          <cell r="D51" t="str">
            <v>CECILIA LUNA POLANCO</v>
          </cell>
          <cell r="E51" t="str">
            <v>SUPERVISOR DE COCINA</v>
          </cell>
          <cell r="F51">
            <v>111251914</v>
          </cell>
          <cell r="G51">
            <v>450154</v>
          </cell>
          <cell r="H51">
            <v>15000</v>
          </cell>
          <cell r="I51">
            <v>430.5</v>
          </cell>
          <cell r="J51">
            <v>0</v>
          </cell>
          <cell r="K51">
            <v>456</v>
          </cell>
          <cell r="L51">
            <v>75</v>
          </cell>
          <cell r="M51">
            <v>961.5</v>
          </cell>
          <cell r="N51">
            <v>14038.5</v>
          </cell>
          <cell r="O51" t="str">
            <v>DEPARTAMENTO DE CONTROL PROCESAMIENTO DE</v>
          </cell>
        </row>
        <row r="52">
          <cell r="A52">
            <v>111437588</v>
          </cell>
          <cell r="B52">
            <v>47</v>
          </cell>
          <cell r="C52">
            <v>1</v>
          </cell>
          <cell r="D52" t="str">
            <v>NIRSA MONTAS RAMIREZ</v>
          </cell>
          <cell r="E52" t="str">
            <v>AUXILIAR ADMINISTRATIVO (A)</v>
          </cell>
          <cell r="F52">
            <v>111437588</v>
          </cell>
          <cell r="G52">
            <v>1400033</v>
          </cell>
          <cell r="H52">
            <v>20000</v>
          </cell>
          <cell r="I52">
            <v>574</v>
          </cell>
          <cell r="J52">
            <v>0</v>
          </cell>
          <cell r="K52">
            <v>608</v>
          </cell>
          <cell r="L52">
            <v>75</v>
          </cell>
          <cell r="M52">
            <v>1257</v>
          </cell>
          <cell r="N52">
            <v>18743</v>
          </cell>
          <cell r="O52" t="str">
            <v>DIVISION DE CORRESPONDENCIA- COMEDORES E</v>
          </cell>
        </row>
        <row r="53">
          <cell r="A53">
            <v>111497889</v>
          </cell>
          <cell r="B53">
            <v>48</v>
          </cell>
          <cell r="C53">
            <v>1</v>
          </cell>
          <cell r="D53" t="str">
            <v>JOAQUIN ANTONIO GERDA HERNANDEZ</v>
          </cell>
          <cell r="E53" t="str">
            <v>ABOGADO (A)</v>
          </cell>
          <cell r="F53">
            <v>111497889</v>
          </cell>
          <cell r="G53">
            <v>2800025</v>
          </cell>
          <cell r="H53">
            <v>60000</v>
          </cell>
          <cell r="I53">
            <v>1722</v>
          </cell>
          <cell r="J53">
            <v>2881.7</v>
          </cell>
          <cell r="K53">
            <v>1824</v>
          </cell>
          <cell r="L53">
            <v>3099.9</v>
          </cell>
          <cell r="M53">
            <v>9527.6</v>
          </cell>
          <cell r="N53">
            <v>50472.4</v>
          </cell>
          <cell r="O53" t="str">
            <v>DEPARTAMENTO JURIDICO- COMEDORES ECONOMI</v>
          </cell>
        </row>
        <row r="54">
          <cell r="A54">
            <v>111527818</v>
          </cell>
          <cell r="B54">
            <v>49</v>
          </cell>
          <cell r="C54">
            <v>1</v>
          </cell>
          <cell r="D54" t="str">
            <v>GLENNYS MARGARITA ASENCIO LORENZO</v>
          </cell>
          <cell r="E54" t="str">
            <v>SECRETARIA</v>
          </cell>
          <cell r="F54">
            <v>111527818</v>
          </cell>
          <cell r="G54">
            <v>2500011</v>
          </cell>
          <cell r="H54">
            <v>31500</v>
          </cell>
          <cell r="I54">
            <v>904.05</v>
          </cell>
          <cell r="J54">
            <v>0</v>
          </cell>
          <cell r="K54">
            <v>957.6</v>
          </cell>
          <cell r="L54">
            <v>1587.45</v>
          </cell>
          <cell r="M54">
            <v>3449.1</v>
          </cell>
          <cell r="N54">
            <v>28050.9</v>
          </cell>
          <cell r="O54" t="str">
            <v>DEPARTAMENTO DE PRESUPUESTO- COMEDORES E</v>
          </cell>
        </row>
        <row r="55">
          <cell r="A55">
            <v>111627006</v>
          </cell>
          <cell r="B55">
            <v>50</v>
          </cell>
          <cell r="C55">
            <v>1</v>
          </cell>
          <cell r="D55" t="str">
            <v>RUTH DEL CARMEN ESTRELLA CRUZ DE DE</v>
          </cell>
          <cell r="E55" t="str">
            <v>SUB DIRECTORA</v>
          </cell>
          <cell r="F55">
            <v>111627006</v>
          </cell>
          <cell r="G55">
            <v>1950020</v>
          </cell>
          <cell r="H55">
            <v>140000</v>
          </cell>
          <cell r="I55">
            <v>4018</v>
          </cell>
          <cell r="J55">
            <v>21514.37</v>
          </cell>
          <cell r="K55">
            <v>4256</v>
          </cell>
          <cell r="L55">
            <v>20157.759999999998</v>
          </cell>
          <cell r="M55">
            <v>49946.13</v>
          </cell>
          <cell r="N55">
            <v>90053.87</v>
          </cell>
          <cell r="O55" t="str">
            <v>DIRECCION ADMINISTRATIVA - COMEDORES ECO</v>
          </cell>
        </row>
        <row r="56">
          <cell r="A56">
            <v>112453683</v>
          </cell>
          <cell r="B56">
            <v>51</v>
          </cell>
          <cell r="C56">
            <v>1</v>
          </cell>
          <cell r="D56" t="str">
            <v>NATACHA ISABEL GIL ROSARIO</v>
          </cell>
          <cell r="E56" t="str">
            <v>SUPERVISOR DE COCINA</v>
          </cell>
          <cell r="F56">
            <v>112453683</v>
          </cell>
          <cell r="G56">
            <v>450144</v>
          </cell>
          <cell r="H56">
            <v>15000</v>
          </cell>
          <cell r="I56">
            <v>430.5</v>
          </cell>
          <cell r="J56">
            <v>0</v>
          </cell>
          <cell r="K56">
            <v>456</v>
          </cell>
          <cell r="L56">
            <v>75</v>
          </cell>
          <cell r="M56">
            <v>961.5</v>
          </cell>
          <cell r="N56">
            <v>14038.5</v>
          </cell>
          <cell r="O56" t="str">
            <v>DEPARTAMENTO DE CONTROL PROCESAMIENTO DE</v>
          </cell>
        </row>
        <row r="57">
          <cell r="A57">
            <v>112587845</v>
          </cell>
          <cell r="B57">
            <v>52</v>
          </cell>
          <cell r="C57">
            <v>1</v>
          </cell>
          <cell r="D57" t="str">
            <v>CARLA JOSEFINA REYES ROSARIO</v>
          </cell>
          <cell r="E57" t="str">
            <v>AUXILIAR RELACIONES PUBLICAS</v>
          </cell>
          <cell r="F57">
            <v>112587845</v>
          </cell>
          <cell r="G57">
            <v>1100077</v>
          </cell>
          <cell r="H57">
            <v>19800</v>
          </cell>
          <cell r="I57">
            <v>568.26</v>
          </cell>
          <cell r="J57">
            <v>0</v>
          </cell>
          <cell r="K57">
            <v>601.91999999999996</v>
          </cell>
          <cell r="L57">
            <v>1587.45</v>
          </cell>
          <cell r="M57">
            <v>2757.63</v>
          </cell>
          <cell r="N57">
            <v>17042.37</v>
          </cell>
          <cell r="O57" t="str">
            <v>DEPARTAMENTO DE COMUNICACIONES- COMEDORE</v>
          </cell>
        </row>
        <row r="58">
          <cell r="A58">
            <v>112605290</v>
          </cell>
          <cell r="B58">
            <v>53</v>
          </cell>
          <cell r="C58">
            <v>1</v>
          </cell>
          <cell r="D58" t="str">
            <v>SARA STHER ALONSO CASTILLO</v>
          </cell>
          <cell r="E58" t="str">
            <v>SECRETARIO (A)</v>
          </cell>
          <cell r="F58">
            <v>112605290</v>
          </cell>
          <cell r="G58">
            <v>1150164</v>
          </cell>
          <cell r="H58">
            <v>26250</v>
          </cell>
          <cell r="I58">
            <v>753.38</v>
          </cell>
          <cell r="J58">
            <v>0</v>
          </cell>
          <cell r="K58">
            <v>798</v>
          </cell>
          <cell r="L58">
            <v>75</v>
          </cell>
          <cell r="M58">
            <v>1626.38</v>
          </cell>
          <cell r="N58">
            <v>24623.62</v>
          </cell>
          <cell r="O58" t="str">
            <v>DEPARTAMENTO DE CONTABILIDAD- COMEDORES</v>
          </cell>
        </row>
        <row r="59">
          <cell r="A59">
            <v>112855937</v>
          </cell>
          <cell r="B59">
            <v>54</v>
          </cell>
          <cell r="C59">
            <v>1</v>
          </cell>
          <cell r="D59" t="str">
            <v>ANA CLAREL BRITO</v>
          </cell>
          <cell r="E59" t="str">
            <v>SECRETARIA</v>
          </cell>
          <cell r="F59">
            <v>112855937</v>
          </cell>
          <cell r="G59">
            <v>2250021</v>
          </cell>
          <cell r="H59">
            <v>26250</v>
          </cell>
          <cell r="I59">
            <v>753.38</v>
          </cell>
          <cell r="J59">
            <v>0</v>
          </cell>
          <cell r="K59">
            <v>798</v>
          </cell>
          <cell r="L59">
            <v>75</v>
          </cell>
          <cell r="M59">
            <v>1626.38</v>
          </cell>
          <cell r="N59">
            <v>24623.62</v>
          </cell>
          <cell r="O59" t="str">
            <v>DEPARTAMENTO DE TESORERIA- COMEDORES ECO</v>
          </cell>
        </row>
        <row r="60">
          <cell r="A60">
            <v>113069272</v>
          </cell>
          <cell r="B60">
            <v>55</v>
          </cell>
          <cell r="C60">
            <v>1</v>
          </cell>
          <cell r="D60" t="str">
            <v>HEISI YISEELL HERNANDEZ FRANCO</v>
          </cell>
          <cell r="E60" t="str">
            <v>AUXILIAR ADMINISTRATIVO (A)</v>
          </cell>
          <cell r="F60">
            <v>113069272</v>
          </cell>
          <cell r="G60">
            <v>1400019</v>
          </cell>
          <cell r="H60">
            <v>17000</v>
          </cell>
          <cell r="I60">
            <v>487.9</v>
          </cell>
          <cell r="J60">
            <v>0</v>
          </cell>
          <cell r="K60">
            <v>516.79999999999995</v>
          </cell>
          <cell r="L60">
            <v>75</v>
          </cell>
          <cell r="M60">
            <v>1079.7</v>
          </cell>
          <cell r="N60">
            <v>15920.3</v>
          </cell>
          <cell r="O60" t="str">
            <v>DIVISION DE CORRESPONDENCIA- COMEDORES E</v>
          </cell>
        </row>
        <row r="61">
          <cell r="A61">
            <v>113181192</v>
          </cell>
          <cell r="B61">
            <v>56</v>
          </cell>
          <cell r="C61">
            <v>1</v>
          </cell>
          <cell r="D61" t="str">
            <v>ARISMENDY MEDINA SILVERIO</v>
          </cell>
          <cell r="E61" t="str">
            <v>ADMINISTRADOR DE REDES</v>
          </cell>
          <cell r="F61">
            <v>113181192</v>
          </cell>
          <cell r="G61">
            <v>1800052</v>
          </cell>
          <cell r="H61">
            <v>65000</v>
          </cell>
          <cell r="I61">
            <v>1865.5</v>
          </cell>
          <cell r="J61">
            <v>4427.58</v>
          </cell>
          <cell r="K61">
            <v>1976</v>
          </cell>
          <cell r="L61">
            <v>75</v>
          </cell>
          <cell r="M61">
            <v>8344.08</v>
          </cell>
          <cell r="N61">
            <v>56655.92</v>
          </cell>
          <cell r="O61" t="str">
            <v>DEPARTAMENTO DE TECNOLOGIA DE LA INFORMA</v>
          </cell>
        </row>
        <row r="62">
          <cell r="A62">
            <v>113559223</v>
          </cell>
          <cell r="B62">
            <v>57</v>
          </cell>
          <cell r="C62">
            <v>1</v>
          </cell>
          <cell r="D62" t="str">
            <v>YOVANKA PAREDES</v>
          </cell>
          <cell r="E62" t="str">
            <v>CONSERJE</v>
          </cell>
          <cell r="F62">
            <v>113559223</v>
          </cell>
          <cell r="G62">
            <v>7631</v>
          </cell>
          <cell r="H62">
            <v>11000</v>
          </cell>
          <cell r="I62">
            <v>315.7</v>
          </cell>
          <cell r="J62">
            <v>0</v>
          </cell>
          <cell r="K62">
            <v>334.4</v>
          </cell>
          <cell r="L62">
            <v>75</v>
          </cell>
          <cell r="M62">
            <v>725.1</v>
          </cell>
          <cell r="N62">
            <v>10274.9</v>
          </cell>
          <cell r="O62" t="str">
            <v>COMEDORES ECONOMICOS DEL ESTADO</v>
          </cell>
        </row>
        <row r="63">
          <cell r="A63">
            <v>113703664</v>
          </cell>
          <cell r="B63">
            <v>58</v>
          </cell>
          <cell r="C63">
            <v>1</v>
          </cell>
          <cell r="D63" t="str">
            <v>JUAN DIAZ CORCINO</v>
          </cell>
          <cell r="E63" t="str">
            <v>OPERADOR (A)</v>
          </cell>
          <cell r="F63">
            <v>113703664</v>
          </cell>
          <cell r="G63">
            <v>1800039</v>
          </cell>
          <cell r="H63">
            <v>26250</v>
          </cell>
          <cell r="I63">
            <v>753.38</v>
          </cell>
          <cell r="J63">
            <v>0</v>
          </cell>
          <cell r="K63">
            <v>798</v>
          </cell>
          <cell r="L63">
            <v>75</v>
          </cell>
          <cell r="M63">
            <v>1626.38</v>
          </cell>
          <cell r="N63">
            <v>24623.62</v>
          </cell>
          <cell r="O63" t="str">
            <v>DEPARTAMENTO DE TECNOLOGIA DE LA INFORMA</v>
          </cell>
        </row>
        <row r="64">
          <cell r="A64">
            <v>114219835</v>
          </cell>
          <cell r="B64">
            <v>59</v>
          </cell>
          <cell r="C64">
            <v>1</v>
          </cell>
          <cell r="D64" t="str">
            <v>EDWARD JOSE RODRIGUEZ POLANCO</v>
          </cell>
          <cell r="E64" t="str">
            <v>AUXILIAR ADMINISTRATIVO (A)</v>
          </cell>
          <cell r="F64">
            <v>114219835</v>
          </cell>
          <cell r="G64">
            <v>1800110</v>
          </cell>
          <cell r="H64">
            <v>22000</v>
          </cell>
          <cell r="I64">
            <v>631.4</v>
          </cell>
          <cell r="J64">
            <v>0</v>
          </cell>
          <cell r="K64">
            <v>668.8</v>
          </cell>
          <cell r="L64">
            <v>75</v>
          </cell>
          <cell r="M64">
            <v>1375.2</v>
          </cell>
          <cell r="N64">
            <v>20624.8</v>
          </cell>
          <cell r="O64" t="str">
            <v>DEPARTAMENTO DE TECNOLOGIA DE LA INFORMA</v>
          </cell>
        </row>
        <row r="65">
          <cell r="A65">
            <v>115197410</v>
          </cell>
          <cell r="B65">
            <v>60</v>
          </cell>
          <cell r="C65">
            <v>1</v>
          </cell>
          <cell r="D65" t="str">
            <v>RUTH CLARIXA DIAZ</v>
          </cell>
          <cell r="E65" t="str">
            <v>TECNICO</v>
          </cell>
          <cell r="F65">
            <v>115197410</v>
          </cell>
          <cell r="G65">
            <v>1300029</v>
          </cell>
          <cell r="H65">
            <v>31500</v>
          </cell>
          <cell r="I65">
            <v>904.05</v>
          </cell>
          <cell r="J65">
            <v>0</v>
          </cell>
          <cell r="K65">
            <v>957.6</v>
          </cell>
          <cell r="L65">
            <v>1587.45</v>
          </cell>
          <cell r="M65">
            <v>3449.1</v>
          </cell>
          <cell r="N65">
            <v>28050.9</v>
          </cell>
          <cell r="O65" t="str">
            <v>DEPARTAMENTO DE RECURSOS HUMANOS- COMEDO</v>
          </cell>
        </row>
        <row r="66">
          <cell r="A66">
            <v>115422248</v>
          </cell>
          <cell r="B66">
            <v>61</v>
          </cell>
          <cell r="C66">
            <v>1</v>
          </cell>
          <cell r="D66" t="str">
            <v>JEYDI DEL CARMEN FELIZ DEL VILLAR</v>
          </cell>
          <cell r="E66" t="str">
            <v>AUXILIAR DE CONTABILIDAD</v>
          </cell>
          <cell r="F66">
            <v>115422248</v>
          </cell>
          <cell r="G66">
            <v>1150170</v>
          </cell>
          <cell r="H66">
            <v>31500</v>
          </cell>
          <cell r="I66">
            <v>904.05</v>
          </cell>
          <cell r="J66">
            <v>0</v>
          </cell>
          <cell r="K66">
            <v>957.6</v>
          </cell>
          <cell r="L66">
            <v>1587.45</v>
          </cell>
          <cell r="M66">
            <v>3449.1</v>
          </cell>
          <cell r="N66">
            <v>28050.9</v>
          </cell>
          <cell r="O66" t="str">
            <v>DEPARTAMENTO DE CONTABILIDAD- COMEDORES</v>
          </cell>
        </row>
        <row r="67">
          <cell r="A67">
            <v>115487746</v>
          </cell>
          <cell r="B67">
            <v>62</v>
          </cell>
          <cell r="C67">
            <v>1</v>
          </cell>
          <cell r="D67" t="str">
            <v>ZOJAILIN PAULINO AMPARO</v>
          </cell>
          <cell r="E67" t="str">
            <v>SECRETARIA I</v>
          </cell>
          <cell r="F67">
            <v>115487746</v>
          </cell>
          <cell r="G67">
            <v>2500018</v>
          </cell>
          <cell r="H67">
            <v>30000</v>
          </cell>
          <cell r="I67">
            <v>861</v>
          </cell>
          <cell r="J67">
            <v>0</v>
          </cell>
          <cell r="K67">
            <v>912</v>
          </cell>
          <cell r="L67">
            <v>75</v>
          </cell>
          <cell r="M67">
            <v>1848</v>
          </cell>
          <cell r="N67">
            <v>28152</v>
          </cell>
          <cell r="O67" t="str">
            <v>DEPARTAMENTO DE PRESUPUESTO- COMEDORES E</v>
          </cell>
        </row>
        <row r="68">
          <cell r="A68">
            <v>115678179</v>
          </cell>
          <cell r="B68">
            <v>63</v>
          </cell>
          <cell r="C68">
            <v>1</v>
          </cell>
          <cell r="D68" t="str">
            <v>MIGUEL ANGEL POLANCO MOSCOSO</v>
          </cell>
          <cell r="E68" t="str">
            <v>FOTOGRAFO (A)</v>
          </cell>
          <cell r="F68">
            <v>115678179</v>
          </cell>
          <cell r="G68">
            <v>1100195</v>
          </cell>
          <cell r="H68">
            <v>25000</v>
          </cell>
          <cell r="I68">
            <v>717.5</v>
          </cell>
          <cell r="J68">
            <v>0</v>
          </cell>
          <cell r="K68">
            <v>760</v>
          </cell>
          <cell r="L68">
            <v>75</v>
          </cell>
          <cell r="M68">
            <v>1552.5</v>
          </cell>
          <cell r="N68">
            <v>23447.5</v>
          </cell>
          <cell r="O68" t="str">
            <v>DEPARTAMENTO DE COMUNICACIONES- COMEDORE</v>
          </cell>
        </row>
        <row r="69">
          <cell r="A69">
            <v>115898868</v>
          </cell>
          <cell r="B69">
            <v>64</v>
          </cell>
          <cell r="C69">
            <v>1</v>
          </cell>
          <cell r="D69" t="str">
            <v>LUIS DANIEL SANTOS RIVERAS</v>
          </cell>
          <cell r="E69" t="str">
            <v>AUXILIAR ADMINISTRATIVO (A)</v>
          </cell>
          <cell r="F69">
            <v>115898868</v>
          </cell>
          <cell r="G69">
            <v>2000031</v>
          </cell>
          <cell r="H69">
            <v>30000</v>
          </cell>
          <cell r="I69">
            <v>861</v>
          </cell>
          <cell r="J69">
            <v>0</v>
          </cell>
          <cell r="K69">
            <v>912</v>
          </cell>
          <cell r="L69">
            <v>75</v>
          </cell>
          <cell r="M69">
            <v>1848</v>
          </cell>
          <cell r="N69">
            <v>28152</v>
          </cell>
          <cell r="O69" t="str">
            <v>DEPARTAMENTO DE PLANIFICACION Y DESARROL</v>
          </cell>
        </row>
        <row r="70">
          <cell r="A70">
            <v>115935504</v>
          </cell>
          <cell r="B70">
            <v>65</v>
          </cell>
          <cell r="C70">
            <v>1</v>
          </cell>
          <cell r="D70" t="str">
            <v>NEAL ARMANDO TAVERAS SANTANA</v>
          </cell>
          <cell r="E70" t="str">
            <v>CONTADOR (A)</v>
          </cell>
          <cell r="F70">
            <v>115935504</v>
          </cell>
          <cell r="G70">
            <v>1150152</v>
          </cell>
          <cell r="H70">
            <v>50000</v>
          </cell>
          <cell r="I70">
            <v>1435</v>
          </cell>
          <cell r="J70">
            <v>1854</v>
          </cell>
          <cell r="K70">
            <v>1520</v>
          </cell>
          <cell r="L70">
            <v>75</v>
          </cell>
          <cell r="M70">
            <v>4884</v>
          </cell>
          <cell r="N70">
            <v>45116</v>
          </cell>
          <cell r="O70" t="str">
            <v>DEPARTAMENTO DE CONTABILIDAD- COMEDORES</v>
          </cell>
        </row>
        <row r="71">
          <cell r="A71">
            <v>116037763</v>
          </cell>
          <cell r="B71">
            <v>66</v>
          </cell>
          <cell r="C71">
            <v>1</v>
          </cell>
          <cell r="D71" t="str">
            <v>JOSE DOLORES JAVIER HERNANDEZ</v>
          </cell>
          <cell r="E71" t="str">
            <v>MENSAJERO INTERNO</v>
          </cell>
          <cell r="F71">
            <v>116037763</v>
          </cell>
          <cell r="G71">
            <v>1100182</v>
          </cell>
          <cell r="H71">
            <v>11000</v>
          </cell>
          <cell r="I71">
            <v>315.7</v>
          </cell>
          <cell r="J71">
            <v>0</v>
          </cell>
          <cell r="K71">
            <v>334.4</v>
          </cell>
          <cell r="L71">
            <v>75</v>
          </cell>
          <cell r="M71">
            <v>725.1</v>
          </cell>
          <cell r="N71">
            <v>10274.9</v>
          </cell>
          <cell r="O71" t="str">
            <v>DEPARTAMENTO DE COMUNICACIONES- COMEDORE</v>
          </cell>
        </row>
        <row r="72">
          <cell r="A72">
            <v>116051954</v>
          </cell>
          <cell r="B72">
            <v>67</v>
          </cell>
          <cell r="C72">
            <v>1</v>
          </cell>
          <cell r="D72" t="str">
            <v>AWILDA ISMENIA MUÑOZ ESPINAL</v>
          </cell>
          <cell r="E72" t="str">
            <v>CONTADORA</v>
          </cell>
          <cell r="F72">
            <v>116051954</v>
          </cell>
          <cell r="G72">
            <v>1150153</v>
          </cell>
          <cell r="H72">
            <v>45000</v>
          </cell>
          <cell r="I72">
            <v>1291.5</v>
          </cell>
          <cell r="J72">
            <v>921.46</v>
          </cell>
          <cell r="K72">
            <v>1368</v>
          </cell>
          <cell r="L72">
            <v>1587.45</v>
          </cell>
          <cell r="M72">
            <v>5168.41</v>
          </cell>
          <cell r="N72">
            <v>39831.589999999997</v>
          </cell>
          <cell r="O72" t="str">
            <v>DEPARTAMENTO DE CONTABILIDAD- COMEDORES</v>
          </cell>
        </row>
        <row r="73">
          <cell r="A73">
            <v>116167107</v>
          </cell>
          <cell r="B73">
            <v>68</v>
          </cell>
          <cell r="C73">
            <v>1</v>
          </cell>
          <cell r="D73" t="str">
            <v>MARILENA DE LA CRUZ YACKSON</v>
          </cell>
          <cell r="E73" t="str">
            <v>AUXILIAR ADMINISTRATIVO (A)</v>
          </cell>
          <cell r="F73">
            <v>116167107</v>
          </cell>
          <cell r="G73">
            <v>7</v>
          </cell>
          <cell r="H73">
            <v>22000</v>
          </cell>
          <cell r="I73">
            <v>631.4</v>
          </cell>
          <cell r="J73">
            <v>0</v>
          </cell>
          <cell r="K73">
            <v>668.8</v>
          </cell>
          <cell r="L73">
            <v>75</v>
          </cell>
          <cell r="M73">
            <v>1375.2</v>
          </cell>
          <cell r="N73">
            <v>20624.8</v>
          </cell>
          <cell r="O73" t="str">
            <v>DIVISION DE EVALUACION DEL DESEMPEﾑO Y C</v>
          </cell>
        </row>
        <row r="74">
          <cell r="A74">
            <v>116441544</v>
          </cell>
          <cell r="B74">
            <v>69</v>
          </cell>
          <cell r="C74">
            <v>1</v>
          </cell>
          <cell r="D74" t="str">
            <v>URIEL JOSE SUZAÑA MORETA</v>
          </cell>
          <cell r="E74" t="str">
            <v>AUXILIAR ADMINISTRATIVO (A)</v>
          </cell>
          <cell r="F74">
            <v>116441544</v>
          </cell>
          <cell r="G74">
            <v>1150186</v>
          </cell>
          <cell r="H74">
            <v>20000</v>
          </cell>
          <cell r="I74">
            <v>574</v>
          </cell>
          <cell r="J74">
            <v>0</v>
          </cell>
          <cell r="K74">
            <v>608</v>
          </cell>
          <cell r="L74">
            <v>75</v>
          </cell>
          <cell r="M74">
            <v>1257</v>
          </cell>
          <cell r="N74">
            <v>18743</v>
          </cell>
          <cell r="O74" t="str">
            <v>DEPARTAMENTO DE CONTABILIDAD- COMEDORES</v>
          </cell>
        </row>
        <row r="75">
          <cell r="A75">
            <v>116490392</v>
          </cell>
          <cell r="B75">
            <v>70</v>
          </cell>
          <cell r="C75">
            <v>1</v>
          </cell>
          <cell r="D75" t="str">
            <v>MERY PEREZ ARIAS</v>
          </cell>
          <cell r="E75" t="str">
            <v>RECEPCIONISTA</v>
          </cell>
          <cell r="F75">
            <v>116490392</v>
          </cell>
          <cell r="G75">
            <v>2</v>
          </cell>
          <cell r="H75">
            <v>15000</v>
          </cell>
          <cell r="I75">
            <v>430.5</v>
          </cell>
          <cell r="J75">
            <v>0</v>
          </cell>
          <cell r="K75">
            <v>456</v>
          </cell>
          <cell r="L75">
            <v>75</v>
          </cell>
          <cell r="M75">
            <v>961.5</v>
          </cell>
          <cell r="N75">
            <v>14038.5</v>
          </cell>
          <cell r="O75" t="str">
            <v>DIVISION DE PROTOCOLO Y EVENTOS</v>
          </cell>
        </row>
        <row r="76">
          <cell r="A76">
            <v>116494030</v>
          </cell>
          <cell r="B76">
            <v>71</v>
          </cell>
          <cell r="C76">
            <v>1</v>
          </cell>
          <cell r="D76" t="str">
            <v>RAFAEL ANTONIO NICASIO</v>
          </cell>
          <cell r="E76" t="str">
            <v>MENSAJERO EXTERNO</v>
          </cell>
          <cell r="F76">
            <v>116494030</v>
          </cell>
          <cell r="G76">
            <v>7619</v>
          </cell>
          <cell r="H76">
            <v>16000</v>
          </cell>
          <cell r="I76">
            <v>459.2</v>
          </cell>
          <cell r="J76">
            <v>0</v>
          </cell>
          <cell r="K76">
            <v>486.4</v>
          </cell>
          <cell r="L76">
            <v>75</v>
          </cell>
          <cell r="M76">
            <v>1020.6</v>
          </cell>
          <cell r="N76">
            <v>14979.4</v>
          </cell>
          <cell r="O76" t="str">
            <v>COMEDORES ECONOMICOS DEL ESTADO</v>
          </cell>
        </row>
        <row r="77">
          <cell r="A77">
            <v>116906629</v>
          </cell>
          <cell r="B77">
            <v>72</v>
          </cell>
          <cell r="C77">
            <v>1</v>
          </cell>
          <cell r="D77" t="str">
            <v>ZUANNY MARIELA HERNANDEZ GARCIA</v>
          </cell>
          <cell r="E77" t="str">
            <v>AUXILIAR ADMINISTRATIVO (A)</v>
          </cell>
          <cell r="F77">
            <v>116906629</v>
          </cell>
          <cell r="G77">
            <v>1400027</v>
          </cell>
          <cell r="H77">
            <v>20000</v>
          </cell>
          <cell r="I77">
            <v>574</v>
          </cell>
          <cell r="J77">
            <v>0</v>
          </cell>
          <cell r="K77">
            <v>608</v>
          </cell>
          <cell r="L77">
            <v>1587.45</v>
          </cell>
          <cell r="M77">
            <v>2769.45</v>
          </cell>
          <cell r="N77">
            <v>17230.55</v>
          </cell>
          <cell r="O77" t="str">
            <v>DIVISION DE CORRESPONDENCIA- COMEDORES E</v>
          </cell>
        </row>
        <row r="78">
          <cell r="A78">
            <v>117815506</v>
          </cell>
          <cell r="B78">
            <v>73</v>
          </cell>
          <cell r="C78">
            <v>1</v>
          </cell>
          <cell r="D78" t="str">
            <v>MADELEYN NATIVIDAD MARCELINO GARCIA</v>
          </cell>
          <cell r="E78" t="str">
            <v>SECRETARIA</v>
          </cell>
          <cell r="F78">
            <v>117815506</v>
          </cell>
          <cell r="G78">
            <v>7609</v>
          </cell>
          <cell r="H78">
            <v>25200</v>
          </cell>
          <cell r="I78">
            <v>723.24</v>
          </cell>
          <cell r="J78">
            <v>0</v>
          </cell>
          <cell r="K78">
            <v>766.08</v>
          </cell>
          <cell r="L78">
            <v>75</v>
          </cell>
          <cell r="M78">
            <v>1564.32</v>
          </cell>
          <cell r="N78">
            <v>23635.68</v>
          </cell>
          <cell r="O78" t="str">
            <v>COMEDORES ECONOMICOS DEL ESTADO</v>
          </cell>
        </row>
        <row r="79">
          <cell r="A79">
            <v>117905562</v>
          </cell>
          <cell r="B79">
            <v>74</v>
          </cell>
          <cell r="C79">
            <v>1</v>
          </cell>
          <cell r="D79" t="str">
            <v>JUDITH MIGUELINA NOLASCO MARTINEZ</v>
          </cell>
          <cell r="E79" t="str">
            <v>SECRETARIO (A)</v>
          </cell>
          <cell r="F79">
            <v>117905562</v>
          </cell>
          <cell r="G79">
            <v>1400025</v>
          </cell>
          <cell r="H79">
            <v>31500</v>
          </cell>
          <cell r="I79">
            <v>904.05</v>
          </cell>
          <cell r="J79">
            <v>0</v>
          </cell>
          <cell r="K79">
            <v>957.6</v>
          </cell>
          <cell r="L79">
            <v>75</v>
          </cell>
          <cell r="M79">
            <v>1936.65</v>
          </cell>
          <cell r="N79">
            <v>29563.35</v>
          </cell>
          <cell r="O79" t="str">
            <v>DIVISION DE CORRESPONDENCIA- COMEDORES E</v>
          </cell>
        </row>
        <row r="80">
          <cell r="A80">
            <v>118086131</v>
          </cell>
          <cell r="B80">
            <v>75</v>
          </cell>
          <cell r="C80">
            <v>1</v>
          </cell>
          <cell r="D80" t="str">
            <v>TYRELL WILSON AQUINO</v>
          </cell>
          <cell r="E80" t="str">
            <v>SECRETARIA I</v>
          </cell>
          <cell r="F80">
            <v>118086131</v>
          </cell>
          <cell r="G80">
            <v>1100083</v>
          </cell>
          <cell r="H80">
            <v>25200</v>
          </cell>
          <cell r="I80">
            <v>723.24</v>
          </cell>
          <cell r="J80">
            <v>0</v>
          </cell>
          <cell r="K80">
            <v>766.08</v>
          </cell>
          <cell r="L80">
            <v>75</v>
          </cell>
          <cell r="M80">
            <v>1564.32</v>
          </cell>
          <cell r="N80">
            <v>23635.68</v>
          </cell>
          <cell r="O80" t="str">
            <v>DEPARTAMENTO DE COMUNICACIONES- COMEDORE</v>
          </cell>
        </row>
        <row r="81">
          <cell r="A81">
            <v>118946078</v>
          </cell>
          <cell r="B81">
            <v>76</v>
          </cell>
          <cell r="C81">
            <v>1</v>
          </cell>
          <cell r="D81" t="str">
            <v>FELIX ANTONIO ACOSTA DICENT</v>
          </cell>
          <cell r="E81" t="str">
            <v>FOTOGRAFO (A)</v>
          </cell>
          <cell r="F81">
            <v>118946078</v>
          </cell>
          <cell r="G81">
            <v>1100125</v>
          </cell>
          <cell r="H81">
            <v>28000</v>
          </cell>
          <cell r="I81">
            <v>803.6</v>
          </cell>
          <cell r="J81">
            <v>0</v>
          </cell>
          <cell r="K81">
            <v>851.2</v>
          </cell>
          <cell r="L81">
            <v>75</v>
          </cell>
          <cell r="M81">
            <v>1729.8</v>
          </cell>
          <cell r="N81">
            <v>26270.2</v>
          </cell>
          <cell r="O81" t="str">
            <v>DEPARTAMENTO DE COMUNICACIONES- COMEDORE</v>
          </cell>
        </row>
        <row r="82">
          <cell r="A82">
            <v>119192474</v>
          </cell>
          <cell r="B82">
            <v>77</v>
          </cell>
          <cell r="C82">
            <v>1</v>
          </cell>
          <cell r="D82" t="str">
            <v>KENNY XAVIER RODRIGUEZ DIAZ</v>
          </cell>
          <cell r="E82" t="str">
            <v>AUXILIAR</v>
          </cell>
          <cell r="F82">
            <v>119192474</v>
          </cell>
          <cell r="G82">
            <v>1100144</v>
          </cell>
          <cell r="H82">
            <v>22000</v>
          </cell>
          <cell r="I82">
            <v>631.4</v>
          </cell>
          <cell r="J82">
            <v>0</v>
          </cell>
          <cell r="K82">
            <v>668.8</v>
          </cell>
          <cell r="L82">
            <v>75</v>
          </cell>
          <cell r="M82">
            <v>1375.2</v>
          </cell>
          <cell r="N82">
            <v>20624.8</v>
          </cell>
          <cell r="O82" t="str">
            <v>DEPARTAMENTO DE COMUNICACIONES- COMEDORE</v>
          </cell>
        </row>
        <row r="83">
          <cell r="A83">
            <v>119336030</v>
          </cell>
          <cell r="B83">
            <v>78</v>
          </cell>
          <cell r="C83">
            <v>1</v>
          </cell>
          <cell r="D83" t="str">
            <v>DENICHER ALEXANDER DOLORES SANCHEZ</v>
          </cell>
          <cell r="E83" t="str">
            <v>FOTOGRAFO (A)</v>
          </cell>
          <cell r="F83">
            <v>119336030</v>
          </cell>
          <cell r="G83">
            <v>1100197</v>
          </cell>
          <cell r="H83">
            <v>25000</v>
          </cell>
          <cell r="I83">
            <v>717.5</v>
          </cell>
          <cell r="J83">
            <v>0</v>
          </cell>
          <cell r="K83">
            <v>760</v>
          </cell>
          <cell r="L83">
            <v>75</v>
          </cell>
          <cell r="M83">
            <v>1552.5</v>
          </cell>
          <cell r="N83">
            <v>23447.5</v>
          </cell>
          <cell r="O83" t="str">
            <v>DEPARTAMENTO DE COMUNICACIONES- COMEDORE</v>
          </cell>
        </row>
        <row r="84">
          <cell r="A84">
            <v>200251528</v>
          </cell>
          <cell r="B84">
            <v>79</v>
          </cell>
          <cell r="C84">
            <v>1</v>
          </cell>
          <cell r="D84" t="str">
            <v>MARIELA VERUSKA VALDEZ SEPULVEDA</v>
          </cell>
          <cell r="E84" t="str">
            <v>GESTOR DE PROTOCOLO</v>
          </cell>
          <cell r="F84">
            <v>200251528</v>
          </cell>
          <cell r="G84">
            <v>7560</v>
          </cell>
          <cell r="H84">
            <v>40000</v>
          </cell>
          <cell r="I84">
            <v>1148</v>
          </cell>
          <cell r="J84">
            <v>442.65</v>
          </cell>
          <cell r="K84">
            <v>1216</v>
          </cell>
          <cell r="L84">
            <v>75</v>
          </cell>
          <cell r="M84">
            <v>2881.65</v>
          </cell>
          <cell r="N84">
            <v>37118.35</v>
          </cell>
          <cell r="O84" t="str">
            <v>COMEDORES ECONOMICOS DEL ESTADO</v>
          </cell>
        </row>
        <row r="85">
          <cell r="A85">
            <v>300793601</v>
          </cell>
          <cell r="B85">
            <v>80</v>
          </cell>
          <cell r="C85">
            <v>1</v>
          </cell>
          <cell r="D85" t="str">
            <v>MARTINA ALTAGRACIA RAMIREZ TRONCOSO</v>
          </cell>
          <cell r="E85" t="str">
            <v>ANALISTA</v>
          </cell>
          <cell r="F85">
            <v>300793601</v>
          </cell>
          <cell r="G85">
            <v>2000087</v>
          </cell>
          <cell r="H85">
            <v>50000</v>
          </cell>
          <cell r="I85">
            <v>1435</v>
          </cell>
          <cell r="J85">
            <v>1627.13</v>
          </cell>
          <cell r="K85">
            <v>1520</v>
          </cell>
          <cell r="L85">
            <v>1587.45</v>
          </cell>
          <cell r="M85">
            <v>6169.58</v>
          </cell>
          <cell r="N85">
            <v>43830.42</v>
          </cell>
          <cell r="O85" t="str">
            <v>DEPARTAMENTO DE PLANIFICACION Y DESARROL</v>
          </cell>
        </row>
        <row r="86">
          <cell r="A86">
            <v>1000724425</v>
          </cell>
          <cell r="B86">
            <v>81</v>
          </cell>
          <cell r="C86">
            <v>1</v>
          </cell>
          <cell r="D86" t="str">
            <v>NEUDY CESARINA OLIVA PEÑA PRESINAL</v>
          </cell>
          <cell r="E86" t="str">
            <v>SECRETARIA EJECUTIVA</v>
          </cell>
          <cell r="F86">
            <v>1000724425</v>
          </cell>
          <cell r="G86">
            <v>7507</v>
          </cell>
          <cell r="H86">
            <v>70000</v>
          </cell>
          <cell r="I86">
            <v>2009</v>
          </cell>
          <cell r="J86">
            <v>5368.48</v>
          </cell>
          <cell r="K86">
            <v>2128</v>
          </cell>
          <cell r="L86">
            <v>75</v>
          </cell>
          <cell r="M86">
            <v>9580.48</v>
          </cell>
          <cell r="N86">
            <v>60419.519999999997</v>
          </cell>
          <cell r="O86" t="str">
            <v>COMEDORES ECONOMICOS DEL ESTADO</v>
          </cell>
        </row>
        <row r="87">
          <cell r="A87">
            <v>1200119053</v>
          </cell>
          <cell r="B87">
            <v>82</v>
          </cell>
          <cell r="C87">
            <v>1</v>
          </cell>
          <cell r="D87" t="str">
            <v>DENNY MARGARITA BENZAN GOMEN</v>
          </cell>
          <cell r="E87" t="str">
            <v>RECEPCIONISTA</v>
          </cell>
          <cell r="F87">
            <v>1200119053</v>
          </cell>
          <cell r="G87">
            <v>8</v>
          </cell>
          <cell r="H87">
            <v>22000</v>
          </cell>
          <cell r="I87">
            <v>631.4</v>
          </cell>
          <cell r="J87">
            <v>0</v>
          </cell>
          <cell r="K87">
            <v>668.8</v>
          </cell>
          <cell r="L87">
            <v>1587.45</v>
          </cell>
          <cell r="M87">
            <v>2887.65</v>
          </cell>
          <cell r="N87">
            <v>19112.349999999999</v>
          </cell>
          <cell r="O87" t="str">
            <v>DIVISION DE PROTOCOLO Y EVENTOS</v>
          </cell>
        </row>
        <row r="88">
          <cell r="A88">
            <v>1200884680</v>
          </cell>
          <cell r="B88">
            <v>83</v>
          </cell>
          <cell r="C88">
            <v>1</v>
          </cell>
          <cell r="D88" t="str">
            <v>EVELIN GISELLE JAVIER PAREDES</v>
          </cell>
          <cell r="E88" t="str">
            <v>AUXILIAR DE CONTABILIDAD</v>
          </cell>
          <cell r="F88">
            <v>1200884680</v>
          </cell>
          <cell r="G88">
            <v>1150183</v>
          </cell>
          <cell r="H88">
            <v>31500</v>
          </cell>
          <cell r="I88">
            <v>904.05</v>
          </cell>
          <cell r="J88">
            <v>0</v>
          </cell>
          <cell r="K88">
            <v>957.6</v>
          </cell>
          <cell r="L88">
            <v>75</v>
          </cell>
          <cell r="M88">
            <v>1936.65</v>
          </cell>
          <cell r="N88">
            <v>29563.35</v>
          </cell>
          <cell r="O88" t="str">
            <v>DEPARTAMENTO DE CONTABILIDAD- COMEDORES</v>
          </cell>
        </row>
        <row r="89">
          <cell r="A89">
            <v>1400109664</v>
          </cell>
          <cell r="B89">
            <v>84</v>
          </cell>
          <cell r="C89">
            <v>1</v>
          </cell>
          <cell r="D89" t="str">
            <v>FRANCISCO ENCARNACION OTAÑO</v>
          </cell>
          <cell r="E89" t="str">
            <v>MENSAJERO EXTERNO</v>
          </cell>
          <cell r="F89">
            <v>1400109664</v>
          </cell>
          <cell r="G89">
            <v>1300024</v>
          </cell>
          <cell r="H89">
            <v>22000</v>
          </cell>
          <cell r="I89">
            <v>631.4</v>
          </cell>
          <cell r="J89">
            <v>0</v>
          </cell>
          <cell r="K89">
            <v>668.8</v>
          </cell>
          <cell r="L89">
            <v>75</v>
          </cell>
          <cell r="M89">
            <v>1375.2</v>
          </cell>
          <cell r="N89">
            <v>20624.8</v>
          </cell>
          <cell r="O89" t="str">
            <v>DEPARTAMENTO DE RECURSOS HUMANOS- COMEDO</v>
          </cell>
        </row>
        <row r="90">
          <cell r="A90">
            <v>1800341941</v>
          </cell>
          <cell r="B90">
            <v>85</v>
          </cell>
          <cell r="C90">
            <v>1</v>
          </cell>
          <cell r="D90" t="str">
            <v>EDGAR AUGUSTO FELIZ MENDEZ</v>
          </cell>
          <cell r="E90" t="str">
            <v>DIRECTOR GENERAL</v>
          </cell>
          <cell r="F90">
            <v>1800341941</v>
          </cell>
          <cell r="G90">
            <v>7471</v>
          </cell>
          <cell r="H90">
            <v>240000</v>
          </cell>
          <cell r="I90">
            <v>6888</v>
          </cell>
          <cell r="J90">
            <v>45624.92</v>
          </cell>
          <cell r="K90">
            <v>4943.8</v>
          </cell>
          <cell r="L90">
            <v>75</v>
          </cell>
          <cell r="M90">
            <v>57531.72</v>
          </cell>
          <cell r="N90">
            <v>182468.28</v>
          </cell>
          <cell r="O90" t="str">
            <v>COMEDORES ECONOMICOS DEL ESTADO</v>
          </cell>
        </row>
        <row r="91">
          <cell r="A91">
            <v>1800385120</v>
          </cell>
          <cell r="B91">
            <v>86</v>
          </cell>
          <cell r="C91">
            <v>1</v>
          </cell>
          <cell r="D91" t="str">
            <v>TORIBIO ANIBAL RODRIGUEZ VELOZ</v>
          </cell>
          <cell r="E91" t="str">
            <v>MENSAJERO INTERNO</v>
          </cell>
          <cell r="F91">
            <v>1800385120</v>
          </cell>
          <cell r="G91">
            <v>7601</v>
          </cell>
          <cell r="H91">
            <v>25000</v>
          </cell>
          <cell r="I91">
            <v>717.5</v>
          </cell>
          <cell r="J91">
            <v>0</v>
          </cell>
          <cell r="K91">
            <v>760</v>
          </cell>
          <cell r="L91">
            <v>75</v>
          </cell>
          <cell r="M91">
            <v>1552.5</v>
          </cell>
          <cell r="N91">
            <v>23447.5</v>
          </cell>
          <cell r="O91" t="str">
            <v>COMEDORES ECONOMICOS DEL ESTADO</v>
          </cell>
        </row>
        <row r="92">
          <cell r="A92">
            <v>1800627125</v>
          </cell>
          <cell r="B92">
            <v>87</v>
          </cell>
          <cell r="C92">
            <v>1</v>
          </cell>
          <cell r="D92" t="str">
            <v>LAURA VIRGINIA DIAZ SANTANA</v>
          </cell>
          <cell r="E92" t="str">
            <v>AUXILIAR ADMINISTRATIVO (A)</v>
          </cell>
          <cell r="F92">
            <v>1800627125</v>
          </cell>
          <cell r="G92">
            <v>450150</v>
          </cell>
          <cell r="H92">
            <v>17000</v>
          </cell>
          <cell r="I92">
            <v>487.9</v>
          </cell>
          <cell r="J92">
            <v>0</v>
          </cell>
          <cell r="K92">
            <v>516.79999999999995</v>
          </cell>
          <cell r="L92">
            <v>75</v>
          </cell>
          <cell r="M92">
            <v>1079.7</v>
          </cell>
          <cell r="N92">
            <v>15920.3</v>
          </cell>
          <cell r="O92" t="str">
            <v>DEPARTAMENTO DE CONTROL PROCESAMIENTO DE</v>
          </cell>
        </row>
        <row r="93">
          <cell r="A93">
            <v>1800761833</v>
          </cell>
          <cell r="B93">
            <v>88</v>
          </cell>
          <cell r="C93">
            <v>1</v>
          </cell>
          <cell r="D93" t="str">
            <v>CLAUDIA ROGELIA MATOS CUEVAS</v>
          </cell>
          <cell r="E93" t="str">
            <v>MENSAJERO INTERNO</v>
          </cell>
          <cell r="F93">
            <v>1800761833</v>
          </cell>
          <cell r="G93">
            <v>1150122</v>
          </cell>
          <cell r="H93">
            <v>15000</v>
          </cell>
          <cell r="I93">
            <v>430.5</v>
          </cell>
          <cell r="J93">
            <v>0</v>
          </cell>
          <cell r="K93">
            <v>456</v>
          </cell>
          <cell r="L93">
            <v>75</v>
          </cell>
          <cell r="M93">
            <v>961.5</v>
          </cell>
          <cell r="N93">
            <v>14038.5</v>
          </cell>
          <cell r="O93" t="str">
            <v>DEPARTAMENTO DE CONTABILIDAD- COMEDORES</v>
          </cell>
        </row>
        <row r="94">
          <cell r="A94">
            <v>1900096080</v>
          </cell>
          <cell r="B94">
            <v>89</v>
          </cell>
          <cell r="C94">
            <v>1</v>
          </cell>
          <cell r="D94" t="str">
            <v>ERMINDA FELIZ FELIZ</v>
          </cell>
          <cell r="E94" t="str">
            <v>AUXILIAR CONTABILIDAD</v>
          </cell>
          <cell r="F94">
            <v>1900096080</v>
          </cell>
          <cell r="G94">
            <v>1150079</v>
          </cell>
          <cell r="H94">
            <v>25200</v>
          </cell>
          <cell r="I94">
            <v>723.24</v>
          </cell>
          <cell r="J94">
            <v>0</v>
          </cell>
          <cell r="K94">
            <v>766.08</v>
          </cell>
          <cell r="L94">
            <v>75</v>
          </cell>
          <cell r="M94">
            <v>1564.32</v>
          </cell>
          <cell r="N94">
            <v>23635.68</v>
          </cell>
          <cell r="O94" t="str">
            <v>DEPARTAMENTO DE CONTABILIDAD- COMEDORES</v>
          </cell>
        </row>
        <row r="95">
          <cell r="A95">
            <v>1900133701</v>
          </cell>
          <cell r="B95">
            <v>90</v>
          </cell>
          <cell r="C95">
            <v>1</v>
          </cell>
          <cell r="D95" t="str">
            <v>ALESANDRA FELIZ URBAEZ</v>
          </cell>
          <cell r="E95" t="str">
            <v>CONSERJE</v>
          </cell>
          <cell r="F95">
            <v>1900133701</v>
          </cell>
          <cell r="G95">
            <v>7608</v>
          </cell>
          <cell r="H95">
            <v>16000</v>
          </cell>
          <cell r="I95">
            <v>459.2</v>
          </cell>
          <cell r="J95">
            <v>0</v>
          </cell>
          <cell r="K95">
            <v>486.4</v>
          </cell>
          <cell r="L95">
            <v>75</v>
          </cell>
          <cell r="M95">
            <v>1020.6</v>
          </cell>
          <cell r="N95">
            <v>14979.4</v>
          </cell>
          <cell r="O95" t="str">
            <v>COMEDORES ECONOMICOS DEL ESTADO</v>
          </cell>
        </row>
        <row r="96">
          <cell r="A96">
            <v>1900186618</v>
          </cell>
          <cell r="B96">
            <v>91</v>
          </cell>
          <cell r="C96">
            <v>1</v>
          </cell>
          <cell r="D96" t="str">
            <v>NIKAURY GOMEZ FELIZ</v>
          </cell>
          <cell r="E96" t="str">
            <v>RECEPCIONISTA</v>
          </cell>
          <cell r="F96">
            <v>1900186618</v>
          </cell>
          <cell r="G96">
            <v>22</v>
          </cell>
          <cell r="H96">
            <v>15000</v>
          </cell>
          <cell r="I96">
            <v>430.5</v>
          </cell>
          <cell r="J96">
            <v>0</v>
          </cell>
          <cell r="K96">
            <v>456</v>
          </cell>
          <cell r="L96">
            <v>75</v>
          </cell>
          <cell r="M96">
            <v>961.5</v>
          </cell>
          <cell r="N96">
            <v>14038.5</v>
          </cell>
          <cell r="O96" t="str">
            <v>DIVISION DE PROTOCOLO Y EVENTOS</v>
          </cell>
        </row>
        <row r="97">
          <cell r="A97">
            <v>2000082483</v>
          </cell>
          <cell r="B97">
            <v>92</v>
          </cell>
          <cell r="C97">
            <v>1</v>
          </cell>
          <cell r="D97" t="str">
            <v>ANA LUCIA PEREZ SARRAFF</v>
          </cell>
          <cell r="E97" t="str">
            <v>SUB DIRECTORA</v>
          </cell>
          <cell r="F97">
            <v>2000082483</v>
          </cell>
          <cell r="G97">
            <v>7489</v>
          </cell>
          <cell r="H97">
            <v>140000</v>
          </cell>
          <cell r="I97">
            <v>4018</v>
          </cell>
          <cell r="J97">
            <v>21514.37</v>
          </cell>
          <cell r="K97">
            <v>4256</v>
          </cell>
          <cell r="L97">
            <v>75</v>
          </cell>
          <cell r="M97">
            <v>29863.37</v>
          </cell>
          <cell r="N97">
            <v>110136.63</v>
          </cell>
          <cell r="O97" t="str">
            <v>COMEDORES ECONOMICOS DEL ESTADO</v>
          </cell>
        </row>
        <row r="98">
          <cell r="A98">
            <v>2400177891</v>
          </cell>
          <cell r="B98">
            <v>93</v>
          </cell>
          <cell r="C98">
            <v>1</v>
          </cell>
          <cell r="D98" t="str">
            <v>LEVIS MARCELINO JIMENEZ VASQUEZ</v>
          </cell>
          <cell r="E98" t="str">
            <v>ASESOR</v>
          </cell>
          <cell r="F98">
            <v>2400177891</v>
          </cell>
          <cell r="G98">
            <v>2800059</v>
          </cell>
          <cell r="H98">
            <v>60000</v>
          </cell>
          <cell r="I98">
            <v>1722</v>
          </cell>
          <cell r="J98">
            <v>3486.68</v>
          </cell>
          <cell r="K98">
            <v>1824</v>
          </cell>
          <cell r="L98">
            <v>75</v>
          </cell>
          <cell r="M98">
            <v>7107.68</v>
          </cell>
          <cell r="N98">
            <v>52892.32</v>
          </cell>
          <cell r="O98" t="str">
            <v>DEPARTAMENTO JURIDICO- COMEDORES ECONOMI</v>
          </cell>
        </row>
        <row r="99">
          <cell r="A99">
            <v>2700473149</v>
          </cell>
          <cell r="B99">
            <v>94</v>
          </cell>
          <cell r="C99">
            <v>1</v>
          </cell>
          <cell r="D99" t="str">
            <v>ARISLEIDY CRUZ CALDERON</v>
          </cell>
          <cell r="E99" t="str">
            <v>AUXILIAR ADMINISTRATIVO (A)</v>
          </cell>
          <cell r="F99">
            <v>2700473149</v>
          </cell>
          <cell r="G99">
            <v>1100177</v>
          </cell>
          <cell r="H99">
            <v>15000</v>
          </cell>
          <cell r="I99">
            <v>430.5</v>
          </cell>
          <cell r="J99">
            <v>0</v>
          </cell>
          <cell r="K99">
            <v>456</v>
          </cell>
          <cell r="L99">
            <v>75</v>
          </cell>
          <cell r="M99">
            <v>961.5</v>
          </cell>
          <cell r="N99">
            <v>14038.5</v>
          </cell>
          <cell r="O99" t="str">
            <v>DEPARTAMENTO DE COMUNICACIONES- COMEDORE</v>
          </cell>
        </row>
        <row r="100">
          <cell r="A100">
            <v>4400219392</v>
          </cell>
          <cell r="B100">
            <v>95</v>
          </cell>
          <cell r="C100">
            <v>1</v>
          </cell>
          <cell r="D100" t="str">
            <v>NOELIA DEL CARMEN RODRIGUEZ BAEZ</v>
          </cell>
          <cell r="E100" t="str">
            <v>AUXILIAR ADMINISTRATIVO (A)</v>
          </cell>
          <cell r="F100">
            <v>4400219392</v>
          </cell>
          <cell r="G100">
            <v>1400017</v>
          </cell>
          <cell r="H100">
            <v>18000</v>
          </cell>
          <cell r="I100">
            <v>516.6</v>
          </cell>
          <cell r="J100">
            <v>0</v>
          </cell>
          <cell r="K100">
            <v>547.20000000000005</v>
          </cell>
          <cell r="L100">
            <v>75</v>
          </cell>
          <cell r="M100">
            <v>1138.8</v>
          </cell>
          <cell r="N100">
            <v>16861.2</v>
          </cell>
          <cell r="O100" t="str">
            <v>DIVISION DE CORRESPONDENCIA- COMEDORES E</v>
          </cell>
        </row>
        <row r="101">
          <cell r="A101">
            <v>5700083677</v>
          </cell>
          <cell r="B101">
            <v>96</v>
          </cell>
          <cell r="C101">
            <v>1</v>
          </cell>
          <cell r="D101" t="str">
            <v>RAFAEL HILARIO PERALTA LIRIANO</v>
          </cell>
          <cell r="E101" t="str">
            <v>ABOGADO (A)</v>
          </cell>
          <cell r="F101">
            <v>5700083677</v>
          </cell>
          <cell r="G101">
            <v>2800026</v>
          </cell>
          <cell r="H101">
            <v>60000</v>
          </cell>
          <cell r="I101">
            <v>1722</v>
          </cell>
          <cell r="J101">
            <v>3184.19</v>
          </cell>
          <cell r="K101">
            <v>1824</v>
          </cell>
          <cell r="L101">
            <v>1587.45</v>
          </cell>
          <cell r="M101">
            <v>8317.64</v>
          </cell>
          <cell r="N101">
            <v>51682.36</v>
          </cell>
          <cell r="O101" t="str">
            <v>DEPARTAMENTO JURIDICO- COMEDORES ECONOMI</v>
          </cell>
        </row>
        <row r="102">
          <cell r="A102">
            <v>7100045991</v>
          </cell>
          <cell r="B102">
            <v>97</v>
          </cell>
          <cell r="C102">
            <v>1</v>
          </cell>
          <cell r="D102" t="str">
            <v>DARLINA ALFONSINA REYNOSO DICKSON</v>
          </cell>
          <cell r="E102" t="str">
            <v>ASESOR</v>
          </cell>
          <cell r="F102">
            <v>7100045991</v>
          </cell>
          <cell r="G102">
            <v>7597</v>
          </cell>
          <cell r="H102">
            <v>60000</v>
          </cell>
          <cell r="I102">
            <v>1722</v>
          </cell>
          <cell r="J102">
            <v>3486.68</v>
          </cell>
          <cell r="K102">
            <v>1824</v>
          </cell>
          <cell r="L102">
            <v>75</v>
          </cell>
          <cell r="M102">
            <v>7107.68</v>
          </cell>
          <cell r="N102">
            <v>52892.32</v>
          </cell>
          <cell r="O102" t="str">
            <v>COMEDORES ECONOMICOS DEL ESTADO</v>
          </cell>
        </row>
        <row r="103">
          <cell r="A103">
            <v>7600074541</v>
          </cell>
          <cell r="B103">
            <v>98</v>
          </cell>
          <cell r="C103">
            <v>1</v>
          </cell>
          <cell r="D103" t="str">
            <v>LUCAS MATOS MATOS</v>
          </cell>
          <cell r="E103" t="str">
            <v>SUPERVISOR DE COCINA</v>
          </cell>
          <cell r="F103">
            <v>7600074541</v>
          </cell>
          <cell r="G103">
            <v>450130</v>
          </cell>
          <cell r="H103">
            <v>20000</v>
          </cell>
          <cell r="I103">
            <v>574</v>
          </cell>
          <cell r="J103">
            <v>0</v>
          </cell>
          <cell r="K103">
            <v>608</v>
          </cell>
          <cell r="L103">
            <v>75</v>
          </cell>
          <cell r="M103">
            <v>1257</v>
          </cell>
          <cell r="N103">
            <v>18743</v>
          </cell>
          <cell r="O103" t="str">
            <v>DEPARTAMENTO DE CONTROL PROCESAMIENTO DE</v>
          </cell>
        </row>
        <row r="104">
          <cell r="A104">
            <v>7900139515</v>
          </cell>
          <cell r="B104">
            <v>99</v>
          </cell>
          <cell r="C104">
            <v>1</v>
          </cell>
          <cell r="D104" t="str">
            <v>FELENNI DE LA CRUZ</v>
          </cell>
          <cell r="E104" t="str">
            <v>AUXILIAR</v>
          </cell>
          <cell r="F104">
            <v>7900139515</v>
          </cell>
          <cell r="G104">
            <v>1400024</v>
          </cell>
          <cell r="H104">
            <v>20000</v>
          </cell>
          <cell r="I104">
            <v>574</v>
          </cell>
          <cell r="J104">
            <v>0</v>
          </cell>
          <cell r="K104">
            <v>608</v>
          </cell>
          <cell r="L104">
            <v>75</v>
          </cell>
          <cell r="M104">
            <v>1257</v>
          </cell>
          <cell r="N104">
            <v>18743</v>
          </cell>
          <cell r="O104" t="str">
            <v>DIVISION DE CORRESPONDENCIA- COMEDORES E</v>
          </cell>
        </row>
        <row r="105">
          <cell r="A105">
            <v>9300469237</v>
          </cell>
          <cell r="B105">
            <v>100</v>
          </cell>
          <cell r="C105">
            <v>1</v>
          </cell>
          <cell r="D105" t="str">
            <v>MAYRA SUHAIL CABRERA PERDOMO</v>
          </cell>
          <cell r="E105" t="str">
            <v>AUXILIAR</v>
          </cell>
          <cell r="F105">
            <v>9300469237</v>
          </cell>
          <cell r="G105">
            <v>550026</v>
          </cell>
          <cell r="H105">
            <v>30000</v>
          </cell>
          <cell r="I105">
            <v>861</v>
          </cell>
          <cell r="J105">
            <v>0</v>
          </cell>
          <cell r="K105">
            <v>912</v>
          </cell>
          <cell r="L105">
            <v>75</v>
          </cell>
          <cell r="M105">
            <v>1848</v>
          </cell>
          <cell r="N105">
            <v>28152</v>
          </cell>
          <cell r="O105" t="str">
            <v>DIVISION DE BENEFICIOS Y COMPENSACIONES</v>
          </cell>
        </row>
        <row r="106">
          <cell r="A106">
            <v>9400153053</v>
          </cell>
          <cell r="B106">
            <v>101</v>
          </cell>
          <cell r="C106">
            <v>1</v>
          </cell>
          <cell r="D106" t="str">
            <v>CARMEN RITA D AZA TINEO</v>
          </cell>
          <cell r="E106" t="str">
            <v>AUXILIAR</v>
          </cell>
          <cell r="F106">
            <v>9400153053</v>
          </cell>
          <cell r="G106">
            <v>1100129</v>
          </cell>
          <cell r="H106">
            <v>35000</v>
          </cell>
          <cell r="I106">
            <v>1004.5</v>
          </cell>
          <cell r="J106">
            <v>0</v>
          </cell>
          <cell r="K106">
            <v>1064</v>
          </cell>
          <cell r="L106">
            <v>75</v>
          </cell>
          <cell r="M106">
            <v>2143.5</v>
          </cell>
          <cell r="N106">
            <v>32856.5</v>
          </cell>
          <cell r="O106" t="str">
            <v>DEPARTAMENTO DE COMUNICACIONES- COMEDORE</v>
          </cell>
        </row>
        <row r="107">
          <cell r="A107">
            <v>11100005476</v>
          </cell>
          <cell r="B107">
            <v>102</v>
          </cell>
          <cell r="C107">
            <v>1</v>
          </cell>
          <cell r="D107" t="str">
            <v>BIANCA MARIANNI FELIZ MONTERO</v>
          </cell>
          <cell r="E107" t="str">
            <v>AUXILIAR ADMINISTRATIVO (A)</v>
          </cell>
          <cell r="F107">
            <v>11100005476</v>
          </cell>
          <cell r="G107">
            <v>7633</v>
          </cell>
          <cell r="H107">
            <v>18000</v>
          </cell>
          <cell r="I107">
            <v>516.6</v>
          </cell>
          <cell r="J107">
            <v>0</v>
          </cell>
          <cell r="K107">
            <v>547.20000000000005</v>
          </cell>
          <cell r="L107">
            <v>75</v>
          </cell>
          <cell r="M107">
            <v>1138.8</v>
          </cell>
          <cell r="N107">
            <v>16861.2</v>
          </cell>
          <cell r="O107" t="str">
            <v>COMEDORES ECONOMICOS DEL ESTADO</v>
          </cell>
        </row>
        <row r="108">
          <cell r="A108">
            <v>11300026496</v>
          </cell>
          <cell r="B108">
            <v>103</v>
          </cell>
          <cell r="C108">
            <v>1</v>
          </cell>
          <cell r="D108" t="str">
            <v>YAINDI LEDESMA LUCIANO</v>
          </cell>
          <cell r="E108" t="str">
            <v>RECEPCIONISTA</v>
          </cell>
          <cell r="F108">
            <v>11300026496</v>
          </cell>
          <cell r="G108">
            <v>7591</v>
          </cell>
          <cell r="H108">
            <v>20000</v>
          </cell>
          <cell r="I108">
            <v>574</v>
          </cell>
          <cell r="J108">
            <v>0</v>
          </cell>
          <cell r="K108">
            <v>608</v>
          </cell>
          <cell r="L108">
            <v>75</v>
          </cell>
          <cell r="M108">
            <v>1257</v>
          </cell>
          <cell r="N108">
            <v>18743</v>
          </cell>
          <cell r="O108" t="str">
            <v>COMEDORES ECONOMICOS DEL ESTADO</v>
          </cell>
        </row>
        <row r="109">
          <cell r="A109">
            <v>13000004757</v>
          </cell>
          <cell r="B109">
            <v>104</v>
          </cell>
          <cell r="C109">
            <v>1</v>
          </cell>
          <cell r="D109" t="str">
            <v>JEANNETTY JISELLY RUIZ FELIZ</v>
          </cell>
          <cell r="E109" t="str">
            <v>AUXILIAR ADMINISTRATIVO (A)</v>
          </cell>
          <cell r="F109">
            <v>13000004757</v>
          </cell>
          <cell r="G109">
            <v>1150190</v>
          </cell>
          <cell r="H109">
            <v>22000</v>
          </cell>
          <cell r="I109">
            <v>631.4</v>
          </cell>
          <cell r="J109">
            <v>0</v>
          </cell>
          <cell r="K109">
            <v>668.8</v>
          </cell>
          <cell r="L109">
            <v>75</v>
          </cell>
          <cell r="M109">
            <v>1375.2</v>
          </cell>
          <cell r="N109">
            <v>20624.8</v>
          </cell>
          <cell r="O109" t="str">
            <v>DEPARTAMENTO DE CONTABILIDAD- COMEDORES</v>
          </cell>
        </row>
        <row r="110">
          <cell r="A110">
            <v>13700001525</v>
          </cell>
          <cell r="B110">
            <v>105</v>
          </cell>
          <cell r="C110">
            <v>1</v>
          </cell>
          <cell r="D110" t="str">
            <v>MARIA PILAR PEREZ FELIZ</v>
          </cell>
          <cell r="E110" t="str">
            <v>SECRETARIO (A)</v>
          </cell>
          <cell r="F110">
            <v>13700001525</v>
          </cell>
          <cell r="G110">
            <v>8</v>
          </cell>
          <cell r="H110">
            <v>18000</v>
          </cell>
          <cell r="I110">
            <v>516.6</v>
          </cell>
          <cell r="J110">
            <v>0</v>
          </cell>
          <cell r="K110">
            <v>547.20000000000005</v>
          </cell>
          <cell r="L110">
            <v>75</v>
          </cell>
          <cell r="M110">
            <v>1138.8</v>
          </cell>
          <cell r="N110">
            <v>16861.2</v>
          </cell>
          <cell r="O110" t="str">
            <v>DIVISION DE REGISTRO, CONTROL Y NOMINA</v>
          </cell>
        </row>
        <row r="111">
          <cell r="A111">
            <v>22300158296</v>
          </cell>
          <cell r="B111">
            <v>106</v>
          </cell>
          <cell r="C111">
            <v>1</v>
          </cell>
          <cell r="D111" t="str">
            <v>KARLA LISSETTE MOLINA ECHAVARRIA</v>
          </cell>
          <cell r="E111" t="str">
            <v>AUXILIAR ADMINISTRATIVO (A)</v>
          </cell>
          <cell r="F111">
            <v>22300158296</v>
          </cell>
          <cell r="G111">
            <v>1300068</v>
          </cell>
          <cell r="H111">
            <v>18000</v>
          </cell>
          <cell r="I111">
            <v>516.6</v>
          </cell>
          <cell r="J111">
            <v>0</v>
          </cell>
          <cell r="K111">
            <v>547.20000000000005</v>
          </cell>
          <cell r="L111">
            <v>75</v>
          </cell>
          <cell r="M111">
            <v>1138.8</v>
          </cell>
          <cell r="N111">
            <v>16861.2</v>
          </cell>
          <cell r="O111" t="str">
            <v>DEPARTAMENTO DE RECURSOS HUMANOS- COMEDO</v>
          </cell>
        </row>
        <row r="112">
          <cell r="A112">
            <v>22300259532</v>
          </cell>
          <cell r="B112">
            <v>107</v>
          </cell>
          <cell r="C112">
            <v>1</v>
          </cell>
          <cell r="D112" t="str">
            <v>BRARLIN ARSENIO PAULINO REYES</v>
          </cell>
          <cell r="E112" t="str">
            <v>AUXILIAR ADMINISTRATIVO II</v>
          </cell>
          <cell r="F112">
            <v>22300259532</v>
          </cell>
          <cell r="G112">
            <v>1800115</v>
          </cell>
          <cell r="H112">
            <v>22000</v>
          </cell>
          <cell r="I112">
            <v>631.4</v>
          </cell>
          <cell r="J112">
            <v>0</v>
          </cell>
          <cell r="K112">
            <v>668.8</v>
          </cell>
          <cell r="L112">
            <v>75</v>
          </cell>
          <cell r="M112">
            <v>1375.2</v>
          </cell>
          <cell r="N112">
            <v>20624.8</v>
          </cell>
          <cell r="O112" t="str">
            <v>DEPARTAMENTO DE TECNOLOGIA DE LA INFORMA</v>
          </cell>
        </row>
        <row r="113">
          <cell r="A113">
            <v>22300331448</v>
          </cell>
          <cell r="B113">
            <v>108</v>
          </cell>
          <cell r="C113">
            <v>1</v>
          </cell>
          <cell r="D113" t="str">
            <v>AMELIA RACHELL REYES MONTERO</v>
          </cell>
          <cell r="E113" t="str">
            <v>SECRETARIA I</v>
          </cell>
          <cell r="F113">
            <v>22300331448</v>
          </cell>
          <cell r="G113">
            <v>1100091</v>
          </cell>
          <cell r="H113">
            <v>22000</v>
          </cell>
          <cell r="I113">
            <v>631.4</v>
          </cell>
          <cell r="J113">
            <v>0</v>
          </cell>
          <cell r="K113">
            <v>668.8</v>
          </cell>
          <cell r="L113">
            <v>2164.11</v>
          </cell>
          <cell r="M113">
            <v>3464.31</v>
          </cell>
          <cell r="N113">
            <v>18535.689999999999</v>
          </cell>
          <cell r="O113" t="str">
            <v>DEPARTAMENTO DE COMUNICACIONES- COMEDORE</v>
          </cell>
        </row>
        <row r="114">
          <cell r="A114">
            <v>22300389867</v>
          </cell>
          <cell r="B114">
            <v>109</v>
          </cell>
          <cell r="C114">
            <v>1</v>
          </cell>
          <cell r="D114" t="str">
            <v>FELIX MANUEL MARCANO AMADOR</v>
          </cell>
          <cell r="E114" t="str">
            <v>MENSAJERO</v>
          </cell>
          <cell r="F114">
            <v>22300389867</v>
          </cell>
          <cell r="G114">
            <v>1300065</v>
          </cell>
          <cell r="H114">
            <v>18000</v>
          </cell>
          <cell r="I114">
            <v>516.6</v>
          </cell>
          <cell r="J114">
            <v>0</v>
          </cell>
          <cell r="K114">
            <v>547.20000000000005</v>
          </cell>
          <cell r="L114">
            <v>1587.45</v>
          </cell>
          <cell r="M114">
            <v>2651.25</v>
          </cell>
          <cell r="N114">
            <v>15348.75</v>
          </cell>
          <cell r="O114" t="str">
            <v>DEPARTAMENTO DE RECURSOS HUMANOS- COMEDO</v>
          </cell>
        </row>
        <row r="115">
          <cell r="A115">
            <v>22300448291</v>
          </cell>
          <cell r="B115">
            <v>110</v>
          </cell>
          <cell r="C115">
            <v>1</v>
          </cell>
          <cell r="D115" t="str">
            <v>YULY SURAISMI DE LA ROSA SEVERINO</v>
          </cell>
          <cell r="E115" t="str">
            <v>SECRETARIA</v>
          </cell>
          <cell r="F115">
            <v>22300448291</v>
          </cell>
          <cell r="G115">
            <v>550005</v>
          </cell>
          <cell r="H115">
            <v>25200</v>
          </cell>
          <cell r="I115">
            <v>723.24</v>
          </cell>
          <cell r="J115">
            <v>0</v>
          </cell>
          <cell r="K115">
            <v>766.08</v>
          </cell>
          <cell r="L115">
            <v>75</v>
          </cell>
          <cell r="M115">
            <v>1564.32</v>
          </cell>
          <cell r="N115">
            <v>23635.68</v>
          </cell>
          <cell r="O115" t="str">
            <v>DIVISION DE BENEFICIOS Y COMPENSACIONES</v>
          </cell>
        </row>
        <row r="116">
          <cell r="A116">
            <v>22300583089</v>
          </cell>
          <cell r="B116">
            <v>111</v>
          </cell>
          <cell r="C116">
            <v>1</v>
          </cell>
          <cell r="D116" t="str">
            <v>JENNIFER MARTINA POLANCO</v>
          </cell>
          <cell r="E116" t="str">
            <v>INSPECTOR DE COMEDOR</v>
          </cell>
          <cell r="F116">
            <v>22300583089</v>
          </cell>
          <cell r="G116">
            <v>9</v>
          </cell>
          <cell r="H116">
            <v>18000</v>
          </cell>
          <cell r="I116">
            <v>516.6</v>
          </cell>
          <cell r="J116">
            <v>0</v>
          </cell>
          <cell r="K116">
            <v>547.20000000000005</v>
          </cell>
          <cell r="L116">
            <v>75</v>
          </cell>
          <cell r="M116">
            <v>1138.8</v>
          </cell>
          <cell r="N116">
            <v>16861.2</v>
          </cell>
          <cell r="O116" t="str">
            <v>DIVISION DE PROTOCOLO Y EVENTOS</v>
          </cell>
        </row>
        <row r="117">
          <cell r="A117">
            <v>22300656513</v>
          </cell>
          <cell r="B117">
            <v>112</v>
          </cell>
          <cell r="C117">
            <v>1</v>
          </cell>
          <cell r="D117" t="str">
            <v>CINTHIA INOLIS SUAREZ ORTEGA</v>
          </cell>
          <cell r="E117" t="str">
            <v>AUXILIAR</v>
          </cell>
          <cell r="F117">
            <v>22300656513</v>
          </cell>
          <cell r="G117">
            <v>2000029</v>
          </cell>
          <cell r="H117">
            <v>30000</v>
          </cell>
          <cell r="I117">
            <v>861</v>
          </cell>
          <cell r="J117">
            <v>0</v>
          </cell>
          <cell r="K117">
            <v>912</v>
          </cell>
          <cell r="L117">
            <v>75</v>
          </cell>
          <cell r="M117">
            <v>1848</v>
          </cell>
          <cell r="N117">
            <v>28152</v>
          </cell>
          <cell r="O117" t="str">
            <v>DEPARTAMENTO DE PLANIFICACION Y DESARROL</v>
          </cell>
        </row>
        <row r="118">
          <cell r="A118">
            <v>22300748211</v>
          </cell>
          <cell r="B118">
            <v>113</v>
          </cell>
          <cell r="C118">
            <v>1</v>
          </cell>
          <cell r="D118" t="str">
            <v>BELIZ SANCHEZ CASTELLANOS</v>
          </cell>
          <cell r="E118" t="str">
            <v>SOPORTE TECNICO INFORMATICO</v>
          </cell>
          <cell r="F118">
            <v>22300748211</v>
          </cell>
          <cell r="G118">
            <v>1150159</v>
          </cell>
          <cell r="H118">
            <v>31500</v>
          </cell>
          <cell r="I118">
            <v>904.05</v>
          </cell>
          <cell r="J118">
            <v>0</v>
          </cell>
          <cell r="K118">
            <v>957.6</v>
          </cell>
          <cell r="L118">
            <v>75</v>
          </cell>
          <cell r="M118">
            <v>1936.65</v>
          </cell>
          <cell r="N118">
            <v>29563.35</v>
          </cell>
          <cell r="O118" t="str">
            <v>DEPARTAMENTO DE CONTABILIDAD- COMEDORES</v>
          </cell>
        </row>
        <row r="119">
          <cell r="A119">
            <v>22300830977</v>
          </cell>
          <cell r="B119">
            <v>114</v>
          </cell>
          <cell r="C119">
            <v>1</v>
          </cell>
          <cell r="D119" t="str">
            <v>KATHERIN KISSAIRIS ALCANTARA VARGAS</v>
          </cell>
          <cell r="E119" t="str">
            <v>ANALISTA DE PERS. REC. HUM.</v>
          </cell>
          <cell r="F119">
            <v>22300830977</v>
          </cell>
          <cell r="G119">
            <v>1300031</v>
          </cell>
          <cell r="H119">
            <v>45000</v>
          </cell>
          <cell r="I119">
            <v>1291.5</v>
          </cell>
          <cell r="J119">
            <v>694.59</v>
          </cell>
          <cell r="K119">
            <v>1368</v>
          </cell>
          <cell r="L119">
            <v>3099.9</v>
          </cell>
          <cell r="M119">
            <v>6453.99</v>
          </cell>
          <cell r="N119">
            <v>38546.01</v>
          </cell>
          <cell r="O119" t="str">
            <v>DEPARTAMENTO DE RECURSOS HUMANOS- COMEDO</v>
          </cell>
        </row>
        <row r="120">
          <cell r="A120">
            <v>22300837527</v>
          </cell>
          <cell r="B120">
            <v>115</v>
          </cell>
          <cell r="C120">
            <v>1</v>
          </cell>
          <cell r="D120" t="str">
            <v>JOHANNY ISABEL TRINIDAD</v>
          </cell>
          <cell r="E120" t="str">
            <v>SECRETARIO (A)</v>
          </cell>
          <cell r="F120">
            <v>22300837527</v>
          </cell>
          <cell r="G120">
            <v>1150128</v>
          </cell>
          <cell r="H120">
            <v>15000</v>
          </cell>
          <cell r="I120">
            <v>430.5</v>
          </cell>
          <cell r="J120">
            <v>0</v>
          </cell>
          <cell r="K120">
            <v>456</v>
          </cell>
          <cell r="L120">
            <v>75</v>
          </cell>
          <cell r="M120">
            <v>961.5</v>
          </cell>
          <cell r="N120">
            <v>14038.5</v>
          </cell>
          <cell r="O120" t="str">
            <v>DEPARTAMENTO DE CONTABILIDAD- COMEDORES</v>
          </cell>
        </row>
        <row r="121">
          <cell r="A121">
            <v>22300863390</v>
          </cell>
          <cell r="B121">
            <v>116</v>
          </cell>
          <cell r="C121">
            <v>1</v>
          </cell>
          <cell r="D121" t="str">
            <v>OLETI ELIZABETH FRIAS OGANDO</v>
          </cell>
          <cell r="E121" t="str">
            <v>SECRETARIA EJECUTIVA</v>
          </cell>
          <cell r="F121">
            <v>22300863390</v>
          </cell>
          <cell r="G121">
            <v>7515</v>
          </cell>
          <cell r="H121">
            <v>60000</v>
          </cell>
          <cell r="I121">
            <v>1722</v>
          </cell>
          <cell r="J121">
            <v>3486.68</v>
          </cell>
          <cell r="K121">
            <v>1824</v>
          </cell>
          <cell r="L121">
            <v>2164.11</v>
          </cell>
          <cell r="M121">
            <v>9196.7900000000009</v>
          </cell>
          <cell r="N121">
            <v>50803.21</v>
          </cell>
          <cell r="O121" t="str">
            <v>COMEDORES ECONOMICOS DEL ESTADO</v>
          </cell>
        </row>
        <row r="122">
          <cell r="A122">
            <v>22300969023</v>
          </cell>
          <cell r="B122">
            <v>117</v>
          </cell>
          <cell r="C122">
            <v>1</v>
          </cell>
          <cell r="D122" t="str">
            <v>PAMELA ISABEL SANCHEZ</v>
          </cell>
          <cell r="E122" t="str">
            <v>RECEPCIONISTA</v>
          </cell>
          <cell r="F122">
            <v>22300969023</v>
          </cell>
          <cell r="G122">
            <v>1100095</v>
          </cell>
          <cell r="H122">
            <v>22000</v>
          </cell>
          <cell r="I122">
            <v>631.4</v>
          </cell>
          <cell r="J122">
            <v>0</v>
          </cell>
          <cell r="K122">
            <v>668.8</v>
          </cell>
          <cell r="L122">
            <v>1587.45</v>
          </cell>
          <cell r="M122">
            <v>2887.65</v>
          </cell>
          <cell r="N122">
            <v>19112.349999999999</v>
          </cell>
          <cell r="O122" t="str">
            <v>DEPARTAMENTO DE COMUNICACIONES- COMEDORE</v>
          </cell>
        </row>
        <row r="123">
          <cell r="A123">
            <v>22301001883</v>
          </cell>
          <cell r="B123">
            <v>118</v>
          </cell>
          <cell r="C123">
            <v>1</v>
          </cell>
          <cell r="D123" t="str">
            <v>ESMARLIN UREÑA ZACARIAS</v>
          </cell>
          <cell r="E123" t="str">
            <v>MENSAJERO INTERNO</v>
          </cell>
          <cell r="F123">
            <v>22301001883</v>
          </cell>
          <cell r="G123">
            <v>1100140</v>
          </cell>
          <cell r="H123">
            <v>17500</v>
          </cell>
          <cell r="I123">
            <v>502.25</v>
          </cell>
          <cell r="J123">
            <v>0</v>
          </cell>
          <cell r="K123">
            <v>532</v>
          </cell>
          <cell r="L123">
            <v>75</v>
          </cell>
          <cell r="M123">
            <v>1109.25</v>
          </cell>
          <cell r="N123">
            <v>16390.75</v>
          </cell>
          <cell r="O123" t="str">
            <v>DEPARTAMENTO DE COMUNICACIONES- COMEDORE</v>
          </cell>
        </row>
        <row r="124">
          <cell r="A124">
            <v>22301465617</v>
          </cell>
          <cell r="B124">
            <v>119</v>
          </cell>
          <cell r="C124">
            <v>1</v>
          </cell>
          <cell r="D124" t="str">
            <v>ANA ARGENTINA SANTANA TORRES</v>
          </cell>
          <cell r="E124" t="str">
            <v>AUXILIAR ADMINISTRATIVO (A)</v>
          </cell>
          <cell r="F124">
            <v>22301465617</v>
          </cell>
          <cell r="G124">
            <v>1950044</v>
          </cell>
          <cell r="H124">
            <v>13000</v>
          </cell>
          <cell r="I124">
            <v>373.1</v>
          </cell>
          <cell r="J124">
            <v>0</v>
          </cell>
          <cell r="K124">
            <v>395.2</v>
          </cell>
          <cell r="L124">
            <v>75</v>
          </cell>
          <cell r="M124">
            <v>843.3</v>
          </cell>
          <cell r="N124">
            <v>12156.7</v>
          </cell>
          <cell r="O124" t="str">
            <v>DIRECCION ADMINISTRATIVA - COMEDORES ECO</v>
          </cell>
        </row>
        <row r="125">
          <cell r="A125">
            <v>22301548354</v>
          </cell>
          <cell r="B125">
            <v>120</v>
          </cell>
          <cell r="C125">
            <v>1</v>
          </cell>
          <cell r="D125" t="str">
            <v>RUDCELY TERESA HERNANDEZ RODRIGUEZ</v>
          </cell>
          <cell r="E125" t="str">
            <v>PERIODISTA</v>
          </cell>
          <cell r="F125">
            <v>22301548354</v>
          </cell>
          <cell r="G125">
            <v>1100079</v>
          </cell>
          <cell r="H125">
            <v>22000</v>
          </cell>
          <cell r="I125">
            <v>631.4</v>
          </cell>
          <cell r="J125">
            <v>0</v>
          </cell>
          <cell r="K125">
            <v>668.8</v>
          </cell>
          <cell r="L125">
            <v>75</v>
          </cell>
          <cell r="M125">
            <v>1375.2</v>
          </cell>
          <cell r="N125">
            <v>20624.8</v>
          </cell>
          <cell r="O125" t="str">
            <v>DEPARTAMENTO DE COMUNICACIONES- COMEDORE</v>
          </cell>
        </row>
        <row r="126">
          <cell r="A126">
            <v>22400120949</v>
          </cell>
          <cell r="B126">
            <v>121</v>
          </cell>
          <cell r="C126">
            <v>1</v>
          </cell>
          <cell r="D126" t="str">
            <v>DIANA CAROLINA ALCANTARA REYES</v>
          </cell>
          <cell r="E126" t="str">
            <v>SUPERVISORA</v>
          </cell>
          <cell r="F126">
            <v>22400120949</v>
          </cell>
          <cell r="G126">
            <v>7621</v>
          </cell>
          <cell r="H126">
            <v>15000</v>
          </cell>
          <cell r="I126">
            <v>430.5</v>
          </cell>
          <cell r="J126">
            <v>0</v>
          </cell>
          <cell r="K126">
            <v>456</v>
          </cell>
          <cell r="L126">
            <v>75</v>
          </cell>
          <cell r="M126">
            <v>961.5</v>
          </cell>
          <cell r="N126">
            <v>14038.5</v>
          </cell>
          <cell r="O126" t="str">
            <v>COMEDORES ECONOMICOS DEL ESTADO</v>
          </cell>
        </row>
        <row r="127">
          <cell r="A127">
            <v>22500483064</v>
          </cell>
          <cell r="B127">
            <v>122</v>
          </cell>
          <cell r="C127">
            <v>1</v>
          </cell>
          <cell r="D127" t="str">
            <v>CLAUDIA PATRICIA MIESES CASTILLO</v>
          </cell>
          <cell r="E127" t="str">
            <v>FOTOGRAFO (A)</v>
          </cell>
          <cell r="F127">
            <v>22500483064</v>
          </cell>
          <cell r="G127">
            <v>1100164</v>
          </cell>
          <cell r="H127">
            <v>25000</v>
          </cell>
          <cell r="I127">
            <v>717.5</v>
          </cell>
          <cell r="J127">
            <v>0</v>
          </cell>
          <cell r="K127">
            <v>760</v>
          </cell>
          <cell r="L127">
            <v>75</v>
          </cell>
          <cell r="M127">
            <v>1552.5</v>
          </cell>
          <cell r="N127">
            <v>23447.5</v>
          </cell>
          <cell r="O127" t="str">
            <v>DEPARTAMENTO DE COMUNICACIONES- COMEDORE</v>
          </cell>
        </row>
        <row r="128">
          <cell r="A128">
            <v>22500713304</v>
          </cell>
          <cell r="B128">
            <v>123</v>
          </cell>
          <cell r="C128">
            <v>1</v>
          </cell>
          <cell r="D128" t="str">
            <v>GUERVIN LUIS TEJEDA TERRERO</v>
          </cell>
          <cell r="E128" t="str">
            <v>AUXILIAR ADMINISTRATIVO (A)</v>
          </cell>
          <cell r="F128">
            <v>22500713304</v>
          </cell>
          <cell r="G128">
            <v>1950042</v>
          </cell>
          <cell r="H128">
            <v>40000</v>
          </cell>
          <cell r="I128">
            <v>1148</v>
          </cell>
          <cell r="J128">
            <v>442.65</v>
          </cell>
          <cell r="K128">
            <v>1216</v>
          </cell>
          <cell r="L128">
            <v>75</v>
          </cell>
          <cell r="M128">
            <v>2881.65</v>
          </cell>
          <cell r="N128">
            <v>37118.35</v>
          </cell>
          <cell r="O128" t="str">
            <v>DIRECCION ADMINISTRATIVA - COMEDORES ECO</v>
          </cell>
        </row>
        <row r="129">
          <cell r="A129">
            <v>22500767243</v>
          </cell>
          <cell r="B129">
            <v>124</v>
          </cell>
          <cell r="C129">
            <v>1</v>
          </cell>
          <cell r="D129" t="str">
            <v>MARIA TEREZA QUEZADA CASTILLO</v>
          </cell>
          <cell r="E129" t="str">
            <v>AUXILIAR</v>
          </cell>
          <cell r="F129">
            <v>22500767243</v>
          </cell>
          <cell r="G129">
            <v>1100190</v>
          </cell>
          <cell r="H129">
            <v>15000</v>
          </cell>
          <cell r="I129">
            <v>430.5</v>
          </cell>
          <cell r="J129">
            <v>0</v>
          </cell>
          <cell r="K129">
            <v>456</v>
          </cell>
          <cell r="L129">
            <v>75</v>
          </cell>
          <cell r="M129">
            <v>961.5</v>
          </cell>
          <cell r="N129">
            <v>14038.5</v>
          </cell>
          <cell r="O129" t="str">
            <v>DEPARTAMENTO DE COMUNICACIONES- COMEDORE</v>
          </cell>
        </row>
        <row r="130">
          <cell r="A130">
            <v>22500784719</v>
          </cell>
          <cell r="B130">
            <v>125</v>
          </cell>
          <cell r="C130">
            <v>1</v>
          </cell>
          <cell r="D130" t="str">
            <v>MARIA SOLEDAD REYES</v>
          </cell>
          <cell r="E130" t="str">
            <v>RECEPCIONISTA</v>
          </cell>
          <cell r="F130">
            <v>22500784719</v>
          </cell>
          <cell r="G130">
            <v>28</v>
          </cell>
          <cell r="H130">
            <v>20000</v>
          </cell>
          <cell r="I130">
            <v>574</v>
          </cell>
          <cell r="J130">
            <v>0</v>
          </cell>
          <cell r="K130">
            <v>608</v>
          </cell>
          <cell r="L130">
            <v>75</v>
          </cell>
          <cell r="M130">
            <v>1257</v>
          </cell>
          <cell r="N130">
            <v>18743</v>
          </cell>
          <cell r="O130" t="str">
            <v>DIVISION DE PROTOCOLO Y EVENTOS</v>
          </cell>
        </row>
        <row r="131">
          <cell r="A131">
            <v>40209725163</v>
          </cell>
          <cell r="B131">
            <v>126</v>
          </cell>
          <cell r="C131">
            <v>1</v>
          </cell>
          <cell r="D131" t="str">
            <v>CARLA FRANCHESCA POLANCO LIRANZO</v>
          </cell>
          <cell r="E131" t="str">
            <v>SECRETARIA</v>
          </cell>
          <cell r="F131">
            <v>40209725163</v>
          </cell>
          <cell r="G131">
            <v>1800085</v>
          </cell>
          <cell r="H131">
            <v>30000</v>
          </cell>
          <cell r="I131">
            <v>861</v>
          </cell>
          <cell r="J131">
            <v>0</v>
          </cell>
          <cell r="K131">
            <v>912</v>
          </cell>
          <cell r="L131">
            <v>75</v>
          </cell>
          <cell r="M131">
            <v>1848</v>
          </cell>
          <cell r="N131">
            <v>28152</v>
          </cell>
          <cell r="O131" t="str">
            <v>DEPARTAMENTO DE TECNOLOGIA DE LA INFORMA</v>
          </cell>
        </row>
        <row r="132">
          <cell r="A132">
            <v>40210922429</v>
          </cell>
          <cell r="B132">
            <v>127</v>
          </cell>
          <cell r="C132">
            <v>1</v>
          </cell>
          <cell r="D132" t="str">
            <v>SHANEL VENTURA ESPINOSA</v>
          </cell>
          <cell r="E132" t="str">
            <v>AUXILIAR ADMINISTRATIVO (A)</v>
          </cell>
          <cell r="F132">
            <v>40210922429</v>
          </cell>
          <cell r="G132">
            <v>1100152</v>
          </cell>
          <cell r="H132">
            <v>31000</v>
          </cell>
          <cell r="I132">
            <v>889.7</v>
          </cell>
          <cell r="J132">
            <v>0</v>
          </cell>
          <cell r="K132">
            <v>942.4</v>
          </cell>
          <cell r="L132">
            <v>75</v>
          </cell>
          <cell r="M132">
            <v>1907.1</v>
          </cell>
          <cell r="N132">
            <v>29092.9</v>
          </cell>
          <cell r="O132" t="str">
            <v>DEPARTAMENTO DE COMUNICACIONES- COMEDORE</v>
          </cell>
        </row>
        <row r="133">
          <cell r="A133">
            <v>40212491654</v>
          </cell>
          <cell r="B133">
            <v>128</v>
          </cell>
          <cell r="C133">
            <v>1</v>
          </cell>
          <cell r="D133" t="str">
            <v>LERY MOISES PAYANO VALDEZ</v>
          </cell>
          <cell r="E133" t="str">
            <v>SUPERVISOR DE COCINA</v>
          </cell>
          <cell r="F133">
            <v>40212491654</v>
          </cell>
          <cell r="G133">
            <v>450123</v>
          </cell>
          <cell r="H133">
            <v>15000</v>
          </cell>
          <cell r="I133">
            <v>430.5</v>
          </cell>
          <cell r="J133">
            <v>0</v>
          </cell>
          <cell r="K133">
            <v>456</v>
          </cell>
          <cell r="L133">
            <v>75</v>
          </cell>
          <cell r="M133">
            <v>961.5</v>
          </cell>
          <cell r="N133">
            <v>14038.5</v>
          </cell>
          <cell r="O133" t="str">
            <v>DEPARTAMENTO DE CONTROL PROCESAMIENTO DE</v>
          </cell>
        </row>
        <row r="134">
          <cell r="A134">
            <v>40214181865</v>
          </cell>
          <cell r="B134">
            <v>129</v>
          </cell>
          <cell r="C134">
            <v>1</v>
          </cell>
          <cell r="D134" t="str">
            <v>RAFAEL ANTONIO MEDINA</v>
          </cell>
          <cell r="E134" t="str">
            <v>CONSERJE</v>
          </cell>
          <cell r="F134">
            <v>40214181865</v>
          </cell>
          <cell r="G134">
            <v>1300076</v>
          </cell>
          <cell r="H134">
            <v>11000</v>
          </cell>
          <cell r="I134">
            <v>315.7</v>
          </cell>
          <cell r="J134">
            <v>0</v>
          </cell>
          <cell r="K134">
            <v>334.4</v>
          </cell>
          <cell r="L134">
            <v>75</v>
          </cell>
          <cell r="M134">
            <v>725.1</v>
          </cell>
          <cell r="N134">
            <v>10274.9</v>
          </cell>
          <cell r="O134" t="str">
            <v>DEPARTAMENTO DE RECURSOS HUMANOS- COMEDO</v>
          </cell>
        </row>
        <row r="135">
          <cell r="A135">
            <v>40215281037</v>
          </cell>
          <cell r="B135">
            <v>130</v>
          </cell>
          <cell r="C135">
            <v>1</v>
          </cell>
          <cell r="D135" t="str">
            <v>ALBA BELISA TINEO FERNANDEZ</v>
          </cell>
          <cell r="E135" t="str">
            <v>AUXILIAR ADMINISTRATIVO (A)</v>
          </cell>
          <cell r="F135">
            <v>40215281037</v>
          </cell>
          <cell r="G135">
            <v>7624</v>
          </cell>
          <cell r="H135">
            <v>22000</v>
          </cell>
          <cell r="I135">
            <v>631.4</v>
          </cell>
          <cell r="J135">
            <v>0</v>
          </cell>
          <cell r="K135">
            <v>668.8</v>
          </cell>
          <cell r="L135">
            <v>75</v>
          </cell>
          <cell r="M135">
            <v>1375.2</v>
          </cell>
          <cell r="N135">
            <v>20624.8</v>
          </cell>
          <cell r="O135" t="str">
            <v>COMEDORES ECONOMICOS DEL ESTADO</v>
          </cell>
        </row>
        <row r="136">
          <cell r="A136">
            <v>40219208614</v>
          </cell>
          <cell r="B136">
            <v>131</v>
          </cell>
          <cell r="C136">
            <v>1</v>
          </cell>
          <cell r="D136" t="str">
            <v>JAMIL LINARES TAVERAS</v>
          </cell>
          <cell r="E136" t="str">
            <v>AUXILIAR ADMINISTRATIVO (A)</v>
          </cell>
          <cell r="F136">
            <v>40219208614</v>
          </cell>
          <cell r="G136">
            <v>1100186</v>
          </cell>
          <cell r="H136">
            <v>11000</v>
          </cell>
          <cell r="I136">
            <v>315.7</v>
          </cell>
          <cell r="J136">
            <v>0</v>
          </cell>
          <cell r="K136">
            <v>334.4</v>
          </cell>
          <cell r="L136">
            <v>75</v>
          </cell>
          <cell r="M136">
            <v>725.1</v>
          </cell>
          <cell r="N136">
            <v>10274.9</v>
          </cell>
          <cell r="O136" t="str">
            <v>DEPARTAMENTO DE COMUNICACIONES- COMEDORE</v>
          </cell>
        </row>
        <row r="137">
          <cell r="A137">
            <v>40220180349</v>
          </cell>
          <cell r="B137">
            <v>132</v>
          </cell>
          <cell r="C137">
            <v>1</v>
          </cell>
          <cell r="D137" t="str">
            <v>ORFELINA DENISE TAVAREZ CASTRO</v>
          </cell>
          <cell r="E137" t="str">
            <v>RECEPCIONISTA</v>
          </cell>
          <cell r="F137">
            <v>40220180349</v>
          </cell>
          <cell r="G137">
            <v>7599</v>
          </cell>
          <cell r="H137">
            <v>25000</v>
          </cell>
          <cell r="I137">
            <v>717.5</v>
          </cell>
          <cell r="J137">
            <v>0</v>
          </cell>
          <cell r="K137">
            <v>760</v>
          </cell>
          <cell r="L137">
            <v>75</v>
          </cell>
          <cell r="M137">
            <v>1552.5</v>
          </cell>
          <cell r="N137">
            <v>23447.5</v>
          </cell>
          <cell r="O137" t="str">
            <v>COMEDORES ECONOMICOS DEL ESTADO</v>
          </cell>
        </row>
        <row r="138">
          <cell r="A138">
            <v>40220760710</v>
          </cell>
          <cell r="B138">
            <v>133</v>
          </cell>
          <cell r="C138">
            <v>1</v>
          </cell>
          <cell r="D138" t="str">
            <v>ORLAINY MERCEDES ALCANTARA NOVAS</v>
          </cell>
          <cell r="E138" t="str">
            <v>SECRETARIA</v>
          </cell>
          <cell r="F138">
            <v>40220760710</v>
          </cell>
          <cell r="G138">
            <v>1300066</v>
          </cell>
          <cell r="H138">
            <v>25000</v>
          </cell>
          <cell r="I138">
            <v>717.5</v>
          </cell>
          <cell r="J138">
            <v>0</v>
          </cell>
          <cell r="K138">
            <v>760</v>
          </cell>
          <cell r="L138">
            <v>3099.9</v>
          </cell>
          <cell r="M138">
            <v>4577.3999999999996</v>
          </cell>
          <cell r="N138">
            <v>20422.599999999999</v>
          </cell>
          <cell r="O138" t="str">
            <v>DEPARTAMENTO DE RECURSOS HUMANOS- COMEDO</v>
          </cell>
        </row>
        <row r="139">
          <cell r="A139">
            <v>40221563659</v>
          </cell>
          <cell r="B139">
            <v>134</v>
          </cell>
          <cell r="C139">
            <v>1</v>
          </cell>
          <cell r="D139" t="str">
            <v>BETTY EMILIA PEREZ ACOSTA</v>
          </cell>
          <cell r="E139" t="str">
            <v>AUXILIAR ADMINISTRATIVO (A)</v>
          </cell>
          <cell r="F139">
            <v>40221563659</v>
          </cell>
          <cell r="G139">
            <v>1800116</v>
          </cell>
          <cell r="H139">
            <v>20000</v>
          </cell>
          <cell r="I139">
            <v>574</v>
          </cell>
          <cell r="J139">
            <v>0</v>
          </cell>
          <cell r="K139">
            <v>608</v>
          </cell>
          <cell r="L139">
            <v>75</v>
          </cell>
          <cell r="M139">
            <v>1257</v>
          </cell>
          <cell r="N139">
            <v>18743</v>
          </cell>
          <cell r="O139" t="str">
            <v>DEPARTAMENTO DE TECNOLOGIA DE LA INFORMA</v>
          </cell>
        </row>
        <row r="140">
          <cell r="A140">
            <v>40224455416</v>
          </cell>
          <cell r="B140">
            <v>135</v>
          </cell>
          <cell r="C140">
            <v>1</v>
          </cell>
          <cell r="D140" t="str">
            <v>WINIFER BONILLA REYES</v>
          </cell>
          <cell r="E140" t="str">
            <v>RECEPCIONISTA</v>
          </cell>
          <cell r="F140">
            <v>40224455416</v>
          </cell>
          <cell r="G140">
            <v>7529</v>
          </cell>
          <cell r="H140">
            <v>19800</v>
          </cell>
          <cell r="I140">
            <v>568.26</v>
          </cell>
          <cell r="J140">
            <v>0</v>
          </cell>
          <cell r="K140">
            <v>601.91999999999996</v>
          </cell>
          <cell r="L140">
            <v>75</v>
          </cell>
          <cell r="M140">
            <v>1245.18</v>
          </cell>
          <cell r="N140">
            <v>18554.82</v>
          </cell>
          <cell r="O140" t="str">
            <v>COMEDORES ECONOMICOS DEL ESTADO</v>
          </cell>
        </row>
        <row r="141">
          <cell r="A141">
            <v>40224886461</v>
          </cell>
          <cell r="B141">
            <v>136</v>
          </cell>
          <cell r="C141">
            <v>1</v>
          </cell>
          <cell r="D141" t="str">
            <v>YULEYFI CASTILLO JESUS</v>
          </cell>
          <cell r="E141" t="str">
            <v>AUXILIAR ADMINISTRATIVO (A)</v>
          </cell>
          <cell r="F141">
            <v>40224886461</v>
          </cell>
          <cell r="G141">
            <v>6</v>
          </cell>
          <cell r="H141">
            <v>20000</v>
          </cell>
          <cell r="I141">
            <v>574</v>
          </cell>
          <cell r="J141">
            <v>0</v>
          </cell>
          <cell r="K141">
            <v>608</v>
          </cell>
          <cell r="L141">
            <v>75</v>
          </cell>
          <cell r="M141">
            <v>1257</v>
          </cell>
          <cell r="N141">
            <v>18743</v>
          </cell>
          <cell r="O141" t="str">
            <v>DIVISION DE PROTOCOLO Y EVENTOS</v>
          </cell>
        </row>
        <row r="142">
          <cell r="A142">
            <v>40225088638</v>
          </cell>
          <cell r="B142">
            <v>137</v>
          </cell>
          <cell r="C142">
            <v>1</v>
          </cell>
          <cell r="D142" t="str">
            <v>FRANCHESCA THAMAR JIMENEZ SANCHEZ</v>
          </cell>
          <cell r="E142" t="str">
            <v>AUXILIAR ADMINISTRATIVO (A)</v>
          </cell>
          <cell r="F142">
            <v>40225088638</v>
          </cell>
          <cell r="G142">
            <v>2000061</v>
          </cell>
          <cell r="H142">
            <v>20000</v>
          </cell>
          <cell r="I142">
            <v>574</v>
          </cell>
          <cell r="J142">
            <v>0</v>
          </cell>
          <cell r="K142">
            <v>608</v>
          </cell>
          <cell r="L142">
            <v>75</v>
          </cell>
          <cell r="M142">
            <v>1257</v>
          </cell>
          <cell r="N142">
            <v>18743</v>
          </cell>
          <cell r="O142" t="str">
            <v>DEPARTAMENTO DE PLANIFICACION Y DESARROL</v>
          </cell>
        </row>
        <row r="143">
          <cell r="A143">
            <v>40227000441</v>
          </cell>
          <cell r="B143">
            <v>138</v>
          </cell>
          <cell r="C143">
            <v>1</v>
          </cell>
          <cell r="D143" t="str">
            <v>ISAMIL MAÑAN BASTARDO</v>
          </cell>
          <cell r="E143" t="str">
            <v>AUXILIAR ALMACEN Y SUMINISTRO</v>
          </cell>
          <cell r="F143">
            <v>40227000441</v>
          </cell>
          <cell r="G143">
            <v>1800119</v>
          </cell>
          <cell r="H143">
            <v>20000</v>
          </cell>
          <cell r="I143">
            <v>574</v>
          </cell>
          <cell r="J143">
            <v>0</v>
          </cell>
          <cell r="K143">
            <v>608</v>
          </cell>
          <cell r="L143">
            <v>75</v>
          </cell>
          <cell r="M143">
            <v>1257</v>
          </cell>
          <cell r="N143">
            <v>18743</v>
          </cell>
          <cell r="O143" t="str">
            <v>DEPARTAMENTO DE TECNOLOGIA DE LA INFORMA</v>
          </cell>
        </row>
        <row r="144">
          <cell r="A144">
            <v>40227127582</v>
          </cell>
          <cell r="B144">
            <v>139</v>
          </cell>
          <cell r="C144">
            <v>1</v>
          </cell>
          <cell r="D144" t="str">
            <v>JILDRA BEATRIZ ABREU LARA</v>
          </cell>
          <cell r="E144" t="str">
            <v>SECRETARIO (A)</v>
          </cell>
          <cell r="F144">
            <v>40227127582</v>
          </cell>
          <cell r="G144">
            <v>9</v>
          </cell>
          <cell r="H144">
            <v>13000</v>
          </cell>
          <cell r="I144">
            <v>373.1</v>
          </cell>
          <cell r="J144">
            <v>0</v>
          </cell>
          <cell r="K144">
            <v>395.2</v>
          </cell>
          <cell r="L144">
            <v>75</v>
          </cell>
          <cell r="M144">
            <v>843.3</v>
          </cell>
          <cell r="N144">
            <v>12156.7</v>
          </cell>
          <cell r="O144" t="str">
            <v>DIVISION DE EVALUACION DEL DESEMPEﾑO Y C</v>
          </cell>
        </row>
        <row r="145">
          <cell r="A145">
            <v>40227533987</v>
          </cell>
          <cell r="B145">
            <v>140</v>
          </cell>
          <cell r="C145">
            <v>1</v>
          </cell>
          <cell r="D145" t="str">
            <v>YERLIN ALEXANDRA SANTANA TEJEDA</v>
          </cell>
          <cell r="E145" t="str">
            <v>AUXILIAR ADMINISTRATIVO (A)</v>
          </cell>
          <cell r="F145">
            <v>40227533987</v>
          </cell>
          <cell r="G145">
            <v>10</v>
          </cell>
          <cell r="H145">
            <v>15000</v>
          </cell>
          <cell r="I145">
            <v>430.5</v>
          </cell>
          <cell r="J145">
            <v>0</v>
          </cell>
          <cell r="K145">
            <v>456</v>
          </cell>
          <cell r="L145">
            <v>75</v>
          </cell>
          <cell r="M145">
            <v>961.5</v>
          </cell>
          <cell r="N145">
            <v>14038.5</v>
          </cell>
          <cell r="O145" t="str">
            <v>DIVISION DE REGISTRO, CONTROL Y NOMINA</v>
          </cell>
        </row>
        <row r="146">
          <cell r="A146">
            <v>40227935232</v>
          </cell>
          <cell r="B146">
            <v>141</v>
          </cell>
          <cell r="C146">
            <v>1</v>
          </cell>
          <cell r="D146" t="str">
            <v>VANESSA SCHARAZADE RODRIGUEZ FERRER</v>
          </cell>
          <cell r="E146" t="str">
            <v>AUXILIAR ADMINISTRATIVO (A)</v>
          </cell>
          <cell r="F146">
            <v>40227935232</v>
          </cell>
          <cell r="G146">
            <v>1100173</v>
          </cell>
          <cell r="H146">
            <v>15000</v>
          </cell>
          <cell r="I146">
            <v>430.5</v>
          </cell>
          <cell r="J146">
            <v>0</v>
          </cell>
          <cell r="K146">
            <v>456</v>
          </cell>
          <cell r="L146">
            <v>75</v>
          </cell>
          <cell r="M146">
            <v>961.5</v>
          </cell>
          <cell r="N146">
            <v>14038.5</v>
          </cell>
          <cell r="O146" t="str">
            <v>DEPARTAMENTO DE COMUNICACIONES- COMEDORE</v>
          </cell>
        </row>
        <row r="147">
          <cell r="A147">
            <v>40233020391</v>
          </cell>
          <cell r="B147">
            <v>142</v>
          </cell>
          <cell r="C147">
            <v>1</v>
          </cell>
          <cell r="D147" t="str">
            <v>AMBAR NATHALY CORONADO MATOS</v>
          </cell>
          <cell r="E147" t="str">
            <v>ASISTENTE DIRECTOR GENERAL</v>
          </cell>
          <cell r="F147">
            <v>40233020391</v>
          </cell>
          <cell r="G147">
            <v>7523</v>
          </cell>
          <cell r="H147">
            <v>30000</v>
          </cell>
          <cell r="I147">
            <v>861</v>
          </cell>
          <cell r="J147">
            <v>0</v>
          </cell>
          <cell r="K147">
            <v>912</v>
          </cell>
          <cell r="L147">
            <v>75</v>
          </cell>
          <cell r="M147">
            <v>1848</v>
          </cell>
          <cell r="N147">
            <v>28152</v>
          </cell>
          <cell r="O147" t="str">
            <v>COMEDORES ECONOMICOS DEL ESTADO</v>
          </cell>
        </row>
        <row r="148">
          <cell r="A148">
            <v>40233637426</v>
          </cell>
          <cell r="B148">
            <v>143</v>
          </cell>
          <cell r="C148">
            <v>1</v>
          </cell>
          <cell r="D148" t="str">
            <v>ELAINY YOMAIRY EUSEBIO MARTINEZ</v>
          </cell>
          <cell r="E148" t="str">
            <v>AUXILIAR</v>
          </cell>
          <cell r="F148">
            <v>40233637426</v>
          </cell>
          <cell r="G148">
            <v>2800063</v>
          </cell>
          <cell r="H148">
            <v>25000</v>
          </cell>
          <cell r="I148">
            <v>717.5</v>
          </cell>
          <cell r="J148">
            <v>0</v>
          </cell>
          <cell r="K148">
            <v>760</v>
          </cell>
          <cell r="L148">
            <v>75</v>
          </cell>
          <cell r="M148">
            <v>1552.5</v>
          </cell>
          <cell r="N148">
            <v>23447.5</v>
          </cell>
          <cell r="O148" t="str">
            <v>DEPARTAMENTO JURIDICO- COMEDORES ECONOMI</v>
          </cell>
        </row>
        <row r="149">
          <cell r="A149">
            <v>40241095682</v>
          </cell>
          <cell r="B149">
            <v>144</v>
          </cell>
          <cell r="C149">
            <v>1</v>
          </cell>
          <cell r="D149" t="str">
            <v>MASSIEL ELENA GARCIA</v>
          </cell>
          <cell r="E149" t="str">
            <v>AUXILIAR ADMINISTRATIVO (A)</v>
          </cell>
          <cell r="F149">
            <v>40241095682</v>
          </cell>
          <cell r="G149">
            <v>1150168</v>
          </cell>
          <cell r="H149">
            <v>23000</v>
          </cell>
          <cell r="I149">
            <v>660.1</v>
          </cell>
          <cell r="J149">
            <v>0</v>
          </cell>
          <cell r="K149">
            <v>699.2</v>
          </cell>
          <cell r="L149">
            <v>75</v>
          </cell>
          <cell r="M149">
            <v>1434.3</v>
          </cell>
          <cell r="N149">
            <v>21565.7</v>
          </cell>
          <cell r="O149" t="str">
            <v>DEPARTAMENTO DE CONTABILIDAD- COMEDORES</v>
          </cell>
        </row>
        <row r="150">
          <cell r="A150">
            <v>100091149</v>
          </cell>
          <cell r="B150">
            <v>145</v>
          </cell>
          <cell r="C150">
            <v>2</v>
          </cell>
          <cell r="D150" t="str">
            <v>ROSA BALBUENA BALBUENA</v>
          </cell>
          <cell r="E150" t="str">
            <v>AYUDANTE DE COCINA</v>
          </cell>
          <cell r="F150">
            <v>100091149</v>
          </cell>
          <cell r="G150">
            <v>1202110</v>
          </cell>
          <cell r="H150">
            <v>11000</v>
          </cell>
          <cell r="I150">
            <v>315.7</v>
          </cell>
          <cell r="J150">
            <v>0</v>
          </cell>
          <cell r="K150">
            <v>334.4</v>
          </cell>
          <cell r="L150">
            <v>75</v>
          </cell>
          <cell r="M150">
            <v>725.1</v>
          </cell>
          <cell r="N150">
            <v>10274.9</v>
          </cell>
          <cell r="O150" t="str">
            <v>COMEDORES ECONOMICOS LOS MINAS- COMEDORE</v>
          </cell>
        </row>
        <row r="151">
          <cell r="A151">
            <v>100091982</v>
          </cell>
          <cell r="B151">
            <v>146</v>
          </cell>
          <cell r="C151">
            <v>2</v>
          </cell>
          <cell r="D151" t="str">
            <v>OLIVA GASTON VICENTE</v>
          </cell>
          <cell r="E151" t="str">
            <v>AYUDANTE DE COCINA</v>
          </cell>
          <cell r="F151">
            <v>100091982</v>
          </cell>
          <cell r="G151">
            <v>2700356</v>
          </cell>
          <cell r="H151">
            <v>11000</v>
          </cell>
          <cell r="I151">
            <v>315.7</v>
          </cell>
          <cell r="J151">
            <v>0</v>
          </cell>
          <cell r="K151">
            <v>334.4</v>
          </cell>
          <cell r="L151">
            <v>75</v>
          </cell>
          <cell r="M151">
            <v>725.1</v>
          </cell>
          <cell r="N151">
            <v>10274.9</v>
          </cell>
          <cell r="O151" t="str">
            <v>DEPARTAMENTO DE COCINAS MOVILES- COMEDOR</v>
          </cell>
        </row>
        <row r="152">
          <cell r="A152">
            <v>100099423</v>
          </cell>
          <cell r="B152">
            <v>147</v>
          </cell>
          <cell r="C152">
            <v>2</v>
          </cell>
          <cell r="D152" t="str">
            <v>LUIS JOSE CARRASCO BATISTA</v>
          </cell>
          <cell r="E152" t="str">
            <v>CHOFER</v>
          </cell>
          <cell r="F152">
            <v>100099423</v>
          </cell>
          <cell r="G152">
            <v>2100254</v>
          </cell>
          <cell r="H152">
            <v>16500</v>
          </cell>
          <cell r="I152">
            <v>473.55</v>
          </cell>
          <cell r="J152">
            <v>0</v>
          </cell>
          <cell r="K152">
            <v>501.6</v>
          </cell>
          <cell r="L152">
            <v>75</v>
          </cell>
          <cell r="M152">
            <v>1050.1500000000001</v>
          </cell>
          <cell r="N152">
            <v>15449.85</v>
          </cell>
          <cell r="O152" t="str">
            <v>DIVISION DE TRANSPORTACION- COMEDORES EC</v>
          </cell>
        </row>
        <row r="153">
          <cell r="A153">
            <v>100144674</v>
          </cell>
          <cell r="B153">
            <v>148</v>
          </cell>
          <cell r="C153">
            <v>2</v>
          </cell>
          <cell r="D153" t="str">
            <v>ENRIQUE RAFAEL SALDAÑA ARAMBOLIS</v>
          </cell>
          <cell r="E153" t="str">
            <v>CHOFER</v>
          </cell>
          <cell r="F153">
            <v>100144674</v>
          </cell>
          <cell r="G153">
            <v>2700403</v>
          </cell>
          <cell r="H153">
            <v>16500</v>
          </cell>
          <cell r="I153">
            <v>473.55</v>
          </cell>
          <cell r="J153">
            <v>0</v>
          </cell>
          <cell r="K153">
            <v>501.6</v>
          </cell>
          <cell r="L153">
            <v>75</v>
          </cell>
          <cell r="M153">
            <v>1050.1500000000001</v>
          </cell>
          <cell r="N153">
            <v>15449.85</v>
          </cell>
          <cell r="O153" t="str">
            <v>DEPARTAMENTO DE COCINAS MOVILES- COMEDOR</v>
          </cell>
        </row>
        <row r="154">
          <cell r="A154">
            <v>100184829</v>
          </cell>
          <cell r="B154">
            <v>149</v>
          </cell>
          <cell r="C154">
            <v>2</v>
          </cell>
          <cell r="D154" t="str">
            <v>CARMEN ESTELA MEJIA CASTILLO</v>
          </cell>
          <cell r="E154" t="str">
            <v>INSPECTORA</v>
          </cell>
          <cell r="F154">
            <v>100184829</v>
          </cell>
          <cell r="G154">
            <v>2400369</v>
          </cell>
          <cell r="H154">
            <v>15000</v>
          </cell>
          <cell r="I154">
            <v>430.5</v>
          </cell>
          <cell r="J154">
            <v>0</v>
          </cell>
          <cell r="K154">
            <v>456</v>
          </cell>
          <cell r="L154">
            <v>75</v>
          </cell>
          <cell r="M154">
            <v>961.5</v>
          </cell>
          <cell r="N154">
            <v>14038.5</v>
          </cell>
          <cell r="O154" t="str">
            <v>DIRECCION DE INSPECCION- COMEDORES ECONO</v>
          </cell>
        </row>
        <row r="155">
          <cell r="A155">
            <v>100215375</v>
          </cell>
          <cell r="B155">
            <v>150</v>
          </cell>
          <cell r="C155">
            <v>2</v>
          </cell>
          <cell r="D155" t="str">
            <v>ALADINO FERNANDEZ SOTO</v>
          </cell>
          <cell r="E155" t="str">
            <v>ELECTRICISTA</v>
          </cell>
          <cell r="F155">
            <v>100215375</v>
          </cell>
          <cell r="G155">
            <v>2650283</v>
          </cell>
          <cell r="H155">
            <v>26250</v>
          </cell>
          <cell r="I155">
            <v>753.38</v>
          </cell>
          <cell r="J155">
            <v>0</v>
          </cell>
          <cell r="K155">
            <v>798</v>
          </cell>
          <cell r="L155">
            <v>75</v>
          </cell>
          <cell r="M155">
            <v>1626.38</v>
          </cell>
          <cell r="N155">
            <v>24623.62</v>
          </cell>
          <cell r="O155" t="str">
            <v>DIVISION DE MANTENIMIENTO- COMEDORES ECO</v>
          </cell>
        </row>
        <row r="156">
          <cell r="A156">
            <v>100215599</v>
          </cell>
          <cell r="B156">
            <v>151</v>
          </cell>
          <cell r="C156">
            <v>2</v>
          </cell>
          <cell r="D156" t="str">
            <v>CARLOS MANUEL GOMEZ BAEZ</v>
          </cell>
          <cell r="E156" t="str">
            <v>CONSERJE</v>
          </cell>
          <cell r="F156">
            <v>100215599</v>
          </cell>
          <cell r="G156">
            <v>900182</v>
          </cell>
          <cell r="H156">
            <v>11000</v>
          </cell>
          <cell r="I156">
            <v>315.7</v>
          </cell>
          <cell r="J156">
            <v>0</v>
          </cell>
          <cell r="K156">
            <v>334.4</v>
          </cell>
          <cell r="L156">
            <v>75</v>
          </cell>
          <cell r="M156">
            <v>725.1</v>
          </cell>
          <cell r="N156">
            <v>10274.9</v>
          </cell>
          <cell r="O156" t="str">
            <v>COMEDORES ECONOMICOS- LA VILLA OLIMPICA</v>
          </cell>
        </row>
        <row r="157">
          <cell r="A157">
            <v>100310507</v>
          </cell>
          <cell r="B157">
            <v>152</v>
          </cell>
          <cell r="C157">
            <v>2</v>
          </cell>
          <cell r="D157" t="str">
            <v>ALBA MODESTA MORILLO DE LA CRUZ</v>
          </cell>
          <cell r="E157" t="str">
            <v>CONSERJE</v>
          </cell>
          <cell r="F157">
            <v>100310507</v>
          </cell>
          <cell r="G157">
            <v>267</v>
          </cell>
          <cell r="H157">
            <v>14000</v>
          </cell>
          <cell r="I157">
            <v>401.8</v>
          </cell>
          <cell r="J157">
            <v>0</v>
          </cell>
          <cell r="K157">
            <v>425.6</v>
          </cell>
          <cell r="L157">
            <v>3099.9</v>
          </cell>
          <cell r="M157">
            <v>3927.3</v>
          </cell>
          <cell r="N157">
            <v>10072.700000000001</v>
          </cell>
          <cell r="O157" t="str">
            <v>SECCION DE CARNICERIA Y SAZON- COMEDORES</v>
          </cell>
        </row>
        <row r="158">
          <cell r="A158">
            <v>100369222</v>
          </cell>
          <cell r="B158">
            <v>153</v>
          </cell>
          <cell r="C158">
            <v>2</v>
          </cell>
          <cell r="D158" t="str">
            <v>SANTIAGO DE LOS SANTOS DEL ROSARIO</v>
          </cell>
          <cell r="E158" t="str">
            <v>AYUDANTE MANTENIMIENTO</v>
          </cell>
          <cell r="F158">
            <v>100369222</v>
          </cell>
          <cell r="G158">
            <v>2850090</v>
          </cell>
          <cell r="H158">
            <v>13000</v>
          </cell>
          <cell r="I158">
            <v>373.1</v>
          </cell>
          <cell r="J158">
            <v>0</v>
          </cell>
          <cell r="K158">
            <v>395.2</v>
          </cell>
          <cell r="L158">
            <v>75</v>
          </cell>
          <cell r="M158">
            <v>843.3</v>
          </cell>
          <cell r="N158">
            <v>12156.7</v>
          </cell>
          <cell r="O158" t="str">
            <v>COMEDORES ECONOMICOS- CRISTO REY</v>
          </cell>
        </row>
        <row r="159">
          <cell r="A159">
            <v>100384767</v>
          </cell>
          <cell r="B159">
            <v>154</v>
          </cell>
          <cell r="C159">
            <v>2</v>
          </cell>
          <cell r="D159" t="str">
            <v>FRANCISCO ANTONIO DE LA CRUZ RODRIG</v>
          </cell>
          <cell r="E159" t="str">
            <v>CHOFER</v>
          </cell>
          <cell r="F159">
            <v>100384767</v>
          </cell>
          <cell r="G159">
            <v>2100459</v>
          </cell>
          <cell r="H159">
            <v>16500</v>
          </cell>
          <cell r="I159">
            <v>473.55</v>
          </cell>
          <cell r="J159">
            <v>0</v>
          </cell>
          <cell r="K159">
            <v>501.6</v>
          </cell>
          <cell r="L159">
            <v>75</v>
          </cell>
          <cell r="M159">
            <v>1050.1500000000001</v>
          </cell>
          <cell r="N159">
            <v>15449.85</v>
          </cell>
          <cell r="O159" t="str">
            <v>DIVISION DE TRANSPORTACION- COMEDORES EC</v>
          </cell>
        </row>
        <row r="160">
          <cell r="A160">
            <v>100442300</v>
          </cell>
          <cell r="B160">
            <v>155</v>
          </cell>
          <cell r="C160">
            <v>2</v>
          </cell>
          <cell r="D160" t="str">
            <v>DIOGENES AUGUSTO HEREDIA GARCIA</v>
          </cell>
          <cell r="E160" t="str">
            <v>CHOFER</v>
          </cell>
          <cell r="F160">
            <v>100442300</v>
          </cell>
          <cell r="G160">
            <v>2100518</v>
          </cell>
          <cell r="H160">
            <v>16500</v>
          </cell>
          <cell r="I160">
            <v>473.55</v>
          </cell>
          <cell r="J160">
            <v>0</v>
          </cell>
          <cell r="K160">
            <v>501.6</v>
          </cell>
          <cell r="L160">
            <v>75</v>
          </cell>
          <cell r="M160">
            <v>1050.1500000000001</v>
          </cell>
          <cell r="N160">
            <v>15449.85</v>
          </cell>
          <cell r="O160" t="str">
            <v>DIVISION DE TRANSPORTACION- COMEDORES EC</v>
          </cell>
        </row>
        <row r="161">
          <cell r="A161">
            <v>100471283</v>
          </cell>
          <cell r="B161">
            <v>156</v>
          </cell>
          <cell r="C161">
            <v>2</v>
          </cell>
          <cell r="D161" t="str">
            <v>TEOFILO HERRERA ROA</v>
          </cell>
          <cell r="E161" t="str">
            <v>CONSERJE</v>
          </cell>
          <cell r="F161">
            <v>100471283</v>
          </cell>
          <cell r="G161">
            <v>400099</v>
          </cell>
          <cell r="H161">
            <v>11000</v>
          </cell>
          <cell r="I161">
            <v>315.7</v>
          </cell>
          <cell r="J161">
            <v>0</v>
          </cell>
          <cell r="K161">
            <v>334.4</v>
          </cell>
          <cell r="L161">
            <v>75</v>
          </cell>
          <cell r="M161">
            <v>725.1</v>
          </cell>
          <cell r="N161">
            <v>10274.9</v>
          </cell>
          <cell r="O161" t="str">
            <v>COMEDORES ECONOMICOS - ELIAS PIﾑA</v>
          </cell>
        </row>
        <row r="162">
          <cell r="A162">
            <v>100475623</v>
          </cell>
          <cell r="B162">
            <v>157</v>
          </cell>
          <cell r="C162">
            <v>2</v>
          </cell>
          <cell r="D162" t="str">
            <v>IVETTE SALAS</v>
          </cell>
          <cell r="E162" t="str">
            <v>ENCARGADO (A)</v>
          </cell>
          <cell r="F162">
            <v>100475623</v>
          </cell>
          <cell r="G162">
            <v>2700209</v>
          </cell>
          <cell r="H162">
            <v>16500</v>
          </cell>
          <cell r="I162">
            <v>473.55</v>
          </cell>
          <cell r="J162">
            <v>0</v>
          </cell>
          <cell r="K162">
            <v>501.6</v>
          </cell>
          <cell r="L162">
            <v>75</v>
          </cell>
          <cell r="M162">
            <v>1050.1500000000001</v>
          </cell>
          <cell r="N162">
            <v>15449.85</v>
          </cell>
          <cell r="O162" t="str">
            <v>DEPARTAMENTO DE COCINAS MOVILES- COMEDOR</v>
          </cell>
        </row>
        <row r="163">
          <cell r="A163">
            <v>100524297</v>
          </cell>
          <cell r="B163">
            <v>158</v>
          </cell>
          <cell r="C163">
            <v>2</v>
          </cell>
          <cell r="D163" t="str">
            <v>ELVIN ALCIDES NOVAS MORETA</v>
          </cell>
          <cell r="E163" t="str">
            <v>INSPECTOR DE COMEDOR</v>
          </cell>
          <cell r="F163">
            <v>100524297</v>
          </cell>
          <cell r="G163">
            <v>350394</v>
          </cell>
          <cell r="H163">
            <v>25000</v>
          </cell>
          <cell r="I163">
            <v>717.5</v>
          </cell>
          <cell r="J163">
            <v>0</v>
          </cell>
          <cell r="K163">
            <v>760</v>
          </cell>
          <cell r="L163">
            <v>75</v>
          </cell>
          <cell r="M163">
            <v>1552.5</v>
          </cell>
          <cell r="N163">
            <v>23447.5</v>
          </cell>
          <cell r="O163" t="str">
            <v>COMEDORES ECONOMICOS - BARAHONA</v>
          </cell>
        </row>
        <row r="164">
          <cell r="A164">
            <v>100538511</v>
          </cell>
          <cell r="B164">
            <v>159</v>
          </cell>
          <cell r="C164">
            <v>2</v>
          </cell>
          <cell r="D164" t="str">
            <v>CARMEN JULIA JAVIER CRUZ</v>
          </cell>
          <cell r="E164" t="str">
            <v>ENCARGADA LIMPIEZA</v>
          </cell>
          <cell r="F164">
            <v>100538511</v>
          </cell>
          <cell r="G164">
            <v>1200224</v>
          </cell>
          <cell r="H164">
            <v>21500</v>
          </cell>
          <cell r="I164">
            <v>617.04999999999995</v>
          </cell>
          <cell r="J164">
            <v>0</v>
          </cell>
          <cell r="K164">
            <v>653.6</v>
          </cell>
          <cell r="L164">
            <v>75</v>
          </cell>
          <cell r="M164">
            <v>1345.65</v>
          </cell>
          <cell r="N164">
            <v>20154.349999999999</v>
          </cell>
          <cell r="O164" t="str">
            <v>COMEDORES ECONOMICOS LOS MINAS- COMEDORE</v>
          </cell>
        </row>
        <row r="165">
          <cell r="A165">
            <v>100667989</v>
          </cell>
          <cell r="B165">
            <v>160</v>
          </cell>
          <cell r="C165">
            <v>2</v>
          </cell>
          <cell r="D165" t="str">
            <v>RUSBEL GIRALTY TRINIDAD MARTINEZ</v>
          </cell>
          <cell r="E165" t="str">
            <v>AYUDANTE DE COCINA</v>
          </cell>
          <cell r="F165">
            <v>100667989</v>
          </cell>
          <cell r="G165">
            <v>1204252</v>
          </cell>
          <cell r="H165">
            <v>15000</v>
          </cell>
          <cell r="I165">
            <v>430.5</v>
          </cell>
          <cell r="J165">
            <v>0</v>
          </cell>
          <cell r="K165">
            <v>456</v>
          </cell>
          <cell r="L165">
            <v>75</v>
          </cell>
          <cell r="M165">
            <v>961.5</v>
          </cell>
          <cell r="N165">
            <v>14038.5</v>
          </cell>
          <cell r="O165" t="str">
            <v>COMEDORES ECONOMICOS LOS MINAS- COMEDORE</v>
          </cell>
        </row>
        <row r="166">
          <cell r="A166">
            <v>100714807</v>
          </cell>
          <cell r="B166">
            <v>161</v>
          </cell>
          <cell r="C166">
            <v>2</v>
          </cell>
          <cell r="D166" t="str">
            <v>RICARDO ANTONIO MEDINA LOPEZ</v>
          </cell>
          <cell r="E166" t="str">
            <v>AUXILIAR ALMACEN</v>
          </cell>
          <cell r="F166">
            <v>100714807</v>
          </cell>
          <cell r="G166">
            <v>900672</v>
          </cell>
          <cell r="H166">
            <v>20000</v>
          </cell>
          <cell r="I166">
            <v>574</v>
          </cell>
          <cell r="J166">
            <v>0</v>
          </cell>
          <cell r="K166">
            <v>608</v>
          </cell>
          <cell r="L166">
            <v>75</v>
          </cell>
          <cell r="M166">
            <v>1257</v>
          </cell>
          <cell r="N166">
            <v>18743</v>
          </cell>
          <cell r="O166" t="str">
            <v>COMEDORES ECONOMICOS- LA VILLA OLIMPICA</v>
          </cell>
        </row>
        <row r="167">
          <cell r="A167">
            <v>100833441</v>
          </cell>
          <cell r="B167">
            <v>162</v>
          </cell>
          <cell r="C167">
            <v>2</v>
          </cell>
          <cell r="D167" t="str">
            <v>BASILIO JOSE DIAZ REYNOSO</v>
          </cell>
          <cell r="E167" t="str">
            <v>MENSAJERO EXTERNO</v>
          </cell>
          <cell r="F167">
            <v>100833441</v>
          </cell>
          <cell r="G167">
            <v>200118</v>
          </cell>
          <cell r="H167">
            <v>16000</v>
          </cell>
          <cell r="I167">
            <v>459.2</v>
          </cell>
          <cell r="J167">
            <v>0</v>
          </cell>
          <cell r="K167">
            <v>486.4</v>
          </cell>
          <cell r="L167">
            <v>75</v>
          </cell>
          <cell r="M167">
            <v>1020.6</v>
          </cell>
          <cell r="N167">
            <v>14979.4</v>
          </cell>
          <cell r="O167" t="str">
            <v>DEPARTAMENTO DE SERVICIOS GENERALES- COM</v>
          </cell>
        </row>
        <row r="168">
          <cell r="A168">
            <v>100914894</v>
          </cell>
          <cell r="B168">
            <v>163</v>
          </cell>
          <cell r="C168">
            <v>2</v>
          </cell>
          <cell r="D168" t="str">
            <v>MARINO ERADIO POLANCO LOPEZ</v>
          </cell>
          <cell r="E168" t="str">
            <v>INSPECTOR DE COMEDOR</v>
          </cell>
          <cell r="F168">
            <v>100914894</v>
          </cell>
          <cell r="G168">
            <v>1786</v>
          </cell>
          <cell r="H168">
            <v>11000</v>
          </cell>
          <cell r="I168">
            <v>315.7</v>
          </cell>
          <cell r="J168">
            <v>0</v>
          </cell>
          <cell r="K168">
            <v>334.4</v>
          </cell>
          <cell r="L168">
            <v>75</v>
          </cell>
          <cell r="M168">
            <v>725.1</v>
          </cell>
          <cell r="N168">
            <v>10274.9</v>
          </cell>
          <cell r="O168" t="str">
            <v>COMEDORES ECONOMICOS LOS MINAS- COMEDORE</v>
          </cell>
        </row>
        <row r="169">
          <cell r="A169">
            <v>101094209</v>
          </cell>
          <cell r="B169">
            <v>164</v>
          </cell>
          <cell r="C169">
            <v>2</v>
          </cell>
          <cell r="D169" t="str">
            <v>RAMONA ESTHER TAVERAS CABRAL</v>
          </cell>
          <cell r="E169" t="str">
            <v>AYUDANTE DE COCINA</v>
          </cell>
          <cell r="F169">
            <v>101094209</v>
          </cell>
          <cell r="G169">
            <v>2850356</v>
          </cell>
          <cell r="H169">
            <v>11000</v>
          </cell>
          <cell r="I169">
            <v>315.7</v>
          </cell>
          <cell r="J169">
            <v>0</v>
          </cell>
          <cell r="K169">
            <v>334.4</v>
          </cell>
          <cell r="L169">
            <v>75</v>
          </cell>
          <cell r="M169">
            <v>725.1</v>
          </cell>
          <cell r="N169">
            <v>10274.9</v>
          </cell>
          <cell r="O169" t="str">
            <v>COMEDORES ECONOMICOS- CRISTO REY</v>
          </cell>
        </row>
        <row r="170">
          <cell r="A170">
            <v>101199735</v>
          </cell>
          <cell r="B170">
            <v>165</v>
          </cell>
          <cell r="C170">
            <v>2</v>
          </cell>
          <cell r="D170" t="str">
            <v>CARMEN IDALIA MENDEZ CAMARENA</v>
          </cell>
          <cell r="E170" t="str">
            <v>INSPECTOR DE COMEDOR</v>
          </cell>
          <cell r="F170">
            <v>101199735</v>
          </cell>
          <cell r="G170">
            <v>12</v>
          </cell>
          <cell r="H170">
            <v>18000</v>
          </cell>
          <cell r="I170">
            <v>516.6</v>
          </cell>
          <cell r="J170">
            <v>0</v>
          </cell>
          <cell r="K170">
            <v>547.20000000000005</v>
          </cell>
          <cell r="L170">
            <v>75</v>
          </cell>
          <cell r="M170">
            <v>1138.8</v>
          </cell>
          <cell r="N170">
            <v>16861.2</v>
          </cell>
          <cell r="O170" t="str">
            <v>COMEDORES ECONOMICOS - LOTERIA NACIONAL</v>
          </cell>
        </row>
        <row r="171">
          <cell r="A171">
            <v>101228104</v>
          </cell>
          <cell r="B171">
            <v>166</v>
          </cell>
          <cell r="C171">
            <v>2</v>
          </cell>
          <cell r="D171" t="str">
            <v>EDGAR MANUEL RHADAMES SANTANA SIERR</v>
          </cell>
          <cell r="E171" t="str">
            <v>ASESOR</v>
          </cell>
          <cell r="F171">
            <v>101228104</v>
          </cell>
          <cell r="G171">
            <v>2450079</v>
          </cell>
          <cell r="H171">
            <v>65000</v>
          </cell>
          <cell r="I171">
            <v>1865.5</v>
          </cell>
          <cell r="J171">
            <v>4427.58</v>
          </cell>
          <cell r="K171">
            <v>1976</v>
          </cell>
          <cell r="L171">
            <v>75</v>
          </cell>
          <cell r="M171">
            <v>8344.08</v>
          </cell>
          <cell r="N171">
            <v>56655.92</v>
          </cell>
          <cell r="O171" t="str">
            <v>DIRECCION DE PROCESAMIENTO DE ALIMENTOS</v>
          </cell>
        </row>
        <row r="172">
          <cell r="A172">
            <v>101265262</v>
          </cell>
          <cell r="B172">
            <v>167</v>
          </cell>
          <cell r="C172">
            <v>2</v>
          </cell>
          <cell r="D172" t="str">
            <v>MARIA MONTERO</v>
          </cell>
          <cell r="E172" t="str">
            <v>CONSERJE</v>
          </cell>
          <cell r="F172">
            <v>101265262</v>
          </cell>
          <cell r="G172">
            <v>2650712</v>
          </cell>
          <cell r="H172">
            <v>11000</v>
          </cell>
          <cell r="I172">
            <v>315.7</v>
          </cell>
          <cell r="J172">
            <v>0</v>
          </cell>
          <cell r="K172">
            <v>334.4</v>
          </cell>
          <cell r="L172">
            <v>75</v>
          </cell>
          <cell r="M172">
            <v>725.1</v>
          </cell>
          <cell r="N172">
            <v>10274.9</v>
          </cell>
          <cell r="O172" t="str">
            <v>DIVISION DE MANTENIMIENTO- COMEDORES ECO</v>
          </cell>
        </row>
        <row r="173">
          <cell r="A173">
            <v>101276459</v>
          </cell>
          <cell r="B173">
            <v>168</v>
          </cell>
          <cell r="C173">
            <v>2</v>
          </cell>
          <cell r="D173" t="str">
            <v>ROMMEL EDUARDO GARCIA LORA</v>
          </cell>
          <cell r="E173" t="str">
            <v>AUXILIAR ALMACEN</v>
          </cell>
          <cell r="F173">
            <v>101276459</v>
          </cell>
          <cell r="G173">
            <v>43</v>
          </cell>
          <cell r="H173">
            <v>13000</v>
          </cell>
          <cell r="I173">
            <v>373.1</v>
          </cell>
          <cell r="J173">
            <v>0</v>
          </cell>
          <cell r="K173">
            <v>395.2</v>
          </cell>
          <cell r="L173">
            <v>75</v>
          </cell>
          <cell r="M173">
            <v>843.3</v>
          </cell>
          <cell r="N173">
            <v>12156.7</v>
          </cell>
          <cell r="O173" t="str">
            <v>COMEDORES ECONOMICOS - LOTERIA NACIONAL</v>
          </cell>
        </row>
        <row r="174">
          <cell r="A174">
            <v>101412369</v>
          </cell>
          <cell r="B174">
            <v>169</v>
          </cell>
          <cell r="C174">
            <v>2</v>
          </cell>
          <cell r="D174" t="str">
            <v>ROBINSON REYNOSO ROSARIO</v>
          </cell>
          <cell r="E174" t="str">
            <v>INSPECTOR DE COMEDOR</v>
          </cell>
          <cell r="F174">
            <v>101412369</v>
          </cell>
          <cell r="G174">
            <v>2400128</v>
          </cell>
          <cell r="H174">
            <v>40000</v>
          </cell>
          <cell r="I174">
            <v>1148</v>
          </cell>
          <cell r="J174">
            <v>215.78</v>
          </cell>
          <cell r="K174">
            <v>1216</v>
          </cell>
          <cell r="L174">
            <v>1587.45</v>
          </cell>
          <cell r="M174">
            <v>4167.2299999999996</v>
          </cell>
          <cell r="N174">
            <v>35832.769999999997</v>
          </cell>
          <cell r="O174" t="str">
            <v>DIRECCION DE INSPECCION- COMEDORES ECONO</v>
          </cell>
        </row>
        <row r="175">
          <cell r="A175">
            <v>101579258</v>
          </cell>
          <cell r="B175">
            <v>170</v>
          </cell>
          <cell r="C175">
            <v>2</v>
          </cell>
          <cell r="D175" t="str">
            <v>JORGE LUIS ACOSTA LAFONTAINE</v>
          </cell>
          <cell r="E175" t="str">
            <v>AUXILIAR ALMACEN</v>
          </cell>
          <cell r="F175">
            <v>101579258</v>
          </cell>
          <cell r="G175">
            <v>900599</v>
          </cell>
          <cell r="H175">
            <v>40000</v>
          </cell>
          <cell r="I175">
            <v>1148</v>
          </cell>
          <cell r="J175">
            <v>0</v>
          </cell>
          <cell r="K175">
            <v>1216</v>
          </cell>
          <cell r="L175">
            <v>75</v>
          </cell>
          <cell r="M175">
            <v>2439</v>
          </cell>
          <cell r="N175">
            <v>37561</v>
          </cell>
          <cell r="O175" t="str">
            <v>COMEDORES ECONOMICOS- LA VILLA OLIMPICA</v>
          </cell>
        </row>
        <row r="176">
          <cell r="A176">
            <v>101602514</v>
          </cell>
          <cell r="B176">
            <v>171</v>
          </cell>
          <cell r="C176">
            <v>2</v>
          </cell>
          <cell r="D176" t="str">
            <v>ARACELYS MOLINA TERRERO</v>
          </cell>
          <cell r="E176" t="str">
            <v>CONSERJE</v>
          </cell>
          <cell r="F176">
            <v>101602514</v>
          </cell>
          <cell r="G176">
            <v>900354</v>
          </cell>
          <cell r="H176">
            <v>12000</v>
          </cell>
          <cell r="I176">
            <v>344.4</v>
          </cell>
          <cell r="J176">
            <v>0</v>
          </cell>
          <cell r="K176">
            <v>364.8</v>
          </cell>
          <cell r="L176">
            <v>75</v>
          </cell>
          <cell r="M176">
            <v>784.2</v>
          </cell>
          <cell r="N176">
            <v>11215.8</v>
          </cell>
          <cell r="O176" t="str">
            <v>COMEDORES ECONOMICOS- LA VILLA OLIMPICA</v>
          </cell>
        </row>
        <row r="177">
          <cell r="A177">
            <v>101692648</v>
          </cell>
          <cell r="B177">
            <v>172</v>
          </cell>
          <cell r="C177">
            <v>2</v>
          </cell>
          <cell r="D177" t="str">
            <v>JUAN DEL CARMEN GONZALEZ MONTESINO</v>
          </cell>
          <cell r="E177" t="str">
            <v>INSPECTOR DE COMEDOR</v>
          </cell>
          <cell r="F177">
            <v>101692648</v>
          </cell>
          <cell r="G177">
            <v>347</v>
          </cell>
          <cell r="H177">
            <v>25000</v>
          </cell>
          <cell r="I177">
            <v>717.5</v>
          </cell>
          <cell r="J177">
            <v>0</v>
          </cell>
          <cell r="K177">
            <v>760</v>
          </cell>
          <cell r="L177">
            <v>75</v>
          </cell>
          <cell r="M177">
            <v>1552.5</v>
          </cell>
          <cell r="N177">
            <v>23447.5</v>
          </cell>
          <cell r="O177" t="str">
            <v>COMEDOR ECONOMICO VILLA LIBERACION - COM</v>
          </cell>
        </row>
        <row r="178">
          <cell r="A178">
            <v>101794790</v>
          </cell>
          <cell r="B178">
            <v>173</v>
          </cell>
          <cell r="C178">
            <v>2</v>
          </cell>
          <cell r="D178" t="str">
            <v>LEONIDAS ANTONIO NUÑEZ PEÑA</v>
          </cell>
          <cell r="E178" t="str">
            <v>AYUDANTE DE COCINA</v>
          </cell>
          <cell r="F178">
            <v>101794790</v>
          </cell>
          <cell r="G178">
            <v>988</v>
          </cell>
          <cell r="H178">
            <v>11000</v>
          </cell>
          <cell r="I178">
            <v>315.7</v>
          </cell>
          <cell r="J178">
            <v>0</v>
          </cell>
          <cell r="K178">
            <v>334.4</v>
          </cell>
          <cell r="L178">
            <v>75</v>
          </cell>
          <cell r="M178">
            <v>725.1</v>
          </cell>
          <cell r="N178">
            <v>10274.9</v>
          </cell>
          <cell r="O178" t="str">
            <v>DIVISION DE ALMACEN Y SUMINISTRO- COMEDO</v>
          </cell>
        </row>
        <row r="179">
          <cell r="A179">
            <v>102101888</v>
          </cell>
          <cell r="B179">
            <v>174</v>
          </cell>
          <cell r="C179">
            <v>2</v>
          </cell>
          <cell r="D179" t="str">
            <v>FELICIA DE JESUS TORREZ</v>
          </cell>
          <cell r="E179" t="str">
            <v>CONSERJE</v>
          </cell>
          <cell r="F179">
            <v>102101888</v>
          </cell>
          <cell r="G179">
            <v>1200083</v>
          </cell>
          <cell r="H179">
            <v>11000</v>
          </cell>
          <cell r="I179">
            <v>315.7</v>
          </cell>
          <cell r="J179">
            <v>0</v>
          </cell>
          <cell r="K179">
            <v>334.4</v>
          </cell>
          <cell r="L179">
            <v>75</v>
          </cell>
          <cell r="M179">
            <v>725.1</v>
          </cell>
          <cell r="N179">
            <v>10274.9</v>
          </cell>
          <cell r="O179" t="str">
            <v>COMEDORES ECONOMICOS LOS MINAS- COMEDORE</v>
          </cell>
        </row>
        <row r="180">
          <cell r="A180">
            <v>102110590</v>
          </cell>
          <cell r="B180">
            <v>175</v>
          </cell>
          <cell r="C180">
            <v>2</v>
          </cell>
          <cell r="D180" t="str">
            <v>BENILDA ANTONIA TEZANOS GARRIGO</v>
          </cell>
          <cell r="E180" t="str">
            <v>INSPECTORA</v>
          </cell>
          <cell r="F180">
            <v>102110590</v>
          </cell>
          <cell r="G180">
            <v>2400377</v>
          </cell>
          <cell r="H180">
            <v>40000</v>
          </cell>
          <cell r="I180">
            <v>1148</v>
          </cell>
          <cell r="J180">
            <v>442.65</v>
          </cell>
          <cell r="K180">
            <v>1216</v>
          </cell>
          <cell r="L180">
            <v>75</v>
          </cell>
          <cell r="M180">
            <v>2881.65</v>
          </cell>
          <cell r="N180">
            <v>37118.35</v>
          </cell>
          <cell r="O180" t="str">
            <v>DIRECCION DE INSPECCION- COMEDORES ECONO</v>
          </cell>
        </row>
        <row r="181">
          <cell r="A181">
            <v>102142767</v>
          </cell>
          <cell r="B181">
            <v>176</v>
          </cell>
          <cell r="C181">
            <v>2</v>
          </cell>
          <cell r="D181" t="str">
            <v>ANDREA SOSA ROSARIO</v>
          </cell>
          <cell r="E181" t="str">
            <v>CONSERJE</v>
          </cell>
          <cell r="F181">
            <v>102142767</v>
          </cell>
          <cell r="G181">
            <v>1187</v>
          </cell>
          <cell r="H181">
            <v>11000</v>
          </cell>
          <cell r="I181">
            <v>315.7</v>
          </cell>
          <cell r="J181">
            <v>0</v>
          </cell>
          <cell r="K181">
            <v>334.4</v>
          </cell>
          <cell r="L181">
            <v>75</v>
          </cell>
          <cell r="M181">
            <v>725.1</v>
          </cell>
          <cell r="N181">
            <v>10274.9</v>
          </cell>
          <cell r="O181" t="str">
            <v>COMEDORES ECONOMICOS- CRISTO REY</v>
          </cell>
        </row>
        <row r="182">
          <cell r="A182">
            <v>102149648</v>
          </cell>
          <cell r="B182">
            <v>177</v>
          </cell>
          <cell r="C182">
            <v>2</v>
          </cell>
          <cell r="D182" t="str">
            <v>ROSARIO GOMEZ FELIZ</v>
          </cell>
          <cell r="E182" t="str">
            <v>CHOFER I</v>
          </cell>
          <cell r="F182">
            <v>102149648</v>
          </cell>
          <cell r="G182">
            <v>2100284</v>
          </cell>
          <cell r="H182">
            <v>16500</v>
          </cell>
          <cell r="I182">
            <v>473.55</v>
          </cell>
          <cell r="J182">
            <v>0</v>
          </cell>
          <cell r="K182">
            <v>501.6</v>
          </cell>
          <cell r="L182">
            <v>75</v>
          </cell>
          <cell r="M182">
            <v>1050.1500000000001</v>
          </cell>
          <cell r="N182">
            <v>15449.85</v>
          </cell>
          <cell r="O182" t="str">
            <v>DIVISION DE TRANSPORTACION- COMEDORES EC</v>
          </cell>
        </row>
        <row r="183">
          <cell r="A183">
            <v>102183548</v>
          </cell>
          <cell r="B183">
            <v>178</v>
          </cell>
          <cell r="C183">
            <v>2</v>
          </cell>
          <cell r="D183" t="str">
            <v>JOSE LUIS BELLO</v>
          </cell>
          <cell r="E183" t="str">
            <v>ENCARGADO (A)</v>
          </cell>
          <cell r="F183">
            <v>102183548</v>
          </cell>
          <cell r="G183">
            <v>28</v>
          </cell>
          <cell r="H183">
            <v>35000</v>
          </cell>
          <cell r="I183">
            <v>1004.5</v>
          </cell>
          <cell r="J183">
            <v>0</v>
          </cell>
          <cell r="K183">
            <v>1064</v>
          </cell>
          <cell r="L183">
            <v>75</v>
          </cell>
          <cell r="M183">
            <v>2143.5</v>
          </cell>
          <cell r="N183">
            <v>32856.5</v>
          </cell>
          <cell r="O183" t="str">
            <v>COMEDOR ECONOMICO VILLA LIBERACION - COM</v>
          </cell>
        </row>
        <row r="184">
          <cell r="A184">
            <v>102200219</v>
          </cell>
          <cell r="B184">
            <v>179</v>
          </cell>
          <cell r="C184">
            <v>2</v>
          </cell>
          <cell r="D184" t="str">
            <v>GIPSI MAYERLING PEREZ MENDEZ</v>
          </cell>
          <cell r="E184" t="str">
            <v>AUXILIAR ADMINISTRATIVO (A)</v>
          </cell>
          <cell r="F184">
            <v>102200219</v>
          </cell>
          <cell r="G184">
            <v>1208194</v>
          </cell>
          <cell r="H184">
            <v>30000</v>
          </cell>
          <cell r="I184">
            <v>861</v>
          </cell>
          <cell r="J184">
            <v>0</v>
          </cell>
          <cell r="K184">
            <v>912</v>
          </cell>
          <cell r="L184">
            <v>75</v>
          </cell>
          <cell r="M184">
            <v>1848</v>
          </cell>
          <cell r="N184">
            <v>28152</v>
          </cell>
          <cell r="O184" t="str">
            <v>COMEDORES ECONOMICOS LOS MINAS- COMEDORE</v>
          </cell>
        </row>
        <row r="185">
          <cell r="A185">
            <v>102204989</v>
          </cell>
          <cell r="B185">
            <v>180</v>
          </cell>
          <cell r="C185">
            <v>2</v>
          </cell>
          <cell r="D185" t="str">
            <v>RUBECINDA OSORIA DE LA CRUZ</v>
          </cell>
          <cell r="E185" t="str">
            <v>AYUDANTE DE COCINA</v>
          </cell>
          <cell r="F185">
            <v>102204989</v>
          </cell>
          <cell r="G185">
            <v>2850176</v>
          </cell>
          <cell r="H185">
            <v>11000</v>
          </cell>
          <cell r="I185">
            <v>315.7</v>
          </cell>
          <cell r="J185">
            <v>0</v>
          </cell>
          <cell r="K185">
            <v>334.4</v>
          </cell>
          <cell r="L185">
            <v>75</v>
          </cell>
          <cell r="M185">
            <v>725.1</v>
          </cell>
          <cell r="N185">
            <v>10274.9</v>
          </cell>
          <cell r="O185" t="str">
            <v>COMEDORES ECONOMICOS- CRISTO REY</v>
          </cell>
        </row>
        <row r="186">
          <cell r="A186">
            <v>102249158</v>
          </cell>
          <cell r="B186">
            <v>181</v>
          </cell>
          <cell r="C186">
            <v>2</v>
          </cell>
          <cell r="D186" t="str">
            <v>MARCIA MIREYA BLANCO SEVERINO</v>
          </cell>
          <cell r="E186" t="str">
            <v>CONSERJE</v>
          </cell>
          <cell r="F186">
            <v>102249158</v>
          </cell>
          <cell r="G186">
            <v>2650763</v>
          </cell>
          <cell r="H186">
            <v>11000</v>
          </cell>
          <cell r="I186">
            <v>315.7</v>
          </cell>
          <cell r="J186">
            <v>0</v>
          </cell>
          <cell r="K186">
            <v>334.4</v>
          </cell>
          <cell r="L186">
            <v>75</v>
          </cell>
          <cell r="M186">
            <v>725.1</v>
          </cell>
          <cell r="N186">
            <v>10274.9</v>
          </cell>
          <cell r="O186" t="str">
            <v>DIVISION DE MANTENIMIENTO- COMEDORES ECO</v>
          </cell>
        </row>
        <row r="187">
          <cell r="A187">
            <v>102307147</v>
          </cell>
          <cell r="B187">
            <v>182</v>
          </cell>
          <cell r="C187">
            <v>2</v>
          </cell>
          <cell r="D187" t="str">
            <v>JAIME FERNANDEZ PLATA</v>
          </cell>
          <cell r="E187" t="str">
            <v>AYUDANTE DE COCINA</v>
          </cell>
          <cell r="F187">
            <v>102307147</v>
          </cell>
          <cell r="G187">
            <v>1804</v>
          </cell>
          <cell r="H187">
            <v>11000</v>
          </cell>
          <cell r="I187">
            <v>315.7</v>
          </cell>
          <cell r="J187">
            <v>0</v>
          </cell>
          <cell r="K187">
            <v>334.4</v>
          </cell>
          <cell r="L187">
            <v>75</v>
          </cell>
          <cell r="M187">
            <v>725.1</v>
          </cell>
          <cell r="N187">
            <v>10274.9</v>
          </cell>
          <cell r="O187" t="str">
            <v>COMEDORES ECONOMICOS- CRISTO REY</v>
          </cell>
        </row>
        <row r="188">
          <cell r="A188">
            <v>102310141</v>
          </cell>
          <cell r="B188">
            <v>183</v>
          </cell>
          <cell r="C188">
            <v>2</v>
          </cell>
          <cell r="D188" t="str">
            <v>FELICITA ROCEN PAULA</v>
          </cell>
          <cell r="E188" t="str">
            <v>CONSERJE</v>
          </cell>
          <cell r="F188">
            <v>102310141</v>
          </cell>
          <cell r="G188">
            <v>2850154</v>
          </cell>
          <cell r="H188">
            <v>16500</v>
          </cell>
          <cell r="I188">
            <v>473.55</v>
          </cell>
          <cell r="J188">
            <v>0</v>
          </cell>
          <cell r="K188">
            <v>501.6</v>
          </cell>
          <cell r="L188">
            <v>75</v>
          </cell>
          <cell r="M188">
            <v>1050.1500000000001</v>
          </cell>
          <cell r="N188">
            <v>15449.85</v>
          </cell>
          <cell r="O188" t="str">
            <v>COMEDORES ECONOMICOS- CRISTO REY</v>
          </cell>
        </row>
        <row r="189">
          <cell r="A189">
            <v>102366499</v>
          </cell>
          <cell r="B189">
            <v>184</v>
          </cell>
          <cell r="C189">
            <v>2</v>
          </cell>
          <cell r="D189" t="str">
            <v>SANTIAGO SANTOS VERAS</v>
          </cell>
          <cell r="E189" t="str">
            <v>INSPECTOR DE COMEDOR</v>
          </cell>
          <cell r="F189">
            <v>102366499</v>
          </cell>
          <cell r="G189">
            <v>200104</v>
          </cell>
          <cell r="H189">
            <v>30000</v>
          </cell>
          <cell r="I189">
            <v>861</v>
          </cell>
          <cell r="J189">
            <v>0</v>
          </cell>
          <cell r="K189">
            <v>912</v>
          </cell>
          <cell r="L189">
            <v>75</v>
          </cell>
          <cell r="M189">
            <v>1848</v>
          </cell>
          <cell r="N189">
            <v>28152</v>
          </cell>
          <cell r="O189" t="str">
            <v>DEPARTAMENTO DE SERVICIOS GENERALES- COM</v>
          </cell>
        </row>
        <row r="190">
          <cell r="A190">
            <v>102368750</v>
          </cell>
          <cell r="B190">
            <v>185</v>
          </cell>
          <cell r="C190">
            <v>2</v>
          </cell>
          <cell r="D190" t="str">
            <v>MARGARITA GILDA MEJIA</v>
          </cell>
          <cell r="E190" t="str">
            <v>CONSERJE</v>
          </cell>
          <cell r="F190">
            <v>102368750</v>
          </cell>
          <cell r="G190">
            <v>2650632</v>
          </cell>
          <cell r="H190">
            <v>13000</v>
          </cell>
          <cell r="I190">
            <v>373.1</v>
          </cell>
          <cell r="J190">
            <v>0</v>
          </cell>
          <cell r="K190">
            <v>395.2</v>
          </cell>
          <cell r="L190">
            <v>75</v>
          </cell>
          <cell r="M190">
            <v>843.3</v>
          </cell>
          <cell r="N190">
            <v>12156.7</v>
          </cell>
          <cell r="O190" t="str">
            <v>DIVISION DE MANTENIMIENTO- COMEDORES ECO</v>
          </cell>
        </row>
        <row r="191">
          <cell r="A191">
            <v>102525565</v>
          </cell>
          <cell r="B191">
            <v>186</v>
          </cell>
          <cell r="C191">
            <v>2</v>
          </cell>
          <cell r="D191" t="str">
            <v>ALCIBIADES EMILIO FELIZ DIAZ</v>
          </cell>
          <cell r="E191" t="str">
            <v>AYUDANTE DE COCINA</v>
          </cell>
          <cell r="F191">
            <v>102525565</v>
          </cell>
          <cell r="G191">
            <v>583</v>
          </cell>
          <cell r="H191">
            <v>11000</v>
          </cell>
          <cell r="I191">
            <v>315.7</v>
          </cell>
          <cell r="J191">
            <v>0</v>
          </cell>
          <cell r="K191">
            <v>334.4</v>
          </cell>
          <cell r="L191">
            <v>75</v>
          </cell>
          <cell r="M191">
            <v>725.1</v>
          </cell>
          <cell r="N191">
            <v>10274.9</v>
          </cell>
          <cell r="O191" t="str">
            <v>COMEDORES ECONOMICOS- CRISTO REY</v>
          </cell>
        </row>
        <row r="192">
          <cell r="A192">
            <v>102805850</v>
          </cell>
          <cell r="B192">
            <v>187</v>
          </cell>
          <cell r="C192">
            <v>2</v>
          </cell>
          <cell r="D192" t="str">
            <v>JULIA EMILIA MANCEBO</v>
          </cell>
          <cell r="E192" t="str">
            <v>AYUDANTE DE COCINA</v>
          </cell>
          <cell r="F192">
            <v>102805850</v>
          </cell>
          <cell r="G192">
            <v>765</v>
          </cell>
          <cell r="H192">
            <v>11000</v>
          </cell>
          <cell r="I192">
            <v>315.7</v>
          </cell>
          <cell r="J192">
            <v>0</v>
          </cell>
          <cell r="K192">
            <v>334.4</v>
          </cell>
          <cell r="L192">
            <v>75</v>
          </cell>
          <cell r="M192">
            <v>725.1</v>
          </cell>
          <cell r="N192">
            <v>10274.9</v>
          </cell>
          <cell r="O192" t="str">
            <v>DEPARTAMENTO DE COCINAS MOVILES- COMEDOR</v>
          </cell>
        </row>
        <row r="193">
          <cell r="A193">
            <v>102806940</v>
          </cell>
          <cell r="B193">
            <v>188</v>
          </cell>
          <cell r="C193">
            <v>2</v>
          </cell>
          <cell r="D193" t="str">
            <v>CLARA LUZ POLANCO</v>
          </cell>
          <cell r="E193" t="str">
            <v>COCINERO (A)</v>
          </cell>
          <cell r="F193">
            <v>102806940</v>
          </cell>
          <cell r="G193">
            <v>270</v>
          </cell>
          <cell r="H193">
            <v>13200</v>
          </cell>
          <cell r="I193">
            <v>378.84</v>
          </cell>
          <cell r="J193">
            <v>0</v>
          </cell>
          <cell r="K193">
            <v>401.28</v>
          </cell>
          <cell r="L193">
            <v>75</v>
          </cell>
          <cell r="M193">
            <v>855.12</v>
          </cell>
          <cell r="N193">
            <v>12344.88</v>
          </cell>
          <cell r="O193" t="str">
            <v>COMEDORES ECONOMICOS LOS MINAS- COMEDORE</v>
          </cell>
        </row>
        <row r="194">
          <cell r="A194">
            <v>102841038</v>
          </cell>
          <cell r="B194">
            <v>189</v>
          </cell>
          <cell r="C194">
            <v>2</v>
          </cell>
          <cell r="D194" t="str">
            <v>LUIS REYES VALLEJO RAMIREZ</v>
          </cell>
          <cell r="E194" t="str">
            <v>AYUDANTE DE COCINA</v>
          </cell>
          <cell r="F194">
            <v>102841038</v>
          </cell>
          <cell r="G194">
            <v>1208504</v>
          </cell>
          <cell r="H194">
            <v>11000</v>
          </cell>
          <cell r="I194">
            <v>315.7</v>
          </cell>
          <cell r="J194">
            <v>0</v>
          </cell>
          <cell r="K194">
            <v>334.4</v>
          </cell>
          <cell r="L194">
            <v>75</v>
          </cell>
          <cell r="M194">
            <v>725.1</v>
          </cell>
          <cell r="N194">
            <v>10274.9</v>
          </cell>
          <cell r="O194" t="str">
            <v>COMEDORES ECONOMICOS LOS MINAS- COMEDORE</v>
          </cell>
        </row>
        <row r="195">
          <cell r="A195">
            <v>102846102</v>
          </cell>
          <cell r="B195">
            <v>190</v>
          </cell>
          <cell r="C195">
            <v>2</v>
          </cell>
          <cell r="D195" t="str">
            <v>BARBARA DEL CARMEN PICHARDO JIMENEZ</v>
          </cell>
          <cell r="E195" t="str">
            <v>CONSERJE</v>
          </cell>
          <cell r="F195">
            <v>102846102</v>
          </cell>
          <cell r="G195">
            <v>500096</v>
          </cell>
          <cell r="H195">
            <v>11000</v>
          </cell>
          <cell r="I195">
            <v>315.7</v>
          </cell>
          <cell r="J195">
            <v>0</v>
          </cell>
          <cell r="K195">
            <v>334.4</v>
          </cell>
          <cell r="L195">
            <v>75</v>
          </cell>
          <cell r="M195">
            <v>725.1</v>
          </cell>
          <cell r="N195">
            <v>10274.9</v>
          </cell>
          <cell r="O195" t="str">
            <v>COMEDORES ECONOMICOS- LOS ALCARRIZOS</v>
          </cell>
        </row>
        <row r="196">
          <cell r="A196">
            <v>102865003</v>
          </cell>
          <cell r="B196">
            <v>191</v>
          </cell>
          <cell r="C196">
            <v>2</v>
          </cell>
          <cell r="D196" t="str">
            <v>GABRIEL ROSARIO SANTOS</v>
          </cell>
          <cell r="E196" t="str">
            <v>INSPECTOR DE COMEDOR</v>
          </cell>
          <cell r="F196">
            <v>102865003</v>
          </cell>
          <cell r="G196">
            <v>1208242</v>
          </cell>
          <cell r="H196">
            <v>15000</v>
          </cell>
          <cell r="I196">
            <v>430.5</v>
          </cell>
          <cell r="J196">
            <v>0</v>
          </cell>
          <cell r="K196">
            <v>456</v>
          </cell>
          <cell r="L196">
            <v>75</v>
          </cell>
          <cell r="M196">
            <v>961.5</v>
          </cell>
          <cell r="N196">
            <v>14038.5</v>
          </cell>
          <cell r="O196" t="str">
            <v>COMEDORES ECONOMICOS LOS MINAS- COMEDORE</v>
          </cell>
        </row>
        <row r="197">
          <cell r="A197">
            <v>102896552</v>
          </cell>
          <cell r="B197">
            <v>192</v>
          </cell>
          <cell r="C197">
            <v>2</v>
          </cell>
          <cell r="D197" t="str">
            <v>JUAN EDWIN MOREL GEREZ</v>
          </cell>
          <cell r="E197" t="str">
            <v>CHOFER</v>
          </cell>
          <cell r="F197">
            <v>102896552</v>
          </cell>
          <cell r="G197">
            <v>2100278</v>
          </cell>
          <cell r="H197">
            <v>16500</v>
          </cell>
          <cell r="I197">
            <v>473.55</v>
          </cell>
          <cell r="J197">
            <v>0</v>
          </cell>
          <cell r="K197">
            <v>501.6</v>
          </cell>
          <cell r="L197">
            <v>75</v>
          </cell>
          <cell r="M197">
            <v>1050.1500000000001</v>
          </cell>
          <cell r="N197">
            <v>15449.85</v>
          </cell>
          <cell r="O197" t="str">
            <v>DIVISION DE TRANSPORTACION- COMEDORES EC</v>
          </cell>
        </row>
        <row r="198">
          <cell r="A198">
            <v>102906534</v>
          </cell>
          <cell r="B198">
            <v>193</v>
          </cell>
          <cell r="C198">
            <v>2</v>
          </cell>
          <cell r="D198" t="str">
            <v>LUCIA ARELY RIVERA PAULINO</v>
          </cell>
          <cell r="E198" t="str">
            <v>RECEPCIONISTA</v>
          </cell>
          <cell r="F198">
            <v>102906534</v>
          </cell>
          <cell r="G198">
            <v>994</v>
          </cell>
          <cell r="H198">
            <v>19800</v>
          </cell>
          <cell r="I198">
            <v>568.26</v>
          </cell>
          <cell r="J198">
            <v>0</v>
          </cell>
          <cell r="K198">
            <v>601.91999999999996</v>
          </cell>
          <cell r="L198">
            <v>1407.22</v>
          </cell>
          <cell r="M198">
            <v>2577.4</v>
          </cell>
          <cell r="N198">
            <v>17222.599999999999</v>
          </cell>
          <cell r="O198" t="str">
            <v>COMEDORES ECONOMICOS LOS MINAS- COMEDORE</v>
          </cell>
        </row>
        <row r="199">
          <cell r="A199">
            <v>102922259</v>
          </cell>
          <cell r="B199">
            <v>194</v>
          </cell>
          <cell r="C199">
            <v>2</v>
          </cell>
          <cell r="D199" t="str">
            <v>JOSE MIGUEL RAMIREZ PEREZ</v>
          </cell>
          <cell r="E199" t="str">
            <v>CHOFER I</v>
          </cell>
          <cell r="F199">
            <v>102922259</v>
          </cell>
          <cell r="G199">
            <v>2100156</v>
          </cell>
          <cell r="H199">
            <v>16500</v>
          </cell>
          <cell r="I199">
            <v>473.55</v>
          </cell>
          <cell r="J199">
            <v>0</v>
          </cell>
          <cell r="K199">
            <v>501.6</v>
          </cell>
          <cell r="L199">
            <v>75</v>
          </cell>
          <cell r="M199">
            <v>1050.1500000000001</v>
          </cell>
          <cell r="N199">
            <v>15449.85</v>
          </cell>
          <cell r="O199" t="str">
            <v>DIVISION DE TRANSPORTACION- COMEDORES EC</v>
          </cell>
        </row>
        <row r="200">
          <cell r="A200">
            <v>103003901</v>
          </cell>
          <cell r="B200">
            <v>195</v>
          </cell>
          <cell r="C200">
            <v>2</v>
          </cell>
          <cell r="D200" t="str">
            <v>JULY MARIA MARTINEZ</v>
          </cell>
          <cell r="E200" t="str">
            <v>INSPECTOR DE COMEDOR</v>
          </cell>
          <cell r="F200">
            <v>103003901</v>
          </cell>
          <cell r="G200">
            <v>2850120</v>
          </cell>
          <cell r="H200">
            <v>24150</v>
          </cell>
          <cell r="I200">
            <v>693.11</v>
          </cell>
          <cell r="J200">
            <v>0</v>
          </cell>
          <cell r="K200">
            <v>734.16</v>
          </cell>
          <cell r="L200">
            <v>75</v>
          </cell>
          <cell r="M200">
            <v>1502.27</v>
          </cell>
          <cell r="N200">
            <v>22647.73</v>
          </cell>
          <cell r="O200" t="str">
            <v>COMEDORES ECONOMICOS- CRISTO REY</v>
          </cell>
        </row>
        <row r="201">
          <cell r="A201">
            <v>103085551</v>
          </cell>
          <cell r="B201">
            <v>196</v>
          </cell>
          <cell r="C201">
            <v>2</v>
          </cell>
          <cell r="D201" t="str">
            <v>LUCIANO RAFAEL ARACENA DURAN</v>
          </cell>
          <cell r="E201" t="str">
            <v>AYUDANTE DE COCINA</v>
          </cell>
          <cell r="F201">
            <v>103085551</v>
          </cell>
          <cell r="G201">
            <v>2407</v>
          </cell>
          <cell r="H201">
            <v>11000</v>
          </cell>
          <cell r="I201">
            <v>315.7</v>
          </cell>
          <cell r="J201">
            <v>0</v>
          </cell>
          <cell r="K201">
            <v>334.4</v>
          </cell>
          <cell r="L201">
            <v>1587.45</v>
          </cell>
          <cell r="M201">
            <v>2237.5500000000002</v>
          </cell>
          <cell r="N201">
            <v>8762.4500000000007</v>
          </cell>
          <cell r="O201" t="str">
            <v>DEPARTAMENTO DE COCINAS MOVILES- COMEDOR</v>
          </cell>
        </row>
        <row r="202">
          <cell r="A202">
            <v>103116422</v>
          </cell>
          <cell r="B202">
            <v>197</v>
          </cell>
          <cell r="C202">
            <v>2</v>
          </cell>
          <cell r="D202" t="str">
            <v>JULIO MANUEL DE LA CRUZ HERNANDEZ</v>
          </cell>
          <cell r="E202" t="str">
            <v>AYUDANTE DE MANTENIMIENTO</v>
          </cell>
          <cell r="F202">
            <v>103116422</v>
          </cell>
          <cell r="G202">
            <v>2650491</v>
          </cell>
          <cell r="H202">
            <v>17000</v>
          </cell>
          <cell r="I202">
            <v>487.9</v>
          </cell>
          <cell r="J202">
            <v>0</v>
          </cell>
          <cell r="K202">
            <v>516.79999999999995</v>
          </cell>
          <cell r="L202">
            <v>75</v>
          </cell>
          <cell r="M202">
            <v>1079.7</v>
          </cell>
          <cell r="N202">
            <v>15920.3</v>
          </cell>
          <cell r="O202" t="str">
            <v>DIVISION DE MANTENIMIENTO- COMEDORES ECO</v>
          </cell>
        </row>
        <row r="203">
          <cell r="A203">
            <v>103121398</v>
          </cell>
          <cell r="B203">
            <v>198</v>
          </cell>
          <cell r="C203">
            <v>2</v>
          </cell>
          <cell r="D203" t="str">
            <v>LUIS SANCHEZ</v>
          </cell>
          <cell r="E203" t="str">
            <v>AYUDANTE DE COCINA</v>
          </cell>
          <cell r="F203">
            <v>103121398</v>
          </cell>
          <cell r="G203">
            <v>600054</v>
          </cell>
          <cell r="H203">
            <v>11000</v>
          </cell>
          <cell r="I203">
            <v>315.7</v>
          </cell>
          <cell r="J203">
            <v>0</v>
          </cell>
          <cell r="K203">
            <v>334.4</v>
          </cell>
          <cell r="L203">
            <v>75</v>
          </cell>
          <cell r="M203">
            <v>725.1</v>
          </cell>
          <cell r="N203">
            <v>10274.9</v>
          </cell>
          <cell r="O203" t="str">
            <v>DIVISION DE SEGURIDAD- COMEDORES ECONOMI</v>
          </cell>
        </row>
        <row r="204">
          <cell r="A204">
            <v>103182085</v>
          </cell>
          <cell r="B204">
            <v>199</v>
          </cell>
          <cell r="C204">
            <v>2</v>
          </cell>
          <cell r="D204" t="str">
            <v>ELOIDA MATILDE SALOMON BREA</v>
          </cell>
          <cell r="E204" t="str">
            <v>AYUDANTE DE COCINA</v>
          </cell>
          <cell r="F204">
            <v>103182085</v>
          </cell>
          <cell r="G204">
            <v>950105</v>
          </cell>
          <cell r="H204">
            <v>11000</v>
          </cell>
          <cell r="I204">
            <v>315.7</v>
          </cell>
          <cell r="J204">
            <v>0</v>
          </cell>
          <cell r="K204">
            <v>334.4</v>
          </cell>
          <cell r="L204">
            <v>75</v>
          </cell>
          <cell r="M204">
            <v>725.1</v>
          </cell>
          <cell r="N204">
            <v>10274.9</v>
          </cell>
          <cell r="O204" t="str">
            <v>COMEDORES ECONOMICOS - PEDERNALES</v>
          </cell>
        </row>
        <row r="205">
          <cell r="A205">
            <v>103264081</v>
          </cell>
          <cell r="B205">
            <v>200</v>
          </cell>
          <cell r="C205">
            <v>2</v>
          </cell>
          <cell r="D205" t="str">
            <v>REYES APOLINAR SUERO FELIZ</v>
          </cell>
          <cell r="E205" t="str">
            <v>AUXILIAR</v>
          </cell>
          <cell r="F205">
            <v>103264081</v>
          </cell>
          <cell r="G205">
            <v>1202162</v>
          </cell>
          <cell r="H205">
            <v>11000</v>
          </cell>
          <cell r="I205">
            <v>315.7</v>
          </cell>
          <cell r="J205">
            <v>0</v>
          </cell>
          <cell r="K205">
            <v>334.4</v>
          </cell>
          <cell r="L205">
            <v>75</v>
          </cell>
          <cell r="M205">
            <v>725.1</v>
          </cell>
          <cell r="N205">
            <v>10274.9</v>
          </cell>
          <cell r="O205" t="str">
            <v>COMEDORES ECONOMICOS LOS MINAS- COMEDORE</v>
          </cell>
        </row>
        <row r="206">
          <cell r="A206">
            <v>103299780</v>
          </cell>
          <cell r="B206">
            <v>201</v>
          </cell>
          <cell r="C206">
            <v>2</v>
          </cell>
          <cell r="D206" t="str">
            <v>LUZ MARIA MONTAÑO</v>
          </cell>
          <cell r="E206" t="str">
            <v>CONSERJE</v>
          </cell>
          <cell r="F206">
            <v>103299780</v>
          </cell>
          <cell r="G206">
            <v>900273</v>
          </cell>
          <cell r="H206">
            <v>11000</v>
          </cell>
          <cell r="I206">
            <v>315.7</v>
          </cell>
          <cell r="J206">
            <v>0</v>
          </cell>
          <cell r="K206">
            <v>334.4</v>
          </cell>
          <cell r="L206">
            <v>75</v>
          </cell>
          <cell r="M206">
            <v>725.1</v>
          </cell>
          <cell r="N206">
            <v>10274.9</v>
          </cell>
          <cell r="O206" t="str">
            <v>COMEDORES ECONOMICOS- LA VILLA OLIMPICA</v>
          </cell>
        </row>
        <row r="207">
          <cell r="A207">
            <v>103304903</v>
          </cell>
          <cell r="B207">
            <v>202</v>
          </cell>
          <cell r="C207">
            <v>2</v>
          </cell>
          <cell r="D207" t="str">
            <v>RAFAEL MATOS PEREZ</v>
          </cell>
          <cell r="E207" t="str">
            <v>INSPECTOR DE COMEDOR</v>
          </cell>
          <cell r="F207">
            <v>103304903</v>
          </cell>
          <cell r="G207">
            <v>2750122</v>
          </cell>
          <cell r="H207">
            <v>30000</v>
          </cell>
          <cell r="I207">
            <v>861</v>
          </cell>
          <cell r="J207">
            <v>0</v>
          </cell>
          <cell r="K207">
            <v>912</v>
          </cell>
          <cell r="L207">
            <v>75</v>
          </cell>
          <cell r="M207">
            <v>1848</v>
          </cell>
          <cell r="N207">
            <v>28152</v>
          </cell>
          <cell r="O207" t="str">
            <v>COMEDORES ECONOMICOS - NEYBA</v>
          </cell>
        </row>
        <row r="208">
          <cell r="A208">
            <v>103434015</v>
          </cell>
          <cell r="B208">
            <v>203</v>
          </cell>
          <cell r="C208">
            <v>2</v>
          </cell>
          <cell r="D208" t="str">
            <v>XIOMARA HERRERA GARCIA</v>
          </cell>
          <cell r="E208" t="str">
            <v>CONSERJE</v>
          </cell>
          <cell r="F208">
            <v>103434015</v>
          </cell>
          <cell r="G208">
            <v>2650773</v>
          </cell>
          <cell r="H208">
            <v>13000</v>
          </cell>
          <cell r="I208">
            <v>373.1</v>
          </cell>
          <cell r="J208">
            <v>0</v>
          </cell>
          <cell r="K208">
            <v>395.2</v>
          </cell>
          <cell r="L208">
            <v>75</v>
          </cell>
          <cell r="M208">
            <v>843.3</v>
          </cell>
          <cell r="N208">
            <v>12156.7</v>
          </cell>
          <cell r="O208" t="str">
            <v>DIVISION DE MANTENIMIENTO- COMEDORES ECO</v>
          </cell>
        </row>
        <row r="209">
          <cell r="A209">
            <v>103434361</v>
          </cell>
          <cell r="B209">
            <v>204</v>
          </cell>
          <cell r="C209">
            <v>2</v>
          </cell>
          <cell r="D209" t="str">
            <v>REGINO MARTINEZ</v>
          </cell>
          <cell r="E209" t="str">
            <v>AUXILIAR</v>
          </cell>
          <cell r="F209">
            <v>103434361</v>
          </cell>
          <cell r="G209">
            <v>2650373</v>
          </cell>
          <cell r="H209">
            <v>25000</v>
          </cell>
          <cell r="I209">
            <v>717.5</v>
          </cell>
          <cell r="J209">
            <v>0</v>
          </cell>
          <cell r="K209">
            <v>760</v>
          </cell>
          <cell r="L209">
            <v>75</v>
          </cell>
          <cell r="M209">
            <v>1552.5</v>
          </cell>
          <cell r="N209">
            <v>23447.5</v>
          </cell>
          <cell r="O209" t="str">
            <v>DIVISION DE MANTENIMIENTO- COMEDORES ECO</v>
          </cell>
        </row>
        <row r="210">
          <cell r="A210">
            <v>103488797</v>
          </cell>
          <cell r="B210">
            <v>205</v>
          </cell>
          <cell r="C210">
            <v>2</v>
          </cell>
          <cell r="D210" t="str">
            <v>RAMON ESTEBAN ROLLINS REYES</v>
          </cell>
          <cell r="E210" t="str">
            <v>CONSERJE</v>
          </cell>
          <cell r="F210">
            <v>103488797</v>
          </cell>
          <cell r="G210">
            <v>900312</v>
          </cell>
          <cell r="H210">
            <v>11000</v>
          </cell>
          <cell r="I210">
            <v>315.7</v>
          </cell>
          <cell r="J210">
            <v>0</v>
          </cell>
          <cell r="K210">
            <v>334.4</v>
          </cell>
          <cell r="L210">
            <v>75</v>
          </cell>
          <cell r="M210">
            <v>725.1</v>
          </cell>
          <cell r="N210">
            <v>10274.9</v>
          </cell>
          <cell r="O210" t="str">
            <v>COMEDORES ECONOMICOS- LA VILLA OLIMPICA</v>
          </cell>
        </row>
        <row r="211">
          <cell r="A211">
            <v>103511887</v>
          </cell>
          <cell r="B211">
            <v>206</v>
          </cell>
          <cell r="C211">
            <v>2</v>
          </cell>
          <cell r="D211" t="str">
            <v>MILEDYS DE LOS SANTOS</v>
          </cell>
          <cell r="E211" t="str">
            <v>CONSERJE</v>
          </cell>
          <cell r="F211">
            <v>103511887</v>
          </cell>
          <cell r="G211">
            <v>1201948</v>
          </cell>
          <cell r="H211">
            <v>11000</v>
          </cell>
          <cell r="I211">
            <v>315.7</v>
          </cell>
          <cell r="J211">
            <v>0</v>
          </cell>
          <cell r="K211">
            <v>334.4</v>
          </cell>
          <cell r="L211">
            <v>75</v>
          </cell>
          <cell r="M211">
            <v>725.1</v>
          </cell>
          <cell r="N211">
            <v>10274.9</v>
          </cell>
          <cell r="O211" t="str">
            <v>COMEDORES ECONOMICOS LOS MINAS- COMEDORE</v>
          </cell>
        </row>
        <row r="212">
          <cell r="A212">
            <v>103591095</v>
          </cell>
          <cell r="B212">
            <v>207</v>
          </cell>
          <cell r="C212">
            <v>2</v>
          </cell>
          <cell r="D212" t="str">
            <v>EULALIA DE LA CRUZ SEVERINO</v>
          </cell>
          <cell r="E212" t="str">
            <v>COCINERO (A)</v>
          </cell>
          <cell r="F212">
            <v>103591095</v>
          </cell>
          <cell r="G212">
            <v>87</v>
          </cell>
          <cell r="H212">
            <v>13200</v>
          </cell>
          <cell r="I212">
            <v>378.84</v>
          </cell>
          <cell r="J212">
            <v>0</v>
          </cell>
          <cell r="K212">
            <v>401.28</v>
          </cell>
          <cell r="L212">
            <v>75</v>
          </cell>
          <cell r="M212">
            <v>855.12</v>
          </cell>
          <cell r="N212">
            <v>12344.88</v>
          </cell>
          <cell r="O212" t="str">
            <v>COMEDORES ECONOMICOS LOS MINAS- COMEDORE</v>
          </cell>
        </row>
        <row r="213">
          <cell r="A213">
            <v>103615712</v>
          </cell>
          <cell r="B213">
            <v>208</v>
          </cell>
          <cell r="C213">
            <v>2</v>
          </cell>
          <cell r="D213" t="str">
            <v>ADELSO VARGAS</v>
          </cell>
          <cell r="E213" t="str">
            <v>CHOFER</v>
          </cell>
          <cell r="F213">
            <v>103615712</v>
          </cell>
          <cell r="G213">
            <v>2100514</v>
          </cell>
          <cell r="H213">
            <v>16500</v>
          </cell>
          <cell r="I213">
            <v>473.55</v>
          </cell>
          <cell r="J213">
            <v>0</v>
          </cell>
          <cell r="K213">
            <v>501.6</v>
          </cell>
          <cell r="L213">
            <v>75</v>
          </cell>
          <cell r="M213">
            <v>1050.1500000000001</v>
          </cell>
          <cell r="N213">
            <v>15449.85</v>
          </cell>
          <cell r="O213" t="str">
            <v>DIVISION DE TRANSPORTACION- COMEDORES EC</v>
          </cell>
        </row>
        <row r="214">
          <cell r="A214">
            <v>103627501</v>
          </cell>
          <cell r="B214">
            <v>209</v>
          </cell>
          <cell r="C214">
            <v>2</v>
          </cell>
          <cell r="D214" t="str">
            <v>MAYRA CORDERO PIMENTEL</v>
          </cell>
          <cell r="E214" t="str">
            <v>AYUDANTE DE COCINA</v>
          </cell>
          <cell r="F214">
            <v>103627501</v>
          </cell>
          <cell r="G214">
            <v>2700240</v>
          </cell>
          <cell r="H214">
            <v>11000</v>
          </cell>
          <cell r="I214">
            <v>315.7</v>
          </cell>
          <cell r="J214">
            <v>0</v>
          </cell>
          <cell r="K214">
            <v>334.4</v>
          </cell>
          <cell r="L214">
            <v>75</v>
          </cell>
          <cell r="M214">
            <v>725.1</v>
          </cell>
          <cell r="N214">
            <v>10274.9</v>
          </cell>
          <cell r="O214" t="str">
            <v>DEPARTAMENTO DE COCINAS MOVILES- COMEDOR</v>
          </cell>
        </row>
        <row r="215">
          <cell r="A215">
            <v>103639647</v>
          </cell>
          <cell r="B215">
            <v>210</v>
          </cell>
          <cell r="C215">
            <v>2</v>
          </cell>
          <cell r="D215" t="str">
            <v>MARIA DOLORES MELO</v>
          </cell>
          <cell r="E215" t="str">
            <v>AYUDANTE</v>
          </cell>
          <cell r="F215">
            <v>103639647</v>
          </cell>
          <cell r="G215">
            <v>2650550</v>
          </cell>
          <cell r="H215">
            <v>13200</v>
          </cell>
          <cell r="I215">
            <v>378.84</v>
          </cell>
          <cell r="J215">
            <v>0</v>
          </cell>
          <cell r="K215">
            <v>401.28</v>
          </cell>
          <cell r="L215">
            <v>75</v>
          </cell>
          <cell r="M215">
            <v>855.12</v>
          </cell>
          <cell r="N215">
            <v>12344.88</v>
          </cell>
          <cell r="O215" t="str">
            <v>DIVISION DE MANTENIMIENTO- COMEDORES ECO</v>
          </cell>
        </row>
        <row r="216">
          <cell r="A216">
            <v>103651501</v>
          </cell>
          <cell r="B216">
            <v>211</v>
          </cell>
          <cell r="C216">
            <v>2</v>
          </cell>
          <cell r="D216" t="str">
            <v>HECTOR DARIO MENDEZ MENDEZ</v>
          </cell>
          <cell r="E216" t="str">
            <v>AYUDANTE DE COCINA</v>
          </cell>
          <cell r="F216">
            <v>103651501</v>
          </cell>
          <cell r="G216">
            <v>650083</v>
          </cell>
          <cell r="H216">
            <v>18000</v>
          </cell>
          <cell r="I216">
            <v>516.6</v>
          </cell>
          <cell r="J216">
            <v>0</v>
          </cell>
          <cell r="K216">
            <v>547.20000000000005</v>
          </cell>
          <cell r="L216">
            <v>75</v>
          </cell>
          <cell r="M216">
            <v>1138.8</v>
          </cell>
          <cell r="N216">
            <v>16861.2</v>
          </cell>
          <cell r="O216" t="str">
            <v>SECCION DE CARNICERIA Y SAZON- COMEDORES</v>
          </cell>
        </row>
        <row r="217">
          <cell r="A217">
            <v>103656567</v>
          </cell>
          <cell r="B217">
            <v>212</v>
          </cell>
          <cell r="C217">
            <v>2</v>
          </cell>
          <cell r="D217" t="str">
            <v>AGUSTINA LANGUMAS AYBAR</v>
          </cell>
          <cell r="E217" t="str">
            <v>AYUDANTE DE COCINA</v>
          </cell>
          <cell r="F217">
            <v>103656567</v>
          </cell>
          <cell r="G217">
            <v>2700228</v>
          </cell>
          <cell r="H217">
            <v>11000</v>
          </cell>
          <cell r="I217">
            <v>315.7</v>
          </cell>
          <cell r="J217">
            <v>0</v>
          </cell>
          <cell r="K217">
            <v>334.4</v>
          </cell>
          <cell r="L217">
            <v>75</v>
          </cell>
          <cell r="M217">
            <v>725.1</v>
          </cell>
          <cell r="N217">
            <v>10274.9</v>
          </cell>
          <cell r="O217" t="str">
            <v>DEPARTAMENTO DE COCINAS MOVILES- COMEDOR</v>
          </cell>
        </row>
        <row r="218">
          <cell r="A218">
            <v>103879581</v>
          </cell>
          <cell r="B218">
            <v>213</v>
          </cell>
          <cell r="C218">
            <v>2</v>
          </cell>
          <cell r="D218" t="str">
            <v>FAUSTINO JAVIER MERCEDES</v>
          </cell>
          <cell r="E218" t="str">
            <v>AYUDANTE MANTENIMIENTO</v>
          </cell>
          <cell r="F218">
            <v>103879581</v>
          </cell>
          <cell r="G218">
            <v>2650479</v>
          </cell>
          <cell r="H218">
            <v>13200</v>
          </cell>
          <cell r="I218">
            <v>378.84</v>
          </cell>
          <cell r="J218">
            <v>0</v>
          </cell>
          <cell r="K218">
            <v>401.28</v>
          </cell>
          <cell r="L218">
            <v>75</v>
          </cell>
          <cell r="M218">
            <v>855.12</v>
          </cell>
          <cell r="N218">
            <v>12344.88</v>
          </cell>
          <cell r="O218" t="str">
            <v>DIVISION DE MANTENIMIENTO- COMEDORES ECO</v>
          </cell>
        </row>
        <row r="219">
          <cell r="A219">
            <v>103905675</v>
          </cell>
          <cell r="B219">
            <v>214</v>
          </cell>
          <cell r="C219">
            <v>2</v>
          </cell>
          <cell r="D219" t="str">
            <v>ROSA ELVIRA PEREZ</v>
          </cell>
          <cell r="E219" t="str">
            <v>AYUDANTE DE COCINA</v>
          </cell>
          <cell r="F219">
            <v>103905675</v>
          </cell>
          <cell r="G219">
            <v>1204927</v>
          </cell>
          <cell r="H219">
            <v>18000</v>
          </cell>
          <cell r="I219">
            <v>516.6</v>
          </cell>
          <cell r="J219">
            <v>0</v>
          </cell>
          <cell r="K219">
            <v>547.20000000000005</v>
          </cell>
          <cell r="L219">
            <v>75</v>
          </cell>
          <cell r="M219">
            <v>1138.8</v>
          </cell>
          <cell r="N219">
            <v>16861.2</v>
          </cell>
          <cell r="O219" t="str">
            <v>COMEDORES ECONOMICOS LOS MINAS- COMEDORE</v>
          </cell>
        </row>
        <row r="220">
          <cell r="A220">
            <v>103952016</v>
          </cell>
          <cell r="B220">
            <v>215</v>
          </cell>
          <cell r="C220">
            <v>2</v>
          </cell>
          <cell r="D220" t="str">
            <v>FAUSTO GUZMAN BETANCES</v>
          </cell>
          <cell r="E220" t="str">
            <v>CHOFER I</v>
          </cell>
          <cell r="F220">
            <v>103952016</v>
          </cell>
          <cell r="G220">
            <v>2100344</v>
          </cell>
          <cell r="H220">
            <v>16500</v>
          </cell>
          <cell r="I220">
            <v>473.55</v>
          </cell>
          <cell r="J220">
            <v>0</v>
          </cell>
          <cell r="K220">
            <v>501.6</v>
          </cell>
          <cell r="L220">
            <v>1587.45</v>
          </cell>
          <cell r="M220">
            <v>2562.6</v>
          </cell>
          <cell r="N220">
            <v>13937.4</v>
          </cell>
          <cell r="O220" t="str">
            <v>DIVISION DE TRANSPORTACION- COMEDORES EC</v>
          </cell>
        </row>
        <row r="221">
          <cell r="A221">
            <v>104051412</v>
          </cell>
          <cell r="B221">
            <v>216</v>
          </cell>
          <cell r="C221">
            <v>2</v>
          </cell>
          <cell r="D221" t="str">
            <v>MARIA ESTELA JAVIER</v>
          </cell>
          <cell r="E221" t="str">
            <v>AYUDANTE DE COCINA</v>
          </cell>
          <cell r="F221">
            <v>104051412</v>
          </cell>
          <cell r="G221">
            <v>2700220</v>
          </cell>
          <cell r="H221">
            <v>11000</v>
          </cell>
          <cell r="I221">
            <v>315.7</v>
          </cell>
          <cell r="J221">
            <v>0</v>
          </cell>
          <cell r="K221">
            <v>334.4</v>
          </cell>
          <cell r="L221">
            <v>75</v>
          </cell>
          <cell r="M221">
            <v>725.1</v>
          </cell>
          <cell r="N221">
            <v>10274.9</v>
          </cell>
          <cell r="O221" t="str">
            <v>DEPARTAMENTO DE COCINAS MOVILES- COMEDOR</v>
          </cell>
        </row>
        <row r="222">
          <cell r="A222">
            <v>104076765</v>
          </cell>
          <cell r="B222">
            <v>217</v>
          </cell>
          <cell r="C222">
            <v>2</v>
          </cell>
          <cell r="D222" t="str">
            <v>BIENVENIDO ARACHE CARRASCO</v>
          </cell>
          <cell r="E222" t="str">
            <v>ENCARGADO (A)</v>
          </cell>
          <cell r="F222">
            <v>104076765</v>
          </cell>
          <cell r="G222">
            <v>29</v>
          </cell>
          <cell r="H222">
            <v>35000</v>
          </cell>
          <cell r="I222">
            <v>1004.5</v>
          </cell>
          <cell r="J222">
            <v>0</v>
          </cell>
          <cell r="K222">
            <v>1064</v>
          </cell>
          <cell r="L222">
            <v>75</v>
          </cell>
          <cell r="M222">
            <v>2143.5</v>
          </cell>
          <cell r="N222">
            <v>32856.5</v>
          </cell>
          <cell r="O222" t="str">
            <v>COMEDORES ECONOMICOS - ENRRIQUILLO</v>
          </cell>
        </row>
        <row r="223">
          <cell r="A223">
            <v>104092457</v>
          </cell>
          <cell r="B223">
            <v>218</v>
          </cell>
          <cell r="C223">
            <v>2</v>
          </cell>
          <cell r="D223" t="str">
            <v>MARIA ISABEL CABRAL</v>
          </cell>
          <cell r="E223" t="str">
            <v>AYUDANTE DE COCINA</v>
          </cell>
          <cell r="F223">
            <v>104092457</v>
          </cell>
          <cell r="G223">
            <v>1634</v>
          </cell>
          <cell r="H223">
            <v>11000</v>
          </cell>
          <cell r="I223">
            <v>315.7</v>
          </cell>
          <cell r="J223">
            <v>0</v>
          </cell>
          <cell r="K223">
            <v>334.4</v>
          </cell>
          <cell r="L223">
            <v>75</v>
          </cell>
          <cell r="M223">
            <v>725.1</v>
          </cell>
          <cell r="N223">
            <v>10274.9</v>
          </cell>
          <cell r="O223" t="str">
            <v>COMEDORES ECONOMICOS- LA VILLA OLIMPICA</v>
          </cell>
        </row>
        <row r="224">
          <cell r="A224">
            <v>104182779</v>
          </cell>
          <cell r="B224">
            <v>219</v>
          </cell>
          <cell r="C224">
            <v>2</v>
          </cell>
          <cell r="D224" t="str">
            <v>LIDIO AGRAMONTE</v>
          </cell>
          <cell r="E224" t="str">
            <v>CHOFER</v>
          </cell>
          <cell r="F224">
            <v>104182779</v>
          </cell>
          <cell r="G224">
            <v>2100608</v>
          </cell>
          <cell r="H224">
            <v>16500</v>
          </cell>
          <cell r="I224">
            <v>473.55</v>
          </cell>
          <cell r="J224">
            <v>0</v>
          </cell>
          <cell r="K224">
            <v>501.6</v>
          </cell>
          <cell r="L224">
            <v>75</v>
          </cell>
          <cell r="M224">
            <v>1050.1500000000001</v>
          </cell>
          <cell r="N224">
            <v>15449.85</v>
          </cell>
          <cell r="O224" t="str">
            <v>DIVISION DE TRANSPORTACION- COMEDORES EC</v>
          </cell>
        </row>
        <row r="225">
          <cell r="A225">
            <v>104194113</v>
          </cell>
          <cell r="B225">
            <v>220</v>
          </cell>
          <cell r="C225">
            <v>2</v>
          </cell>
          <cell r="D225" t="str">
            <v>MIREYA QUEZADA RODRIGUEZ</v>
          </cell>
          <cell r="E225" t="str">
            <v>INSPECTORA</v>
          </cell>
          <cell r="F225">
            <v>104194113</v>
          </cell>
          <cell r="G225">
            <v>1013</v>
          </cell>
          <cell r="H225">
            <v>11000</v>
          </cell>
          <cell r="I225">
            <v>315.7</v>
          </cell>
          <cell r="J225">
            <v>0</v>
          </cell>
          <cell r="K225">
            <v>334.4</v>
          </cell>
          <cell r="L225">
            <v>75</v>
          </cell>
          <cell r="M225">
            <v>725.1</v>
          </cell>
          <cell r="N225">
            <v>10274.9</v>
          </cell>
          <cell r="O225" t="str">
            <v>COMEDORES ECONOMICOS LOS MINAS- COMEDORE</v>
          </cell>
        </row>
        <row r="226">
          <cell r="A226">
            <v>104198031</v>
          </cell>
          <cell r="B226">
            <v>221</v>
          </cell>
          <cell r="C226">
            <v>2</v>
          </cell>
          <cell r="D226" t="str">
            <v>MAXIMO GUZMAN GUZMAN</v>
          </cell>
          <cell r="E226" t="str">
            <v>ELECTRICISTA</v>
          </cell>
          <cell r="F226">
            <v>104198031</v>
          </cell>
          <cell r="G226">
            <v>2650665</v>
          </cell>
          <cell r="H226">
            <v>18000</v>
          </cell>
          <cell r="I226">
            <v>516.6</v>
          </cell>
          <cell r="J226">
            <v>0</v>
          </cell>
          <cell r="K226">
            <v>547.20000000000005</v>
          </cell>
          <cell r="L226">
            <v>75</v>
          </cell>
          <cell r="M226">
            <v>1138.8</v>
          </cell>
          <cell r="N226">
            <v>16861.2</v>
          </cell>
          <cell r="O226" t="str">
            <v>DIVISION DE MANTENIMIENTO- COMEDORES ECO</v>
          </cell>
        </row>
        <row r="227">
          <cell r="A227">
            <v>104235437</v>
          </cell>
          <cell r="B227">
            <v>222</v>
          </cell>
          <cell r="C227">
            <v>2</v>
          </cell>
          <cell r="D227" t="str">
            <v>REYMUNDO SERRANO FRIAS</v>
          </cell>
          <cell r="E227" t="str">
            <v>OPERADOR DE CALDERA</v>
          </cell>
          <cell r="F227">
            <v>104235437</v>
          </cell>
          <cell r="G227">
            <v>2850054</v>
          </cell>
          <cell r="H227">
            <v>11000</v>
          </cell>
          <cell r="I227">
            <v>315.7</v>
          </cell>
          <cell r="J227">
            <v>0</v>
          </cell>
          <cell r="K227">
            <v>334.4</v>
          </cell>
          <cell r="L227">
            <v>75</v>
          </cell>
          <cell r="M227">
            <v>725.1</v>
          </cell>
          <cell r="N227">
            <v>10274.9</v>
          </cell>
          <cell r="O227" t="str">
            <v>COMEDORES ECONOMICOS- CRISTO REY</v>
          </cell>
        </row>
        <row r="228">
          <cell r="A228">
            <v>104238373</v>
          </cell>
          <cell r="B228">
            <v>223</v>
          </cell>
          <cell r="C228">
            <v>2</v>
          </cell>
          <cell r="D228" t="str">
            <v>JUANA SABRINA MARTE ALMANZAR</v>
          </cell>
          <cell r="E228" t="str">
            <v>CONSERJE</v>
          </cell>
          <cell r="F228">
            <v>104238373</v>
          </cell>
          <cell r="G228">
            <v>2850357</v>
          </cell>
          <cell r="H228">
            <v>11000</v>
          </cell>
          <cell r="I228">
            <v>315.7</v>
          </cell>
          <cell r="J228">
            <v>0</v>
          </cell>
          <cell r="K228">
            <v>334.4</v>
          </cell>
          <cell r="L228">
            <v>75</v>
          </cell>
          <cell r="M228">
            <v>725.1</v>
          </cell>
          <cell r="N228">
            <v>10274.9</v>
          </cell>
          <cell r="O228" t="str">
            <v>COMEDORES ECONOMICOS- CRISTO REY</v>
          </cell>
        </row>
        <row r="229">
          <cell r="A229">
            <v>104248877</v>
          </cell>
          <cell r="B229">
            <v>224</v>
          </cell>
          <cell r="C229">
            <v>2</v>
          </cell>
          <cell r="D229" t="str">
            <v>OVIDIO DE LEON ANGOMAS</v>
          </cell>
          <cell r="E229" t="str">
            <v>AYUDANTE DE COCINA</v>
          </cell>
          <cell r="F229">
            <v>104248877</v>
          </cell>
          <cell r="G229">
            <v>10</v>
          </cell>
          <cell r="H229">
            <v>11000</v>
          </cell>
          <cell r="I229">
            <v>315.7</v>
          </cell>
          <cell r="J229">
            <v>0</v>
          </cell>
          <cell r="K229">
            <v>334.4</v>
          </cell>
          <cell r="L229">
            <v>75</v>
          </cell>
          <cell r="M229">
            <v>725.1</v>
          </cell>
          <cell r="N229">
            <v>10274.9</v>
          </cell>
          <cell r="O229" t="str">
            <v>COMEDORES ECONOMICOS- BOHECHIO</v>
          </cell>
        </row>
        <row r="230">
          <cell r="A230">
            <v>104316526</v>
          </cell>
          <cell r="B230">
            <v>225</v>
          </cell>
          <cell r="C230">
            <v>2</v>
          </cell>
          <cell r="D230" t="str">
            <v>JUAN CARLOS NIVAR ESTRELLA</v>
          </cell>
          <cell r="E230" t="str">
            <v>AYUDANTE DE COCINA</v>
          </cell>
          <cell r="F230">
            <v>104316526</v>
          </cell>
          <cell r="G230">
            <v>2850352</v>
          </cell>
          <cell r="H230">
            <v>11000</v>
          </cell>
          <cell r="I230">
            <v>315.7</v>
          </cell>
          <cell r="J230">
            <v>0</v>
          </cell>
          <cell r="K230">
            <v>334.4</v>
          </cell>
          <cell r="L230">
            <v>75</v>
          </cell>
          <cell r="M230">
            <v>725.1</v>
          </cell>
          <cell r="N230">
            <v>10274.9</v>
          </cell>
          <cell r="O230" t="str">
            <v>COMEDORES ECONOMICOS- CRISTO REY</v>
          </cell>
        </row>
        <row r="231">
          <cell r="A231">
            <v>104320403</v>
          </cell>
          <cell r="B231">
            <v>226</v>
          </cell>
          <cell r="C231">
            <v>2</v>
          </cell>
          <cell r="D231" t="str">
            <v>SANTANA IGNACIO DE LOS SANTOS MARMO</v>
          </cell>
          <cell r="E231" t="str">
            <v>CONSERJE</v>
          </cell>
          <cell r="F231">
            <v>104320403</v>
          </cell>
          <cell r="G231">
            <v>2650779</v>
          </cell>
          <cell r="H231">
            <v>11000</v>
          </cell>
          <cell r="I231">
            <v>315.7</v>
          </cell>
          <cell r="J231">
            <v>0</v>
          </cell>
          <cell r="K231">
            <v>334.4</v>
          </cell>
          <cell r="L231">
            <v>75</v>
          </cell>
          <cell r="M231">
            <v>725.1</v>
          </cell>
          <cell r="N231">
            <v>10274.9</v>
          </cell>
          <cell r="O231" t="str">
            <v>DIVISION DE MANTENIMIENTO- COMEDORES ECO</v>
          </cell>
        </row>
        <row r="232">
          <cell r="A232">
            <v>104382213</v>
          </cell>
          <cell r="B232">
            <v>227</v>
          </cell>
          <cell r="C232">
            <v>2</v>
          </cell>
          <cell r="D232" t="str">
            <v>MARINA MONTERO MONTERO</v>
          </cell>
          <cell r="E232" t="str">
            <v>AYUDANTE DE COCINA</v>
          </cell>
          <cell r="F232">
            <v>104382213</v>
          </cell>
          <cell r="G232">
            <v>1204891</v>
          </cell>
          <cell r="H232">
            <v>11000</v>
          </cell>
          <cell r="I232">
            <v>315.7</v>
          </cell>
          <cell r="J232">
            <v>0</v>
          </cell>
          <cell r="K232">
            <v>334.4</v>
          </cell>
          <cell r="L232">
            <v>75</v>
          </cell>
          <cell r="M232">
            <v>725.1</v>
          </cell>
          <cell r="N232">
            <v>10274.9</v>
          </cell>
          <cell r="O232" t="str">
            <v>COMEDORES ECONOMICOS LOS MINAS- COMEDORE</v>
          </cell>
        </row>
        <row r="233">
          <cell r="A233">
            <v>104408612</v>
          </cell>
          <cell r="B233">
            <v>228</v>
          </cell>
          <cell r="C233">
            <v>2</v>
          </cell>
          <cell r="D233" t="str">
            <v>FRANCISCA ROSARIO FIGUEREO</v>
          </cell>
          <cell r="E233" t="str">
            <v>AYUDANTE DE COCINA</v>
          </cell>
          <cell r="F233">
            <v>104408612</v>
          </cell>
          <cell r="G233">
            <v>4</v>
          </cell>
          <cell r="H233">
            <v>11000</v>
          </cell>
          <cell r="I233">
            <v>315.7</v>
          </cell>
          <cell r="J233">
            <v>0</v>
          </cell>
          <cell r="K233">
            <v>334.4</v>
          </cell>
          <cell r="L233">
            <v>75</v>
          </cell>
          <cell r="M233">
            <v>725.1</v>
          </cell>
          <cell r="N233">
            <v>10274.9</v>
          </cell>
          <cell r="O233" t="str">
            <v>COMEDORES ECONOMICOS - LA CALETA - BOCA</v>
          </cell>
        </row>
        <row r="234">
          <cell r="A234">
            <v>104479282</v>
          </cell>
          <cell r="B234">
            <v>229</v>
          </cell>
          <cell r="C234">
            <v>2</v>
          </cell>
          <cell r="D234" t="str">
            <v>JAVIER CASTILLO CASTILLO</v>
          </cell>
          <cell r="E234" t="str">
            <v>CHOFER</v>
          </cell>
          <cell r="F234">
            <v>104479282</v>
          </cell>
          <cell r="G234">
            <v>2100484</v>
          </cell>
          <cell r="H234">
            <v>16500</v>
          </cell>
          <cell r="I234">
            <v>473.55</v>
          </cell>
          <cell r="J234">
            <v>0</v>
          </cell>
          <cell r="K234">
            <v>501.6</v>
          </cell>
          <cell r="L234">
            <v>75</v>
          </cell>
          <cell r="M234">
            <v>1050.1500000000001</v>
          </cell>
          <cell r="N234">
            <v>15449.85</v>
          </cell>
          <cell r="O234" t="str">
            <v>DIVISION DE TRANSPORTACION- COMEDORES EC</v>
          </cell>
        </row>
        <row r="235">
          <cell r="A235">
            <v>104483433</v>
          </cell>
          <cell r="B235">
            <v>230</v>
          </cell>
          <cell r="C235">
            <v>2</v>
          </cell>
          <cell r="D235" t="str">
            <v>MELANIA PULA</v>
          </cell>
          <cell r="E235" t="str">
            <v>AUXILIAR</v>
          </cell>
          <cell r="F235">
            <v>104483433</v>
          </cell>
          <cell r="G235">
            <v>1106</v>
          </cell>
          <cell r="H235">
            <v>16500</v>
          </cell>
          <cell r="I235">
            <v>473.55</v>
          </cell>
          <cell r="J235">
            <v>0</v>
          </cell>
          <cell r="K235">
            <v>501.6</v>
          </cell>
          <cell r="L235">
            <v>75</v>
          </cell>
          <cell r="M235">
            <v>1050.1500000000001</v>
          </cell>
          <cell r="N235">
            <v>15449.85</v>
          </cell>
          <cell r="O235" t="str">
            <v>COMEDORES ECONOMICOS- CRISTO REY</v>
          </cell>
        </row>
        <row r="236">
          <cell r="A236">
            <v>104507579</v>
          </cell>
          <cell r="B236">
            <v>231</v>
          </cell>
          <cell r="C236">
            <v>2</v>
          </cell>
          <cell r="D236" t="str">
            <v>JOSE HIPOLITO GONZALEZ SADE</v>
          </cell>
          <cell r="E236" t="str">
            <v>AYUDANTE DE COCINA</v>
          </cell>
          <cell r="F236">
            <v>104507579</v>
          </cell>
          <cell r="G236">
            <v>2850193</v>
          </cell>
          <cell r="H236">
            <v>11000</v>
          </cell>
          <cell r="I236">
            <v>315.7</v>
          </cell>
          <cell r="J236">
            <v>0</v>
          </cell>
          <cell r="K236">
            <v>334.4</v>
          </cell>
          <cell r="L236">
            <v>75</v>
          </cell>
          <cell r="M236">
            <v>725.1</v>
          </cell>
          <cell r="N236">
            <v>10274.9</v>
          </cell>
          <cell r="O236" t="str">
            <v>COMEDORES ECONOMICOS- CRISTO REY</v>
          </cell>
        </row>
        <row r="237">
          <cell r="A237">
            <v>104546064</v>
          </cell>
          <cell r="B237">
            <v>232</v>
          </cell>
          <cell r="C237">
            <v>2</v>
          </cell>
          <cell r="D237" t="str">
            <v>LAURA ALMONTE</v>
          </cell>
          <cell r="E237" t="str">
            <v>CONSERJE</v>
          </cell>
          <cell r="F237">
            <v>104546064</v>
          </cell>
          <cell r="G237">
            <v>1205590</v>
          </cell>
          <cell r="H237">
            <v>11000</v>
          </cell>
          <cell r="I237">
            <v>315.7</v>
          </cell>
          <cell r="J237">
            <v>0</v>
          </cell>
          <cell r="K237">
            <v>334.4</v>
          </cell>
          <cell r="L237">
            <v>75</v>
          </cell>
          <cell r="M237">
            <v>725.1</v>
          </cell>
          <cell r="N237">
            <v>10274.9</v>
          </cell>
          <cell r="O237" t="str">
            <v>COMEDORES ECONOMICOS LOS MINAS- COMEDORE</v>
          </cell>
        </row>
        <row r="238">
          <cell r="A238">
            <v>104575493</v>
          </cell>
          <cell r="B238">
            <v>233</v>
          </cell>
          <cell r="C238">
            <v>2</v>
          </cell>
          <cell r="D238" t="str">
            <v>CARLOS DOMINGO ABREU LIZ</v>
          </cell>
          <cell r="E238" t="str">
            <v>COCINERO (A)</v>
          </cell>
          <cell r="F238">
            <v>104575493</v>
          </cell>
          <cell r="G238">
            <v>1208434</v>
          </cell>
          <cell r="H238">
            <v>15000</v>
          </cell>
          <cell r="I238">
            <v>430.5</v>
          </cell>
          <cell r="J238">
            <v>0</v>
          </cell>
          <cell r="K238">
            <v>456</v>
          </cell>
          <cell r="L238">
            <v>75</v>
          </cell>
          <cell r="M238">
            <v>961.5</v>
          </cell>
          <cell r="N238">
            <v>14038.5</v>
          </cell>
          <cell r="O238" t="str">
            <v>COMEDORES ECONOMICOS LOS MINAS- COMEDORE</v>
          </cell>
        </row>
        <row r="239">
          <cell r="A239">
            <v>104602453</v>
          </cell>
          <cell r="B239">
            <v>234</v>
          </cell>
          <cell r="C239">
            <v>2</v>
          </cell>
          <cell r="D239" t="str">
            <v>CANDIDA JOSEFINA CASTILLO</v>
          </cell>
          <cell r="E239" t="str">
            <v>COCINERO (A)</v>
          </cell>
          <cell r="F239">
            <v>104602453</v>
          </cell>
          <cell r="G239">
            <v>1035</v>
          </cell>
          <cell r="H239">
            <v>13200</v>
          </cell>
          <cell r="I239">
            <v>378.84</v>
          </cell>
          <cell r="J239">
            <v>0</v>
          </cell>
          <cell r="K239">
            <v>401.28</v>
          </cell>
          <cell r="L239">
            <v>75</v>
          </cell>
          <cell r="M239">
            <v>855.12</v>
          </cell>
          <cell r="N239">
            <v>12344.88</v>
          </cell>
          <cell r="O239" t="str">
            <v>COMEDORES ECONOMICOS LOS MINAS- COMEDORE</v>
          </cell>
        </row>
        <row r="240">
          <cell r="A240">
            <v>104612866</v>
          </cell>
          <cell r="B240">
            <v>235</v>
          </cell>
          <cell r="C240">
            <v>2</v>
          </cell>
          <cell r="D240" t="str">
            <v>LUIS MANUEL MATIAS LORA</v>
          </cell>
          <cell r="E240" t="str">
            <v>CHOFER</v>
          </cell>
          <cell r="F240">
            <v>104612866</v>
          </cell>
          <cell r="G240">
            <v>2100596</v>
          </cell>
          <cell r="H240">
            <v>16500</v>
          </cell>
          <cell r="I240">
            <v>473.55</v>
          </cell>
          <cell r="J240">
            <v>0</v>
          </cell>
          <cell r="K240">
            <v>501.6</v>
          </cell>
          <cell r="L240">
            <v>75</v>
          </cell>
          <cell r="M240">
            <v>1050.1500000000001</v>
          </cell>
          <cell r="N240">
            <v>15449.85</v>
          </cell>
          <cell r="O240" t="str">
            <v>DIVISION DE TRANSPORTACION- COMEDORES EC</v>
          </cell>
        </row>
        <row r="241">
          <cell r="A241">
            <v>104619044</v>
          </cell>
          <cell r="B241">
            <v>236</v>
          </cell>
          <cell r="C241">
            <v>2</v>
          </cell>
          <cell r="D241" t="str">
            <v>ESMERIN GOMEZ PEREZ</v>
          </cell>
          <cell r="E241" t="str">
            <v>CHOFER</v>
          </cell>
          <cell r="F241">
            <v>104619044</v>
          </cell>
          <cell r="G241">
            <v>2100569</v>
          </cell>
          <cell r="H241">
            <v>16500</v>
          </cell>
          <cell r="I241">
            <v>473.55</v>
          </cell>
          <cell r="J241">
            <v>0</v>
          </cell>
          <cell r="K241">
            <v>501.6</v>
          </cell>
          <cell r="L241">
            <v>75</v>
          </cell>
          <cell r="M241">
            <v>1050.1500000000001</v>
          </cell>
          <cell r="N241">
            <v>15449.85</v>
          </cell>
          <cell r="O241" t="str">
            <v>DIVISION DE TRANSPORTACION- COMEDORES EC</v>
          </cell>
        </row>
        <row r="242">
          <cell r="A242">
            <v>104633086</v>
          </cell>
          <cell r="B242">
            <v>237</v>
          </cell>
          <cell r="C242">
            <v>2</v>
          </cell>
          <cell r="D242" t="str">
            <v>CELIN RAMIREZ PINEDA</v>
          </cell>
          <cell r="E242" t="str">
            <v>ENCARGADO (A)</v>
          </cell>
          <cell r="F242">
            <v>104633086</v>
          </cell>
          <cell r="G242">
            <v>2450062</v>
          </cell>
          <cell r="H242">
            <v>35000</v>
          </cell>
          <cell r="I242">
            <v>1004.5</v>
          </cell>
          <cell r="J242">
            <v>0</v>
          </cell>
          <cell r="K242">
            <v>1064</v>
          </cell>
          <cell r="L242">
            <v>3099.9</v>
          </cell>
          <cell r="M242">
            <v>5168.3999999999996</v>
          </cell>
          <cell r="N242">
            <v>29831.599999999999</v>
          </cell>
          <cell r="O242" t="str">
            <v>DIRECCION DE PROCESAMIENTO DE ALIMENTOS</v>
          </cell>
        </row>
        <row r="243">
          <cell r="A243">
            <v>104644950</v>
          </cell>
          <cell r="B243">
            <v>238</v>
          </cell>
          <cell r="C243">
            <v>2</v>
          </cell>
          <cell r="D243" t="str">
            <v>CARMEN LUISA MARTE HERNANDEZ</v>
          </cell>
          <cell r="E243" t="str">
            <v>INSPECTOR DE COMEDOR</v>
          </cell>
          <cell r="F243">
            <v>104644950</v>
          </cell>
          <cell r="G243">
            <v>1908</v>
          </cell>
          <cell r="H243">
            <v>12100</v>
          </cell>
          <cell r="I243">
            <v>347.27</v>
          </cell>
          <cell r="J243">
            <v>0</v>
          </cell>
          <cell r="K243">
            <v>367.84</v>
          </cell>
          <cell r="L243">
            <v>1407.22</v>
          </cell>
          <cell r="M243">
            <v>2122.33</v>
          </cell>
          <cell r="N243">
            <v>9977.67</v>
          </cell>
          <cell r="O243" t="str">
            <v>DEPARTAMENTO DE CONTROL PROCESAMIENTO DE</v>
          </cell>
        </row>
        <row r="244">
          <cell r="A244">
            <v>104652334</v>
          </cell>
          <cell r="B244">
            <v>239</v>
          </cell>
          <cell r="C244">
            <v>2</v>
          </cell>
          <cell r="D244" t="str">
            <v>MANUEL DE JESUS DE LEON ALCANTARA</v>
          </cell>
          <cell r="E244" t="str">
            <v>ENCARGADO DE UNIDAD</v>
          </cell>
          <cell r="F244">
            <v>104652334</v>
          </cell>
          <cell r="G244">
            <v>3195</v>
          </cell>
          <cell r="H244">
            <v>35000</v>
          </cell>
          <cell r="I244">
            <v>1004.5</v>
          </cell>
          <cell r="J244">
            <v>0</v>
          </cell>
          <cell r="K244">
            <v>1064</v>
          </cell>
          <cell r="L244">
            <v>75</v>
          </cell>
          <cell r="M244">
            <v>2143.5</v>
          </cell>
          <cell r="N244">
            <v>32856.5</v>
          </cell>
          <cell r="O244" t="str">
            <v>COMEDORES ECONOMICOS - PLATANITO SANTIAG</v>
          </cell>
        </row>
        <row r="245">
          <cell r="A245">
            <v>104660386</v>
          </cell>
          <cell r="B245">
            <v>240</v>
          </cell>
          <cell r="C245">
            <v>2</v>
          </cell>
          <cell r="D245" t="str">
            <v>LEONEL MARTINEZ MATEO</v>
          </cell>
          <cell r="E245" t="str">
            <v>AYUDANTE DE COCINA</v>
          </cell>
          <cell r="F245">
            <v>104660386</v>
          </cell>
          <cell r="G245">
            <v>1204311</v>
          </cell>
          <cell r="H245">
            <v>11000</v>
          </cell>
          <cell r="I245">
            <v>315.7</v>
          </cell>
          <cell r="J245">
            <v>0</v>
          </cell>
          <cell r="K245">
            <v>334.4</v>
          </cell>
          <cell r="L245">
            <v>75</v>
          </cell>
          <cell r="M245">
            <v>725.1</v>
          </cell>
          <cell r="N245">
            <v>10274.9</v>
          </cell>
          <cell r="O245" t="str">
            <v>COMEDORES ECONOMICOS LOS MINAS- COMEDORE</v>
          </cell>
        </row>
        <row r="246">
          <cell r="A246">
            <v>104667282</v>
          </cell>
          <cell r="B246">
            <v>241</v>
          </cell>
          <cell r="C246">
            <v>2</v>
          </cell>
          <cell r="D246" t="str">
            <v>SANTO GERMAN VALDEMORA</v>
          </cell>
          <cell r="E246" t="str">
            <v>AUXILIAR ALMACEN</v>
          </cell>
          <cell r="F246">
            <v>104667282</v>
          </cell>
          <cell r="G246">
            <v>600095</v>
          </cell>
          <cell r="H246">
            <v>15000</v>
          </cell>
          <cell r="I246">
            <v>430.5</v>
          </cell>
          <cell r="J246">
            <v>0</v>
          </cell>
          <cell r="K246">
            <v>456</v>
          </cell>
          <cell r="L246">
            <v>75</v>
          </cell>
          <cell r="M246">
            <v>961.5</v>
          </cell>
          <cell r="N246">
            <v>14038.5</v>
          </cell>
          <cell r="O246" t="str">
            <v>DIVISION DE SEGURIDAD- COMEDORES ECONOMI</v>
          </cell>
        </row>
        <row r="247">
          <cell r="A247">
            <v>104682448</v>
          </cell>
          <cell r="B247">
            <v>242</v>
          </cell>
          <cell r="C247">
            <v>2</v>
          </cell>
          <cell r="D247" t="str">
            <v>BERNARDO SUAREZ HIDALGO</v>
          </cell>
          <cell r="E247" t="str">
            <v>CHOFER I</v>
          </cell>
          <cell r="F247">
            <v>104682448</v>
          </cell>
          <cell r="G247">
            <v>2100184</v>
          </cell>
          <cell r="H247">
            <v>16500</v>
          </cell>
          <cell r="I247">
            <v>473.55</v>
          </cell>
          <cell r="J247">
            <v>0</v>
          </cell>
          <cell r="K247">
            <v>501.6</v>
          </cell>
          <cell r="L247">
            <v>75</v>
          </cell>
          <cell r="M247">
            <v>1050.1500000000001</v>
          </cell>
          <cell r="N247">
            <v>15449.85</v>
          </cell>
          <cell r="O247" t="str">
            <v>DIVISION DE TRANSPORTACION- COMEDORES EC</v>
          </cell>
        </row>
        <row r="248">
          <cell r="A248">
            <v>104698071</v>
          </cell>
          <cell r="B248">
            <v>243</v>
          </cell>
          <cell r="C248">
            <v>2</v>
          </cell>
          <cell r="D248" t="str">
            <v>ALEXIS PAULINO</v>
          </cell>
          <cell r="E248" t="str">
            <v>TECNICO EN REFRIGERACION</v>
          </cell>
          <cell r="F248">
            <v>104698071</v>
          </cell>
          <cell r="G248">
            <v>2700380</v>
          </cell>
          <cell r="H248">
            <v>13000</v>
          </cell>
          <cell r="I248">
            <v>373.1</v>
          </cell>
          <cell r="J248">
            <v>0</v>
          </cell>
          <cell r="K248">
            <v>395.2</v>
          </cell>
          <cell r="L248">
            <v>75</v>
          </cell>
          <cell r="M248">
            <v>843.3</v>
          </cell>
          <cell r="N248">
            <v>12156.7</v>
          </cell>
          <cell r="O248" t="str">
            <v>DEPARTAMENTO DE COCINAS MOVILES- COMEDOR</v>
          </cell>
        </row>
        <row r="249">
          <cell r="A249">
            <v>104702154</v>
          </cell>
          <cell r="B249">
            <v>244</v>
          </cell>
          <cell r="C249">
            <v>2</v>
          </cell>
          <cell r="D249" t="str">
            <v>ISMAEL REYES</v>
          </cell>
          <cell r="E249" t="str">
            <v>INSPECTOR DE COMEDOR</v>
          </cell>
          <cell r="F249">
            <v>104702154</v>
          </cell>
          <cell r="G249">
            <v>2400202</v>
          </cell>
          <cell r="H249">
            <v>40000</v>
          </cell>
          <cell r="I249">
            <v>1148</v>
          </cell>
          <cell r="J249">
            <v>442.65</v>
          </cell>
          <cell r="K249">
            <v>1216</v>
          </cell>
          <cell r="L249">
            <v>75</v>
          </cell>
          <cell r="M249">
            <v>2881.65</v>
          </cell>
          <cell r="N249">
            <v>37118.35</v>
          </cell>
          <cell r="O249" t="str">
            <v>DIRECCION DE INSPECCION- COMEDORES ECONO</v>
          </cell>
        </row>
        <row r="250">
          <cell r="A250">
            <v>104749841</v>
          </cell>
          <cell r="B250">
            <v>245</v>
          </cell>
          <cell r="C250">
            <v>2</v>
          </cell>
          <cell r="D250" t="str">
            <v>PETRONILA YVELISSE LARA</v>
          </cell>
          <cell r="E250" t="str">
            <v>LIMPIEZA</v>
          </cell>
          <cell r="F250">
            <v>104749841</v>
          </cell>
          <cell r="G250">
            <v>2650221</v>
          </cell>
          <cell r="H250">
            <v>11000</v>
          </cell>
          <cell r="I250">
            <v>315.7</v>
          </cell>
          <cell r="J250">
            <v>0</v>
          </cell>
          <cell r="K250">
            <v>334.4</v>
          </cell>
          <cell r="L250">
            <v>75</v>
          </cell>
          <cell r="M250">
            <v>725.1</v>
          </cell>
          <cell r="N250">
            <v>10274.9</v>
          </cell>
          <cell r="O250" t="str">
            <v>DIVISION DE MANTENIMIENTO- COMEDORES ECO</v>
          </cell>
        </row>
        <row r="251">
          <cell r="A251">
            <v>104750096</v>
          </cell>
          <cell r="B251">
            <v>246</v>
          </cell>
          <cell r="C251">
            <v>2</v>
          </cell>
          <cell r="D251" t="str">
            <v>JOSE GONZALO MARTINEZ</v>
          </cell>
          <cell r="E251" t="str">
            <v>SUB DIRECTOR</v>
          </cell>
          <cell r="F251">
            <v>104750096</v>
          </cell>
          <cell r="G251">
            <v>2100610</v>
          </cell>
          <cell r="H251">
            <v>140000</v>
          </cell>
          <cell r="I251">
            <v>4018</v>
          </cell>
          <cell r="J251">
            <v>21514.37</v>
          </cell>
          <cell r="K251">
            <v>4256</v>
          </cell>
          <cell r="L251">
            <v>75</v>
          </cell>
          <cell r="M251">
            <v>29863.37</v>
          </cell>
          <cell r="N251">
            <v>110136.63</v>
          </cell>
          <cell r="O251" t="str">
            <v>DIVISION DE TRANSPORTACION- COMEDORES EC</v>
          </cell>
        </row>
        <row r="252">
          <cell r="A252">
            <v>104763586</v>
          </cell>
          <cell r="B252">
            <v>247</v>
          </cell>
          <cell r="C252">
            <v>2</v>
          </cell>
          <cell r="D252" t="str">
            <v>YNES PAULINO FRANCISCO</v>
          </cell>
          <cell r="E252" t="str">
            <v>CONSERJE</v>
          </cell>
          <cell r="F252">
            <v>104763586</v>
          </cell>
          <cell r="G252">
            <v>1205662</v>
          </cell>
          <cell r="H252">
            <v>11000</v>
          </cell>
          <cell r="I252">
            <v>315.7</v>
          </cell>
          <cell r="J252">
            <v>0</v>
          </cell>
          <cell r="K252">
            <v>334.4</v>
          </cell>
          <cell r="L252">
            <v>75</v>
          </cell>
          <cell r="M252">
            <v>725.1</v>
          </cell>
          <cell r="N252">
            <v>10274.9</v>
          </cell>
          <cell r="O252" t="str">
            <v>COMEDORES ECONOMICOS LOS MINAS- COMEDORE</v>
          </cell>
        </row>
        <row r="253">
          <cell r="A253">
            <v>104769237</v>
          </cell>
          <cell r="B253">
            <v>248</v>
          </cell>
          <cell r="C253">
            <v>2</v>
          </cell>
          <cell r="D253" t="str">
            <v>MARIA MARTINA PAYANO UBIERA</v>
          </cell>
          <cell r="E253" t="str">
            <v>INSPECTOR (A)</v>
          </cell>
          <cell r="F253">
            <v>104769237</v>
          </cell>
          <cell r="G253">
            <v>2400322</v>
          </cell>
          <cell r="H253">
            <v>15000</v>
          </cell>
          <cell r="I253">
            <v>430.5</v>
          </cell>
          <cell r="J253">
            <v>0</v>
          </cell>
          <cell r="K253">
            <v>456</v>
          </cell>
          <cell r="L253">
            <v>75</v>
          </cell>
          <cell r="M253">
            <v>961.5</v>
          </cell>
          <cell r="N253">
            <v>14038.5</v>
          </cell>
          <cell r="O253" t="str">
            <v>DIRECCION DE INSPECCION- COMEDORES ECONO</v>
          </cell>
        </row>
        <row r="254">
          <cell r="A254">
            <v>104782636</v>
          </cell>
          <cell r="B254">
            <v>249</v>
          </cell>
          <cell r="C254">
            <v>2</v>
          </cell>
          <cell r="D254" t="str">
            <v>JOAQUINA MATEO NIVAR</v>
          </cell>
          <cell r="E254" t="str">
            <v>AYUDANTE DE COCINA</v>
          </cell>
          <cell r="F254">
            <v>104782636</v>
          </cell>
          <cell r="G254">
            <v>96</v>
          </cell>
          <cell r="H254">
            <v>11000</v>
          </cell>
          <cell r="I254">
            <v>315.7</v>
          </cell>
          <cell r="J254">
            <v>0</v>
          </cell>
          <cell r="K254">
            <v>334.4</v>
          </cell>
          <cell r="L254">
            <v>75</v>
          </cell>
          <cell r="M254">
            <v>725.1</v>
          </cell>
          <cell r="N254">
            <v>10274.9</v>
          </cell>
          <cell r="O254" t="str">
            <v>COMEDORES ECONOMICOS - VICENTE NOBLE</v>
          </cell>
        </row>
        <row r="255">
          <cell r="A255">
            <v>104784475</v>
          </cell>
          <cell r="B255">
            <v>250</v>
          </cell>
          <cell r="C255">
            <v>2</v>
          </cell>
          <cell r="D255" t="str">
            <v>SANDRO PEDRO PABLO RODRIGUEZ MONTER</v>
          </cell>
          <cell r="E255" t="str">
            <v>ELECTRICISTA  MANTENIM.</v>
          </cell>
          <cell r="F255">
            <v>104784475</v>
          </cell>
          <cell r="G255">
            <v>2650586</v>
          </cell>
          <cell r="H255">
            <v>11000</v>
          </cell>
          <cell r="I255">
            <v>315.7</v>
          </cell>
          <cell r="J255">
            <v>0</v>
          </cell>
          <cell r="K255">
            <v>334.4</v>
          </cell>
          <cell r="L255">
            <v>75</v>
          </cell>
          <cell r="M255">
            <v>725.1</v>
          </cell>
          <cell r="N255">
            <v>10274.9</v>
          </cell>
          <cell r="O255" t="str">
            <v>DIVISION DE MANTENIMIENTO- COMEDORES ECO</v>
          </cell>
        </row>
        <row r="256">
          <cell r="A256">
            <v>104784954</v>
          </cell>
          <cell r="B256">
            <v>251</v>
          </cell>
          <cell r="C256">
            <v>2</v>
          </cell>
          <cell r="D256" t="str">
            <v>CASIUS ANTONIO SANTIAGO GOMEZ</v>
          </cell>
          <cell r="E256" t="str">
            <v>CHOFER</v>
          </cell>
          <cell r="F256">
            <v>104784954</v>
          </cell>
          <cell r="G256">
            <v>2100162</v>
          </cell>
          <cell r="H256">
            <v>16500</v>
          </cell>
          <cell r="I256">
            <v>473.55</v>
          </cell>
          <cell r="J256">
            <v>0</v>
          </cell>
          <cell r="K256">
            <v>501.6</v>
          </cell>
          <cell r="L256">
            <v>75</v>
          </cell>
          <cell r="M256">
            <v>1050.1500000000001</v>
          </cell>
          <cell r="N256">
            <v>15449.85</v>
          </cell>
          <cell r="O256" t="str">
            <v>DIVISION DE TRANSPORTACION- COMEDORES EC</v>
          </cell>
        </row>
        <row r="257">
          <cell r="A257">
            <v>104791405</v>
          </cell>
          <cell r="B257">
            <v>252</v>
          </cell>
          <cell r="C257">
            <v>2</v>
          </cell>
          <cell r="D257" t="str">
            <v>RAMON EMILIO RODRIGUEZ MONTERO</v>
          </cell>
          <cell r="E257" t="str">
            <v>AYUDANTE DE MANTENIMIENTO</v>
          </cell>
          <cell r="F257">
            <v>104791405</v>
          </cell>
          <cell r="G257">
            <v>2650630</v>
          </cell>
          <cell r="H257">
            <v>18000</v>
          </cell>
          <cell r="I257">
            <v>516.6</v>
          </cell>
          <cell r="J257">
            <v>0</v>
          </cell>
          <cell r="K257">
            <v>547.20000000000005</v>
          </cell>
          <cell r="L257">
            <v>75</v>
          </cell>
          <cell r="M257">
            <v>1138.8</v>
          </cell>
          <cell r="N257">
            <v>16861.2</v>
          </cell>
          <cell r="O257" t="str">
            <v>DIVISION DE MANTENIMIENTO- COMEDORES ECO</v>
          </cell>
        </row>
        <row r="258">
          <cell r="A258">
            <v>104792155</v>
          </cell>
          <cell r="B258">
            <v>253</v>
          </cell>
          <cell r="C258">
            <v>2</v>
          </cell>
          <cell r="D258" t="str">
            <v>LEOPOLDIA SOSA</v>
          </cell>
          <cell r="E258" t="str">
            <v>CONSERJE</v>
          </cell>
          <cell r="F258">
            <v>104792155</v>
          </cell>
          <cell r="G258">
            <v>24</v>
          </cell>
          <cell r="H258">
            <v>11000</v>
          </cell>
          <cell r="I258">
            <v>315.7</v>
          </cell>
          <cell r="J258">
            <v>0</v>
          </cell>
          <cell r="K258">
            <v>334.4</v>
          </cell>
          <cell r="L258">
            <v>75</v>
          </cell>
          <cell r="M258">
            <v>725.1</v>
          </cell>
          <cell r="N258">
            <v>10274.9</v>
          </cell>
          <cell r="O258" t="str">
            <v>COMEDOR ECONOMICO VILLA LIBERACION - COM</v>
          </cell>
        </row>
        <row r="259">
          <cell r="A259">
            <v>104792361</v>
          </cell>
          <cell r="B259">
            <v>254</v>
          </cell>
          <cell r="C259">
            <v>2</v>
          </cell>
          <cell r="D259" t="str">
            <v>ANGELA MARIA TAVAREZ GUTIERREZ</v>
          </cell>
          <cell r="E259" t="str">
            <v>AYUDANTE DE COCINA</v>
          </cell>
          <cell r="F259">
            <v>104792361</v>
          </cell>
          <cell r="G259">
            <v>2143</v>
          </cell>
          <cell r="H259">
            <v>11000</v>
          </cell>
          <cell r="I259">
            <v>315.7</v>
          </cell>
          <cell r="J259">
            <v>0</v>
          </cell>
          <cell r="K259">
            <v>334.4</v>
          </cell>
          <cell r="L259">
            <v>75</v>
          </cell>
          <cell r="M259">
            <v>725.1</v>
          </cell>
          <cell r="N259">
            <v>10274.9</v>
          </cell>
          <cell r="O259" t="str">
            <v>DEPARTAMENTO DE COCINAS MOVILES- COMEDOR</v>
          </cell>
        </row>
        <row r="260">
          <cell r="A260">
            <v>104806575</v>
          </cell>
          <cell r="B260">
            <v>255</v>
          </cell>
          <cell r="C260">
            <v>2</v>
          </cell>
          <cell r="D260" t="str">
            <v>ISABEL JACQUELINE BATISTA MOSCOSO</v>
          </cell>
          <cell r="E260" t="str">
            <v>AYUDANTE DE COCINA</v>
          </cell>
          <cell r="F260">
            <v>104806575</v>
          </cell>
          <cell r="G260">
            <v>2700200</v>
          </cell>
          <cell r="H260">
            <v>16500</v>
          </cell>
          <cell r="I260">
            <v>473.55</v>
          </cell>
          <cell r="J260">
            <v>0</v>
          </cell>
          <cell r="K260">
            <v>501.6</v>
          </cell>
          <cell r="L260">
            <v>1587.45</v>
          </cell>
          <cell r="M260">
            <v>2562.6</v>
          </cell>
          <cell r="N260">
            <v>13937.4</v>
          </cell>
          <cell r="O260" t="str">
            <v>DEPARTAMENTO DE COCINAS MOVILES- COMEDOR</v>
          </cell>
        </row>
        <row r="261">
          <cell r="A261">
            <v>104817184</v>
          </cell>
          <cell r="B261">
            <v>256</v>
          </cell>
          <cell r="C261">
            <v>2</v>
          </cell>
          <cell r="D261" t="str">
            <v>LEON RAMIREZ DE LA ROSA</v>
          </cell>
          <cell r="E261" t="str">
            <v>PLOMERO</v>
          </cell>
          <cell r="F261">
            <v>104817184</v>
          </cell>
          <cell r="G261">
            <v>2650205</v>
          </cell>
          <cell r="H261">
            <v>11000</v>
          </cell>
          <cell r="I261">
            <v>315.7</v>
          </cell>
          <cell r="J261">
            <v>0</v>
          </cell>
          <cell r="K261">
            <v>334.4</v>
          </cell>
          <cell r="L261">
            <v>75</v>
          </cell>
          <cell r="M261">
            <v>725.1</v>
          </cell>
          <cell r="N261">
            <v>10274.9</v>
          </cell>
          <cell r="O261" t="str">
            <v>DIVISION DE MANTENIMIENTO- COMEDORES ECO</v>
          </cell>
        </row>
        <row r="262">
          <cell r="A262">
            <v>104830013</v>
          </cell>
          <cell r="B262">
            <v>257</v>
          </cell>
          <cell r="C262">
            <v>2</v>
          </cell>
          <cell r="D262" t="str">
            <v>ESTEBAN ROSARIO DIAZ</v>
          </cell>
          <cell r="E262" t="str">
            <v>AYUDANTE DE COCINA</v>
          </cell>
          <cell r="F262">
            <v>104830013</v>
          </cell>
          <cell r="G262">
            <v>1208461</v>
          </cell>
          <cell r="H262">
            <v>11000</v>
          </cell>
          <cell r="I262">
            <v>315.7</v>
          </cell>
          <cell r="J262">
            <v>0</v>
          </cell>
          <cell r="K262">
            <v>334.4</v>
          </cell>
          <cell r="L262">
            <v>75</v>
          </cell>
          <cell r="M262">
            <v>725.1</v>
          </cell>
          <cell r="N262">
            <v>10274.9</v>
          </cell>
          <cell r="O262" t="str">
            <v>COMEDORES ECONOMICOS LOS MINAS- COMEDORE</v>
          </cell>
        </row>
        <row r="263">
          <cell r="A263">
            <v>104837471</v>
          </cell>
          <cell r="B263">
            <v>258</v>
          </cell>
          <cell r="C263">
            <v>2</v>
          </cell>
          <cell r="D263" t="str">
            <v>SUSANA FILOMENA CASTILLO</v>
          </cell>
          <cell r="E263" t="str">
            <v>COCINERO (A)</v>
          </cell>
          <cell r="F263">
            <v>104837471</v>
          </cell>
          <cell r="G263">
            <v>2</v>
          </cell>
          <cell r="H263">
            <v>15000</v>
          </cell>
          <cell r="I263">
            <v>430.5</v>
          </cell>
          <cell r="J263">
            <v>0</v>
          </cell>
          <cell r="K263">
            <v>456</v>
          </cell>
          <cell r="L263">
            <v>75</v>
          </cell>
          <cell r="M263">
            <v>961.5</v>
          </cell>
          <cell r="N263">
            <v>14038.5</v>
          </cell>
          <cell r="O263" t="str">
            <v>COMEDORES ECONOMICOS- LA NUEVA BARQUITA</v>
          </cell>
        </row>
        <row r="264">
          <cell r="A264">
            <v>104839964</v>
          </cell>
          <cell r="B264">
            <v>259</v>
          </cell>
          <cell r="C264">
            <v>2</v>
          </cell>
          <cell r="D264" t="str">
            <v>ALBERTO MATOS MATOS</v>
          </cell>
          <cell r="E264" t="str">
            <v>TECNICO EN REFRIGERACION</v>
          </cell>
          <cell r="F264">
            <v>104839964</v>
          </cell>
          <cell r="G264">
            <v>2700374</v>
          </cell>
          <cell r="H264">
            <v>13000</v>
          </cell>
          <cell r="I264">
            <v>373.1</v>
          </cell>
          <cell r="J264">
            <v>0</v>
          </cell>
          <cell r="K264">
            <v>395.2</v>
          </cell>
          <cell r="L264">
            <v>75</v>
          </cell>
          <cell r="M264">
            <v>843.3</v>
          </cell>
          <cell r="N264">
            <v>12156.7</v>
          </cell>
          <cell r="O264" t="str">
            <v>DEPARTAMENTO DE COCINAS MOVILES- COMEDOR</v>
          </cell>
        </row>
        <row r="265">
          <cell r="A265">
            <v>104845623</v>
          </cell>
          <cell r="B265">
            <v>260</v>
          </cell>
          <cell r="C265">
            <v>2</v>
          </cell>
          <cell r="D265" t="str">
            <v>ALEXIS JIMENEZ PARRA</v>
          </cell>
          <cell r="E265" t="str">
            <v>CHOFER</v>
          </cell>
          <cell r="F265">
            <v>104845623</v>
          </cell>
          <cell r="G265">
            <v>2100602</v>
          </cell>
          <cell r="H265">
            <v>16500</v>
          </cell>
          <cell r="I265">
            <v>473.55</v>
          </cell>
          <cell r="J265">
            <v>0</v>
          </cell>
          <cell r="K265">
            <v>501.6</v>
          </cell>
          <cell r="L265">
            <v>75</v>
          </cell>
          <cell r="M265">
            <v>1050.1500000000001</v>
          </cell>
          <cell r="N265">
            <v>15449.85</v>
          </cell>
          <cell r="O265" t="str">
            <v>DIVISION DE TRANSPORTACION- COMEDORES EC</v>
          </cell>
        </row>
        <row r="266">
          <cell r="A266">
            <v>104875992</v>
          </cell>
          <cell r="B266">
            <v>261</v>
          </cell>
          <cell r="C266">
            <v>2</v>
          </cell>
          <cell r="D266" t="str">
            <v>ROSA ANA GONZALEZ</v>
          </cell>
          <cell r="E266" t="str">
            <v>CONSERJE</v>
          </cell>
          <cell r="F266">
            <v>104875992</v>
          </cell>
          <cell r="G266">
            <v>1208475</v>
          </cell>
          <cell r="H266">
            <v>11000</v>
          </cell>
          <cell r="I266">
            <v>315.7</v>
          </cell>
          <cell r="J266">
            <v>0</v>
          </cell>
          <cell r="K266">
            <v>334.4</v>
          </cell>
          <cell r="L266">
            <v>75</v>
          </cell>
          <cell r="M266">
            <v>725.1</v>
          </cell>
          <cell r="N266">
            <v>10274.9</v>
          </cell>
          <cell r="O266" t="str">
            <v>COMEDORES ECONOMICOS LOS MINAS- COMEDORE</v>
          </cell>
        </row>
        <row r="267">
          <cell r="A267">
            <v>104893722</v>
          </cell>
          <cell r="B267">
            <v>262</v>
          </cell>
          <cell r="C267">
            <v>2</v>
          </cell>
          <cell r="D267" t="str">
            <v>VICTOR RAMIREZ</v>
          </cell>
          <cell r="E267" t="str">
            <v>CONSERJE</v>
          </cell>
          <cell r="F267">
            <v>104893722</v>
          </cell>
          <cell r="G267">
            <v>1204050</v>
          </cell>
          <cell r="H267">
            <v>11000</v>
          </cell>
          <cell r="I267">
            <v>315.7</v>
          </cell>
          <cell r="J267">
            <v>0</v>
          </cell>
          <cell r="K267">
            <v>334.4</v>
          </cell>
          <cell r="L267">
            <v>75</v>
          </cell>
          <cell r="M267">
            <v>725.1</v>
          </cell>
          <cell r="N267">
            <v>10274.9</v>
          </cell>
          <cell r="O267" t="str">
            <v>COMEDORES ECONOMICOS LOS MINAS- COMEDORE</v>
          </cell>
        </row>
        <row r="268">
          <cell r="A268">
            <v>104895875</v>
          </cell>
          <cell r="B268">
            <v>263</v>
          </cell>
          <cell r="C268">
            <v>2</v>
          </cell>
          <cell r="D268" t="str">
            <v>JUAN COLOME</v>
          </cell>
          <cell r="E268" t="str">
            <v>CONSERJE</v>
          </cell>
          <cell r="F268">
            <v>104895875</v>
          </cell>
          <cell r="G268">
            <v>1204597</v>
          </cell>
          <cell r="H268">
            <v>11000</v>
          </cell>
          <cell r="I268">
            <v>315.7</v>
          </cell>
          <cell r="J268">
            <v>0</v>
          </cell>
          <cell r="K268">
            <v>334.4</v>
          </cell>
          <cell r="L268">
            <v>75</v>
          </cell>
          <cell r="M268">
            <v>725.1</v>
          </cell>
          <cell r="N268">
            <v>10274.9</v>
          </cell>
          <cell r="O268" t="str">
            <v>COMEDORES ECONOMICOS LOS MINAS- COMEDORE</v>
          </cell>
        </row>
        <row r="269">
          <cell r="A269">
            <v>104901236</v>
          </cell>
          <cell r="B269">
            <v>264</v>
          </cell>
          <cell r="C269">
            <v>2</v>
          </cell>
          <cell r="D269" t="str">
            <v>ELISA BEATRIZ GLASS CRUZ</v>
          </cell>
          <cell r="E269" t="str">
            <v>CONSERJE</v>
          </cell>
          <cell r="F269">
            <v>104901236</v>
          </cell>
          <cell r="G269">
            <v>1794</v>
          </cell>
          <cell r="H269">
            <v>13000</v>
          </cell>
          <cell r="I269">
            <v>373.1</v>
          </cell>
          <cell r="J269">
            <v>0</v>
          </cell>
          <cell r="K269">
            <v>395.2</v>
          </cell>
          <cell r="L269">
            <v>75</v>
          </cell>
          <cell r="M269">
            <v>843.3</v>
          </cell>
          <cell r="N269">
            <v>12156.7</v>
          </cell>
          <cell r="O269" t="str">
            <v>SECCION DE CARNICERIA Y SAZON- COMEDORES</v>
          </cell>
        </row>
        <row r="270">
          <cell r="A270">
            <v>104916382</v>
          </cell>
          <cell r="B270">
            <v>265</v>
          </cell>
          <cell r="C270">
            <v>2</v>
          </cell>
          <cell r="D270" t="str">
            <v>EDUARDO BELTRE RODRIGUEZ</v>
          </cell>
          <cell r="E270" t="str">
            <v>AUXILIAR TRANSPORTACION</v>
          </cell>
          <cell r="F270">
            <v>104916382</v>
          </cell>
          <cell r="G270">
            <v>2100167</v>
          </cell>
          <cell r="H270">
            <v>16500</v>
          </cell>
          <cell r="I270">
            <v>473.55</v>
          </cell>
          <cell r="J270">
            <v>0</v>
          </cell>
          <cell r="K270">
            <v>501.6</v>
          </cell>
          <cell r="L270">
            <v>75</v>
          </cell>
          <cell r="M270">
            <v>1050.1500000000001</v>
          </cell>
          <cell r="N270">
            <v>15449.85</v>
          </cell>
          <cell r="O270" t="str">
            <v>DIVISION DE TRANSPORTACION- COMEDORES EC</v>
          </cell>
        </row>
        <row r="271">
          <cell r="A271">
            <v>104938527</v>
          </cell>
          <cell r="B271">
            <v>266</v>
          </cell>
          <cell r="C271">
            <v>2</v>
          </cell>
          <cell r="D271" t="str">
            <v>RAMON QUEZADA MEJIA</v>
          </cell>
          <cell r="E271" t="str">
            <v>AYUDANTE MANTENIMIENTO</v>
          </cell>
          <cell r="F271">
            <v>104938527</v>
          </cell>
          <cell r="G271">
            <v>2650513</v>
          </cell>
          <cell r="H271">
            <v>19000</v>
          </cell>
          <cell r="I271">
            <v>545.29999999999995</v>
          </cell>
          <cell r="J271">
            <v>0</v>
          </cell>
          <cell r="K271">
            <v>577.6</v>
          </cell>
          <cell r="L271">
            <v>75</v>
          </cell>
          <cell r="M271">
            <v>1197.9000000000001</v>
          </cell>
          <cell r="N271">
            <v>17802.099999999999</v>
          </cell>
          <cell r="O271" t="str">
            <v>DIVISION DE MANTENIMIENTO- COMEDORES ECO</v>
          </cell>
        </row>
        <row r="272">
          <cell r="A272">
            <v>104944145</v>
          </cell>
          <cell r="B272">
            <v>267</v>
          </cell>
          <cell r="C272">
            <v>2</v>
          </cell>
          <cell r="D272" t="str">
            <v>MAGNOLIA PEÑA SEGURA</v>
          </cell>
          <cell r="E272" t="str">
            <v>COCINERO (A)</v>
          </cell>
          <cell r="F272">
            <v>104944145</v>
          </cell>
          <cell r="G272">
            <v>639</v>
          </cell>
          <cell r="H272">
            <v>13200</v>
          </cell>
          <cell r="I272">
            <v>378.84</v>
          </cell>
          <cell r="J272">
            <v>0</v>
          </cell>
          <cell r="K272">
            <v>401.28</v>
          </cell>
          <cell r="L272">
            <v>75</v>
          </cell>
          <cell r="M272">
            <v>855.12</v>
          </cell>
          <cell r="N272">
            <v>12344.88</v>
          </cell>
          <cell r="O272" t="str">
            <v>COMEDORES ECONOMICOS LOS MINAS- COMEDORE</v>
          </cell>
        </row>
        <row r="273">
          <cell r="A273">
            <v>104950183</v>
          </cell>
          <cell r="B273">
            <v>268</v>
          </cell>
          <cell r="C273">
            <v>2</v>
          </cell>
          <cell r="D273" t="str">
            <v>NELSON DANUBIO MOQUETE CUEVAS</v>
          </cell>
          <cell r="E273" t="str">
            <v>VIGILANTE</v>
          </cell>
          <cell r="F273">
            <v>104950183</v>
          </cell>
          <cell r="G273">
            <v>600030</v>
          </cell>
          <cell r="H273">
            <v>17300</v>
          </cell>
          <cell r="I273">
            <v>496.51</v>
          </cell>
          <cell r="J273">
            <v>0</v>
          </cell>
          <cell r="K273">
            <v>525.91999999999996</v>
          </cell>
          <cell r="L273">
            <v>75</v>
          </cell>
          <cell r="M273">
            <v>1097.43</v>
          </cell>
          <cell r="N273">
            <v>16202.57</v>
          </cell>
          <cell r="O273" t="str">
            <v>DIVISION DE SEGURIDAD- COMEDORES ECONOMI</v>
          </cell>
        </row>
        <row r="274">
          <cell r="A274">
            <v>104961404</v>
          </cell>
          <cell r="B274">
            <v>269</v>
          </cell>
          <cell r="C274">
            <v>2</v>
          </cell>
          <cell r="D274" t="str">
            <v>JESUS BONILLA</v>
          </cell>
          <cell r="E274" t="str">
            <v>AYUDANTE DE COCINA</v>
          </cell>
          <cell r="F274">
            <v>104961404</v>
          </cell>
          <cell r="G274">
            <v>1208390</v>
          </cell>
          <cell r="H274">
            <v>11000</v>
          </cell>
          <cell r="I274">
            <v>315.7</v>
          </cell>
          <cell r="J274">
            <v>0</v>
          </cell>
          <cell r="K274">
            <v>334.4</v>
          </cell>
          <cell r="L274">
            <v>75</v>
          </cell>
          <cell r="M274">
            <v>725.1</v>
          </cell>
          <cell r="N274">
            <v>10274.9</v>
          </cell>
          <cell r="O274" t="str">
            <v>COMEDORES ECONOMICOS LOS MINAS- COMEDORE</v>
          </cell>
        </row>
        <row r="275">
          <cell r="A275">
            <v>104968987</v>
          </cell>
          <cell r="B275">
            <v>270</v>
          </cell>
          <cell r="C275">
            <v>2</v>
          </cell>
          <cell r="D275" t="str">
            <v>JOSE ALTAGRACIA URIBE RINCON</v>
          </cell>
          <cell r="E275" t="str">
            <v>INSPECTOR DE COMEDOR</v>
          </cell>
          <cell r="F275">
            <v>104968987</v>
          </cell>
          <cell r="G275">
            <v>2400170</v>
          </cell>
          <cell r="H275">
            <v>11000</v>
          </cell>
          <cell r="I275">
            <v>315.7</v>
          </cell>
          <cell r="J275">
            <v>0</v>
          </cell>
          <cell r="K275">
            <v>334.4</v>
          </cell>
          <cell r="L275">
            <v>75</v>
          </cell>
          <cell r="M275">
            <v>725.1</v>
          </cell>
          <cell r="N275">
            <v>10274.9</v>
          </cell>
          <cell r="O275" t="str">
            <v>DIRECCION DE INSPECCION- COMEDORES ECONO</v>
          </cell>
        </row>
        <row r="276">
          <cell r="A276">
            <v>105004618</v>
          </cell>
          <cell r="B276">
            <v>271</v>
          </cell>
          <cell r="C276">
            <v>2</v>
          </cell>
          <cell r="D276" t="str">
            <v>MARIA MAGDALENA PEREZ PEREZ</v>
          </cell>
          <cell r="E276" t="str">
            <v>CONSERJE</v>
          </cell>
          <cell r="F276">
            <v>105004618</v>
          </cell>
          <cell r="G276">
            <v>2700323</v>
          </cell>
          <cell r="H276">
            <v>11000</v>
          </cell>
          <cell r="I276">
            <v>315.7</v>
          </cell>
          <cell r="J276">
            <v>0</v>
          </cell>
          <cell r="K276">
            <v>334.4</v>
          </cell>
          <cell r="L276">
            <v>75</v>
          </cell>
          <cell r="M276">
            <v>725.1</v>
          </cell>
          <cell r="N276">
            <v>10274.9</v>
          </cell>
          <cell r="O276" t="str">
            <v>DEPARTAMENTO DE COCINAS MOVILES- COMEDOR</v>
          </cell>
        </row>
        <row r="277">
          <cell r="A277">
            <v>105011167</v>
          </cell>
          <cell r="B277">
            <v>272</v>
          </cell>
          <cell r="C277">
            <v>2</v>
          </cell>
          <cell r="D277" t="str">
            <v>FRANCISCO HERIBERTO PEREZ MARTE</v>
          </cell>
          <cell r="E277" t="str">
            <v>AYUDANTE DE COCINA</v>
          </cell>
          <cell r="F277">
            <v>105011167</v>
          </cell>
          <cell r="G277">
            <v>1208463</v>
          </cell>
          <cell r="H277">
            <v>11000</v>
          </cell>
          <cell r="I277">
            <v>315.7</v>
          </cell>
          <cell r="J277">
            <v>0</v>
          </cell>
          <cell r="K277">
            <v>334.4</v>
          </cell>
          <cell r="L277">
            <v>75</v>
          </cell>
          <cell r="M277">
            <v>725.1</v>
          </cell>
          <cell r="N277">
            <v>10274.9</v>
          </cell>
          <cell r="O277" t="str">
            <v>COMEDORES ECONOMICOS LOS MINAS- COMEDORE</v>
          </cell>
        </row>
        <row r="278">
          <cell r="A278">
            <v>105017339</v>
          </cell>
          <cell r="B278">
            <v>273</v>
          </cell>
          <cell r="C278">
            <v>2</v>
          </cell>
          <cell r="D278" t="str">
            <v>RAMON ARMANDO VERAS DIAZ</v>
          </cell>
          <cell r="E278" t="str">
            <v>CHOFER I</v>
          </cell>
          <cell r="F278">
            <v>105017339</v>
          </cell>
          <cell r="G278">
            <v>2100170</v>
          </cell>
          <cell r="H278">
            <v>16500</v>
          </cell>
          <cell r="I278">
            <v>473.55</v>
          </cell>
          <cell r="J278">
            <v>0</v>
          </cell>
          <cell r="K278">
            <v>501.6</v>
          </cell>
          <cell r="L278">
            <v>1587.45</v>
          </cell>
          <cell r="M278">
            <v>2562.6</v>
          </cell>
          <cell r="N278">
            <v>13937.4</v>
          </cell>
          <cell r="O278" t="str">
            <v>DIVISION DE TRANSPORTACION- COMEDORES EC</v>
          </cell>
        </row>
        <row r="279">
          <cell r="A279">
            <v>105060362</v>
          </cell>
          <cell r="B279">
            <v>274</v>
          </cell>
          <cell r="C279">
            <v>2</v>
          </cell>
          <cell r="D279" t="str">
            <v>BRUNILDA CESPEDES NUÑEZ</v>
          </cell>
          <cell r="E279" t="str">
            <v>CONSERJE</v>
          </cell>
          <cell r="F279">
            <v>105060362</v>
          </cell>
          <cell r="G279">
            <v>2650706</v>
          </cell>
          <cell r="H279">
            <v>11000</v>
          </cell>
          <cell r="I279">
            <v>315.7</v>
          </cell>
          <cell r="J279">
            <v>0</v>
          </cell>
          <cell r="K279">
            <v>334.4</v>
          </cell>
          <cell r="L279">
            <v>75</v>
          </cell>
          <cell r="M279">
            <v>725.1</v>
          </cell>
          <cell r="N279">
            <v>10274.9</v>
          </cell>
          <cell r="O279" t="str">
            <v>DIVISION DE MANTENIMIENTO- COMEDORES ECO</v>
          </cell>
        </row>
        <row r="280">
          <cell r="A280">
            <v>105079503</v>
          </cell>
          <cell r="B280">
            <v>275</v>
          </cell>
          <cell r="C280">
            <v>2</v>
          </cell>
          <cell r="D280" t="str">
            <v>AMARILIS MEDINA MATEO</v>
          </cell>
          <cell r="E280" t="str">
            <v>AYUDANTE DE COCINA</v>
          </cell>
          <cell r="F280">
            <v>105079503</v>
          </cell>
          <cell r="G280">
            <v>2063</v>
          </cell>
          <cell r="H280">
            <v>11000</v>
          </cell>
          <cell r="I280">
            <v>315.7</v>
          </cell>
          <cell r="J280">
            <v>0</v>
          </cell>
          <cell r="K280">
            <v>334.4</v>
          </cell>
          <cell r="L280">
            <v>75</v>
          </cell>
          <cell r="M280">
            <v>725.1</v>
          </cell>
          <cell r="N280">
            <v>10274.9</v>
          </cell>
          <cell r="O280" t="str">
            <v>DEPARTAMENTO DE COCINAS MOVILES- COMEDOR</v>
          </cell>
        </row>
        <row r="281">
          <cell r="A281">
            <v>105081640</v>
          </cell>
          <cell r="B281">
            <v>276</v>
          </cell>
          <cell r="C281">
            <v>2</v>
          </cell>
          <cell r="D281" t="str">
            <v>CIANA SANCHEZ MONTERO DE MENDEZ</v>
          </cell>
          <cell r="E281" t="str">
            <v>INSPECTOR DE COMEDOR</v>
          </cell>
          <cell r="F281">
            <v>105081640</v>
          </cell>
          <cell r="G281">
            <v>2400216</v>
          </cell>
          <cell r="H281">
            <v>11000</v>
          </cell>
          <cell r="I281">
            <v>315.7</v>
          </cell>
          <cell r="J281">
            <v>0</v>
          </cell>
          <cell r="K281">
            <v>334.4</v>
          </cell>
          <cell r="L281">
            <v>75</v>
          </cell>
          <cell r="M281">
            <v>725.1</v>
          </cell>
          <cell r="N281">
            <v>10274.9</v>
          </cell>
          <cell r="O281" t="str">
            <v>DIRECCION DE INSPECCION- COMEDORES ECONO</v>
          </cell>
        </row>
        <row r="282">
          <cell r="A282">
            <v>105105761</v>
          </cell>
          <cell r="B282">
            <v>277</v>
          </cell>
          <cell r="C282">
            <v>2</v>
          </cell>
          <cell r="D282" t="str">
            <v>CUQUINA BRITO MONTILLA</v>
          </cell>
          <cell r="E282" t="str">
            <v>CONSERJE</v>
          </cell>
          <cell r="F282">
            <v>105105761</v>
          </cell>
          <cell r="G282">
            <v>2650783</v>
          </cell>
          <cell r="H282">
            <v>13000</v>
          </cell>
          <cell r="I282">
            <v>373.1</v>
          </cell>
          <cell r="J282">
            <v>0</v>
          </cell>
          <cell r="K282">
            <v>395.2</v>
          </cell>
          <cell r="L282">
            <v>75</v>
          </cell>
          <cell r="M282">
            <v>843.3</v>
          </cell>
          <cell r="N282">
            <v>12156.7</v>
          </cell>
          <cell r="O282" t="str">
            <v>DIVISION DE MANTENIMIENTO- COMEDORES ECO</v>
          </cell>
        </row>
        <row r="283">
          <cell r="A283">
            <v>105146823</v>
          </cell>
          <cell r="B283">
            <v>278</v>
          </cell>
          <cell r="C283">
            <v>2</v>
          </cell>
          <cell r="D283" t="str">
            <v>JOSE JULIAN SALCEDO CARVAJAL</v>
          </cell>
          <cell r="E283" t="str">
            <v>CHOFER</v>
          </cell>
          <cell r="F283">
            <v>105146823</v>
          </cell>
          <cell r="G283">
            <v>2100549</v>
          </cell>
          <cell r="H283">
            <v>16500</v>
          </cell>
          <cell r="I283">
            <v>473.55</v>
          </cell>
          <cell r="J283">
            <v>0</v>
          </cell>
          <cell r="K283">
            <v>501.6</v>
          </cell>
          <cell r="L283">
            <v>75</v>
          </cell>
          <cell r="M283">
            <v>1050.1500000000001</v>
          </cell>
          <cell r="N283">
            <v>15449.85</v>
          </cell>
          <cell r="O283" t="str">
            <v>DIVISION DE TRANSPORTACION- COMEDORES EC</v>
          </cell>
        </row>
        <row r="284">
          <cell r="A284">
            <v>105149785</v>
          </cell>
          <cell r="B284">
            <v>279</v>
          </cell>
          <cell r="C284">
            <v>2</v>
          </cell>
          <cell r="D284" t="str">
            <v>BASILIA DE LA CRUZ DIAZA</v>
          </cell>
          <cell r="E284" t="str">
            <v>COCINERO (A)</v>
          </cell>
          <cell r="F284">
            <v>105149785</v>
          </cell>
          <cell r="G284">
            <v>1205591</v>
          </cell>
          <cell r="H284">
            <v>11000</v>
          </cell>
          <cell r="I284">
            <v>315.7</v>
          </cell>
          <cell r="J284">
            <v>0</v>
          </cell>
          <cell r="K284">
            <v>334.4</v>
          </cell>
          <cell r="L284">
            <v>75</v>
          </cell>
          <cell r="M284">
            <v>725.1</v>
          </cell>
          <cell r="N284">
            <v>10274.9</v>
          </cell>
          <cell r="O284" t="str">
            <v>COMEDORES ECONOMICOS LOS MINAS- COMEDORE</v>
          </cell>
        </row>
        <row r="285">
          <cell r="A285">
            <v>105156624</v>
          </cell>
          <cell r="B285">
            <v>280</v>
          </cell>
          <cell r="C285">
            <v>2</v>
          </cell>
          <cell r="D285" t="str">
            <v>OSVALDO BIENVENIDO BAEZ POZO</v>
          </cell>
          <cell r="E285" t="str">
            <v>INSPECTOR DE COMEDOR</v>
          </cell>
          <cell r="F285">
            <v>105156624</v>
          </cell>
          <cell r="G285">
            <v>977</v>
          </cell>
          <cell r="H285">
            <v>11000</v>
          </cell>
          <cell r="I285">
            <v>315.7</v>
          </cell>
          <cell r="J285">
            <v>0</v>
          </cell>
          <cell r="K285">
            <v>334.4</v>
          </cell>
          <cell r="L285">
            <v>75</v>
          </cell>
          <cell r="M285">
            <v>725.1</v>
          </cell>
          <cell r="N285">
            <v>10274.9</v>
          </cell>
          <cell r="O285" t="str">
            <v>COMEDORES ECONOMICOS- LA VILLA OLIMPICA</v>
          </cell>
        </row>
        <row r="286">
          <cell r="A286">
            <v>105164149</v>
          </cell>
          <cell r="B286">
            <v>281</v>
          </cell>
          <cell r="C286">
            <v>2</v>
          </cell>
          <cell r="D286" t="str">
            <v>NELSON MANUEL NEUMAN CAPELLAN</v>
          </cell>
          <cell r="E286" t="str">
            <v>CHOFER</v>
          </cell>
          <cell r="F286">
            <v>105164149</v>
          </cell>
          <cell r="G286">
            <v>2100471</v>
          </cell>
          <cell r="H286">
            <v>20000</v>
          </cell>
          <cell r="I286">
            <v>574</v>
          </cell>
          <cell r="J286">
            <v>0</v>
          </cell>
          <cell r="K286">
            <v>608</v>
          </cell>
          <cell r="L286">
            <v>75</v>
          </cell>
          <cell r="M286">
            <v>1257</v>
          </cell>
          <cell r="N286">
            <v>18743</v>
          </cell>
          <cell r="O286" t="str">
            <v>DIVISION DE TRANSPORTACION- COMEDORES EC</v>
          </cell>
        </row>
        <row r="287">
          <cell r="A287">
            <v>105218846</v>
          </cell>
          <cell r="B287">
            <v>282</v>
          </cell>
          <cell r="C287">
            <v>2</v>
          </cell>
          <cell r="D287" t="str">
            <v>ANGELA MIGDALIA PAULINO</v>
          </cell>
          <cell r="E287" t="str">
            <v>CONSERJE</v>
          </cell>
          <cell r="F287">
            <v>105218846</v>
          </cell>
          <cell r="G287">
            <v>2650558</v>
          </cell>
          <cell r="H287">
            <v>11000</v>
          </cell>
          <cell r="I287">
            <v>315.7</v>
          </cell>
          <cell r="J287">
            <v>0</v>
          </cell>
          <cell r="K287">
            <v>334.4</v>
          </cell>
          <cell r="L287">
            <v>75</v>
          </cell>
          <cell r="M287">
            <v>725.1</v>
          </cell>
          <cell r="N287">
            <v>10274.9</v>
          </cell>
          <cell r="O287" t="str">
            <v>DIVISION DE MANTENIMIENTO- COMEDORES ECO</v>
          </cell>
        </row>
        <row r="288">
          <cell r="A288">
            <v>105219752</v>
          </cell>
          <cell r="B288">
            <v>283</v>
          </cell>
          <cell r="C288">
            <v>2</v>
          </cell>
          <cell r="D288" t="str">
            <v>CARLOS JUAN RODRIGUEZ GARCIA</v>
          </cell>
          <cell r="E288" t="str">
            <v>VIGILANTE</v>
          </cell>
          <cell r="F288">
            <v>105219752</v>
          </cell>
          <cell r="G288">
            <v>2400214</v>
          </cell>
          <cell r="H288">
            <v>11000</v>
          </cell>
          <cell r="I288">
            <v>315.7</v>
          </cell>
          <cell r="J288">
            <v>0</v>
          </cell>
          <cell r="K288">
            <v>334.4</v>
          </cell>
          <cell r="L288">
            <v>75</v>
          </cell>
          <cell r="M288">
            <v>725.1</v>
          </cell>
          <cell r="N288">
            <v>10274.9</v>
          </cell>
          <cell r="O288" t="str">
            <v>DIRECCION DE INSPECCION- COMEDORES ECONO</v>
          </cell>
        </row>
        <row r="289">
          <cell r="A289">
            <v>105223861</v>
          </cell>
          <cell r="B289">
            <v>284</v>
          </cell>
          <cell r="C289">
            <v>2</v>
          </cell>
          <cell r="D289" t="str">
            <v>ANA LEONOR MEDINA NUNEZ</v>
          </cell>
          <cell r="E289" t="str">
            <v>CONSERJE</v>
          </cell>
          <cell r="F289">
            <v>105223861</v>
          </cell>
          <cell r="G289">
            <v>2700419</v>
          </cell>
          <cell r="H289">
            <v>11000</v>
          </cell>
          <cell r="I289">
            <v>315.7</v>
          </cell>
          <cell r="J289">
            <v>0</v>
          </cell>
          <cell r="K289">
            <v>334.4</v>
          </cell>
          <cell r="L289">
            <v>75</v>
          </cell>
          <cell r="M289">
            <v>725.1</v>
          </cell>
          <cell r="N289">
            <v>10274.9</v>
          </cell>
          <cell r="O289" t="str">
            <v>DEPARTAMENTO DE COCINAS MOVILES- COMEDOR</v>
          </cell>
        </row>
        <row r="290">
          <cell r="A290">
            <v>105237168</v>
          </cell>
          <cell r="B290">
            <v>285</v>
          </cell>
          <cell r="C290">
            <v>2</v>
          </cell>
          <cell r="D290" t="str">
            <v>EDUARDO BIENVENIDO DE LEON GOMEZ</v>
          </cell>
          <cell r="E290" t="str">
            <v>AYUDANTE MANTENIMIENTO</v>
          </cell>
          <cell r="F290">
            <v>105237168</v>
          </cell>
          <cell r="G290">
            <v>2650383</v>
          </cell>
          <cell r="H290">
            <v>14300</v>
          </cell>
          <cell r="I290">
            <v>410.41</v>
          </cell>
          <cell r="J290">
            <v>0</v>
          </cell>
          <cell r="K290">
            <v>434.72</v>
          </cell>
          <cell r="L290">
            <v>75</v>
          </cell>
          <cell r="M290">
            <v>920.13</v>
          </cell>
          <cell r="N290">
            <v>13379.87</v>
          </cell>
          <cell r="O290" t="str">
            <v>DIVISION DE MANTENIMIENTO- COMEDORES ECO</v>
          </cell>
        </row>
        <row r="291">
          <cell r="A291">
            <v>105331383</v>
          </cell>
          <cell r="B291">
            <v>286</v>
          </cell>
          <cell r="C291">
            <v>2</v>
          </cell>
          <cell r="D291" t="str">
            <v>RAFAEL ANIBAL CUEVAS TAVERAS</v>
          </cell>
          <cell r="E291" t="str">
            <v>CONSERJE</v>
          </cell>
          <cell r="F291">
            <v>105331383</v>
          </cell>
          <cell r="G291">
            <v>1205317</v>
          </cell>
          <cell r="H291">
            <v>11000</v>
          </cell>
          <cell r="I291">
            <v>315.7</v>
          </cell>
          <cell r="J291">
            <v>0</v>
          </cell>
          <cell r="K291">
            <v>334.4</v>
          </cell>
          <cell r="L291">
            <v>75</v>
          </cell>
          <cell r="M291">
            <v>725.1</v>
          </cell>
          <cell r="N291">
            <v>10274.9</v>
          </cell>
          <cell r="O291" t="str">
            <v>COMEDORES ECONOMICOS LOS MINAS- COMEDORE</v>
          </cell>
        </row>
        <row r="292">
          <cell r="A292">
            <v>105333694</v>
          </cell>
          <cell r="B292">
            <v>287</v>
          </cell>
          <cell r="C292">
            <v>2</v>
          </cell>
          <cell r="D292" t="str">
            <v>LELIS MARTE CAMINERO</v>
          </cell>
          <cell r="E292" t="str">
            <v>CONSERJE</v>
          </cell>
          <cell r="F292">
            <v>105333694</v>
          </cell>
          <cell r="G292">
            <v>2650215</v>
          </cell>
          <cell r="H292">
            <v>11000</v>
          </cell>
          <cell r="I292">
            <v>315.7</v>
          </cell>
          <cell r="J292">
            <v>0</v>
          </cell>
          <cell r="K292">
            <v>334.4</v>
          </cell>
          <cell r="L292">
            <v>75</v>
          </cell>
          <cell r="M292">
            <v>725.1</v>
          </cell>
          <cell r="N292">
            <v>10274.9</v>
          </cell>
          <cell r="O292" t="str">
            <v>DIVISION DE MANTENIMIENTO- COMEDORES ECO</v>
          </cell>
        </row>
        <row r="293">
          <cell r="A293">
            <v>105416457</v>
          </cell>
          <cell r="B293">
            <v>288</v>
          </cell>
          <cell r="C293">
            <v>2</v>
          </cell>
          <cell r="D293" t="str">
            <v>MARIA ANTONIA BAEZ CUEVAS</v>
          </cell>
          <cell r="E293" t="str">
            <v>AYUDANTE DE COCINA</v>
          </cell>
          <cell r="F293">
            <v>105416457</v>
          </cell>
          <cell r="G293">
            <v>900163</v>
          </cell>
          <cell r="H293">
            <v>11000</v>
          </cell>
          <cell r="I293">
            <v>315.7</v>
          </cell>
          <cell r="J293">
            <v>0</v>
          </cell>
          <cell r="K293">
            <v>334.4</v>
          </cell>
          <cell r="L293">
            <v>75</v>
          </cell>
          <cell r="M293">
            <v>725.1</v>
          </cell>
          <cell r="N293">
            <v>10274.9</v>
          </cell>
          <cell r="O293" t="str">
            <v>COMEDORES ECONOMICOS- LA VILLA OLIMPICA</v>
          </cell>
        </row>
        <row r="294">
          <cell r="A294">
            <v>105432595</v>
          </cell>
          <cell r="B294">
            <v>289</v>
          </cell>
          <cell r="C294">
            <v>2</v>
          </cell>
          <cell r="D294" t="str">
            <v>BIENVENIDO OZUNA</v>
          </cell>
          <cell r="E294" t="str">
            <v>SOLDADOR</v>
          </cell>
          <cell r="F294">
            <v>105432595</v>
          </cell>
          <cell r="G294">
            <v>2650467</v>
          </cell>
          <cell r="H294">
            <v>21000</v>
          </cell>
          <cell r="I294">
            <v>602.70000000000005</v>
          </cell>
          <cell r="J294">
            <v>0</v>
          </cell>
          <cell r="K294">
            <v>638.4</v>
          </cell>
          <cell r="L294">
            <v>75</v>
          </cell>
          <cell r="M294">
            <v>1316.1</v>
          </cell>
          <cell r="N294">
            <v>19683.900000000001</v>
          </cell>
          <cell r="O294" t="str">
            <v>DIVISION DE MANTENIMIENTO- COMEDORES ECO</v>
          </cell>
        </row>
        <row r="295">
          <cell r="A295">
            <v>105445944</v>
          </cell>
          <cell r="B295">
            <v>290</v>
          </cell>
          <cell r="C295">
            <v>2</v>
          </cell>
          <cell r="D295" t="str">
            <v>MARIA MARGARITA JAVIER CALZADO</v>
          </cell>
          <cell r="E295" t="str">
            <v>AYUDANTE DE COCINA</v>
          </cell>
          <cell r="F295">
            <v>105445944</v>
          </cell>
          <cell r="G295">
            <v>1273</v>
          </cell>
          <cell r="H295">
            <v>11000</v>
          </cell>
          <cell r="I295">
            <v>315.7</v>
          </cell>
          <cell r="J295">
            <v>0</v>
          </cell>
          <cell r="K295">
            <v>334.4</v>
          </cell>
          <cell r="L295">
            <v>75</v>
          </cell>
          <cell r="M295">
            <v>725.1</v>
          </cell>
          <cell r="N295">
            <v>10274.9</v>
          </cell>
          <cell r="O295" t="str">
            <v>DEPARTAMENTO DE COCINAS MOVILES- COMEDOR</v>
          </cell>
        </row>
        <row r="296">
          <cell r="A296">
            <v>105471411</v>
          </cell>
          <cell r="B296">
            <v>291</v>
          </cell>
          <cell r="C296">
            <v>2</v>
          </cell>
          <cell r="D296" t="str">
            <v>FATIMA MARILUZ DILONE RODRIGUEZ</v>
          </cell>
          <cell r="E296" t="str">
            <v>CONSERJE</v>
          </cell>
          <cell r="F296">
            <v>105471411</v>
          </cell>
          <cell r="G296">
            <v>1204258</v>
          </cell>
          <cell r="H296">
            <v>11000</v>
          </cell>
          <cell r="I296">
            <v>315.7</v>
          </cell>
          <cell r="J296">
            <v>0</v>
          </cell>
          <cell r="K296">
            <v>334.4</v>
          </cell>
          <cell r="L296">
            <v>75</v>
          </cell>
          <cell r="M296">
            <v>725.1</v>
          </cell>
          <cell r="N296">
            <v>10274.9</v>
          </cell>
          <cell r="O296" t="str">
            <v>COMEDORES ECONOMICOS LOS MINAS- COMEDORE</v>
          </cell>
        </row>
        <row r="297">
          <cell r="A297">
            <v>105508782</v>
          </cell>
          <cell r="B297">
            <v>292</v>
          </cell>
          <cell r="C297">
            <v>2</v>
          </cell>
          <cell r="D297" t="str">
            <v>JULIO CESAR AGRAMONTE CUEVAS</v>
          </cell>
          <cell r="E297" t="str">
            <v>ELECTRICISTA</v>
          </cell>
          <cell r="F297">
            <v>105508782</v>
          </cell>
          <cell r="G297">
            <v>2650515</v>
          </cell>
          <cell r="H297">
            <v>15000</v>
          </cell>
          <cell r="I297">
            <v>430.5</v>
          </cell>
          <cell r="J297">
            <v>0</v>
          </cell>
          <cell r="K297">
            <v>456</v>
          </cell>
          <cell r="L297">
            <v>75</v>
          </cell>
          <cell r="M297">
            <v>961.5</v>
          </cell>
          <cell r="N297">
            <v>14038.5</v>
          </cell>
          <cell r="O297" t="str">
            <v>DIVISION DE MANTENIMIENTO- COMEDORES ECO</v>
          </cell>
        </row>
        <row r="298">
          <cell r="A298">
            <v>105555510</v>
          </cell>
          <cell r="B298">
            <v>293</v>
          </cell>
          <cell r="C298">
            <v>2</v>
          </cell>
          <cell r="D298" t="str">
            <v>ANGELA FELICIA RIVERA LORA</v>
          </cell>
          <cell r="E298" t="str">
            <v>INSPECTOR DE COMEDOR</v>
          </cell>
          <cell r="F298">
            <v>105555510</v>
          </cell>
          <cell r="G298">
            <v>2400198</v>
          </cell>
          <cell r="H298">
            <v>19800</v>
          </cell>
          <cell r="I298">
            <v>568.26</v>
          </cell>
          <cell r="J298">
            <v>0</v>
          </cell>
          <cell r="K298">
            <v>601.91999999999996</v>
          </cell>
          <cell r="L298">
            <v>75</v>
          </cell>
          <cell r="M298">
            <v>1245.18</v>
          </cell>
          <cell r="N298">
            <v>18554.82</v>
          </cell>
          <cell r="O298" t="str">
            <v>DIRECCION DE INSPECCION- COMEDORES ECONO</v>
          </cell>
        </row>
        <row r="299">
          <cell r="A299">
            <v>105626204</v>
          </cell>
          <cell r="B299">
            <v>294</v>
          </cell>
          <cell r="C299">
            <v>2</v>
          </cell>
          <cell r="D299" t="str">
            <v>EDYS MARGARITA PEÑA</v>
          </cell>
          <cell r="E299" t="str">
            <v>COCINERO (A)</v>
          </cell>
          <cell r="F299">
            <v>105626204</v>
          </cell>
          <cell r="G299">
            <v>2700212</v>
          </cell>
          <cell r="H299">
            <v>12100</v>
          </cell>
          <cell r="I299">
            <v>347.27</v>
          </cell>
          <cell r="J299">
            <v>0</v>
          </cell>
          <cell r="K299">
            <v>367.84</v>
          </cell>
          <cell r="L299">
            <v>75</v>
          </cell>
          <cell r="M299">
            <v>790.11</v>
          </cell>
          <cell r="N299">
            <v>11309.89</v>
          </cell>
          <cell r="O299" t="str">
            <v>DEPARTAMENTO DE COCINAS MOVILES- COMEDOR</v>
          </cell>
        </row>
        <row r="300">
          <cell r="A300">
            <v>105679245</v>
          </cell>
          <cell r="B300">
            <v>295</v>
          </cell>
          <cell r="C300">
            <v>2</v>
          </cell>
          <cell r="D300" t="str">
            <v>FRANCISCA MARTINEZ</v>
          </cell>
          <cell r="E300" t="str">
            <v>SUPERVISOR (A) MAYORDOMIA</v>
          </cell>
          <cell r="F300">
            <v>105679245</v>
          </cell>
          <cell r="G300">
            <v>900348</v>
          </cell>
          <cell r="H300">
            <v>20000</v>
          </cell>
          <cell r="I300">
            <v>574</v>
          </cell>
          <cell r="J300">
            <v>0</v>
          </cell>
          <cell r="K300">
            <v>608</v>
          </cell>
          <cell r="L300">
            <v>75</v>
          </cell>
          <cell r="M300">
            <v>1257</v>
          </cell>
          <cell r="N300">
            <v>18743</v>
          </cell>
          <cell r="O300" t="str">
            <v>COMEDORES ECONOMICOS- LA VILLA OLIMPICA</v>
          </cell>
        </row>
        <row r="301">
          <cell r="A301">
            <v>105680094</v>
          </cell>
          <cell r="B301">
            <v>296</v>
          </cell>
          <cell r="C301">
            <v>2</v>
          </cell>
          <cell r="D301" t="str">
            <v>LUCAS EVANGELISTA NUÑEZ GONZALEZ</v>
          </cell>
          <cell r="E301" t="str">
            <v>COCINERO (A)</v>
          </cell>
          <cell r="F301">
            <v>105680094</v>
          </cell>
          <cell r="G301">
            <v>1204262</v>
          </cell>
          <cell r="H301">
            <v>13200</v>
          </cell>
          <cell r="I301">
            <v>378.84</v>
          </cell>
          <cell r="J301">
            <v>0</v>
          </cell>
          <cell r="K301">
            <v>401.28</v>
          </cell>
          <cell r="L301">
            <v>75</v>
          </cell>
          <cell r="M301">
            <v>855.12</v>
          </cell>
          <cell r="N301">
            <v>12344.88</v>
          </cell>
          <cell r="O301" t="str">
            <v>COMEDORES ECONOMICOS LOS MINAS- COMEDORE</v>
          </cell>
        </row>
        <row r="302">
          <cell r="A302">
            <v>105686976</v>
          </cell>
          <cell r="B302">
            <v>297</v>
          </cell>
          <cell r="C302">
            <v>2</v>
          </cell>
          <cell r="D302" t="str">
            <v>WILLIAM CARIDAD SOTO SOTO</v>
          </cell>
          <cell r="E302" t="str">
            <v>AYUDANTE DE COCINA</v>
          </cell>
          <cell r="F302">
            <v>105686976</v>
          </cell>
          <cell r="G302">
            <v>1202120</v>
          </cell>
          <cell r="H302">
            <v>11000</v>
          </cell>
          <cell r="I302">
            <v>315.7</v>
          </cell>
          <cell r="J302">
            <v>0</v>
          </cell>
          <cell r="K302">
            <v>334.4</v>
          </cell>
          <cell r="L302">
            <v>75</v>
          </cell>
          <cell r="M302">
            <v>725.1</v>
          </cell>
          <cell r="N302">
            <v>10274.9</v>
          </cell>
          <cell r="O302" t="str">
            <v>COMEDORES ECONOMICOS LOS MINAS- COMEDORE</v>
          </cell>
        </row>
        <row r="303">
          <cell r="A303">
            <v>105716807</v>
          </cell>
          <cell r="B303">
            <v>298</v>
          </cell>
          <cell r="C303">
            <v>2</v>
          </cell>
          <cell r="D303" t="str">
            <v>CARMEN FELIZ</v>
          </cell>
          <cell r="E303" t="str">
            <v>CONSERJE</v>
          </cell>
          <cell r="F303">
            <v>105716807</v>
          </cell>
          <cell r="G303">
            <v>690</v>
          </cell>
          <cell r="H303">
            <v>11000</v>
          </cell>
          <cell r="I303">
            <v>315.7</v>
          </cell>
          <cell r="J303">
            <v>0</v>
          </cell>
          <cell r="K303">
            <v>334.4</v>
          </cell>
          <cell r="L303">
            <v>75</v>
          </cell>
          <cell r="M303">
            <v>725.1</v>
          </cell>
          <cell r="N303">
            <v>10274.9</v>
          </cell>
          <cell r="O303" t="str">
            <v>COMEDORES ECONOMICOS LOS MINAS- COMEDORE</v>
          </cell>
        </row>
        <row r="304">
          <cell r="A304">
            <v>105725188</v>
          </cell>
          <cell r="B304">
            <v>299</v>
          </cell>
          <cell r="C304">
            <v>2</v>
          </cell>
          <cell r="D304" t="str">
            <v>BASILIA REYES</v>
          </cell>
          <cell r="E304" t="str">
            <v>AYUDANTE DE COCINA</v>
          </cell>
          <cell r="F304">
            <v>105725188</v>
          </cell>
          <cell r="G304">
            <v>900135</v>
          </cell>
          <cell r="H304">
            <v>20000</v>
          </cell>
          <cell r="I304">
            <v>574</v>
          </cell>
          <cell r="J304">
            <v>0</v>
          </cell>
          <cell r="K304">
            <v>608</v>
          </cell>
          <cell r="L304">
            <v>75</v>
          </cell>
          <cell r="M304">
            <v>1257</v>
          </cell>
          <cell r="N304">
            <v>18743</v>
          </cell>
          <cell r="O304" t="str">
            <v>COMEDORES ECONOMICOS- LA VILLA OLIMPICA</v>
          </cell>
        </row>
        <row r="305">
          <cell r="A305">
            <v>105741839</v>
          </cell>
          <cell r="B305">
            <v>300</v>
          </cell>
          <cell r="C305">
            <v>2</v>
          </cell>
          <cell r="D305" t="str">
            <v>FABIANA ALMONTE SANTANA</v>
          </cell>
          <cell r="E305" t="str">
            <v>COCINERO (A)</v>
          </cell>
          <cell r="F305">
            <v>105741839</v>
          </cell>
          <cell r="G305">
            <v>900085</v>
          </cell>
          <cell r="H305">
            <v>11000</v>
          </cell>
          <cell r="I305">
            <v>315.7</v>
          </cell>
          <cell r="J305">
            <v>0</v>
          </cell>
          <cell r="K305">
            <v>334.4</v>
          </cell>
          <cell r="L305">
            <v>75</v>
          </cell>
          <cell r="M305">
            <v>725.1</v>
          </cell>
          <cell r="N305">
            <v>10274.9</v>
          </cell>
          <cell r="O305" t="str">
            <v>COMEDORES ECONOMICOS- LA VILLA OLIMPICA</v>
          </cell>
        </row>
        <row r="306">
          <cell r="A306">
            <v>105745848</v>
          </cell>
          <cell r="B306">
            <v>301</v>
          </cell>
          <cell r="C306">
            <v>2</v>
          </cell>
          <cell r="D306" t="str">
            <v>JOSE MORENO DE JESUS</v>
          </cell>
          <cell r="E306" t="str">
            <v>ALMACENISTA</v>
          </cell>
          <cell r="F306">
            <v>105745848</v>
          </cell>
          <cell r="G306">
            <v>3000110</v>
          </cell>
          <cell r="H306">
            <v>11000</v>
          </cell>
          <cell r="I306">
            <v>315.7</v>
          </cell>
          <cell r="J306">
            <v>0</v>
          </cell>
          <cell r="K306">
            <v>334.4</v>
          </cell>
          <cell r="L306">
            <v>75</v>
          </cell>
          <cell r="M306">
            <v>725.1</v>
          </cell>
          <cell r="N306">
            <v>10274.9</v>
          </cell>
          <cell r="O306" t="str">
            <v>DEPARTAMENTO DE ALMACEN DE ALIMENTOS- CO</v>
          </cell>
        </row>
        <row r="307">
          <cell r="A307">
            <v>105797922</v>
          </cell>
          <cell r="B307">
            <v>302</v>
          </cell>
          <cell r="C307">
            <v>2</v>
          </cell>
          <cell r="D307" t="str">
            <v>MOISES FERNANDEZ ALCANTARA</v>
          </cell>
          <cell r="E307" t="str">
            <v>CHOFER</v>
          </cell>
          <cell r="F307">
            <v>105797922</v>
          </cell>
          <cell r="G307">
            <v>2100543</v>
          </cell>
          <cell r="H307">
            <v>16500</v>
          </cell>
          <cell r="I307">
            <v>473.55</v>
          </cell>
          <cell r="J307">
            <v>0</v>
          </cell>
          <cell r="K307">
            <v>501.6</v>
          </cell>
          <cell r="L307">
            <v>75</v>
          </cell>
          <cell r="M307">
            <v>1050.1500000000001</v>
          </cell>
          <cell r="N307">
            <v>15449.85</v>
          </cell>
          <cell r="O307" t="str">
            <v>DIVISION DE TRANSPORTACION- COMEDORES EC</v>
          </cell>
        </row>
        <row r="308">
          <cell r="A308">
            <v>105809719</v>
          </cell>
          <cell r="B308">
            <v>303</v>
          </cell>
          <cell r="C308">
            <v>2</v>
          </cell>
          <cell r="D308" t="str">
            <v>FELIX OSCAR DE LA ROSA TRINIDAD</v>
          </cell>
          <cell r="E308" t="str">
            <v>CHOFER</v>
          </cell>
          <cell r="F308">
            <v>105809719</v>
          </cell>
          <cell r="G308">
            <v>2700189</v>
          </cell>
          <cell r="H308">
            <v>16500</v>
          </cell>
          <cell r="I308">
            <v>473.55</v>
          </cell>
          <cell r="J308">
            <v>0</v>
          </cell>
          <cell r="K308">
            <v>501.6</v>
          </cell>
          <cell r="L308">
            <v>75</v>
          </cell>
          <cell r="M308">
            <v>1050.1500000000001</v>
          </cell>
          <cell r="N308">
            <v>15449.85</v>
          </cell>
          <cell r="O308" t="str">
            <v>DEPARTAMENTO DE COCINAS MOVILES- COMEDOR</v>
          </cell>
        </row>
        <row r="309">
          <cell r="A309">
            <v>105810113</v>
          </cell>
          <cell r="B309">
            <v>304</v>
          </cell>
          <cell r="C309">
            <v>2</v>
          </cell>
          <cell r="D309" t="str">
            <v>DOMINGO FRIAS DE JESUS</v>
          </cell>
          <cell r="E309" t="str">
            <v>ENCARGADO MECANICA</v>
          </cell>
          <cell r="F309">
            <v>105810113</v>
          </cell>
          <cell r="G309">
            <v>2100182</v>
          </cell>
          <cell r="H309">
            <v>35000</v>
          </cell>
          <cell r="I309">
            <v>1004.5</v>
          </cell>
          <cell r="J309">
            <v>0</v>
          </cell>
          <cell r="K309">
            <v>1064</v>
          </cell>
          <cell r="L309">
            <v>75</v>
          </cell>
          <cell r="M309">
            <v>2143.5</v>
          </cell>
          <cell r="N309">
            <v>32856.5</v>
          </cell>
          <cell r="O309" t="str">
            <v>DIVISION DE TRANSPORTACION- COMEDORES EC</v>
          </cell>
        </row>
        <row r="310">
          <cell r="A310">
            <v>105925150</v>
          </cell>
          <cell r="B310">
            <v>305</v>
          </cell>
          <cell r="C310">
            <v>2</v>
          </cell>
          <cell r="D310" t="str">
            <v>NILSON DE LA CRUZ MIESES</v>
          </cell>
          <cell r="E310" t="str">
            <v>AUXILIAR ALMACEN</v>
          </cell>
          <cell r="F310">
            <v>105925150</v>
          </cell>
          <cell r="G310">
            <v>900210</v>
          </cell>
          <cell r="H310">
            <v>30000</v>
          </cell>
          <cell r="I310">
            <v>861</v>
          </cell>
          <cell r="J310">
            <v>0</v>
          </cell>
          <cell r="K310">
            <v>912</v>
          </cell>
          <cell r="L310">
            <v>75</v>
          </cell>
          <cell r="M310">
            <v>1848</v>
          </cell>
          <cell r="N310">
            <v>28152</v>
          </cell>
          <cell r="O310" t="str">
            <v>COMEDORES ECONOMICOS- LA VILLA OLIMPICA</v>
          </cell>
        </row>
        <row r="311">
          <cell r="A311">
            <v>105979272</v>
          </cell>
          <cell r="B311">
            <v>306</v>
          </cell>
          <cell r="C311">
            <v>2</v>
          </cell>
          <cell r="D311" t="str">
            <v>SANTO SANTANA BASORA</v>
          </cell>
          <cell r="E311" t="str">
            <v>CHOFER</v>
          </cell>
          <cell r="F311">
            <v>105979272</v>
          </cell>
          <cell r="G311">
            <v>2100614</v>
          </cell>
          <cell r="H311">
            <v>16500</v>
          </cell>
          <cell r="I311">
            <v>473.55</v>
          </cell>
          <cell r="J311">
            <v>0</v>
          </cell>
          <cell r="K311">
            <v>501.6</v>
          </cell>
          <cell r="L311">
            <v>75</v>
          </cell>
          <cell r="M311">
            <v>1050.1500000000001</v>
          </cell>
          <cell r="N311">
            <v>15449.85</v>
          </cell>
          <cell r="O311" t="str">
            <v>DIVISION DE TRANSPORTACION- COMEDORES EC</v>
          </cell>
        </row>
        <row r="312">
          <cell r="A312">
            <v>106208101</v>
          </cell>
          <cell r="B312">
            <v>307</v>
          </cell>
          <cell r="C312">
            <v>2</v>
          </cell>
          <cell r="D312" t="str">
            <v>MARCELINO BAUTISTA BAUTISTA</v>
          </cell>
          <cell r="E312" t="str">
            <v>CHOFER I</v>
          </cell>
          <cell r="F312">
            <v>106208101</v>
          </cell>
          <cell r="G312">
            <v>2700205</v>
          </cell>
          <cell r="H312">
            <v>16500</v>
          </cell>
          <cell r="I312">
            <v>473.55</v>
          </cell>
          <cell r="J312">
            <v>0</v>
          </cell>
          <cell r="K312">
            <v>501.6</v>
          </cell>
          <cell r="L312">
            <v>75</v>
          </cell>
          <cell r="M312">
            <v>1050.1500000000001</v>
          </cell>
          <cell r="N312">
            <v>15449.85</v>
          </cell>
          <cell r="O312" t="str">
            <v>DEPARTAMENTO DE COCINAS MOVILES- COMEDOR</v>
          </cell>
        </row>
        <row r="313">
          <cell r="A313">
            <v>106372501</v>
          </cell>
          <cell r="B313">
            <v>308</v>
          </cell>
          <cell r="C313">
            <v>2</v>
          </cell>
          <cell r="D313" t="str">
            <v>MARICIA NUÑEZ</v>
          </cell>
          <cell r="E313" t="str">
            <v>AYUDANTE DE COCINA</v>
          </cell>
          <cell r="F313">
            <v>106372501</v>
          </cell>
          <cell r="G313">
            <v>2650633</v>
          </cell>
          <cell r="H313">
            <v>11000</v>
          </cell>
          <cell r="I313">
            <v>315.7</v>
          </cell>
          <cell r="J313">
            <v>0</v>
          </cell>
          <cell r="K313">
            <v>334.4</v>
          </cell>
          <cell r="L313">
            <v>75</v>
          </cell>
          <cell r="M313">
            <v>725.1</v>
          </cell>
          <cell r="N313">
            <v>10274.9</v>
          </cell>
          <cell r="O313" t="str">
            <v>DIVISION DE MANTENIMIENTO- COMEDORES ECO</v>
          </cell>
        </row>
        <row r="314">
          <cell r="A314">
            <v>106390503</v>
          </cell>
          <cell r="B314">
            <v>309</v>
          </cell>
          <cell r="C314">
            <v>2</v>
          </cell>
          <cell r="D314" t="str">
            <v>VALENTINA CAMINERO DEL ROSARIO</v>
          </cell>
          <cell r="E314" t="str">
            <v>COCINERO (A)</v>
          </cell>
          <cell r="F314">
            <v>106390503</v>
          </cell>
          <cell r="G314">
            <v>1208673</v>
          </cell>
          <cell r="H314">
            <v>13000</v>
          </cell>
          <cell r="I314">
            <v>373.1</v>
          </cell>
          <cell r="J314">
            <v>0</v>
          </cell>
          <cell r="K314">
            <v>395.2</v>
          </cell>
          <cell r="L314">
            <v>75</v>
          </cell>
          <cell r="M314">
            <v>843.3</v>
          </cell>
          <cell r="N314">
            <v>12156.7</v>
          </cell>
          <cell r="O314" t="str">
            <v>COMEDORES ECONOMICOS LOS MINAS- COMEDORE</v>
          </cell>
        </row>
        <row r="315">
          <cell r="A315">
            <v>106636723</v>
          </cell>
          <cell r="B315">
            <v>310</v>
          </cell>
          <cell r="C315">
            <v>2</v>
          </cell>
          <cell r="D315" t="str">
            <v>JOSE MIGUEL TORRES BEATO</v>
          </cell>
          <cell r="E315" t="str">
            <v>AUXILIAR</v>
          </cell>
          <cell r="F315">
            <v>106636723</v>
          </cell>
          <cell r="G315">
            <v>900155</v>
          </cell>
          <cell r="H315">
            <v>16500</v>
          </cell>
          <cell r="I315">
            <v>473.55</v>
          </cell>
          <cell r="J315">
            <v>0</v>
          </cell>
          <cell r="K315">
            <v>501.6</v>
          </cell>
          <cell r="L315">
            <v>75</v>
          </cell>
          <cell r="M315">
            <v>1050.1500000000001</v>
          </cell>
          <cell r="N315">
            <v>15449.85</v>
          </cell>
          <cell r="O315" t="str">
            <v>COMEDORES ECONOMICOS- LA VILLA OLIMPICA</v>
          </cell>
        </row>
        <row r="316">
          <cell r="A316">
            <v>106648926</v>
          </cell>
          <cell r="B316">
            <v>311</v>
          </cell>
          <cell r="C316">
            <v>2</v>
          </cell>
          <cell r="D316" t="str">
            <v>HOMAR FRANCISCO GUZMAN FLORES</v>
          </cell>
          <cell r="E316" t="str">
            <v>CHOFER</v>
          </cell>
          <cell r="F316">
            <v>106648926</v>
          </cell>
          <cell r="G316">
            <v>2100581</v>
          </cell>
          <cell r="H316">
            <v>15000</v>
          </cell>
          <cell r="I316">
            <v>430.5</v>
          </cell>
          <cell r="J316">
            <v>0</v>
          </cell>
          <cell r="K316">
            <v>456</v>
          </cell>
          <cell r="L316">
            <v>75</v>
          </cell>
          <cell r="M316">
            <v>961.5</v>
          </cell>
          <cell r="N316">
            <v>14038.5</v>
          </cell>
          <cell r="O316" t="str">
            <v>DIVISION DE TRANSPORTACION- COMEDORES EC</v>
          </cell>
        </row>
        <row r="317">
          <cell r="A317">
            <v>106894280</v>
          </cell>
          <cell r="B317">
            <v>312</v>
          </cell>
          <cell r="C317">
            <v>2</v>
          </cell>
          <cell r="D317" t="str">
            <v>FRANCISCO JAVIER OVIEDO ALMONTE</v>
          </cell>
          <cell r="E317" t="str">
            <v>AUXILIAR ALMACEN Y SUMINISTRO</v>
          </cell>
          <cell r="F317">
            <v>106894280</v>
          </cell>
          <cell r="G317">
            <v>900190</v>
          </cell>
          <cell r="H317">
            <v>25000</v>
          </cell>
          <cell r="I317">
            <v>717.5</v>
          </cell>
          <cell r="J317">
            <v>0</v>
          </cell>
          <cell r="K317">
            <v>760</v>
          </cell>
          <cell r="L317">
            <v>75</v>
          </cell>
          <cell r="M317">
            <v>1552.5</v>
          </cell>
          <cell r="N317">
            <v>23447.5</v>
          </cell>
          <cell r="O317" t="str">
            <v>COMEDORES ECONOMICOS- LA VILLA OLIMPICA</v>
          </cell>
        </row>
        <row r="318">
          <cell r="A318">
            <v>107042806</v>
          </cell>
          <cell r="B318">
            <v>313</v>
          </cell>
          <cell r="C318">
            <v>2</v>
          </cell>
          <cell r="D318" t="str">
            <v>BELLA DERMIS GONZALEZ MEDRANO</v>
          </cell>
          <cell r="E318" t="str">
            <v>AYUDANTE DE COCINA</v>
          </cell>
          <cell r="F318">
            <v>107042806</v>
          </cell>
          <cell r="G318">
            <v>22</v>
          </cell>
          <cell r="H318">
            <v>11000</v>
          </cell>
          <cell r="I318">
            <v>315.7</v>
          </cell>
          <cell r="J318">
            <v>0</v>
          </cell>
          <cell r="K318">
            <v>334.4</v>
          </cell>
          <cell r="L318">
            <v>75</v>
          </cell>
          <cell r="M318">
            <v>725.1</v>
          </cell>
          <cell r="N318">
            <v>10274.9</v>
          </cell>
          <cell r="O318" t="str">
            <v>COMEDOR ECONOMICO VILLA LIBERACION - COM</v>
          </cell>
        </row>
        <row r="319">
          <cell r="A319">
            <v>107081564</v>
          </cell>
          <cell r="B319">
            <v>314</v>
          </cell>
          <cell r="C319">
            <v>2</v>
          </cell>
          <cell r="D319" t="str">
            <v>BETANIA MARISOL CELEDONIO BATISTA</v>
          </cell>
          <cell r="E319" t="str">
            <v>CONSERJE</v>
          </cell>
          <cell r="F319">
            <v>107081564</v>
          </cell>
          <cell r="G319">
            <v>1136071</v>
          </cell>
          <cell r="H319">
            <v>11000</v>
          </cell>
          <cell r="I319">
            <v>315.7</v>
          </cell>
          <cell r="J319">
            <v>0</v>
          </cell>
          <cell r="K319">
            <v>334.4</v>
          </cell>
          <cell r="L319">
            <v>75</v>
          </cell>
          <cell r="M319">
            <v>725.1</v>
          </cell>
          <cell r="N319">
            <v>10274.9</v>
          </cell>
          <cell r="O319" t="str">
            <v>COMEDORES ECONOMICOS- LOS ALCARRIZOS</v>
          </cell>
        </row>
        <row r="320">
          <cell r="A320">
            <v>107082695</v>
          </cell>
          <cell r="B320">
            <v>315</v>
          </cell>
          <cell r="C320">
            <v>2</v>
          </cell>
          <cell r="D320" t="str">
            <v>ALTAGRACIA FLORES</v>
          </cell>
          <cell r="E320" t="str">
            <v>CONSERJE</v>
          </cell>
          <cell r="F320">
            <v>107082695</v>
          </cell>
          <cell r="G320">
            <v>500102</v>
          </cell>
          <cell r="H320">
            <v>11000</v>
          </cell>
          <cell r="I320">
            <v>315.7</v>
          </cell>
          <cell r="J320">
            <v>0</v>
          </cell>
          <cell r="K320">
            <v>334.4</v>
          </cell>
          <cell r="L320">
            <v>75</v>
          </cell>
          <cell r="M320">
            <v>725.1</v>
          </cell>
          <cell r="N320">
            <v>10274.9</v>
          </cell>
          <cell r="O320" t="str">
            <v>COMEDORES ECONOMICOS- LOS ALCARRIZOS</v>
          </cell>
        </row>
        <row r="321">
          <cell r="A321">
            <v>107108060</v>
          </cell>
          <cell r="B321">
            <v>316</v>
          </cell>
          <cell r="C321">
            <v>2</v>
          </cell>
          <cell r="D321" t="str">
            <v>RAFAEL JEHOVANY ESTEVA PEREZ</v>
          </cell>
          <cell r="E321" t="str">
            <v>AYUDANTE MANTENIMIENTO</v>
          </cell>
          <cell r="F321">
            <v>107108060</v>
          </cell>
          <cell r="G321">
            <v>2650757</v>
          </cell>
          <cell r="H321">
            <v>13000</v>
          </cell>
          <cell r="I321">
            <v>373.1</v>
          </cell>
          <cell r="J321">
            <v>0</v>
          </cell>
          <cell r="K321">
            <v>395.2</v>
          </cell>
          <cell r="L321">
            <v>75</v>
          </cell>
          <cell r="M321">
            <v>843.3</v>
          </cell>
          <cell r="N321">
            <v>12156.7</v>
          </cell>
          <cell r="O321" t="str">
            <v>DIVISION DE MANTENIMIENTO- COMEDORES ECO</v>
          </cell>
        </row>
        <row r="322">
          <cell r="A322">
            <v>107129397</v>
          </cell>
          <cell r="B322">
            <v>317</v>
          </cell>
          <cell r="C322">
            <v>2</v>
          </cell>
          <cell r="D322" t="str">
            <v>RAFAEL GOMEZ CACERES</v>
          </cell>
          <cell r="E322" t="str">
            <v>CHOFER</v>
          </cell>
          <cell r="F322">
            <v>107129397</v>
          </cell>
          <cell r="G322">
            <v>2100342</v>
          </cell>
          <cell r="H322">
            <v>16500</v>
          </cell>
          <cell r="I322">
            <v>473.55</v>
          </cell>
          <cell r="J322">
            <v>0</v>
          </cell>
          <cell r="K322">
            <v>501.6</v>
          </cell>
          <cell r="L322">
            <v>75</v>
          </cell>
          <cell r="M322">
            <v>1050.1500000000001</v>
          </cell>
          <cell r="N322">
            <v>15449.85</v>
          </cell>
          <cell r="O322" t="str">
            <v>DIVISION DE TRANSPORTACION- COMEDORES EC</v>
          </cell>
        </row>
        <row r="323">
          <cell r="A323">
            <v>107145195</v>
          </cell>
          <cell r="B323">
            <v>318</v>
          </cell>
          <cell r="C323">
            <v>2</v>
          </cell>
          <cell r="D323" t="str">
            <v>MIGUELINA ALTAGRACIA AMPARO</v>
          </cell>
          <cell r="E323" t="str">
            <v>CONSERJE</v>
          </cell>
          <cell r="F323">
            <v>107145195</v>
          </cell>
          <cell r="G323">
            <v>1650153</v>
          </cell>
          <cell r="H323">
            <v>11000</v>
          </cell>
          <cell r="I323">
            <v>315.7</v>
          </cell>
          <cell r="J323">
            <v>0</v>
          </cell>
          <cell r="K323">
            <v>334.4</v>
          </cell>
          <cell r="L323">
            <v>75</v>
          </cell>
          <cell r="M323">
            <v>725.1</v>
          </cell>
          <cell r="N323">
            <v>10274.9</v>
          </cell>
          <cell r="O323" t="str">
            <v>COMEDORES ECONOMICOS- LAS CAOBAS</v>
          </cell>
        </row>
        <row r="324">
          <cell r="A324">
            <v>107156978</v>
          </cell>
          <cell r="B324">
            <v>319</v>
          </cell>
          <cell r="C324">
            <v>2</v>
          </cell>
          <cell r="D324" t="str">
            <v>FLARIA MIGUEL</v>
          </cell>
          <cell r="E324" t="str">
            <v>CONSERJE</v>
          </cell>
          <cell r="F324">
            <v>107156978</v>
          </cell>
          <cell r="G324">
            <v>829</v>
          </cell>
          <cell r="H324">
            <v>11000</v>
          </cell>
          <cell r="I324">
            <v>315.7</v>
          </cell>
          <cell r="J324">
            <v>0</v>
          </cell>
          <cell r="K324">
            <v>334.4</v>
          </cell>
          <cell r="L324">
            <v>75</v>
          </cell>
          <cell r="M324">
            <v>725.1</v>
          </cell>
          <cell r="N324">
            <v>10274.9</v>
          </cell>
          <cell r="O324" t="str">
            <v>COMEDORES ECONOMICOS- LAS CAOBAS</v>
          </cell>
        </row>
        <row r="325">
          <cell r="A325">
            <v>107169849</v>
          </cell>
          <cell r="B325">
            <v>320</v>
          </cell>
          <cell r="C325">
            <v>2</v>
          </cell>
          <cell r="D325" t="str">
            <v>VICTOR MANUEL DE LOS SANTOS MONTERO</v>
          </cell>
          <cell r="E325" t="str">
            <v>ENCARGADO (A)</v>
          </cell>
          <cell r="F325">
            <v>107169849</v>
          </cell>
          <cell r="G325">
            <v>1650251</v>
          </cell>
          <cell r="H325">
            <v>35000</v>
          </cell>
          <cell r="I325">
            <v>1004.5</v>
          </cell>
          <cell r="J325">
            <v>0</v>
          </cell>
          <cell r="K325">
            <v>1064</v>
          </cell>
          <cell r="L325">
            <v>75</v>
          </cell>
          <cell r="M325">
            <v>2143.5</v>
          </cell>
          <cell r="N325">
            <v>32856.5</v>
          </cell>
          <cell r="O325" t="str">
            <v>COMEDORES ECONOMICOS- LAS CAOBAS</v>
          </cell>
        </row>
        <row r="326">
          <cell r="A326">
            <v>107194052</v>
          </cell>
          <cell r="B326">
            <v>321</v>
          </cell>
          <cell r="C326">
            <v>2</v>
          </cell>
          <cell r="D326" t="str">
            <v>ALEJANDRINA MARIÑEZ MEDRANO</v>
          </cell>
          <cell r="E326" t="str">
            <v>CONSERJE</v>
          </cell>
          <cell r="F326">
            <v>107194052</v>
          </cell>
          <cell r="G326">
            <v>976</v>
          </cell>
          <cell r="H326">
            <v>11000</v>
          </cell>
          <cell r="I326">
            <v>315.7</v>
          </cell>
          <cell r="J326">
            <v>0</v>
          </cell>
          <cell r="K326">
            <v>334.4</v>
          </cell>
          <cell r="L326">
            <v>75</v>
          </cell>
          <cell r="M326">
            <v>725.1</v>
          </cell>
          <cell r="N326">
            <v>10274.9</v>
          </cell>
          <cell r="O326" t="str">
            <v>COMEDORES ECONOMICOS- LOS ALCARRIZOS</v>
          </cell>
        </row>
        <row r="327">
          <cell r="A327">
            <v>107206278</v>
          </cell>
          <cell r="B327">
            <v>322</v>
          </cell>
          <cell r="C327">
            <v>2</v>
          </cell>
          <cell r="D327" t="str">
            <v>DULCE MARIA DEL CARMEN SANTANA THEN</v>
          </cell>
          <cell r="E327" t="str">
            <v>SUPERVISOR (A) MAYORDOMIA</v>
          </cell>
          <cell r="F327">
            <v>107206278</v>
          </cell>
          <cell r="G327">
            <v>500098</v>
          </cell>
          <cell r="H327">
            <v>11000</v>
          </cell>
          <cell r="I327">
            <v>315.7</v>
          </cell>
          <cell r="J327">
            <v>0</v>
          </cell>
          <cell r="K327">
            <v>334.4</v>
          </cell>
          <cell r="L327">
            <v>75</v>
          </cell>
          <cell r="M327">
            <v>725.1</v>
          </cell>
          <cell r="N327">
            <v>10274.9</v>
          </cell>
          <cell r="O327" t="str">
            <v>COMEDORES ECONOMICOS- LOS ALCARRIZOS</v>
          </cell>
        </row>
        <row r="328">
          <cell r="A328">
            <v>107348757</v>
          </cell>
          <cell r="B328">
            <v>323</v>
          </cell>
          <cell r="C328">
            <v>2</v>
          </cell>
          <cell r="D328" t="str">
            <v>FERNANDA ISABEL FERMIN ADAMES</v>
          </cell>
          <cell r="E328" t="str">
            <v>SECRETARIO (A)</v>
          </cell>
          <cell r="F328">
            <v>107348757</v>
          </cell>
          <cell r="G328">
            <v>62</v>
          </cell>
          <cell r="H328">
            <v>22000</v>
          </cell>
          <cell r="I328">
            <v>631.4</v>
          </cell>
          <cell r="J328">
            <v>0</v>
          </cell>
          <cell r="K328">
            <v>668.8</v>
          </cell>
          <cell r="L328">
            <v>75</v>
          </cell>
          <cell r="M328">
            <v>1375.2</v>
          </cell>
          <cell r="N328">
            <v>20624.8</v>
          </cell>
          <cell r="O328" t="str">
            <v>DIRECCION DE PROCESAMIENTO DE ALIMENTOS</v>
          </cell>
        </row>
        <row r="329">
          <cell r="A329">
            <v>107360216</v>
          </cell>
          <cell r="B329">
            <v>324</v>
          </cell>
          <cell r="C329">
            <v>2</v>
          </cell>
          <cell r="D329" t="str">
            <v>ANDREA SALCEDO SANTOS</v>
          </cell>
          <cell r="E329" t="str">
            <v>CONSERJE</v>
          </cell>
          <cell r="F329">
            <v>107360216</v>
          </cell>
          <cell r="G329">
            <v>1205358</v>
          </cell>
          <cell r="H329">
            <v>11000</v>
          </cell>
          <cell r="I329">
            <v>315.7</v>
          </cell>
          <cell r="J329">
            <v>0</v>
          </cell>
          <cell r="K329">
            <v>334.4</v>
          </cell>
          <cell r="L329">
            <v>75</v>
          </cell>
          <cell r="M329">
            <v>725.1</v>
          </cell>
          <cell r="N329">
            <v>10274.9</v>
          </cell>
          <cell r="O329" t="str">
            <v>COMEDORES ECONOMICOS LOS MINAS- COMEDORE</v>
          </cell>
        </row>
        <row r="330">
          <cell r="A330">
            <v>107379653</v>
          </cell>
          <cell r="B330">
            <v>325</v>
          </cell>
          <cell r="C330">
            <v>2</v>
          </cell>
          <cell r="D330" t="str">
            <v>JHON KENNEDIZ JIMENEZ RIVAS</v>
          </cell>
          <cell r="E330" t="str">
            <v>AUXILIAR</v>
          </cell>
          <cell r="F330">
            <v>107379653</v>
          </cell>
          <cell r="G330">
            <v>14</v>
          </cell>
          <cell r="H330">
            <v>13000</v>
          </cell>
          <cell r="I330">
            <v>373.1</v>
          </cell>
          <cell r="J330">
            <v>0</v>
          </cell>
          <cell r="K330">
            <v>395.2</v>
          </cell>
          <cell r="L330">
            <v>75</v>
          </cell>
          <cell r="M330">
            <v>843.3</v>
          </cell>
          <cell r="N330">
            <v>12156.7</v>
          </cell>
          <cell r="O330" t="str">
            <v>COMEDORES ECONOMICOS - POSTER RIO</v>
          </cell>
        </row>
        <row r="331">
          <cell r="A331">
            <v>107459539</v>
          </cell>
          <cell r="B331">
            <v>326</v>
          </cell>
          <cell r="C331">
            <v>2</v>
          </cell>
          <cell r="D331" t="str">
            <v>PEDRO TOMAS MONTAN ALMONTE</v>
          </cell>
          <cell r="E331" t="str">
            <v>AYUDANTE DE MANTENIMIENTO</v>
          </cell>
          <cell r="F331">
            <v>107459539</v>
          </cell>
          <cell r="G331">
            <v>1650104</v>
          </cell>
          <cell r="H331">
            <v>11000</v>
          </cell>
          <cell r="I331">
            <v>315.7</v>
          </cell>
          <cell r="J331">
            <v>0</v>
          </cell>
          <cell r="K331">
            <v>334.4</v>
          </cell>
          <cell r="L331">
            <v>75</v>
          </cell>
          <cell r="M331">
            <v>725.1</v>
          </cell>
          <cell r="N331">
            <v>10274.9</v>
          </cell>
          <cell r="O331" t="str">
            <v>COMEDORES ECONOMICOS- LAS CAOBAS</v>
          </cell>
        </row>
        <row r="332">
          <cell r="A332">
            <v>107508087</v>
          </cell>
          <cell r="B332">
            <v>327</v>
          </cell>
          <cell r="C332">
            <v>2</v>
          </cell>
          <cell r="D332" t="str">
            <v>ALTAGRACIA TRINIDAD ORTEGA</v>
          </cell>
          <cell r="E332" t="str">
            <v>INSPECTOR DE COMEDOR</v>
          </cell>
          <cell r="F332">
            <v>107508087</v>
          </cell>
          <cell r="G332">
            <v>2400077</v>
          </cell>
          <cell r="H332">
            <v>11000</v>
          </cell>
          <cell r="I332">
            <v>315.7</v>
          </cell>
          <cell r="J332">
            <v>0</v>
          </cell>
          <cell r="K332">
            <v>334.4</v>
          </cell>
          <cell r="L332">
            <v>75</v>
          </cell>
          <cell r="M332">
            <v>725.1</v>
          </cell>
          <cell r="N332">
            <v>10274.9</v>
          </cell>
          <cell r="O332" t="str">
            <v>DIRECCION DE INSPECCION- COMEDORES ECONO</v>
          </cell>
        </row>
        <row r="333">
          <cell r="A333">
            <v>107524720</v>
          </cell>
          <cell r="B333">
            <v>328</v>
          </cell>
          <cell r="C333">
            <v>2</v>
          </cell>
          <cell r="D333" t="str">
            <v>DELFINA DE LOS SANTOS HERRERA</v>
          </cell>
          <cell r="E333" t="str">
            <v>AUXILIAR</v>
          </cell>
          <cell r="F333">
            <v>107524720</v>
          </cell>
          <cell r="G333">
            <v>500380</v>
          </cell>
          <cell r="H333">
            <v>13000</v>
          </cell>
          <cell r="I333">
            <v>373.1</v>
          </cell>
          <cell r="J333">
            <v>0</v>
          </cell>
          <cell r="K333">
            <v>395.2</v>
          </cell>
          <cell r="L333">
            <v>75</v>
          </cell>
          <cell r="M333">
            <v>843.3</v>
          </cell>
          <cell r="N333">
            <v>12156.7</v>
          </cell>
          <cell r="O333" t="str">
            <v>COMEDORES ECONOMICOS- LOS ALCARRIZOS</v>
          </cell>
        </row>
        <row r="334">
          <cell r="A334">
            <v>107541294</v>
          </cell>
          <cell r="B334">
            <v>329</v>
          </cell>
          <cell r="C334">
            <v>2</v>
          </cell>
          <cell r="D334" t="str">
            <v>FRANKLIN ANTONIO PAULINO</v>
          </cell>
          <cell r="E334" t="str">
            <v>INSPECTOR DE COMEDOR</v>
          </cell>
          <cell r="F334">
            <v>107541294</v>
          </cell>
          <cell r="G334">
            <v>2400365</v>
          </cell>
          <cell r="H334">
            <v>15000</v>
          </cell>
          <cell r="I334">
            <v>430.5</v>
          </cell>
          <cell r="J334">
            <v>0</v>
          </cell>
          <cell r="K334">
            <v>456</v>
          </cell>
          <cell r="L334">
            <v>75</v>
          </cell>
          <cell r="M334">
            <v>961.5</v>
          </cell>
          <cell r="N334">
            <v>14038.5</v>
          </cell>
          <cell r="O334" t="str">
            <v>DIRECCION DE INSPECCION- COMEDORES ECONO</v>
          </cell>
        </row>
        <row r="335">
          <cell r="A335">
            <v>107622334</v>
          </cell>
          <cell r="B335">
            <v>330</v>
          </cell>
          <cell r="C335">
            <v>2</v>
          </cell>
          <cell r="D335" t="str">
            <v>DOMINGO ANTONIO RODRIGUEZ MONTESINO</v>
          </cell>
          <cell r="E335" t="str">
            <v>COCINERO (A)</v>
          </cell>
          <cell r="F335">
            <v>107622334</v>
          </cell>
          <cell r="G335">
            <v>799</v>
          </cell>
          <cell r="H335">
            <v>13598.2</v>
          </cell>
          <cell r="I335">
            <v>390.27</v>
          </cell>
          <cell r="J335">
            <v>0</v>
          </cell>
          <cell r="K335">
            <v>413.39</v>
          </cell>
          <cell r="L335">
            <v>1587.45</v>
          </cell>
          <cell r="M335">
            <v>2391.11</v>
          </cell>
          <cell r="N335">
            <v>11207.09</v>
          </cell>
          <cell r="O335" t="str">
            <v>COMEDORES ECONOMICOS LOS MINAS- COMEDORE</v>
          </cell>
        </row>
        <row r="336">
          <cell r="A336">
            <v>107657504</v>
          </cell>
          <cell r="B336">
            <v>331</v>
          </cell>
          <cell r="C336">
            <v>2</v>
          </cell>
          <cell r="D336" t="str">
            <v>LUCILA BATISTA TEJEDA</v>
          </cell>
          <cell r="E336" t="str">
            <v>INSPECTOR DE COMEDOR</v>
          </cell>
          <cell r="F336">
            <v>107657504</v>
          </cell>
          <cell r="G336">
            <v>500074</v>
          </cell>
          <cell r="H336">
            <v>15000</v>
          </cell>
          <cell r="I336">
            <v>430.5</v>
          </cell>
          <cell r="J336">
            <v>0</v>
          </cell>
          <cell r="K336">
            <v>456</v>
          </cell>
          <cell r="L336">
            <v>75</v>
          </cell>
          <cell r="M336">
            <v>961.5</v>
          </cell>
          <cell r="N336">
            <v>14038.5</v>
          </cell>
          <cell r="O336" t="str">
            <v>COMEDORES ECONOMICOS- LOS ALCARRIZOS</v>
          </cell>
        </row>
        <row r="337">
          <cell r="A337">
            <v>107691420</v>
          </cell>
          <cell r="B337">
            <v>332</v>
          </cell>
          <cell r="C337">
            <v>2</v>
          </cell>
          <cell r="D337" t="str">
            <v>ANA MEDINA MATEO</v>
          </cell>
          <cell r="E337" t="str">
            <v>AYUDANTE DE COCINA</v>
          </cell>
          <cell r="F337">
            <v>107691420</v>
          </cell>
          <cell r="G337">
            <v>2700346</v>
          </cell>
          <cell r="H337">
            <v>11000</v>
          </cell>
          <cell r="I337">
            <v>315.7</v>
          </cell>
          <cell r="J337">
            <v>0</v>
          </cell>
          <cell r="K337">
            <v>334.4</v>
          </cell>
          <cell r="L337">
            <v>75</v>
          </cell>
          <cell r="M337">
            <v>725.1</v>
          </cell>
          <cell r="N337">
            <v>10274.9</v>
          </cell>
          <cell r="O337" t="str">
            <v>DEPARTAMENTO DE COCINAS MOVILES- COMEDOR</v>
          </cell>
        </row>
        <row r="338">
          <cell r="A338">
            <v>107745846</v>
          </cell>
          <cell r="B338">
            <v>333</v>
          </cell>
          <cell r="C338">
            <v>2</v>
          </cell>
          <cell r="D338" t="str">
            <v>ADALBERTA SANCHEZ VARGAS</v>
          </cell>
          <cell r="E338" t="str">
            <v>CAJERO (A)</v>
          </cell>
          <cell r="F338">
            <v>107745846</v>
          </cell>
          <cell r="G338">
            <v>2850142</v>
          </cell>
          <cell r="H338">
            <v>16500</v>
          </cell>
          <cell r="I338">
            <v>473.55</v>
          </cell>
          <cell r="J338">
            <v>0</v>
          </cell>
          <cell r="K338">
            <v>501.6</v>
          </cell>
          <cell r="L338">
            <v>75</v>
          </cell>
          <cell r="M338">
            <v>1050.1500000000001</v>
          </cell>
          <cell r="N338">
            <v>15449.85</v>
          </cell>
          <cell r="O338" t="str">
            <v>COMEDORES ECONOMICOS- CRISTO REY</v>
          </cell>
        </row>
        <row r="339">
          <cell r="A339">
            <v>107748295</v>
          </cell>
          <cell r="B339">
            <v>334</v>
          </cell>
          <cell r="C339">
            <v>2</v>
          </cell>
          <cell r="D339" t="str">
            <v>JUAN DE LOS SANTOS</v>
          </cell>
          <cell r="E339" t="str">
            <v>INSPECTOR (A)</v>
          </cell>
          <cell r="F339">
            <v>107748295</v>
          </cell>
          <cell r="G339">
            <v>846</v>
          </cell>
          <cell r="H339">
            <v>16500</v>
          </cell>
          <cell r="I339">
            <v>473.55</v>
          </cell>
          <cell r="J339">
            <v>0</v>
          </cell>
          <cell r="K339">
            <v>501.6</v>
          </cell>
          <cell r="L339">
            <v>75</v>
          </cell>
          <cell r="M339">
            <v>1050.1500000000001</v>
          </cell>
          <cell r="N339">
            <v>15449.85</v>
          </cell>
          <cell r="O339" t="str">
            <v>COMEDORES ECONOMICOS LOS MINAS- COMEDORE</v>
          </cell>
        </row>
        <row r="340">
          <cell r="A340">
            <v>107821092</v>
          </cell>
          <cell r="B340">
            <v>335</v>
          </cell>
          <cell r="C340">
            <v>2</v>
          </cell>
          <cell r="D340" t="str">
            <v>MINERVA MORILLO</v>
          </cell>
          <cell r="E340" t="str">
            <v>CONSERJE</v>
          </cell>
          <cell r="F340">
            <v>107821092</v>
          </cell>
          <cell r="G340">
            <v>2650668</v>
          </cell>
          <cell r="H340">
            <v>15000</v>
          </cell>
          <cell r="I340">
            <v>430.5</v>
          </cell>
          <cell r="J340">
            <v>0</v>
          </cell>
          <cell r="K340">
            <v>456</v>
          </cell>
          <cell r="L340">
            <v>75</v>
          </cell>
          <cell r="M340">
            <v>961.5</v>
          </cell>
          <cell r="N340">
            <v>14038.5</v>
          </cell>
          <cell r="O340" t="str">
            <v>DIVISION DE MANTENIMIENTO- COMEDORES ECO</v>
          </cell>
        </row>
        <row r="341">
          <cell r="A341">
            <v>107922577</v>
          </cell>
          <cell r="B341">
            <v>336</v>
          </cell>
          <cell r="C341">
            <v>2</v>
          </cell>
          <cell r="D341" t="str">
            <v>JOSE DE LA CRUZ QUEZADA</v>
          </cell>
          <cell r="E341" t="str">
            <v>INSPECTOR DE COMEDOR</v>
          </cell>
          <cell r="F341">
            <v>107922577</v>
          </cell>
          <cell r="G341">
            <v>2400296</v>
          </cell>
          <cell r="H341">
            <v>20000</v>
          </cell>
          <cell r="I341">
            <v>574</v>
          </cell>
          <cell r="J341">
            <v>0</v>
          </cell>
          <cell r="K341">
            <v>608</v>
          </cell>
          <cell r="L341">
            <v>75</v>
          </cell>
          <cell r="M341">
            <v>1257</v>
          </cell>
          <cell r="N341">
            <v>18743</v>
          </cell>
          <cell r="O341" t="str">
            <v>DIRECCION DE INSPECCION- COMEDORES ECONO</v>
          </cell>
        </row>
        <row r="342">
          <cell r="A342">
            <v>108021643</v>
          </cell>
          <cell r="B342">
            <v>337</v>
          </cell>
          <cell r="C342">
            <v>2</v>
          </cell>
          <cell r="D342" t="str">
            <v>DOMINGA DE LOS SANTOS</v>
          </cell>
          <cell r="E342" t="str">
            <v>COCINERO (A)</v>
          </cell>
          <cell r="F342">
            <v>108021643</v>
          </cell>
          <cell r="G342">
            <v>600092</v>
          </cell>
          <cell r="H342">
            <v>13200</v>
          </cell>
          <cell r="I342">
            <v>378.84</v>
          </cell>
          <cell r="J342">
            <v>0</v>
          </cell>
          <cell r="K342">
            <v>401.28</v>
          </cell>
          <cell r="L342">
            <v>75</v>
          </cell>
          <cell r="M342">
            <v>855.12</v>
          </cell>
          <cell r="N342">
            <v>12344.88</v>
          </cell>
          <cell r="O342" t="str">
            <v>DIVISION DE SEGURIDAD- COMEDORES ECONOMI</v>
          </cell>
        </row>
        <row r="343">
          <cell r="A343">
            <v>108089327</v>
          </cell>
          <cell r="B343">
            <v>338</v>
          </cell>
          <cell r="C343">
            <v>2</v>
          </cell>
          <cell r="D343" t="str">
            <v>VIRGINIA MARIA CUELLO</v>
          </cell>
          <cell r="E343" t="str">
            <v>AYUDANTE DE COCINA</v>
          </cell>
          <cell r="F343">
            <v>108089327</v>
          </cell>
          <cell r="G343">
            <v>2450127</v>
          </cell>
          <cell r="H343">
            <v>15000</v>
          </cell>
          <cell r="I343">
            <v>430.5</v>
          </cell>
          <cell r="J343">
            <v>0</v>
          </cell>
          <cell r="K343">
            <v>456</v>
          </cell>
          <cell r="L343">
            <v>75</v>
          </cell>
          <cell r="M343">
            <v>961.5</v>
          </cell>
          <cell r="N343">
            <v>14038.5</v>
          </cell>
          <cell r="O343" t="str">
            <v>DIRECCION DE PROCESAMIENTO DE ALIMENTOS</v>
          </cell>
        </row>
        <row r="344">
          <cell r="A344">
            <v>108125667</v>
          </cell>
          <cell r="B344">
            <v>339</v>
          </cell>
          <cell r="C344">
            <v>2</v>
          </cell>
          <cell r="D344" t="str">
            <v>ELIZABETH SILVESTRE RODRIGUEZ</v>
          </cell>
          <cell r="E344" t="str">
            <v>AUXILIAR ADMINISTRATIVA I</v>
          </cell>
          <cell r="F344">
            <v>108125667</v>
          </cell>
          <cell r="G344">
            <v>1650096</v>
          </cell>
          <cell r="H344">
            <v>16500</v>
          </cell>
          <cell r="I344">
            <v>473.55</v>
          </cell>
          <cell r="J344">
            <v>0</v>
          </cell>
          <cell r="K344">
            <v>501.6</v>
          </cell>
          <cell r="L344">
            <v>1587.45</v>
          </cell>
          <cell r="M344">
            <v>2562.6</v>
          </cell>
          <cell r="N344">
            <v>13937.4</v>
          </cell>
          <cell r="O344" t="str">
            <v>COMEDORES ECONOMICOS- LAS CAOBAS</v>
          </cell>
        </row>
        <row r="345">
          <cell r="A345">
            <v>108135534</v>
          </cell>
          <cell r="B345">
            <v>340</v>
          </cell>
          <cell r="C345">
            <v>2</v>
          </cell>
          <cell r="D345" t="str">
            <v>GEORGINA SANTOS</v>
          </cell>
          <cell r="E345" t="str">
            <v>INSPECTOR DE COMEDOR</v>
          </cell>
          <cell r="F345">
            <v>108135534</v>
          </cell>
          <cell r="G345">
            <v>2450107</v>
          </cell>
          <cell r="H345">
            <v>32000</v>
          </cell>
          <cell r="I345">
            <v>918.4</v>
          </cell>
          <cell r="J345">
            <v>0</v>
          </cell>
          <cell r="K345">
            <v>972.8</v>
          </cell>
          <cell r="L345">
            <v>75</v>
          </cell>
          <cell r="M345">
            <v>1966.2</v>
          </cell>
          <cell r="N345">
            <v>30033.8</v>
          </cell>
          <cell r="O345" t="str">
            <v>DIRECCION DE PROCESAMIENTO DE ALIMENTOS</v>
          </cell>
        </row>
        <row r="346">
          <cell r="A346">
            <v>108146382</v>
          </cell>
          <cell r="B346">
            <v>341</v>
          </cell>
          <cell r="C346">
            <v>2</v>
          </cell>
          <cell r="D346" t="str">
            <v>JULIO ERNESTO DE JESUS DE LOS SANTO</v>
          </cell>
          <cell r="E346" t="str">
            <v>INSPECTOR (A)</v>
          </cell>
          <cell r="F346">
            <v>108146382</v>
          </cell>
          <cell r="G346">
            <v>2400378</v>
          </cell>
          <cell r="H346">
            <v>27000</v>
          </cell>
          <cell r="I346">
            <v>774.9</v>
          </cell>
          <cell r="J346">
            <v>0</v>
          </cell>
          <cell r="K346">
            <v>820.8</v>
          </cell>
          <cell r="L346">
            <v>75</v>
          </cell>
          <cell r="M346">
            <v>1670.7</v>
          </cell>
          <cell r="N346">
            <v>25329.3</v>
          </cell>
          <cell r="O346" t="str">
            <v>DIRECCION DE INSPECCION- COMEDORES ECONO</v>
          </cell>
        </row>
        <row r="347">
          <cell r="A347">
            <v>108153081</v>
          </cell>
          <cell r="B347">
            <v>342</v>
          </cell>
          <cell r="C347">
            <v>2</v>
          </cell>
          <cell r="D347" t="str">
            <v>JORGE ERNESTO HEREDIA CARRASCO</v>
          </cell>
          <cell r="E347" t="str">
            <v>AUXILIAR ALMACEN</v>
          </cell>
          <cell r="F347">
            <v>108153081</v>
          </cell>
          <cell r="G347">
            <v>32</v>
          </cell>
          <cell r="H347">
            <v>25000</v>
          </cell>
          <cell r="I347">
            <v>717.5</v>
          </cell>
          <cell r="J347">
            <v>0</v>
          </cell>
          <cell r="K347">
            <v>760</v>
          </cell>
          <cell r="L347">
            <v>75</v>
          </cell>
          <cell r="M347">
            <v>1552.5</v>
          </cell>
          <cell r="N347">
            <v>23447.5</v>
          </cell>
          <cell r="O347" t="str">
            <v>COMEDORES ECONOMICOS - PARAISO</v>
          </cell>
        </row>
        <row r="348">
          <cell r="A348">
            <v>108179912</v>
          </cell>
          <cell r="B348">
            <v>343</v>
          </cell>
          <cell r="C348">
            <v>2</v>
          </cell>
          <cell r="D348" t="str">
            <v>SABINO HERNANDEZ SANTANA</v>
          </cell>
          <cell r="E348" t="str">
            <v>AYUDANTE DE COCINA</v>
          </cell>
          <cell r="F348">
            <v>108179912</v>
          </cell>
          <cell r="G348">
            <v>1204222</v>
          </cell>
          <cell r="H348">
            <v>11000</v>
          </cell>
          <cell r="I348">
            <v>315.7</v>
          </cell>
          <cell r="J348">
            <v>0</v>
          </cell>
          <cell r="K348">
            <v>334.4</v>
          </cell>
          <cell r="L348">
            <v>75</v>
          </cell>
          <cell r="M348">
            <v>725.1</v>
          </cell>
          <cell r="N348">
            <v>10274.9</v>
          </cell>
          <cell r="O348" t="str">
            <v>COMEDORES ECONOMICOS LOS MINAS- COMEDORE</v>
          </cell>
        </row>
        <row r="349">
          <cell r="A349">
            <v>108249756</v>
          </cell>
          <cell r="B349">
            <v>344</v>
          </cell>
          <cell r="C349">
            <v>2</v>
          </cell>
          <cell r="D349" t="str">
            <v>GERTRUDIS ALT. CRUZ</v>
          </cell>
          <cell r="E349" t="str">
            <v>CONSERJE</v>
          </cell>
          <cell r="F349">
            <v>108249756</v>
          </cell>
          <cell r="G349">
            <v>1202611</v>
          </cell>
          <cell r="H349">
            <v>11000</v>
          </cell>
          <cell r="I349">
            <v>315.7</v>
          </cell>
          <cell r="J349">
            <v>0</v>
          </cell>
          <cell r="K349">
            <v>334.4</v>
          </cell>
          <cell r="L349">
            <v>75</v>
          </cell>
          <cell r="M349">
            <v>725.1</v>
          </cell>
          <cell r="N349">
            <v>10274.9</v>
          </cell>
          <cell r="O349" t="str">
            <v>COMEDORES ECONOMICOS LOS MINAS- COMEDORE</v>
          </cell>
        </row>
        <row r="350">
          <cell r="A350">
            <v>108271552</v>
          </cell>
          <cell r="B350">
            <v>345</v>
          </cell>
          <cell r="C350">
            <v>2</v>
          </cell>
          <cell r="D350" t="str">
            <v>GREGORIO BATISTA GARCIA</v>
          </cell>
          <cell r="E350" t="str">
            <v>TECNICO EN REFRIGERACION</v>
          </cell>
          <cell r="F350">
            <v>108271552</v>
          </cell>
          <cell r="G350">
            <v>2650273</v>
          </cell>
          <cell r="H350">
            <v>22000</v>
          </cell>
          <cell r="I350">
            <v>631.4</v>
          </cell>
          <cell r="J350">
            <v>0</v>
          </cell>
          <cell r="K350">
            <v>668.8</v>
          </cell>
          <cell r="L350">
            <v>75</v>
          </cell>
          <cell r="M350">
            <v>1375.2</v>
          </cell>
          <cell r="N350">
            <v>20624.8</v>
          </cell>
          <cell r="O350" t="str">
            <v>DIVISION DE MANTENIMIENTO- COMEDORES ECO</v>
          </cell>
        </row>
        <row r="351">
          <cell r="A351">
            <v>108285131</v>
          </cell>
          <cell r="B351">
            <v>346</v>
          </cell>
          <cell r="C351">
            <v>2</v>
          </cell>
          <cell r="D351" t="str">
            <v>FELICIA SANCHEZ RODRIGUEZ</v>
          </cell>
          <cell r="E351" t="str">
            <v>COCINERO (A)</v>
          </cell>
          <cell r="F351">
            <v>108285131</v>
          </cell>
          <cell r="G351">
            <v>900275</v>
          </cell>
          <cell r="H351">
            <v>11000</v>
          </cell>
          <cell r="I351">
            <v>315.7</v>
          </cell>
          <cell r="J351">
            <v>0</v>
          </cell>
          <cell r="K351">
            <v>334.4</v>
          </cell>
          <cell r="L351">
            <v>75</v>
          </cell>
          <cell r="M351">
            <v>725.1</v>
          </cell>
          <cell r="N351">
            <v>10274.9</v>
          </cell>
          <cell r="O351" t="str">
            <v>COMEDORES ECONOMICOS- LA VILLA OLIMPICA</v>
          </cell>
        </row>
        <row r="352">
          <cell r="A352">
            <v>108304726</v>
          </cell>
          <cell r="B352">
            <v>347</v>
          </cell>
          <cell r="C352">
            <v>2</v>
          </cell>
          <cell r="D352" t="str">
            <v>CESAR DARIO RODRIGUEZ RODRIGUEZ</v>
          </cell>
          <cell r="E352" t="str">
            <v>AYUDANTE MANTENIMIENTO</v>
          </cell>
          <cell r="F352">
            <v>108304726</v>
          </cell>
          <cell r="G352">
            <v>2650381</v>
          </cell>
          <cell r="H352">
            <v>13000</v>
          </cell>
          <cell r="I352">
            <v>373.1</v>
          </cell>
          <cell r="J352">
            <v>0</v>
          </cell>
          <cell r="K352">
            <v>395.2</v>
          </cell>
          <cell r="L352">
            <v>75</v>
          </cell>
          <cell r="M352">
            <v>843.3</v>
          </cell>
          <cell r="N352">
            <v>12156.7</v>
          </cell>
          <cell r="O352" t="str">
            <v>DIVISION DE MANTENIMIENTO- COMEDORES ECO</v>
          </cell>
        </row>
        <row r="353">
          <cell r="A353">
            <v>108340910</v>
          </cell>
          <cell r="B353">
            <v>348</v>
          </cell>
          <cell r="C353">
            <v>2</v>
          </cell>
          <cell r="D353" t="str">
            <v>WELLINGTON VALERIO SANTANA</v>
          </cell>
          <cell r="E353" t="str">
            <v>AYUDANTE ALMACEN</v>
          </cell>
          <cell r="F353">
            <v>108340910</v>
          </cell>
          <cell r="G353">
            <v>1650261</v>
          </cell>
          <cell r="H353">
            <v>11000</v>
          </cell>
          <cell r="I353">
            <v>315.7</v>
          </cell>
          <cell r="J353">
            <v>0</v>
          </cell>
          <cell r="K353">
            <v>334.4</v>
          </cell>
          <cell r="L353">
            <v>75</v>
          </cell>
          <cell r="M353">
            <v>725.1</v>
          </cell>
          <cell r="N353">
            <v>10274.9</v>
          </cell>
          <cell r="O353" t="str">
            <v>COMEDORES ECONOMICOS- LAS CAOBAS</v>
          </cell>
        </row>
        <row r="354">
          <cell r="A354">
            <v>108358599</v>
          </cell>
          <cell r="B354">
            <v>349</v>
          </cell>
          <cell r="C354">
            <v>2</v>
          </cell>
          <cell r="D354" t="str">
            <v>MARIA NELYS DE LOS SANTOS</v>
          </cell>
          <cell r="E354" t="str">
            <v>CONSERJE</v>
          </cell>
          <cell r="F354">
            <v>108358599</v>
          </cell>
          <cell r="G354">
            <v>1192</v>
          </cell>
          <cell r="H354">
            <v>11000</v>
          </cell>
          <cell r="I354">
            <v>315.7</v>
          </cell>
          <cell r="J354">
            <v>0</v>
          </cell>
          <cell r="K354">
            <v>334.4</v>
          </cell>
          <cell r="L354">
            <v>75</v>
          </cell>
          <cell r="M354">
            <v>725.1</v>
          </cell>
          <cell r="N354">
            <v>10274.9</v>
          </cell>
          <cell r="O354" t="str">
            <v>COMEDORES ECONOMICOS- LOS ALCARRIZOS</v>
          </cell>
        </row>
        <row r="355">
          <cell r="A355">
            <v>108416082</v>
          </cell>
          <cell r="B355">
            <v>350</v>
          </cell>
          <cell r="C355">
            <v>2</v>
          </cell>
          <cell r="D355" t="str">
            <v>LUZ DEL CARMEN FELIZ SANCHEZ</v>
          </cell>
          <cell r="E355" t="str">
            <v>AYUDANTE DE COCINA</v>
          </cell>
          <cell r="F355">
            <v>108416082</v>
          </cell>
          <cell r="G355">
            <v>1315</v>
          </cell>
          <cell r="H355">
            <v>11000</v>
          </cell>
          <cell r="I355">
            <v>315.7</v>
          </cell>
          <cell r="J355">
            <v>0</v>
          </cell>
          <cell r="K355">
            <v>334.4</v>
          </cell>
          <cell r="L355">
            <v>75</v>
          </cell>
          <cell r="M355">
            <v>725.1</v>
          </cell>
          <cell r="N355">
            <v>10274.9</v>
          </cell>
          <cell r="O355" t="str">
            <v>COMEDORES ECONOMICOS - SAN JOSE DE OCOA</v>
          </cell>
        </row>
        <row r="356">
          <cell r="A356">
            <v>108467630</v>
          </cell>
          <cell r="B356">
            <v>351</v>
          </cell>
          <cell r="C356">
            <v>2</v>
          </cell>
          <cell r="D356" t="str">
            <v>SOVEIDA PEÑA</v>
          </cell>
          <cell r="E356" t="str">
            <v>AYUDANTE DE COCINA</v>
          </cell>
          <cell r="F356">
            <v>108467630</v>
          </cell>
          <cell r="G356">
            <v>953</v>
          </cell>
          <cell r="H356">
            <v>16500</v>
          </cell>
          <cell r="I356">
            <v>473.55</v>
          </cell>
          <cell r="J356">
            <v>0</v>
          </cell>
          <cell r="K356">
            <v>501.6</v>
          </cell>
          <cell r="L356">
            <v>75</v>
          </cell>
          <cell r="M356">
            <v>1050.1500000000001</v>
          </cell>
          <cell r="N356">
            <v>15449.85</v>
          </cell>
          <cell r="O356" t="str">
            <v>DEPARTAMENTO DE COCINAS MOVILES- COMEDOR</v>
          </cell>
        </row>
        <row r="357">
          <cell r="A357">
            <v>108533175</v>
          </cell>
          <cell r="B357">
            <v>352</v>
          </cell>
          <cell r="C357">
            <v>2</v>
          </cell>
          <cell r="D357" t="str">
            <v>EBER AARON TIBURCIO LUNA</v>
          </cell>
          <cell r="E357" t="str">
            <v>CHOFER</v>
          </cell>
          <cell r="F357">
            <v>108533175</v>
          </cell>
          <cell r="G357">
            <v>2100630</v>
          </cell>
          <cell r="H357">
            <v>16500</v>
          </cell>
          <cell r="I357">
            <v>473.55</v>
          </cell>
          <cell r="J357">
            <v>0</v>
          </cell>
          <cell r="K357">
            <v>501.6</v>
          </cell>
          <cell r="L357">
            <v>75</v>
          </cell>
          <cell r="M357">
            <v>1050.1500000000001</v>
          </cell>
          <cell r="N357">
            <v>15449.85</v>
          </cell>
          <cell r="O357" t="str">
            <v>DIVISION DE TRANSPORTACION- COMEDORES EC</v>
          </cell>
        </row>
        <row r="358">
          <cell r="A358">
            <v>108545732</v>
          </cell>
          <cell r="B358">
            <v>353</v>
          </cell>
          <cell r="C358">
            <v>2</v>
          </cell>
          <cell r="D358" t="str">
            <v>PABLO JOSE RODRIGUEZ NUÑEZ</v>
          </cell>
          <cell r="E358" t="str">
            <v>CONSERJE</v>
          </cell>
          <cell r="F358">
            <v>108545732</v>
          </cell>
          <cell r="G358">
            <v>2650736</v>
          </cell>
          <cell r="H358">
            <v>11000</v>
          </cell>
          <cell r="I358">
            <v>315.7</v>
          </cell>
          <cell r="J358">
            <v>0</v>
          </cell>
          <cell r="K358">
            <v>334.4</v>
          </cell>
          <cell r="L358">
            <v>75</v>
          </cell>
          <cell r="M358">
            <v>725.1</v>
          </cell>
          <cell r="N358">
            <v>10274.9</v>
          </cell>
          <cell r="O358" t="str">
            <v>DIVISION DE MANTENIMIENTO- COMEDORES ECO</v>
          </cell>
        </row>
        <row r="359">
          <cell r="A359">
            <v>108585696</v>
          </cell>
          <cell r="B359">
            <v>354</v>
          </cell>
          <cell r="C359">
            <v>2</v>
          </cell>
          <cell r="D359" t="str">
            <v>FAUSTO GARCIA ALCANTARA</v>
          </cell>
          <cell r="E359" t="str">
            <v>ELECTRICISTA</v>
          </cell>
          <cell r="F359">
            <v>108585696</v>
          </cell>
          <cell r="G359">
            <v>1202225</v>
          </cell>
          <cell r="H359">
            <v>11000</v>
          </cell>
          <cell r="I359">
            <v>315.7</v>
          </cell>
          <cell r="J359">
            <v>0</v>
          </cell>
          <cell r="K359">
            <v>334.4</v>
          </cell>
          <cell r="L359">
            <v>75</v>
          </cell>
          <cell r="M359">
            <v>725.1</v>
          </cell>
          <cell r="N359">
            <v>10274.9</v>
          </cell>
          <cell r="O359" t="str">
            <v>COMEDORES ECONOMICOS LOS MINAS- COMEDORE</v>
          </cell>
        </row>
        <row r="360">
          <cell r="A360">
            <v>108591991</v>
          </cell>
          <cell r="B360">
            <v>355</v>
          </cell>
          <cell r="C360">
            <v>2</v>
          </cell>
          <cell r="D360" t="str">
            <v>MARIA LUISA DIAZ MORONTA</v>
          </cell>
          <cell r="E360" t="str">
            <v>INSPECTOR DE COMEDOR</v>
          </cell>
          <cell r="F360">
            <v>108591991</v>
          </cell>
          <cell r="G360">
            <v>2400357</v>
          </cell>
          <cell r="H360">
            <v>40000</v>
          </cell>
          <cell r="I360">
            <v>1148</v>
          </cell>
          <cell r="J360">
            <v>442.65</v>
          </cell>
          <cell r="K360">
            <v>1216</v>
          </cell>
          <cell r="L360">
            <v>75</v>
          </cell>
          <cell r="M360">
            <v>2881.65</v>
          </cell>
          <cell r="N360">
            <v>37118.35</v>
          </cell>
          <cell r="O360" t="str">
            <v>DIRECCION DE INSPECCION- COMEDORES ECONO</v>
          </cell>
        </row>
        <row r="361">
          <cell r="A361">
            <v>108721861</v>
          </cell>
          <cell r="B361">
            <v>356</v>
          </cell>
          <cell r="C361">
            <v>2</v>
          </cell>
          <cell r="D361" t="str">
            <v>MARIA DEL ORBE</v>
          </cell>
          <cell r="E361" t="str">
            <v>AYUDANTE DE COCINA</v>
          </cell>
          <cell r="F361">
            <v>108721861</v>
          </cell>
          <cell r="G361">
            <v>336</v>
          </cell>
          <cell r="H361">
            <v>11000</v>
          </cell>
          <cell r="I361">
            <v>315.7</v>
          </cell>
          <cell r="J361">
            <v>0</v>
          </cell>
          <cell r="K361">
            <v>334.4</v>
          </cell>
          <cell r="L361">
            <v>1587.45</v>
          </cell>
          <cell r="M361">
            <v>2237.5500000000002</v>
          </cell>
          <cell r="N361">
            <v>8762.4500000000007</v>
          </cell>
          <cell r="O361" t="str">
            <v>COMEDORES ECONOMICOS - PUERTO PLATA</v>
          </cell>
        </row>
        <row r="362">
          <cell r="A362">
            <v>108733312</v>
          </cell>
          <cell r="B362">
            <v>357</v>
          </cell>
          <cell r="C362">
            <v>2</v>
          </cell>
          <cell r="D362" t="str">
            <v>LUIS ALCIBIADES LOPEZ BASTARDO</v>
          </cell>
          <cell r="E362" t="str">
            <v>MAQUINISTA</v>
          </cell>
          <cell r="F362">
            <v>108733312</v>
          </cell>
          <cell r="G362">
            <v>650085</v>
          </cell>
          <cell r="H362">
            <v>18500</v>
          </cell>
          <cell r="I362">
            <v>530.95000000000005</v>
          </cell>
          <cell r="J362">
            <v>0</v>
          </cell>
          <cell r="K362">
            <v>562.4</v>
          </cell>
          <cell r="L362">
            <v>75</v>
          </cell>
          <cell r="M362">
            <v>1168.3499999999999</v>
          </cell>
          <cell r="N362">
            <v>17331.650000000001</v>
          </cell>
          <cell r="O362" t="str">
            <v>SECCION DE CARNICERIA Y SAZON- COMEDORES</v>
          </cell>
        </row>
        <row r="363">
          <cell r="A363">
            <v>108745696</v>
          </cell>
          <cell r="B363">
            <v>358</v>
          </cell>
          <cell r="C363">
            <v>2</v>
          </cell>
          <cell r="D363" t="str">
            <v>LEONEL RADHAMES CARRASCO BAEZ</v>
          </cell>
          <cell r="E363" t="str">
            <v>OPERADOR DE CALDERA</v>
          </cell>
          <cell r="F363">
            <v>108745696</v>
          </cell>
          <cell r="G363">
            <v>2650635</v>
          </cell>
          <cell r="H363">
            <v>19800</v>
          </cell>
          <cell r="I363">
            <v>568.26</v>
          </cell>
          <cell r="J363">
            <v>0</v>
          </cell>
          <cell r="K363">
            <v>601.91999999999996</v>
          </cell>
          <cell r="L363">
            <v>75</v>
          </cell>
          <cell r="M363">
            <v>1245.18</v>
          </cell>
          <cell r="N363">
            <v>18554.82</v>
          </cell>
          <cell r="O363" t="str">
            <v>DIVISION DE MANTENIMIENTO- COMEDORES ECO</v>
          </cell>
        </row>
        <row r="364">
          <cell r="A364">
            <v>108752742</v>
          </cell>
          <cell r="B364">
            <v>359</v>
          </cell>
          <cell r="C364">
            <v>2</v>
          </cell>
          <cell r="D364" t="str">
            <v>LUIS JAVIER CRUZ VALDEZ</v>
          </cell>
          <cell r="E364" t="str">
            <v>ENCARGADO MANTENIMIENTO</v>
          </cell>
          <cell r="F364">
            <v>108752742</v>
          </cell>
          <cell r="G364">
            <v>2650243</v>
          </cell>
          <cell r="H364">
            <v>14300</v>
          </cell>
          <cell r="I364">
            <v>410.41</v>
          </cell>
          <cell r="J364">
            <v>0</v>
          </cell>
          <cell r="K364">
            <v>434.72</v>
          </cell>
          <cell r="L364">
            <v>75</v>
          </cell>
          <cell r="M364">
            <v>920.13</v>
          </cell>
          <cell r="N364">
            <v>13379.87</v>
          </cell>
          <cell r="O364" t="str">
            <v>DIVISION DE MANTENIMIENTO- COMEDORES ECO</v>
          </cell>
        </row>
        <row r="365">
          <cell r="A365">
            <v>108890609</v>
          </cell>
          <cell r="B365">
            <v>360</v>
          </cell>
          <cell r="C365">
            <v>2</v>
          </cell>
          <cell r="D365" t="str">
            <v>DESIDERIO CONFESOR MATOS PLATA</v>
          </cell>
          <cell r="E365" t="str">
            <v>JARDINERO (A)</v>
          </cell>
          <cell r="F365">
            <v>108890609</v>
          </cell>
          <cell r="G365">
            <v>97</v>
          </cell>
          <cell r="H365">
            <v>11000</v>
          </cell>
          <cell r="I365">
            <v>315.7</v>
          </cell>
          <cell r="J365">
            <v>0</v>
          </cell>
          <cell r="K365">
            <v>334.4</v>
          </cell>
          <cell r="L365">
            <v>75</v>
          </cell>
          <cell r="M365">
            <v>725.1</v>
          </cell>
          <cell r="N365">
            <v>10274.9</v>
          </cell>
          <cell r="O365" t="str">
            <v>COMEDORES ECONOMICOS - DE CRISTOBAL-INDE</v>
          </cell>
        </row>
        <row r="366">
          <cell r="A366">
            <v>108979477</v>
          </cell>
          <cell r="B366">
            <v>361</v>
          </cell>
          <cell r="C366">
            <v>2</v>
          </cell>
          <cell r="D366" t="str">
            <v>JUANA DURAN MENA</v>
          </cell>
          <cell r="E366" t="str">
            <v>SECRETARIA</v>
          </cell>
          <cell r="F366">
            <v>108979477</v>
          </cell>
          <cell r="G366">
            <v>1761</v>
          </cell>
          <cell r="H366">
            <v>22000</v>
          </cell>
          <cell r="I366">
            <v>631.4</v>
          </cell>
          <cell r="J366">
            <v>0</v>
          </cell>
          <cell r="K366">
            <v>668.8</v>
          </cell>
          <cell r="L366">
            <v>75</v>
          </cell>
          <cell r="M366">
            <v>1375.2</v>
          </cell>
          <cell r="N366">
            <v>20624.8</v>
          </cell>
          <cell r="O366" t="str">
            <v>COMEDORES ECONOMICOS LOS MINAS- COMEDORE</v>
          </cell>
        </row>
        <row r="367">
          <cell r="A367">
            <v>109023531</v>
          </cell>
          <cell r="B367">
            <v>362</v>
          </cell>
          <cell r="C367">
            <v>2</v>
          </cell>
          <cell r="D367" t="str">
            <v>ANYELINA ALTAGRACIA GALVEZ REYES</v>
          </cell>
          <cell r="E367" t="str">
            <v>SECRETARIA</v>
          </cell>
          <cell r="F367">
            <v>109023531</v>
          </cell>
          <cell r="G367">
            <v>2100171</v>
          </cell>
          <cell r="H367">
            <v>31500</v>
          </cell>
          <cell r="I367">
            <v>904.05</v>
          </cell>
          <cell r="J367">
            <v>0</v>
          </cell>
          <cell r="K367">
            <v>957.6</v>
          </cell>
          <cell r="L367">
            <v>3099.9</v>
          </cell>
          <cell r="M367">
            <v>4961.55</v>
          </cell>
          <cell r="N367">
            <v>26538.45</v>
          </cell>
          <cell r="O367" t="str">
            <v>DIVISION DE TRANSPORTACION- COMEDORES EC</v>
          </cell>
        </row>
        <row r="368">
          <cell r="A368">
            <v>109035410</v>
          </cell>
          <cell r="B368">
            <v>363</v>
          </cell>
          <cell r="C368">
            <v>2</v>
          </cell>
          <cell r="D368" t="str">
            <v>FELICIA MATOS</v>
          </cell>
          <cell r="E368" t="str">
            <v>AYUDANTE DE COCINA</v>
          </cell>
          <cell r="F368">
            <v>109035410</v>
          </cell>
          <cell r="G368">
            <v>900286</v>
          </cell>
          <cell r="H368">
            <v>16000</v>
          </cell>
          <cell r="I368">
            <v>459.2</v>
          </cell>
          <cell r="J368">
            <v>0</v>
          </cell>
          <cell r="K368">
            <v>486.4</v>
          </cell>
          <cell r="L368">
            <v>75</v>
          </cell>
          <cell r="M368">
            <v>1020.6</v>
          </cell>
          <cell r="N368">
            <v>14979.4</v>
          </cell>
          <cell r="O368" t="str">
            <v>COMEDORES ECONOMICOS- LA VILLA OLIMPICA</v>
          </cell>
        </row>
        <row r="369">
          <cell r="A369">
            <v>109053462</v>
          </cell>
          <cell r="B369">
            <v>364</v>
          </cell>
          <cell r="C369">
            <v>2</v>
          </cell>
          <cell r="D369" t="str">
            <v>JOSEFINA MORILLO MUÑOZ</v>
          </cell>
          <cell r="E369" t="str">
            <v>ENCARGADO (A)</v>
          </cell>
          <cell r="F369">
            <v>109053462</v>
          </cell>
          <cell r="G369">
            <v>2850203</v>
          </cell>
          <cell r="H369">
            <v>35000</v>
          </cell>
          <cell r="I369">
            <v>1004.5</v>
          </cell>
          <cell r="J369">
            <v>0</v>
          </cell>
          <cell r="K369">
            <v>1064</v>
          </cell>
          <cell r="L369">
            <v>75</v>
          </cell>
          <cell r="M369">
            <v>2143.5</v>
          </cell>
          <cell r="N369">
            <v>32856.5</v>
          </cell>
          <cell r="O369" t="str">
            <v>COMEDORES ECONOMICOS- CRISTO REY</v>
          </cell>
        </row>
        <row r="370">
          <cell r="A370">
            <v>109065920</v>
          </cell>
          <cell r="B370">
            <v>365</v>
          </cell>
          <cell r="C370">
            <v>2</v>
          </cell>
          <cell r="D370" t="str">
            <v>EDDY PINEDA</v>
          </cell>
          <cell r="E370" t="str">
            <v>AYUDANTE DE COCINA</v>
          </cell>
          <cell r="F370">
            <v>109065920</v>
          </cell>
          <cell r="G370">
            <v>900222</v>
          </cell>
          <cell r="H370">
            <v>15000</v>
          </cell>
          <cell r="I370">
            <v>430.5</v>
          </cell>
          <cell r="J370">
            <v>0</v>
          </cell>
          <cell r="K370">
            <v>456</v>
          </cell>
          <cell r="L370">
            <v>75</v>
          </cell>
          <cell r="M370">
            <v>961.5</v>
          </cell>
          <cell r="N370">
            <v>14038.5</v>
          </cell>
          <cell r="O370" t="str">
            <v>COMEDORES ECONOMICOS- LA VILLA OLIMPICA</v>
          </cell>
        </row>
        <row r="371">
          <cell r="A371">
            <v>109143933</v>
          </cell>
          <cell r="B371">
            <v>366</v>
          </cell>
          <cell r="C371">
            <v>2</v>
          </cell>
          <cell r="D371" t="str">
            <v>ADRIANA MARTINEZ DE CORPORAN</v>
          </cell>
          <cell r="E371" t="str">
            <v>COCINERO (A)</v>
          </cell>
          <cell r="F371">
            <v>109143933</v>
          </cell>
          <cell r="G371">
            <v>1202243</v>
          </cell>
          <cell r="H371">
            <v>16500</v>
          </cell>
          <cell r="I371">
            <v>473.55</v>
          </cell>
          <cell r="J371">
            <v>0</v>
          </cell>
          <cell r="K371">
            <v>501.6</v>
          </cell>
          <cell r="L371">
            <v>75</v>
          </cell>
          <cell r="M371">
            <v>1050.1500000000001</v>
          </cell>
          <cell r="N371">
            <v>15449.85</v>
          </cell>
          <cell r="O371" t="str">
            <v>COMEDORES ECONOMICOS LOS MINAS- COMEDORE</v>
          </cell>
        </row>
        <row r="372">
          <cell r="A372">
            <v>109188904</v>
          </cell>
          <cell r="B372">
            <v>367</v>
          </cell>
          <cell r="C372">
            <v>2</v>
          </cell>
          <cell r="D372" t="str">
            <v>VICTOR MANUEL BAEZ ESTEVEZ</v>
          </cell>
          <cell r="E372" t="str">
            <v>CONSERJE</v>
          </cell>
          <cell r="F372">
            <v>109188904</v>
          </cell>
          <cell r="G372">
            <v>1750079</v>
          </cell>
          <cell r="H372">
            <v>11000</v>
          </cell>
          <cell r="I372">
            <v>315.7</v>
          </cell>
          <cell r="J372">
            <v>0</v>
          </cell>
          <cell r="K372">
            <v>334.4</v>
          </cell>
          <cell r="L372">
            <v>75</v>
          </cell>
          <cell r="M372">
            <v>725.1</v>
          </cell>
          <cell r="N372">
            <v>10274.9</v>
          </cell>
          <cell r="O372" t="str">
            <v>COMEDORES ECONOMICOS - SANTIAGO RODRIGUE</v>
          </cell>
        </row>
        <row r="373">
          <cell r="A373">
            <v>109198812</v>
          </cell>
          <cell r="B373">
            <v>368</v>
          </cell>
          <cell r="C373">
            <v>2</v>
          </cell>
          <cell r="D373" t="str">
            <v>ELIZABET ROSANNA VALERIO LIZ</v>
          </cell>
          <cell r="E373" t="str">
            <v>CONSERJE</v>
          </cell>
          <cell r="F373">
            <v>109198812</v>
          </cell>
          <cell r="G373">
            <v>1200208</v>
          </cell>
          <cell r="H373">
            <v>11000</v>
          </cell>
          <cell r="I373">
            <v>315.7</v>
          </cell>
          <cell r="J373">
            <v>0</v>
          </cell>
          <cell r="K373">
            <v>334.4</v>
          </cell>
          <cell r="L373">
            <v>75</v>
          </cell>
          <cell r="M373">
            <v>725.1</v>
          </cell>
          <cell r="N373">
            <v>10274.9</v>
          </cell>
          <cell r="O373" t="str">
            <v>COMEDORES ECONOMICOS LOS MINAS- COMEDORE</v>
          </cell>
        </row>
        <row r="374">
          <cell r="A374">
            <v>109303693</v>
          </cell>
          <cell r="B374">
            <v>369</v>
          </cell>
          <cell r="C374">
            <v>2</v>
          </cell>
          <cell r="D374" t="str">
            <v>CECILIA LARA</v>
          </cell>
          <cell r="E374" t="str">
            <v>CONSERJE</v>
          </cell>
          <cell r="F374">
            <v>109303693</v>
          </cell>
          <cell r="G374">
            <v>1204058</v>
          </cell>
          <cell r="H374">
            <v>12500</v>
          </cell>
          <cell r="I374">
            <v>358.75</v>
          </cell>
          <cell r="J374">
            <v>0</v>
          </cell>
          <cell r="K374">
            <v>380</v>
          </cell>
          <cell r="L374">
            <v>75</v>
          </cell>
          <cell r="M374">
            <v>813.75</v>
          </cell>
          <cell r="N374">
            <v>11686.25</v>
          </cell>
          <cell r="O374" t="str">
            <v>COMEDORES ECONOMICOS LOS MINAS- COMEDORE</v>
          </cell>
        </row>
        <row r="375">
          <cell r="A375">
            <v>109362830</v>
          </cell>
          <cell r="B375">
            <v>370</v>
          </cell>
          <cell r="C375">
            <v>2</v>
          </cell>
          <cell r="D375" t="str">
            <v>SANDY GARCIA POLANCO</v>
          </cell>
          <cell r="E375" t="str">
            <v>CHOFER</v>
          </cell>
          <cell r="F375">
            <v>109362830</v>
          </cell>
          <cell r="G375">
            <v>2100579</v>
          </cell>
          <cell r="H375">
            <v>16500</v>
          </cell>
          <cell r="I375">
            <v>473.55</v>
          </cell>
          <cell r="J375">
            <v>0</v>
          </cell>
          <cell r="K375">
            <v>501.6</v>
          </cell>
          <cell r="L375">
            <v>75</v>
          </cell>
          <cell r="M375">
            <v>1050.1500000000001</v>
          </cell>
          <cell r="N375">
            <v>15449.85</v>
          </cell>
          <cell r="O375" t="str">
            <v>DIVISION DE TRANSPORTACION- COMEDORES EC</v>
          </cell>
        </row>
        <row r="376">
          <cell r="A376">
            <v>109427567</v>
          </cell>
          <cell r="B376">
            <v>371</v>
          </cell>
          <cell r="C376">
            <v>2</v>
          </cell>
          <cell r="D376" t="str">
            <v>MARIA ISABEL PEGUERO DE ANGELINA</v>
          </cell>
          <cell r="E376" t="str">
            <v>CONSERJE</v>
          </cell>
          <cell r="F376">
            <v>109427567</v>
          </cell>
          <cell r="G376">
            <v>2850350</v>
          </cell>
          <cell r="H376">
            <v>11000</v>
          </cell>
          <cell r="I376">
            <v>315.7</v>
          </cell>
          <cell r="J376">
            <v>0</v>
          </cell>
          <cell r="K376">
            <v>334.4</v>
          </cell>
          <cell r="L376">
            <v>75</v>
          </cell>
          <cell r="M376">
            <v>725.1</v>
          </cell>
          <cell r="N376">
            <v>10274.9</v>
          </cell>
          <cell r="O376" t="str">
            <v>COMEDORES ECONOMICOS- CRISTO REY</v>
          </cell>
        </row>
        <row r="377">
          <cell r="A377">
            <v>109504613</v>
          </cell>
          <cell r="B377">
            <v>372</v>
          </cell>
          <cell r="C377">
            <v>2</v>
          </cell>
          <cell r="D377" t="str">
            <v>CARLITA PEREZ PRENSA</v>
          </cell>
          <cell r="E377" t="str">
            <v>CONSERJE</v>
          </cell>
          <cell r="F377">
            <v>109504613</v>
          </cell>
          <cell r="G377">
            <v>2650636</v>
          </cell>
          <cell r="H377">
            <v>11000</v>
          </cell>
          <cell r="I377">
            <v>315.7</v>
          </cell>
          <cell r="J377">
            <v>0</v>
          </cell>
          <cell r="K377">
            <v>334.4</v>
          </cell>
          <cell r="L377">
            <v>75</v>
          </cell>
          <cell r="M377">
            <v>725.1</v>
          </cell>
          <cell r="N377">
            <v>10274.9</v>
          </cell>
          <cell r="O377" t="str">
            <v>DIVISION DE MANTENIMIENTO- COMEDORES ECO</v>
          </cell>
        </row>
        <row r="378">
          <cell r="A378">
            <v>109580217</v>
          </cell>
          <cell r="B378">
            <v>373</v>
          </cell>
          <cell r="C378">
            <v>2</v>
          </cell>
          <cell r="D378" t="str">
            <v>MARIA ALTAGRACIA FELIZ MOLINA</v>
          </cell>
          <cell r="E378" t="str">
            <v>CONSERJE</v>
          </cell>
          <cell r="F378">
            <v>109580217</v>
          </cell>
          <cell r="G378">
            <v>2850150</v>
          </cell>
          <cell r="H378">
            <v>11000</v>
          </cell>
          <cell r="I378">
            <v>315.7</v>
          </cell>
          <cell r="J378">
            <v>0</v>
          </cell>
          <cell r="K378">
            <v>334.4</v>
          </cell>
          <cell r="L378">
            <v>75</v>
          </cell>
          <cell r="M378">
            <v>725.1</v>
          </cell>
          <cell r="N378">
            <v>10274.9</v>
          </cell>
          <cell r="O378" t="str">
            <v>COMEDORES ECONOMICOS- CRISTO REY</v>
          </cell>
        </row>
        <row r="379">
          <cell r="A379">
            <v>109587428</v>
          </cell>
          <cell r="B379">
            <v>374</v>
          </cell>
          <cell r="C379">
            <v>2</v>
          </cell>
          <cell r="D379" t="str">
            <v>LUISA EVELIA MENDEZ PEREZ</v>
          </cell>
          <cell r="E379" t="str">
            <v>INSPECTOR DE COMEDOR</v>
          </cell>
          <cell r="F379">
            <v>109587428</v>
          </cell>
          <cell r="G379">
            <v>1205379</v>
          </cell>
          <cell r="H379">
            <v>16500</v>
          </cell>
          <cell r="I379">
            <v>473.55</v>
          </cell>
          <cell r="J379">
            <v>0</v>
          </cell>
          <cell r="K379">
            <v>501.6</v>
          </cell>
          <cell r="L379">
            <v>75</v>
          </cell>
          <cell r="M379">
            <v>1050.1500000000001</v>
          </cell>
          <cell r="N379">
            <v>15449.85</v>
          </cell>
          <cell r="O379" t="str">
            <v>COMEDORES ECONOMICOS LOS MINAS- COMEDORE</v>
          </cell>
        </row>
        <row r="380">
          <cell r="A380">
            <v>109622928</v>
          </cell>
          <cell r="B380">
            <v>375</v>
          </cell>
          <cell r="C380">
            <v>2</v>
          </cell>
          <cell r="D380" t="str">
            <v>SONIA DE LOS SANTOS</v>
          </cell>
          <cell r="E380" t="str">
            <v>AYUDANTE DE COCINA</v>
          </cell>
          <cell r="F380">
            <v>109622928</v>
          </cell>
          <cell r="G380">
            <v>1202142</v>
          </cell>
          <cell r="H380">
            <v>11000</v>
          </cell>
          <cell r="I380">
            <v>315.7</v>
          </cell>
          <cell r="J380">
            <v>0</v>
          </cell>
          <cell r="K380">
            <v>334.4</v>
          </cell>
          <cell r="L380">
            <v>75</v>
          </cell>
          <cell r="M380">
            <v>725.1</v>
          </cell>
          <cell r="N380">
            <v>10274.9</v>
          </cell>
          <cell r="O380" t="str">
            <v>COMEDORES ECONOMICOS LOS MINAS- COMEDORE</v>
          </cell>
        </row>
        <row r="381">
          <cell r="A381">
            <v>109691543</v>
          </cell>
          <cell r="B381">
            <v>376</v>
          </cell>
          <cell r="C381">
            <v>2</v>
          </cell>
          <cell r="D381" t="str">
            <v>AMPARO ORTIZ REYES</v>
          </cell>
          <cell r="E381" t="str">
            <v>CONSERJE</v>
          </cell>
          <cell r="F381">
            <v>109691543</v>
          </cell>
          <cell r="G381">
            <v>387</v>
          </cell>
          <cell r="H381">
            <v>11000</v>
          </cell>
          <cell r="I381">
            <v>315.7</v>
          </cell>
          <cell r="J381">
            <v>0</v>
          </cell>
          <cell r="K381">
            <v>334.4</v>
          </cell>
          <cell r="L381">
            <v>75</v>
          </cell>
          <cell r="M381">
            <v>725.1</v>
          </cell>
          <cell r="N381">
            <v>10274.9</v>
          </cell>
          <cell r="O381" t="str">
            <v>COMEDORES ECONOMICOS LOS MINAS- COMEDORE</v>
          </cell>
        </row>
        <row r="382">
          <cell r="A382">
            <v>109711812</v>
          </cell>
          <cell r="B382">
            <v>377</v>
          </cell>
          <cell r="C382">
            <v>2</v>
          </cell>
          <cell r="D382" t="str">
            <v>CARLOS ALEJANDRO RUIZ PEÑA</v>
          </cell>
          <cell r="E382" t="str">
            <v>SUPERVISOR (A) MAYORDOMIA</v>
          </cell>
          <cell r="F382">
            <v>109711812</v>
          </cell>
          <cell r="G382">
            <v>1208676</v>
          </cell>
          <cell r="H382">
            <v>27000</v>
          </cell>
          <cell r="I382">
            <v>774.9</v>
          </cell>
          <cell r="J382">
            <v>0</v>
          </cell>
          <cell r="K382">
            <v>820.8</v>
          </cell>
          <cell r="L382">
            <v>75</v>
          </cell>
          <cell r="M382">
            <v>1670.7</v>
          </cell>
          <cell r="N382">
            <v>25329.3</v>
          </cell>
          <cell r="O382" t="str">
            <v>COMEDORES ECONOMICOS LOS MINAS- COMEDORE</v>
          </cell>
        </row>
        <row r="383">
          <cell r="A383">
            <v>109733675</v>
          </cell>
          <cell r="B383">
            <v>378</v>
          </cell>
          <cell r="C383">
            <v>2</v>
          </cell>
          <cell r="D383" t="str">
            <v>BRIGIDO QUIROZ</v>
          </cell>
          <cell r="E383" t="str">
            <v>AYUDANTE DE COCINA</v>
          </cell>
          <cell r="F383">
            <v>109733675</v>
          </cell>
          <cell r="G383">
            <v>2950054</v>
          </cell>
          <cell r="H383">
            <v>11000</v>
          </cell>
          <cell r="I383">
            <v>315.7</v>
          </cell>
          <cell r="J383">
            <v>0</v>
          </cell>
          <cell r="K383">
            <v>334.4</v>
          </cell>
          <cell r="L383">
            <v>75</v>
          </cell>
          <cell r="M383">
            <v>725.1</v>
          </cell>
          <cell r="N383">
            <v>10274.9</v>
          </cell>
          <cell r="O383" t="str">
            <v>COMEDORES ECONOMICOS - BONAO</v>
          </cell>
        </row>
        <row r="384">
          <cell r="A384">
            <v>109775429</v>
          </cell>
          <cell r="B384">
            <v>379</v>
          </cell>
          <cell r="C384">
            <v>2</v>
          </cell>
          <cell r="D384" t="str">
            <v>RAMON MARTINEZ ALMONTE</v>
          </cell>
          <cell r="E384" t="str">
            <v>CHOFER I</v>
          </cell>
          <cell r="F384">
            <v>109775429</v>
          </cell>
          <cell r="G384">
            <v>2700222</v>
          </cell>
          <cell r="H384">
            <v>16500</v>
          </cell>
          <cell r="I384">
            <v>473.55</v>
          </cell>
          <cell r="J384">
            <v>0</v>
          </cell>
          <cell r="K384">
            <v>501.6</v>
          </cell>
          <cell r="L384">
            <v>75</v>
          </cell>
          <cell r="M384">
            <v>1050.1500000000001</v>
          </cell>
          <cell r="N384">
            <v>15449.85</v>
          </cell>
          <cell r="O384" t="str">
            <v>DEPARTAMENTO DE COCINAS MOVILES- COMEDOR</v>
          </cell>
        </row>
        <row r="385">
          <cell r="A385">
            <v>109799213</v>
          </cell>
          <cell r="B385">
            <v>380</v>
          </cell>
          <cell r="C385">
            <v>2</v>
          </cell>
          <cell r="D385" t="str">
            <v>MARIA PAULINA MEJIA AYALA</v>
          </cell>
          <cell r="E385" t="str">
            <v>CONSERJE</v>
          </cell>
          <cell r="F385">
            <v>109799213</v>
          </cell>
          <cell r="G385">
            <v>2650734</v>
          </cell>
          <cell r="H385">
            <v>11000</v>
          </cell>
          <cell r="I385">
            <v>315.7</v>
          </cell>
          <cell r="J385">
            <v>0</v>
          </cell>
          <cell r="K385">
            <v>334.4</v>
          </cell>
          <cell r="L385">
            <v>75</v>
          </cell>
          <cell r="M385">
            <v>725.1</v>
          </cell>
          <cell r="N385">
            <v>10274.9</v>
          </cell>
          <cell r="O385" t="str">
            <v>DIVISION DE MANTENIMIENTO- COMEDORES ECO</v>
          </cell>
        </row>
        <row r="386">
          <cell r="A386">
            <v>109823328</v>
          </cell>
          <cell r="B386">
            <v>381</v>
          </cell>
          <cell r="C386">
            <v>2</v>
          </cell>
          <cell r="D386" t="str">
            <v>JUAN DE JESUS FAJARDO PAULINO</v>
          </cell>
          <cell r="E386" t="str">
            <v>MECANICO</v>
          </cell>
          <cell r="F386">
            <v>109823328</v>
          </cell>
          <cell r="G386">
            <v>2100497</v>
          </cell>
          <cell r="H386">
            <v>26500</v>
          </cell>
          <cell r="I386">
            <v>760.55</v>
          </cell>
          <cell r="J386">
            <v>0</v>
          </cell>
          <cell r="K386">
            <v>805.6</v>
          </cell>
          <cell r="L386">
            <v>75</v>
          </cell>
          <cell r="M386">
            <v>1641.15</v>
          </cell>
          <cell r="N386">
            <v>24858.85</v>
          </cell>
          <cell r="O386" t="str">
            <v>DIVISION DE TRANSPORTACION- COMEDORES EC</v>
          </cell>
        </row>
        <row r="387">
          <cell r="A387">
            <v>109870493</v>
          </cell>
          <cell r="B387">
            <v>382</v>
          </cell>
          <cell r="C387">
            <v>2</v>
          </cell>
          <cell r="D387" t="str">
            <v>JULIA ARIAS</v>
          </cell>
          <cell r="E387" t="str">
            <v>COCINERO (A)</v>
          </cell>
          <cell r="F387">
            <v>109870493</v>
          </cell>
          <cell r="G387">
            <v>1465</v>
          </cell>
          <cell r="H387">
            <v>14300</v>
          </cell>
          <cell r="I387">
            <v>410.41</v>
          </cell>
          <cell r="J387">
            <v>0</v>
          </cell>
          <cell r="K387">
            <v>434.72</v>
          </cell>
          <cell r="L387">
            <v>75</v>
          </cell>
          <cell r="M387">
            <v>920.13</v>
          </cell>
          <cell r="N387">
            <v>13379.87</v>
          </cell>
          <cell r="O387" t="str">
            <v>DIRECCION DE PROCESAMIENTO DE ALIMENTOS</v>
          </cell>
        </row>
        <row r="388">
          <cell r="A388">
            <v>109915389</v>
          </cell>
          <cell r="B388">
            <v>383</v>
          </cell>
          <cell r="C388">
            <v>2</v>
          </cell>
          <cell r="D388" t="str">
            <v>JOSE ANTONIO GUZMAN GUZMAN</v>
          </cell>
          <cell r="E388" t="str">
            <v>CHEF</v>
          </cell>
          <cell r="F388">
            <v>109915389</v>
          </cell>
          <cell r="G388">
            <v>1208436</v>
          </cell>
          <cell r="H388">
            <v>25000</v>
          </cell>
          <cell r="I388">
            <v>717.5</v>
          </cell>
          <cell r="J388">
            <v>0</v>
          </cell>
          <cell r="K388">
            <v>760</v>
          </cell>
          <cell r="L388">
            <v>75</v>
          </cell>
          <cell r="M388">
            <v>1552.5</v>
          </cell>
          <cell r="N388">
            <v>23447.5</v>
          </cell>
          <cell r="O388" t="str">
            <v>COMEDORES ECONOMICOS LOS MINAS- COMEDORE</v>
          </cell>
        </row>
        <row r="389">
          <cell r="A389">
            <v>109946129</v>
          </cell>
          <cell r="B389">
            <v>384</v>
          </cell>
          <cell r="C389">
            <v>2</v>
          </cell>
          <cell r="D389" t="str">
            <v>NELSON RAMON ACOSTA YNFANTE</v>
          </cell>
          <cell r="E389" t="str">
            <v>CHOFER</v>
          </cell>
          <cell r="F389">
            <v>109946129</v>
          </cell>
          <cell r="G389">
            <v>2100416</v>
          </cell>
          <cell r="H389">
            <v>16500</v>
          </cell>
          <cell r="I389">
            <v>473.55</v>
          </cell>
          <cell r="J389">
            <v>0</v>
          </cell>
          <cell r="K389">
            <v>501.6</v>
          </cell>
          <cell r="L389">
            <v>75</v>
          </cell>
          <cell r="M389">
            <v>1050.1500000000001</v>
          </cell>
          <cell r="N389">
            <v>15449.85</v>
          </cell>
          <cell r="O389" t="str">
            <v>DIVISION DE TRANSPORTACION- COMEDORES EC</v>
          </cell>
        </row>
        <row r="390">
          <cell r="A390">
            <v>109979807</v>
          </cell>
          <cell r="B390">
            <v>385</v>
          </cell>
          <cell r="C390">
            <v>2</v>
          </cell>
          <cell r="D390" t="str">
            <v>FELIX BIENVENIDO DE LA CRUZ BATISTA</v>
          </cell>
          <cell r="E390" t="str">
            <v>MECANICO</v>
          </cell>
          <cell r="F390">
            <v>109979807</v>
          </cell>
          <cell r="G390">
            <v>2650264</v>
          </cell>
          <cell r="H390">
            <v>26250</v>
          </cell>
          <cell r="I390">
            <v>753.38</v>
          </cell>
          <cell r="J390">
            <v>0</v>
          </cell>
          <cell r="K390">
            <v>798</v>
          </cell>
          <cell r="L390">
            <v>75</v>
          </cell>
          <cell r="M390">
            <v>1626.38</v>
          </cell>
          <cell r="N390">
            <v>24623.62</v>
          </cell>
          <cell r="O390" t="str">
            <v>DIVISION DE MANTENIMIENTO- COMEDORES ECO</v>
          </cell>
        </row>
        <row r="391">
          <cell r="A391">
            <v>109984567</v>
          </cell>
          <cell r="B391">
            <v>386</v>
          </cell>
          <cell r="C391">
            <v>2</v>
          </cell>
          <cell r="D391" t="str">
            <v>MILAGROS DEL CARMEN PERALTA PERALTA</v>
          </cell>
          <cell r="E391" t="str">
            <v>CONSERJE</v>
          </cell>
          <cell r="F391">
            <v>109984567</v>
          </cell>
          <cell r="G391">
            <v>2650208</v>
          </cell>
          <cell r="H391">
            <v>11000</v>
          </cell>
          <cell r="I391">
            <v>315.7</v>
          </cell>
          <cell r="J391">
            <v>0</v>
          </cell>
          <cell r="K391">
            <v>334.4</v>
          </cell>
          <cell r="L391">
            <v>75</v>
          </cell>
          <cell r="M391">
            <v>725.1</v>
          </cell>
          <cell r="N391">
            <v>10274.9</v>
          </cell>
          <cell r="O391" t="str">
            <v>DIVISION DE MANTENIMIENTO- COMEDORES ECO</v>
          </cell>
        </row>
        <row r="392">
          <cell r="A392">
            <v>109987131</v>
          </cell>
          <cell r="B392">
            <v>387</v>
          </cell>
          <cell r="C392">
            <v>2</v>
          </cell>
          <cell r="D392" t="str">
            <v>FERNANDO VALENZUELA MORILLO</v>
          </cell>
          <cell r="E392" t="str">
            <v>CONSERJE</v>
          </cell>
          <cell r="F392">
            <v>109987131</v>
          </cell>
          <cell r="G392">
            <v>2650767</v>
          </cell>
          <cell r="H392">
            <v>11000</v>
          </cell>
          <cell r="I392">
            <v>315.7</v>
          </cell>
          <cell r="J392">
            <v>0</v>
          </cell>
          <cell r="K392">
            <v>334.4</v>
          </cell>
          <cell r="L392">
            <v>75</v>
          </cell>
          <cell r="M392">
            <v>725.1</v>
          </cell>
          <cell r="N392">
            <v>10274.9</v>
          </cell>
          <cell r="O392" t="str">
            <v>DIVISION DE MANTENIMIENTO- COMEDORES ECO</v>
          </cell>
        </row>
        <row r="393">
          <cell r="A393">
            <v>110055274</v>
          </cell>
          <cell r="B393">
            <v>388</v>
          </cell>
          <cell r="C393">
            <v>2</v>
          </cell>
          <cell r="D393" t="str">
            <v>JUAN ANTONIO PERALTA</v>
          </cell>
          <cell r="E393" t="str">
            <v>VIGILANTE</v>
          </cell>
          <cell r="F393">
            <v>110055274</v>
          </cell>
          <cell r="G393">
            <v>600034</v>
          </cell>
          <cell r="H393">
            <v>11000</v>
          </cell>
          <cell r="I393">
            <v>315.7</v>
          </cell>
          <cell r="J393">
            <v>0</v>
          </cell>
          <cell r="K393">
            <v>334.4</v>
          </cell>
          <cell r="L393">
            <v>75</v>
          </cell>
          <cell r="M393">
            <v>725.1</v>
          </cell>
          <cell r="N393">
            <v>10274.9</v>
          </cell>
          <cell r="O393" t="str">
            <v>DIVISION DE SEGURIDAD- COMEDORES ECONOMI</v>
          </cell>
        </row>
        <row r="394">
          <cell r="A394">
            <v>110121910</v>
          </cell>
          <cell r="B394">
            <v>389</v>
          </cell>
          <cell r="C394">
            <v>2</v>
          </cell>
          <cell r="D394" t="str">
            <v>ADRIANA CRESPI GUERRERO</v>
          </cell>
          <cell r="E394" t="str">
            <v>COCINERO (A)</v>
          </cell>
          <cell r="F394">
            <v>110121910</v>
          </cell>
          <cell r="G394">
            <v>200124</v>
          </cell>
          <cell r="H394">
            <v>11000</v>
          </cell>
          <cell r="I394">
            <v>315.7</v>
          </cell>
          <cell r="J394">
            <v>0</v>
          </cell>
          <cell r="K394">
            <v>334.4</v>
          </cell>
          <cell r="L394">
            <v>75</v>
          </cell>
          <cell r="M394">
            <v>725.1</v>
          </cell>
          <cell r="N394">
            <v>10274.9</v>
          </cell>
          <cell r="O394" t="str">
            <v>DEPARTAMENTO DE SERVICIOS GENERALES- COM</v>
          </cell>
        </row>
        <row r="395">
          <cell r="A395">
            <v>110147113</v>
          </cell>
          <cell r="B395">
            <v>390</v>
          </cell>
          <cell r="C395">
            <v>2</v>
          </cell>
          <cell r="D395" t="str">
            <v>YLLIANOV SOTO</v>
          </cell>
          <cell r="E395" t="str">
            <v>CONSERJE</v>
          </cell>
          <cell r="F395">
            <v>110147113</v>
          </cell>
          <cell r="G395">
            <v>900306</v>
          </cell>
          <cell r="H395">
            <v>11000</v>
          </cell>
          <cell r="I395">
            <v>315.7</v>
          </cell>
          <cell r="J395">
            <v>0</v>
          </cell>
          <cell r="K395">
            <v>334.4</v>
          </cell>
          <cell r="L395">
            <v>75</v>
          </cell>
          <cell r="M395">
            <v>725.1</v>
          </cell>
          <cell r="N395">
            <v>10274.9</v>
          </cell>
          <cell r="O395" t="str">
            <v>COMEDORES ECONOMICOS- LA VILLA OLIMPICA</v>
          </cell>
        </row>
        <row r="396">
          <cell r="A396">
            <v>110147212</v>
          </cell>
          <cell r="B396">
            <v>391</v>
          </cell>
          <cell r="C396">
            <v>2</v>
          </cell>
          <cell r="D396" t="str">
            <v>PRICIANA VICIOSO BATISTA</v>
          </cell>
          <cell r="E396" t="str">
            <v>AYUDANTE DE COCINA</v>
          </cell>
          <cell r="F396">
            <v>110147212</v>
          </cell>
          <cell r="G396">
            <v>1205232</v>
          </cell>
          <cell r="H396">
            <v>11000</v>
          </cell>
          <cell r="I396">
            <v>315.7</v>
          </cell>
          <cell r="J396">
            <v>0</v>
          </cell>
          <cell r="K396">
            <v>334.4</v>
          </cell>
          <cell r="L396">
            <v>75</v>
          </cell>
          <cell r="M396">
            <v>725.1</v>
          </cell>
          <cell r="N396">
            <v>10274.9</v>
          </cell>
          <cell r="O396" t="str">
            <v>COMEDORES ECONOMICOS LOS MINAS- COMEDORE</v>
          </cell>
        </row>
        <row r="397">
          <cell r="A397">
            <v>110176575</v>
          </cell>
          <cell r="B397">
            <v>392</v>
          </cell>
          <cell r="C397">
            <v>2</v>
          </cell>
          <cell r="D397" t="str">
            <v>MAGNOLIA DE LA ROSA FERNANDEZ</v>
          </cell>
          <cell r="E397" t="str">
            <v>INSPECTOR DE COMEDOR</v>
          </cell>
          <cell r="F397">
            <v>110176575</v>
          </cell>
          <cell r="G397">
            <v>1650090</v>
          </cell>
          <cell r="H397">
            <v>16500</v>
          </cell>
          <cell r="I397">
            <v>473.55</v>
          </cell>
          <cell r="J397">
            <v>0</v>
          </cell>
          <cell r="K397">
            <v>501.6</v>
          </cell>
          <cell r="L397">
            <v>1587.45</v>
          </cell>
          <cell r="M397">
            <v>2562.6</v>
          </cell>
          <cell r="N397">
            <v>13937.4</v>
          </cell>
          <cell r="O397" t="str">
            <v>COMEDORES ECONOMICOS- LAS CAOBAS</v>
          </cell>
        </row>
        <row r="398">
          <cell r="A398">
            <v>110208659</v>
          </cell>
          <cell r="B398">
            <v>393</v>
          </cell>
          <cell r="C398">
            <v>2</v>
          </cell>
          <cell r="D398" t="str">
            <v>EUSEBIA PAREDES LUGO</v>
          </cell>
          <cell r="E398" t="str">
            <v>COCINERO (A)</v>
          </cell>
          <cell r="F398">
            <v>110208659</v>
          </cell>
          <cell r="G398">
            <v>700143</v>
          </cell>
          <cell r="H398">
            <v>11000</v>
          </cell>
          <cell r="I398">
            <v>315.7</v>
          </cell>
          <cell r="J398">
            <v>0</v>
          </cell>
          <cell r="K398">
            <v>334.4</v>
          </cell>
          <cell r="L398">
            <v>75</v>
          </cell>
          <cell r="M398">
            <v>725.1</v>
          </cell>
          <cell r="N398">
            <v>10274.9</v>
          </cell>
          <cell r="O398" t="str">
            <v>COMEDORES ECONOMICOS- SAN PEDRO</v>
          </cell>
        </row>
        <row r="399">
          <cell r="A399">
            <v>110235652</v>
          </cell>
          <cell r="B399">
            <v>394</v>
          </cell>
          <cell r="C399">
            <v>2</v>
          </cell>
          <cell r="D399" t="str">
            <v>WILSON YAQUE BESINA</v>
          </cell>
          <cell r="E399" t="str">
            <v>INSPECTOR DE COMEDOR</v>
          </cell>
          <cell r="F399">
            <v>110235652</v>
          </cell>
          <cell r="G399">
            <v>2850344</v>
          </cell>
          <cell r="H399">
            <v>20000</v>
          </cell>
          <cell r="I399">
            <v>574</v>
          </cell>
          <cell r="J399">
            <v>0</v>
          </cell>
          <cell r="K399">
            <v>608</v>
          </cell>
          <cell r="L399">
            <v>75</v>
          </cell>
          <cell r="M399">
            <v>1257</v>
          </cell>
          <cell r="N399">
            <v>18743</v>
          </cell>
          <cell r="O399" t="str">
            <v>COMEDORES ECONOMICOS- CRISTO REY</v>
          </cell>
        </row>
        <row r="400">
          <cell r="A400">
            <v>110264215</v>
          </cell>
          <cell r="B400">
            <v>395</v>
          </cell>
          <cell r="C400">
            <v>2</v>
          </cell>
          <cell r="D400" t="str">
            <v>JACINTA ISABEL SABINO</v>
          </cell>
          <cell r="E400" t="str">
            <v>AYUDANTE DE COCINA</v>
          </cell>
          <cell r="F400">
            <v>110264215</v>
          </cell>
          <cell r="G400">
            <v>2700384</v>
          </cell>
          <cell r="H400">
            <v>11000</v>
          </cell>
          <cell r="I400">
            <v>315.7</v>
          </cell>
          <cell r="J400">
            <v>0</v>
          </cell>
          <cell r="K400">
            <v>334.4</v>
          </cell>
          <cell r="L400">
            <v>75</v>
          </cell>
          <cell r="M400">
            <v>725.1</v>
          </cell>
          <cell r="N400">
            <v>10274.9</v>
          </cell>
          <cell r="O400" t="str">
            <v>DEPARTAMENTO DE COCINAS MOVILES- COMEDOR</v>
          </cell>
        </row>
        <row r="401">
          <cell r="A401">
            <v>110269859</v>
          </cell>
          <cell r="B401">
            <v>396</v>
          </cell>
          <cell r="C401">
            <v>2</v>
          </cell>
          <cell r="D401" t="str">
            <v>BIENVENIDO SANTIAGO DEL ROSARIO DUM</v>
          </cell>
          <cell r="E401" t="str">
            <v>CHOFER</v>
          </cell>
          <cell r="F401">
            <v>110269859</v>
          </cell>
          <cell r="G401">
            <v>2100594</v>
          </cell>
          <cell r="H401">
            <v>16500</v>
          </cell>
          <cell r="I401">
            <v>473.55</v>
          </cell>
          <cell r="J401">
            <v>0</v>
          </cell>
          <cell r="K401">
            <v>501.6</v>
          </cell>
          <cell r="L401">
            <v>75</v>
          </cell>
          <cell r="M401">
            <v>1050.1500000000001</v>
          </cell>
          <cell r="N401">
            <v>15449.85</v>
          </cell>
          <cell r="O401" t="str">
            <v>DIVISION DE TRANSPORTACION- COMEDORES EC</v>
          </cell>
        </row>
        <row r="402">
          <cell r="A402">
            <v>110271640</v>
          </cell>
          <cell r="B402">
            <v>397</v>
          </cell>
          <cell r="C402">
            <v>2</v>
          </cell>
          <cell r="D402" t="str">
            <v xml:space="preserve">DAMARIS MATILDE DE LAS MCDES. GLAS </v>
          </cell>
          <cell r="E402" t="str">
            <v>CONSERJE</v>
          </cell>
          <cell r="F402">
            <v>110271640</v>
          </cell>
          <cell r="G402">
            <v>2650277</v>
          </cell>
          <cell r="H402">
            <v>11000</v>
          </cell>
          <cell r="I402">
            <v>315.7</v>
          </cell>
          <cell r="J402">
            <v>0</v>
          </cell>
          <cell r="K402">
            <v>334.4</v>
          </cell>
          <cell r="L402">
            <v>75</v>
          </cell>
          <cell r="M402">
            <v>725.1</v>
          </cell>
          <cell r="N402">
            <v>10274.9</v>
          </cell>
          <cell r="O402" t="str">
            <v>DIVISION DE MANTENIMIENTO- COMEDORES ECO</v>
          </cell>
        </row>
        <row r="403">
          <cell r="A403">
            <v>110284700</v>
          </cell>
          <cell r="B403">
            <v>398</v>
          </cell>
          <cell r="C403">
            <v>2</v>
          </cell>
          <cell r="D403" t="str">
            <v>MIRIAN ANTONIA VALENTIN RODRIGUEZ</v>
          </cell>
          <cell r="E403" t="str">
            <v>CONSERJE</v>
          </cell>
          <cell r="F403">
            <v>110284700</v>
          </cell>
          <cell r="G403">
            <v>2450108</v>
          </cell>
          <cell r="H403">
            <v>11000</v>
          </cell>
          <cell r="I403">
            <v>315.7</v>
          </cell>
          <cell r="J403">
            <v>0</v>
          </cell>
          <cell r="K403">
            <v>334.4</v>
          </cell>
          <cell r="L403">
            <v>75</v>
          </cell>
          <cell r="M403">
            <v>725.1</v>
          </cell>
          <cell r="N403">
            <v>10274.9</v>
          </cell>
          <cell r="O403" t="str">
            <v>DIRECCION DE PROCESAMIENTO DE ALIMENTOS</v>
          </cell>
        </row>
        <row r="404">
          <cell r="A404">
            <v>110290913</v>
          </cell>
          <cell r="B404">
            <v>399</v>
          </cell>
          <cell r="C404">
            <v>2</v>
          </cell>
          <cell r="D404" t="str">
            <v>ANA LUISA MOREL ROSARIO DE UCETA</v>
          </cell>
          <cell r="E404" t="str">
            <v>AUXILIAR ALMACEN</v>
          </cell>
          <cell r="F404">
            <v>110290913</v>
          </cell>
          <cell r="G404">
            <v>2850183</v>
          </cell>
          <cell r="H404">
            <v>30000</v>
          </cell>
          <cell r="I404">
            <v>861</v>
          </cell>
          <cell r="J404">
            <v>0</v>
          </cell>
          <cell r="K404">
            <v>912</v>
          </cell>
          <cell r="L404">
            <v>75</v>
          </cell>
          <cell r="M404">
            <v>1848</v>
          </cell>
          <cell r="N404">
            <v>28152</v>
          </cell>
          <cell r="O404" t="str">
            <v>COMEDORES ECONOMICOS- CRISTO REY</v>
          </cell>
        </row>
        <row r="405">
          <cell r="A405">
            <v>110295185</v>
          </cell>
          <cell r="B405">
            <v>400</v>
          </cell>
          <cell r="C405">
            <v>2</v>
          </cell>
          <cell r="D405" t="str">
            <v>JOSE LUIS ARIAS</v>
          </cell>
          <cell r="E405" t="str">
            <v>AYUDANTE DE COCINA</v>
          </cell>
          <cell r="F405">
            <v>110295185</v>
          </cell>
          <cell r="G405">
            <v>6</v>
          </cell>
          <cell r="H405">
            <v>13000</v>
          </cell>
          <cell r="I405">
            <v>373.1</v>
          </cell>
          <cell r="J405">
            <v>0</v>
          </cell>
          <cell r="K405">
            <v>395.2</v>
          </cell>
          <cell r="L405">
            <v>75</v>
          </cell>
          <cell r="M405">
            <v>843.3</v>
          </cell>
          <cell r="N405">
            <v>12156.7</v>
          </cell>
          <cell r="O405" t="str">
            <v>COMEDORES ECONOMICOS- LA NUEVA BARQUITA</v>
          </cell>
        </row>
        <row r="406">
          <cell r="A406">
            <v>110316858</v>
          </cell>
          <cell r="B406">
            <v>401</v>
          </cell>
          <cell r="C406">
            <v>2</v>
          </cell>
          <cell r="D406" t="str">
            <v>ROSA HERMINIA SOSA VILLANUEVA</v>
          </cell>
          <cell r="E406" t="str">
            <v>AYUDANTE DE COCINA</v>
          </cell>
          <cell r="F406">
            <v>110316858</v>
          </cell>
          <cell r="G406">
            <v>2409</v>
          </cell>
          <cell r="H406">
            <v>11000</v>
          </cell>
          <cell r="I406">
            <v>315.7</v>
          </cell>
          <cell r="J406">
            <v>0</v>
          </cell>
          <cell r="K406">
            <v>334.4</v>
          </cell>
          <cell r="L406">
            <v>75</v>
          </cell>
          <cell r="M406">
            <v>725.1</v>
          </cell>
          <cell r="N406">
            <v>10274.9</v>
          </cell>
          <cell r="O406" t="str">
            <v>DEPARTAMENTO DE COCINAS MOVILES- COMEDOR</v>
          </cell>
        </row>
        <row r="407">
          <cell r="A407">
            <v>110319423</v>
          </cell>
          <cell r="B407">
            <v>402</v>
          </cell>
          <cell r="C407">
            <v>2</v>
          </cell>
          <cell r="D407" t="str">
            <v>MARICELA MARTINEZ GENAO</v>
          </cell>
          <cell r="E407" t="str">
            <v>SUPERVISOR (A) MAYORDOMIA</v>
          </cell>
          <cell r="F407">
            <v>110319423</v>
          </cell>
          <cell r="G407">
            <v>1204595</v>
          </cell>
          <cell r="H407">
            <v>22000</v>
          </cell>
          <cell r="I407">
            <v>631.4</v>
          </cell>
          <cell r="J407">
            <v>0</v>
          </cell>
          <cell r="K407">
            <v>668.8</v>
          </cell>
          <cell r="L407">
            <v>75</v>
          </cell>
          <cell r="M407">
            <v>1375.2</v>
          </cell>
          <cell r="N407">
            <v>20624.8</v>
          </cell>
          <cell r="O407" t="str">
            <v>COMEDORES ECONOMICOS LOS MINAS- COMEDORE</v>
          </cell>
        </row>
        <row r="408">
          <cell r="A408">
            <v>110340213</v>
          </cell>
          <cell r="B408">
            <v>403</v>
          </cell>
          <cell r="C408">
            <v>2</v>
          </cell>
          <cell r="D408" t="str">
            <v>RAMON ANTONIO RAMIREZ GARCIA</v>
          </cell>
          <cell r="E408" t="str">
            <v>AUXILIAR TRANSPORTACION</v>
          </cell>
          <cell r="F408">
            <v>110340213</v>
          </cell>
          <cell r="G408">
            <v>2100266</v>
          </cell>
          <cell r="H408">
            <v>22000</v>
          </cell>
          <cell r="I408">
            <v>631.4</v>
          </cell>
          <cell r="J408">
            <v>0</v>
          </cell>
          <cell r="K408">
            <v>668.8</v>
          </cell>
          <cell r="L408">
            <v>75</v>
          </cell>
          <cell r="M408">
            <v>1375.2</v>
          </cell>
          <cell r="N408">
            <v>20624.8</v>
          </cell>
          <cell r="O408" t="str">
            <v>DIVISION DE TRANSPORTACION- COMEDORES EC</v>
          </cell>
        </row>
        <row r="409">
          <cell r="A409">
            <v>110347374</v>
          </cell>
          <cell r="B409">
            <v>404</v>
          </cell>
          <cell r="C409">
            <v>2</v>
          </cell>
          <cell r="D409" t="str">
            <v>VALERIO CABRERA</v>
          </cell>
          <cell r="E409" t="str">
            <v>CONSERJE</v>
          </cell>
          <cell r="F409">
            <v>110347374</v>
          </cell>
          <cell r="G409">
            <v>2700395</v>
          </cell>
          <cell r="H409">
            <v>11000</v>
          </cell>
          <cell r="I409">
            <v>315.7</v>
          </cell>
          <cell r="J409">
            <v>0</v>
          </cell>
          <cell r="K409">
            <v>334.4</v>
          </cell>
          <cell r="L409">
            <v>75</v>
          </cell>
          <cell r="M409">
            <v>725.1</v>
          </cell>
          <cell r="N409">
            <v>10274.9</v>
          </cell>
          <cell r="O409" t="str">
            <v>DEPARTAMENTO DE COCINAS MOVILES- COMEDOR</v>
          </cell>
        </row>
        <row r="410">
          <cell r="A410">
            <v>110424355</v>
          </cell>
          <cell r="B410">
            <v>405</v>
          </cell>
          <cell r="C410">
            <v>2</v>
          </cell>
          <cell r="D410" t="str">
            <v>ARELIZ TERECITA ALCANTARA PEÑA</v>
          </cell>
          <cell r="E410" t="str">
            <v>COCINERO (A)</v>
          </cell>
          <cell r="F410">
            <v>110424355</v>
          </cell>
          <cell r="G410">
            <v>1204304</v>
          </cell>
          <cell r="H410">
            <v>13200</v>
          </cell>
          <cell r="I410">
            <v>378.84</v>
          </cell>
          <cell r="J410">
            <v>0</v>
          </cell>
          <cell r="K410">
            <v>401.28</v>
          </cell>
          <cell r="L410">
            <v>75</v>
          </cell>
          <cell r="M410">
            <v>855.12</v>
          </cell>
          <cell r="N410">
            <v>12344.88</v>
          </cell>
          <cell r="O410" t="str">
            <v>COMEDORES ECONOMICOS LOS MINAS- COMEDORE</v>
          </cell>
        </row>
        <row r="411">
          <cell r="A411">
            <v>110439650</v>
          </cell>
          <cell r="B411">
            <v>406</v>
          </cell>
          <cell r="C411">
            <v>2</v>
          </cell>
          <cell r="D411" t="str">
            <v>YSIDORA MEDRANO HERNANDEZ</v>
          </cell>
          <cell r="E411" t="str">
            <v>AYUDANTE DE COCINA</v>
          </cell>
          <cell r="F411">
            <v>110439650</v>
          </cell>
          <cell r="G411">
            <v>1208408</v>
          </cell>
          <cell r="H411">
            <v>11000</v>
          </cell>
          <cell r="I411">
            <v>315.7</v>
          </cell>
          <cell r="J411">
            <v>0</v>
          </cell>
          <cell r="K411">
            <v>334.4</v>
          </cell>
          <cell r="L411">
            <v>75</v>
          </cell>
          <cell r="M411">
            <v>725.1</v>
          </cell>
          <cell r="N411">
            <v>10274.9</v>
          </cell>
          <cell r="O411" t="str">
            <v>COMEDORES ECONOMICOS LOS MINAS- COMEDORE</v>
          </cell>
        </row>
        <row r="412">
          <cell r="A412">
            <v>110448479</v>
          </cell>
          <cell r="B412">
            <v>407</v>
          </cell>
          <cell r="C412">
            <v>2</v>
          </cell>
          <cell r="D412" t="str">
            <v>CHERILIN RUIZ</v>
          </cell>
          <cell r="E412" t="str">
            <v>CONSERJE</v>
          </cell>
          <cell r="F412">
            <v>110448479</v>
          </cell>
          <cell r="G412">
            <v>2650638</v>
          </cell>
          <cell r="H412">
            <v>11000</v>
          </cell>
          <cell r="I412">
            <v>315.7</v>
          </cell>
          <cell r="J412">
            <v>0</v>
          </cell>
          <cell r="K412">
            <v>334.4</v>
          </cell>
          <cell r="L412">
            <v>75</v>
          </cell>
          <cell r="M412">
            <v>725.1</v>
          </cell>
          <cell r="N412">
            <v>10274.9</v>
          </cell>
          <cell r="O412" t="str">
            <v>DIVISION DE MANTENIMIENTO- COMEDORES ECO</v>
          </cell>
        </row>
        <row r="413">
          <cell r="A413">
            <v>110493533</v>
          </cell>
          <cell r="B413">
            <v>408</v>
          </cell>
          <cell r="C413">
            <v>2</v>
          </cell>
          <cell r="D413" t="str">
            <v>ODALIS NORBERTO PERALTA FAJARDO</v>
          </cell>
          <cell r="E413" t="str">
            <v>CHOFER</v>
          </cell>
          <cell r="F413">
            <v>110493533</v>
          </cell>
          <cell r="G413">
            <v>2100455</v>
          </cell>
          <cell r="H413">
            <v>16500</v>
          </cell>
          <cell r="I413">
            <v>473.55</v>
          </cell>
          <cell r="J413">
            <v>0</v>
          </cell>
          <cell r="K413">
            <v>501.6</v>
          </cell>
          <cell r="L413">
            <v>75</v>
          </cell>
          <cell r="M413">
            <v>1050.1500000000001</v>
          </cell>
          <cell r="N413">
            <v>15449.85</v>
          </cell>
          <cell r="O413" t="str">
            <v>DIVISION DE TRANSPORTACION- COMEDORES EC</v>
          </cell>
        </row>
        <row r="414">
          <cell r="A414">
            <v>110556800</v>
          </cell>
          <cell r="B414">
            <v>409</v>
          </cell>
          <cell r="C414">
            <v>2</v>
          </cell>
          <cell r="D414" t="str">
            <v>PETRA ALMAZAN</v>
          </cell>
          <cell r="E414" t="str">
            <v>CONSERJE</v>
          </cell>
          <cell r="F414">
            <v>110556800</v>
          </cell>
          <cell r="G414">
            <v>2650523</v>
          </cell>
          <cell r="H414">
            <v>11000</v>
          </cell>
          <cell r="I414">
            <v>315.7</v>
          </cell>
          <cell r="J414">
            <v>0</v>
          </cell>
          <cell r="K414">
            <v>334.4</v>
          </cell>
          <cell r="L414">
            <v>75</v>
          </cell>
          <cell r="M414">
            <v>725.1</v>
          </cell>
          <cell r="N414">
            <v>10274.9</v>
          </cell>
          <cell r="O414" t="str">
            <v>DIVISION DE MANTENIMIENTO- COMEDORES ECO</v>
          </cell>
        </row>
        <row r="415">
          <cell r="A415">
            <v>110571577</v>
          </cell>
          <cell r="B415">
            <v>410</v>
          </cell>
          <cell r="C415">
            <v>2</v>
          </cell>
          <cell r="D415" t="str">
            <v>DERMIRA SORIANO GUZMAN</v>
          </cell>
          <cell r="E415" t="str">
            <v>COCINERO (A)</v>
          </cell>
          <cell r="F415">
            <v>110571577</v>
          </cell>
          <cell r="G415">
            <v>900643</v>
          </cell>
          <cell r="H415">
            <v>11000</v>
          </cell>
          <cell r="I415">
            <v>315.7</v>
          </cell>
          <cell r="J415">
            <v>0</v>
          </cell>
          <cell r="K415">
            <v>334.4</v>
          </cell>
          <cell r="L415">
            <v>75</v>
          </cell>
          <cell r="M415">
            <v>725.1</v>
          </cell>
          <cell r="N415">
            <v>10274.9</v>
          </cell>
          <cell r="O415" t="str">
            <v>COMEDORES ECONOMICOS- LA VILLA OLIMPICA</v>
          </cell>
        </row>
        <row r="416">
          <cell r="A416">
            <v>110587573</v>
          </cell>
          <cell r="B416">
            <v>411</v>
          </cell>
          <cell r="C416">
            <v>2</v>
          </cell>
          <cell r="D416" t="str">
            <v>MARIA CELINA MEDINA</v>
          </cell>
          <cell r="E416" t="str">
            <v>CONSERJE</v>
          </cell>
          <cell r="F416">
            <v>110587573</v>
          </cell>
          <cell r="G416">
            <v>1205522</v>
          </cell>
          <cell r="H416">
            <v>15000</v>
          </cell>
          <cell r="I416">
            <v>430.5</v>
          </cell>
          <cell r="J416">
            <v>0</v>
          </cell>
          <cell r="K416">
            <v>456</v>
          </cell>
          <cell r="L416">
            <v>75</v>
          </cell>
          <cell r="M416">
            <v>961.5</v>
          </cell>
          <cell r="N416">
            <v>14038.5</v>
          </cell>
          <cell r="O416" t="str">
            <v>COMEDORES ECONOMICOS LOS MINAS- COMEDORE</v>
          </cell>
        </row>
        <row r="417">
          <cell r="A417">
            <v>110596996</v>
          </cell>
          <cell r="B417">
            <v>412</v>
          </cell>
          <cell r="C417">
            <v>2</v>
          </cell>
          <cell r="D417" t="str">
            <v>MARTINIANA GONZALEZ</v>
          </cell>
          <cell r="E417" t="str">
            <v>INSPECTOR DE COMEDOR</v>
          </cell>
          <cell r="F417">
            <v>110596996</v>
          </cell>
          <cell r="G417">
            <v>2400248</v>
          </cell>
          <cell r="H417">
            <v>16500</v>
          </cell>
          <cell r="I417">
            <v>473.55</v>
          </cell>
          <cell r="J417">
            <v>0</v>
          </cell>
          <cell r="K417">
            <v>501.6</v>
          </cell>
          <cell r="L417">
            <v>75</v>
          </cell>
          <cell r="M417">
            <v>1050.1500000000001</v>
          </cell>
          <cell r="N417">
            <v>15449.85</v>
          </cell>
          <cell r="O417" t="str">
            <v>DIRECCION DE INSPECCION- COMEDORES ECONO</v>
          </cell>
        </row>
        <row r="418">
          <cell r="A418">
            <v>110774791</v>
          </cell>
          <cell r="B418">
            <v>413</v>
          </cell>
          <cell r="C418">
            <v>2</v>
          </cell>
          <cell r="D418" t="str">
            <v>MARINO ROSARIO</v>
          </cell>
          <cell r="E418" t="str">
            <v>COCINERO (A)</v>
          </cell>
          <cell r="F418">
            <v>110774791</v>
          </cell>
          <cell r="G418">
            <v>441</v>
          </cell>
          <cell r="H418">
            <v>13200</v>
          </cell>
          <cell r="I418">
            <v>378.84</v>
          </cell>
          <cell r="J418">
            <v>0</v>
          </cell>
          <cell r="K418">
            <v>401.28</v>
          </cell>
          <cell r="L418">
            <v>75</v>
          </cell>
          <cell r="M418">
            <v>855.12</v>
          </cell>
          <cell r="N418">
            <v>12344.88</v>
          </cell>
          <cell r="O418" t="str">
            <v>COMEDORES ECONOMICOS LOS MINAS- COMEDORE</v>
          </cell>
        </row>
        <row r="419">
          <cell r="A419">
            <v>110795622</v>
          </cell>
          <cell r="B419">
            <v>414</v>
          </cell>
          <cell r="C419">
            <v>2</v>
          </cell>
          <cell r="D419" t="str">
            <v>JACOBA ROJAS MORENO</v>
          </cell>
          <cell r="E419" t="str">
            <v>COCINERO (A)</v>
          </cell>
          <cell r="F419">
            <v>110795622</v>
          </cell>
          <cell r="G419">
            <v>705</v>
          </cell>
          <cell r="H419">
            <v>13200</v>
          </cell>
          <cell r="I419">
            <v>378.84</v>
          </cell>
          <cell r="J419">
            <v>0</v>
          </cell>
          <cell r="K419">
            <v>401.28</v>
          </cell>
          <cell r="L419">
            <v>75</v>
          </cell>
          <cell r="M419">
            <v>855.12</v>
          </cell>
          <cell r="N419">
            <v>12344.88</v>
          </cell>
          <cell r="O419" t="str">
            <v>COMEDORES ECONOMICOS LOS MINAS- COMEDORE</v>
          </cell>
        </row>
        <row r="420">
          <cell r="A420">
            <v>110887510</v>
          </cell>
          <cell r="B420">
            <v>415</v>
          </cell>
          <cell r="C420">
            <v>2</v>
          </cell>
          <cell r="D420" t="str">
            <v>QUINTINA DE PAULA MARTINEZ</v>
          </cell>
          <cell r="E420" t="str">
            <v>AYUDANTE DE COCINA</v>
          </cell>
          <cell r="F420">
            <v>110887510</v>
          </cell>
          <cell r="G420">
            <v>2700394</v>
          </cell>
          <cell r="H420">
            <v>11000</v>
          </cell>
          <cell r="I420">
            <v>315.7</v>
          </cell>
          <cell r="J420">
            <v>0</v>
          </cell>
          <cell r="K420">
            <v>334.4</v>
          </cell>
          <cell r="L420">
            <v>75</v>
          </cell>
          <cell r="M420">
            <v>725.1</v>
          </cell>
          <cell r="N420">
            <v>10274.9</v>
          </cell>
          <cell r="O420" t="str">
            <v>DEPARTAMENTO DE COCINAS MOVILES- COMEDOR</v>
          </cell>
        </row>
        <row r="421">
          <cell r="A421">
            <v>110901501</v>
          </cell>
          <cell r="B421">
            <v>416</v>
          </cell>
          <cell r="C421">
            <v>2</v>
          </cell>
          <cell r="D421" t="str">
            <v>MILAGRO EMPERATRIZ PEÑA FERRERAS</v>
          </cell>
          <cell r="E421" t="str">
            <v>COCINERO (A)</v>
          </cell>
          <cell r="F421">
            <v>110901501</v>
          </cell>
          <cell r="G421">
            <v>685</v>
          </cell>
          <cell r="H421">
            <v>13200</v>
          </cell>
          <cell r="I421">
            <v>378.84</v>
          </cell>
          <cell r="J421">
            <v>0</v>
          </cell>
          <cell r="K421">
            <v>401.28</v>
          </cell>
          <cell r="L421">
            <v>1587.45</v>
          </cell>
          <cell r="M421">
            <v>2367.5700000000002</v>
          </cell>
          <cell r="N421">
            <v>10832.43</v>
          </cell>
          <cell r="O421" t="str">
            <v>COMEDORES ECONOMICOS LOS MINAS- COMEDORE</v>
          </cell>
        </row>
        <row r="422">
          <cell r="A422">
            <v>110919586</v>
          </cell>
          <cell r="B422">
            <v>417</v>
          </cell>
          <cell r="C422">
            <v>2</v>
          </cell>
          <cell r="D422" t="str">
            <v>FRANCISCO YDANIS URIBE</v>
          </cell>
          <cell r="E422" t="str">
            <v>AYUDANTE MANTENIMIENTO</v>
          </cell>
          <cell r="F422">
            <v>110919586</v>
          </cell>
          <cell r="G422">
            <v>500391</v>
          </cell>
          <cell r="H422">
            <v>11000</v>
          </cell>
          <cell r="I422">
            <v>315.7</v>
          </cell>
          <cell r="J422">
            <v>0</v>
          </cell>
          <cell r="K422">
            <v>334.4</v>
          </cell>
          <cell r="L422">
            <v>75</v>
          </cell>
          <cell r="M422">
            <v>725.1</v>
          </cell>
          <cell r="N422">
            <v>10274.9</v>
          </cell>
          <cell r="O422" t="str">
            <v>COMEDORES ECONOMICOS- LOS ALCARRIZOS</v>
          </cell>
        </row>
        <row r="423">
          <cell r="A423">
            <v>110947413</v>
          </cell>
          <cell r="B423">
            <v>418</v>
          </cell>
          <cell r="C423">
            <v>2</v>
          </cell>
          <cell r="D423" t="str">
            <v>JUAN RAFAEL JIMENEZ</v>
          </cell>
          <cell r="E423" t="str">
            <v>CHEF</v>
          </cell>
          <cell r="F423">
            <v>110947413</v>
          </cell>
          <cell r="G423">
            <v>1208489</v>
          </cell>
          <cell r="H423">
            <v>20000</v>
          </cell>
          <cell r="I423">
            <v>574</v>
          </cell>
          <cell r="J423">
            <v>0</v>
          </cell>
          <cell r="K423">
            <v>608</v>
          </cell>
          <cell r="L423">
            <v>75</v>
          </cell>
          <cell r="M423">
            <v>1257</v>
          </cell>
          <cell r="N423">
            <v>18743</v>
          </cell>
          <cell r="O423" t="str">
            <v>COMEDORES ECONOMICOS LOS MINAS- COMEDORE</v>
          </cell>
        </row>
        <row r="424">
          <cell r="A424">
            <v>110955572</v>
          </cell>
          <cell r="B424">
            <v>419</v>
          </cell>
          <cell r="C424">
            <v>2</v>
          </cell>
          <cell r="D424" t="str">
            <v>NOEMI RODRIGUEZ MENDEZ</v>
          </cell>
          <cell r="E424" t="str">
            <v>CONSERJE</v>
          </cell>
          <cell r="F424">
            <v>110955572</v>
          </cell>
          <cell r="G424">
            <v>2650639</v>
          </cell>
          <cell r="H424">
            <v>11000</v>
          </cell>
          <cell r="I424">
            <v>315.7</v>
          </cell>
          <cell r="J424">
            <v>0</v>
          </cell>
          <cell r="K424">
            <v>334.4</v>
          </cell>
          <cell r="L424">
            <v>75</v>
          </cell>
          <cell r="M424">
            <v>725.1</v>
          </cell>
          <cell r="N424">
            <v>10274.9</v>
          </cell>
          <cell r="O424" t="str">
            <v>DIVISION DE MANTENIMIENTO- COMEDORES ECO</v>
          </cell>
        </row>
        <row r="425">
          <cell r="A425">
            <v>110989654</v>
          </cell>
          <cell r="B425">
            <v>420</v>
          </cell>
          <cell r="C425">
            <v>2</v>
          </cell>
          <cell r="D425" t="str">
            <v>AUGUSTO MEJIA</v>
          </cell>
          <cell r="E425" t="str">
            <v>AYUDANTE DE COCINA</v>
          </cell>
          <cell r="F425">
            <v>110989654</v>
          </cell>
          <cell r="G425">
            <v>2850152</v>
          </cell>
          <cell r="H425">
            <v>11000</v>
          </cell>
          <cell r="I425">
            <v>315.7</v>
          </cell>
          <cell r="J425">
            <v>0</v>
          </cell>
          <cell r="K425">
            <v>334.4</v>
          </cell>
          <cell r="L425">
            <v>75</v>
          </cell>
          <cell r="M425">
            <v>725.1</v>
          </cell>
          <cell r="N425">
            <v>10274.9</v>
          </cell>
          <cell r="O425" t="str">
            <v>COMEDORES ECONOMICOS- CRISTO REY</v>
          </cell>
        </row>
        <row r="426">
          <cell r="A426">
            <v>111064754</v>
          </cell>
          <cell r="B426">
            <v>421</v>
          </cell>
          <cell r="C426">
            <v>2</v>
          </cell>
          <cell r="D426" t="str">
            <v>ANA TERESA CUEVAS SOLIS</v>
          </cell>
          <cell r="E426" t="str">
            <v>ENCARGADO (A)</v>
          </cell>
          <cell r="F426">
            <v>111064754</v>
          </cell>
          <cell r="G426">
            <v>452</v>
          </cell>
          <cell r="H426">
            <v>85000</v>
          </cell>
          <cell r="I426">
            <v>2439.5</v>
          </cell>
          <cell r="J426">
            <v>8576.99</v>
          </cell>
          <cell r="K426">
            <v>2584</v>
          </cell>
          <cell r="L426">
            <v>1407.22</v>
          </cell>
          <cell r="M426">
            <v>15007.71</v>
          </cell>
          <cell r="N426">
            <v>69992.289999999994</v>
          </cell>
          <cell r="O426" t="str">
            <v>DIRECCION DE PROCESAMIENTO DE ALIMENTOS</v>
          </cell>
        </row>
        <row r="427">
          <cell r="A427">
            <v>111096830</v>
          </cell>
          <cell r="B427">
            <v>422</v>
          </cell>
          <cell r="C427">
            <v>2</v>
          </cell>
          <cell r="D427" t="str">
            <v>HENRY ALBERTO DE LA CRUZ</v>
          </cell>
          <cell r="E427" t="str">
            <v>INSPECTOR DE COMEDOR</v>
          </cell>
          <cell r="F427">
            <v>111096830</v>
          </cell>
          <cell r="G427">
            <v>2400307</v>
          </cell>
          <cell r="H427">
            <v>13200</v>
          </cell>
          <cell r="I427">
            <v>378.84</v>
          </cell>
          <cell r="J427">
            <v>0</v>
          </cell>
          <cell r="K427">
            <v>401.28</v>
          </cell>
          <cell r="L427">
            <v>75</v>
          </cell>
          <cell r="M427">
            <v>855.12</v>
          </cell>
          <cell r="N427">
            <v>12344.88</v>
          </cell>
          <cell r="O427" t="str">
            <v>DIRECCION DE INSPECCION- COMEDORES ECONO</v>
          </cell>
        </row>
        <row r="428">
          <cell r="A428">
            <v>111133542</v>
          </cell>
          <cell r="B428">
            <v>423</v>
          </cell>
          <cell r="C428">
            <v>2</v>
          </cell>
          <cell r="D428" t="str">
            <v>RAFAEL ABREU NOLASCO</v>
          </cell>
          <cell r="E428" t="str">
            <v>AYUDANTE MANTENIMIENTO</v>
          </cell>
          <cell r="F428">
            <v>111133542</v>
          </cell>
          <cell r="G428">
            <v>900304</v>
          </cell>
          <cell r="H428">
            <v>22000</v>
          </cell>
          <cell r="I428">
            <v>631.4</v>
          </cell>
          <cell r="J428">
            <v>0</v>
          </cell>
          <cell r="K428">
            <v>668.8</v>
          </cell>
          <cell r="L428">
            <v>75</v>
          </cell>
          <cell r="M428">
            <v>1375.2</v>
          </cell>
          <cell r="N428">
            <v>20624.8</v>
          </cell>
          <cell r="O428" t="str">
            <v>COMEDORES ECONOMICOS- LA VILLA OLIMPICA</v>
          </cell>
        </row>
        <row r="429">
          <cell r="A429">
            <v>111197646</v>
          </cell>
          <cell r="B429">
            <v>424</v>
          </cell>
          <cell r="C429">
            <v>2</v>
          </cell>
          <cell r="D429" t="str">
            <v>ANTONY CUEVAS ARIAS</v>
          </cell>
          <cell r="E429" t="str">
            <v>TECNICO</v>
          </cell>
          <cell r="F429">
            <v>111197646</v>
          </cell>
          <cell r="G429">
            <v>2700390</v>
          </cell>
          <cell r="H429">
            <v>13000</v>
          </cell>
          <cell r="I429">
            <v>373.1</v>
          </cell>
          <cell r="J429">
            <v>0</v>
          </cell>
          <cell r="K429">
            <v>395.2</v>
          </cell>
          <cell r="L429">
            <v>75</v>
          </cell>
          <cell r="M429">
            <v>843.3</v>
          </cell>
          <cell r="N429">
            <v>12156.7</v>
          </cell>
          <cell r="O429" t="str">
            <v>DEPARTAMENTO DE COCINAS MOVILES- COMEDOR</v>
          </cell>
        </row>
        <row r="430">
          <cell r="A430">
            <v>111205167</v>
          </cell>
          <cell r="B430">
            <v>425</v>
          </cell>
          <cell r="C430">
            <v>2</v>
          </cell>
          <cell r="D430" t="str">
            <v>ALEXIS NOVAS</v>
          </cell>
          <cell r="E430" t="str">
            <v>PLOMERO</v>
          </cell>
          <cell r="F430">
            <v>111205167</v>
          </cell>
          <cell r="G430">
            <v>2650761</v>
          </cell>
          <cell r="H430">
            <v>15000</v>
          </cell>
          <cell r="I430">
            <v>430.5</v>
          </cell>
          <cell r="J430">
            <v>0</v>
          </cell>
          <cell r="K430">
            <v>456</v>
          </cell>
          <cell r="L430">
            <v>75</v>
          </cell>
          <cell r="M430">
            <v>961.5</v>
          </cell>
          <cell r="N430">
            <v>14038.5</v>
          </cell>
          <cell r="O430" t="str">
            <v>DIVISION DE MANTENIMIENTO- COMEDORES ECO</v>
          </cell>
        </row>
        <row r="431">
          <cell r="A431">
            <v>111232500</v>
          </cell>
          <cell r="B431">
            <v>426</v>
          </cell>
          <cell r="C431">
            <v>2</v>
          </cell>
          <cell r="D431" t="str">
            <v>ROBINSON MARTINEZ DE LA CRUZ</v>
          </cell>
          <cell r="E431" t="str">
            <v>PLOMERO</v>
          </cell>
          <cell r="F431">
            <v>111232500</v>
          </cell>
          <cell r="G431">
            <v>2650427</v>
          </cell>
          <cell r="H431">
            <v>15000</v>
          </cell>
          <cell r="I431">
            <v>430.5</v>
          </cell>
          <cell r="J431">
            <v>0</v>
          </cell>
          <cell r="K431">
            <v>456</v>
          </cell>
          <cell r="L431">
            <v>75</v>
          </cell>
          <cell r="M431">
            <v>961.5</v>
          </cell>
          <cell r="N431">
            <v>14038.5</v>
          </cell>
          <cell r="O431" t="str">
            <v>DIVISION DE MANTENIMIENTO- COMEDORES ECO</v>
          </cell>
        </row>
        <row r="432">
          <cell r="A432">
            <v>111325130</v>
          </cell>
          <cell r="B432">
            <v>427</v>
          </cell>
          <cell r="C432">
            <v>2</v>
          </cell>
          <cell r="D432" t="str">
            <v>MARIA MERCEDES HERNANDEZ PERALTA DE</v>
          </cell>
          <cell r="E432" t="str">
            <v>AUXILIAR ADMINISTRATIVO (A)</v>
          </cell>
          <cell r="F432">
            <v>111325130</v>
          </cell>
          <cell r="G432">
            <v>1208196</v>
          </cell>
          <cell r="H432">
            <v>30000</v>
          </cell>
          <cell r="I432">
            <v>861</v>
          </cell>
          <cell r="J432">
            <v>0</v>
          </cell>
          <cell r="K432">
            <v>912</v>
          </cell>
          <cell r="L432">
            <v>75</v>
          </cell>
          <cell r="M432">
            <v>1848</v>
          </cell>
          <cell r="N432">
            <v>28152</v>
          </cell>
          <cell r="O432" t="str">
            <v>COMEDORES ECONOMICOS LOS MINAS- COMEDORE</v>
          </cell>
        </row>
        <row r="433">
          <cell r="A433">
            <v>111361127</v>
          </cell>
          <cell r="B433">
            <v>428</v>
          </cell>
          <cell r="C433">
            <v>2</v>
          </cell>
          <cell r="D433" t="str">
            <v>PEDRO ANTONIO MARIA MARTINEZ</v>
          </cell>
          <cell r="E433" t="str">
            <v>ELECTRICISTA</v>
          </cell>
          <cell r="F433">
            <v>111361127</v>
          </cell>
          <cell r="G433">
            <v>2650556</v>
          </cell>
          <cell r="H433">
            <v>14000</v>
          </cell>
          <cell r="I433">
            <v>401.8</v>
          </cell>
          <cell r="J433">
            <v>0</v>
          </cell>
          <cell r="K433">
            <v>425.6</v>
          </cell>
          <cell r="L433">
            <v>75</v>
          </cell>
          <cell r="M433">
            <v>902.4</v>
          </cell>
          <cell r="N433">
            <v>13097.6</v>
          </cell>
          <cell r="O433" t="str">
            <v>DIVISION DE MANTENIMIENTO- COMEDORES ECO</v>
          </cell>
        </row>
        <row r="434">
          <cell r="A434">
            <v>111432969</v>
          </cell>
          <cell r="B434">
            <v>429</v>
          </cell>
          <cell r="C434">
            <v>2</v>
          </cell>
          <cell r="D434" t="str">
            <v>JUAN BALENTIN RODRIGUEZ GOMERA</v>
          </cell>
          <cell r="E434" t="str">
            <v>ENCARGADO (A)</v>
          </cell>
          <cell r="F434">
            <v>111432969</v>
          </cell>
          <cell r="G434">
            <v>1900068</v>
          </cell>
          <cell r="H434">
            <v>35000</v>
          </cell>
          <cell r="I434">
            <v>1004.5</v>
          </cell>
          <cell r="J434">
            <v>0</v>
          </cell>
          <cell r="K434">
            <v>1064</v>
          </cell>
          <cell r="L434">
            <v>75</v>
          </cell>
          <cell r="M434">
            <v>2143.5</v>
          </cell>
          <cell r="N434">
            <v>32856.5</v>
          </cell>
          <cell r="O434" t="str">
            <v>COMEDORES ECONOMICOS - AZUA</v>
          </cell>
        </row>
        <row r="435">
          <cell r="A435">
            <v>111465233</v>
          </cell>
          <cell r="B435">
            <v>430</v>
          </cell>
          <cell r="C435">
            <v>2</v>
          </cell>
          <cell r="D435" t="str">
            <v>ROSA NERIS SANTANA CEBALLO</v>
          </cell>
          <cell r="E435" t="str">
            <v>CHEF</v>
          </cell>
          <cell r="F435">
            <v>111465233</v>
          </cell>
          <cell r="G435">
            <v>1208338</v>
          </cell>
          <cell r="H435">
            <v>20000</v>
          </cell>
          <cell r="I435">
            <v>574</v>
          </cell>
          <cell r="J435">
            <v>0</v>
          </cell>
          <cell r="K435">
            <v>608</v>
          </cell>
          <cell r="L435">
            <v>75</v>
          </cell>
          <cell r="M435">
            <v>1257</v>
          </cell>
          <cell r="N435">
            <v>18743</v>
          </cell>
          <cell r="O435" t="str">
            <v>COMEDORES ECONOMICOS LOS MINAS- COMEDORE</v>
          </cell>
        </row>
        <row r="436">
          <cell r="A436">
            <v>111501821</v>
          </cell>
          <cell r="B436">
            <v>431</v>
          </cell>
          <cell r="C436">
            <v>2</v>
          </cell>
          <cell r="D436" t="str">
            <v>MARIA DE LOS ANGELES VALLEJO SORIAN</v>
          </cell>
          <cell r="E436" t="str">
            <v>SECRETARIA</v>
          </cell>
          <cell r="F436">
            <v>111501821</v>
          </cell>
          <cell r="G436">
            <v>600065</v>
          </cell>
          <cell r="H436">
            <v>16500</v>
          </cell>
          <cell r="I436">
            <v>473.55</v>
          </cell>
          <cell r="J436">
            <v>0</v>
          </cell>
          <cell r="K436">
            <v>501.6</v>
          </cell>
          <cell r="L436">
            <v>75</v>
          </cell>
          <cell r="M436">
            <v>1050.1500000000001</v>
          </cell>
          <cell r="N436">
            <v>15449.85</v>
          </cell>
          <cell r="O436" t="str">
            <v>DIVISION DE SEGURIDAD- COMEDORES ECONOMI</v>
          </cell>
        </row>
        <row r="437">
          <cell r="A437">
            <v>111535407</v>
          </cell>
          <cell r="B437">
            <v>432</v>
          </cell>
          <cell r="C437">
            <v>2</v>
          </cell>
          <cell r="D437" t="str">
            <v>JUAN GONZALEZ AVILES</v>
          </cell>
          <cell r="E437" t="str">
            <v>CHOFER</v>
          </cell>
          <cell r="F437">
            <v>111535407</v>
          </cell>
          <cell r="G437">
            <v>2100443</v>
          </cell>
          <cell r="H437">
            <v>16500</v>
          </cell>
          <cell r="I437">
            <v>473.55</v>
          </cell>
          <cell r="J437">
            <v>0</v>
          </cell>
          <cell r="K437">
            <v>501.6</v>
          </cell>
          <cell r="L437">
            <v>75</v>
          </cell>
          <cell r="M437">
            <v>1050.1500000000001</v>
          </cell>
          <cell r="N437">
            <v>15449.85</v>
          </cell>
          <cell r="O437" t="str">
            <v>DIVISION DE TRANSPORTACION- COMEDORES EC</v>
          </cell>
        </row>
        <row r="438">
          <cell r="A438">
            <v>111567095</v>
          </cell>
          <cell r="B438">
            <v>433</v>
          </cell>
          <cell r="C438">
            <v>2</v>
          </cell>
          <cell r="D438" t="str">
            <v>DOMINGO GUZMAN ENCARNACION</v>
          </cell>
          <cell r="E438" t="str">
            <v>CONSERJE I</v>
          </cell>
          <cell r="F438">
            <v>111567095</v>
          </cell>
          <cell r="G438">
            <v>2450093</v>
          </cell>
          <cell r="H438">
            <v>14000</v>
          </cell>
          <cell r="I438">
            <v>401.8</v>
          </cell>
          <cell r="J438">
            <v>0</v>
          </cell>
          <cell r="K438">
            <v>425.6</v>
          </cell>
          <cell r="L438">
            <v>75</v>
          </cell>
          <cell r="M438">
            <v>902.4</v>
          </cell>
          <cell r="N438">
            <v>13097.6</v>
          </cell>
          <cell r="O438" t="str">
            <v>DIRECCION DE PROCESAMIENTO DE ALIMENTOS</v>
          </cell>
        </row>
        <row r="439">
          <cell r="A439">
            <v>111572830</v>
          </cell>
          <cell r="B439">
            <v>434</v>
          </cell>
          <cell r="C439">
            <v>2</v>
          </cell>
          <cell r="D439" t="str">
            <v>EDDY MELENDEZ</v>
          </cell>
          <cell r="E439" t="str">
            <v>CONSERJE</v>
          </cell>
          <cell r="F439">
            <v>111572830</v>
          </cell>
          <cell r="G439">
            <v>2650455</v>
          </cell>
          <cell r="H439">
            <v>11000</v>
          </cell>
          <cell r="I439">
            <v>315.7</v>
          </cell>
          <cell r="J439">
            <v>0</v>
          </cell>
          <cell r="K439">
            <v>334.4</v>
          </cell>
          <cell r="L439">
            <v>75</v>
          </cell>
          <cell r="M439">
            <v>725.1</v>
          </cell>
          <cell r="N439">
            <v>10274.9</v>
          </cell>
          <cell r="O439" t="str">
            <v>DIVISION DE MANTENIMIENTO- COMEDORES ECO</v>
          </cell>
        </row>
        <row r="440">
          <cell r="A440">
            <v>111587275</v>
          </cell>
          <cell r="B440">
            <v>435</v>
          </cell>
          <cell r="C440">
            <v>2</v>
          </cell>
          <cell r="D440" t="str">
            <v>ALBERT RAMON BAUTISTA MAURICIO</v>
          </cell>
          <cell r="E440" t="str">
            <v>SOLDADOR</v>
          </cell>
          <cell r="F440">
            <v>111587275</v>
          </cell>
          <cell r="G440">
            <v>1203917</v>
          </cell>
          <cell r="H440">
            <v>20000</v>
          </cell>
          <cell r="I440">
            <v>574</v>
          </cell>
          <cell r="J440">
            <v>0</v>
          </cell>
          <cell r="K440">
            <v>608</v>
          </cell>
          <cell r="L440">
            <v>75</v>
          </cell>
          <cell r="M440">
            <v>1257</v>
          </cell>
          <cell r="N440">
            <v>18743</v>
          </cell>
          <cell r="O440" t="str">
            <v>COMEDORES ECONOMICOS LOS MINAS- COMEDORE</v>
          </cell>
        </row>
        <row r="441">
          <cell r="A441">
            <v>111648671</v>
          </cell>
          <cell r="B441">
            <v>436</v>
          </cell>
          <cell r="C441">
            <v>2</v>
          </cell>
          <cell r="D441" t="str">
            <v>DUJAL LUZ BAEZ PEREZ</v>
          </cell>
          <cell r="E441" t="str">
            <v>CONSERJE</v>
          </cell>
          <cell r="F441">
            <v>111648671</v>
          </cell>
          <cell r="G441">
            <v>1900090</v>
          </cell>
          <cell r="H441">
            <v>11000</v>
          </cell>
          <cell r="I441">
            <v>315.7</v>
          </cell>
          <cell r="J441">
            <v>0</v>
          </cell>
          <cell r="K441">
            <v>334.4</v>
          </cell>
          <cell r="L441">
            <v>75</v>
          </cell>
          <cell r="M441">
            <v>725.1</v>
          </cell>
          <cell r="N441">
            <v>10274.9</v>
          </cell>
          <cell r="O441" t="str">
            <v>COMEDORES ECONOMICOS - AZUA</v>
          </cell>
        </row>
        <row r="442">
          <cell r="A442">
            <v>111683876</v>
          </cell>
          <cell r="B442">
            <v>437</v>
          </cell>
          <cell r="C442">
            <v>2</v>
          </cell>
          <cell r="D442" t="str">
            <v>MIGUELIN FELIZ FELIZ</v>
          </cell>
          <cell r="E442" t="str">
            <v>CHOFER</v>
          </cell>
          <cell r="F442">
            <v>111683876</v>
          </cell>
          <cell r="G442">
            <v>2100332</v>
          </cell>
          <cell r="H442">
            <v>16500</v>
          </cell>
          <cell r="I442">
            <v>473.55</v>
          </cell>
          <cell r="J442">
            <v>0</v>
          </cell>
          <cell r="K442">
            <v>501.6</v>
          </cell>
          <cell r="L442">
            <v>75</v>
          </cell>
          <cell r="M442">
            <v>1050.1500000000001</v>
          </cell>
          <cell r="N442">
            <v>15449.85</v>
          </cell>
          <cell r="O442" t="str">
            <v>DIVISION DE TRANSPORTACION- COMEDORES EC</v>
          </cell>
        </row>
        <row r="443">
          <cell r="A443">
            <v>111749461</v>
          </cell>
          <cell r="B443">
            <v>438</v>
          </cell>
          <cell r="C443">
            <v>2</v>
          </cell>
          <cell r="D443" t="str">
            <v>NELSON GREGORIO SOSA GUERRERO</v>
          </cell>
          <cell r="E443" t="str">
            <v>ELECTRICISTA</v>
          </cell>
          <cell r="F443">
            <v>111749461</v>
          </cell>
          <cell r="G443">
            <v>2650262</v>
          </cell>
          <cell r="H443">
            <v>22000</v>
          </cell>
          <cell r="I443">
            <v>631.4</v>
          </cell>
          <cell r="J443">
            <v>0</v>
          </cell>
          <cell r="K443">
            <v>668.8</v>
          </cell>
          <cell r="L443">
            <v>1587.45</v>
          </cell>
          <cell r="M443">
            <v>2887.65</v>
          </cell>
          <cell r="N443">
            <v>19112.349999999999</v>
          </cell>
          <cell r="O443" t="str">
            <v>DIVISION DE MANTENIMIENTO- COMEDORES ECO</v>
          </cell>
        </row>
        <row r="444">
          <cell r="A444">
            <v>111809513</v>
          </cell>
          <cell r="B444">
            <v>439</v>
          </cell>
          <cell r="C444">
            <v>2</v>
          </cell>
          <cell r="D444" t="str">
            <v>ALBIDA PEREZ SEGURA</v>
          </cell>
          <cell r="E444" t="str">
            <v>COCINERO (A)</v>
          </cell>
          <cell r="F444">
            <v>111809513</v>
          </cell>
          <cell r="G444">
            <v>1208437</v>
          </cell>
          <cell r="H444">
            <v>11000</v>
          </cell>
          <cell r="I444">
            <v>315.7</v>
          </cell>
          <cell r="J444">
            <v>0</v>
          </cell>
          <cell r="K444">
            <v>334.4</v>
          </cell>
          <cell r="L444">
            <v>75</v>
          </cell>
          <cell r="M444">
            <v>725.1</v>
          </cell>
          <cell r="N444">
            <v>10274.9</v>
          </cell>
          <cell r="O444" t="str">
            <v>COMEDORES ECONOMICOS LOS MINAS- COMEDORE</v>
          </cell>
        </row>
        <row r="445">
          <cell r="A445">
            <v>111883062</v>
          </cell>
          <cell r="B445">
            <v>440</v>
          </cell>
          <cell r="C445">
            <v>2</v>
          </cell>
          <cell r="D445" t="str">
            <v>MILTON MIGUEL GUZMAN FELIZ</v>
          </cell>
          <cell r="E445" t="str">
            <v>CHOFER</v>
          </cell>
          <cell r="F445">
            <v>111883062</v>
          </cell>
          <cell r="G445">
            <v>2100634</v>
          </cell>
          <cell r="H445">
            <v>16500</v>
          </cell>
          <cell r="I445">
            <v>473.55</v>
          </cell>
          <cell r="J445">
            <v>0</v>
          </cell>
          <cell r="K445">
            <v>501.6</v>
          </cell>
          <cell r="L445">
            <v>75</v>
          </cell>
          <cell r="M445">
            <v>1050.1500000000001</v>
          </cell>
          <cell r="N445">
            <v>15449.85</v>
          </cell>
          <cell r="O445" t="str">
            <v>DIVISION DE TRANSPORTACION- COMEDORES EC</v>
          </cell>
        </row>
        <row r="446">
          <cell r="A446">
            <v>111906459</v>
          </cell>
          <cell r="B446">
            <v>441</v>
          </cell>
          <cell r="C446">
            <v>2</v>
          </cell>
          <cell r="D446" t="str">
            <v>OLIVER FRANCISCO GUICHARDO</v>
          </cell>
          <cell r="E446" t="str">
            <v>INSPECTOR DE COMEDOR</v>
          </cell>
          <cell r="F446">
            <v>111906459</v>
          </cell>
          <cell r="G446">
            <v>900157</v>
          </cell>
          <cell r="H446">
            <v>20000</v>
          </cell>
          <cell r="I446">
            <v>574</v>
          </cell>
          <cell r="J446">
            <v>0</v>
          </cell>
          <cell r="K446">
            <v>608</v>
          </cell>
          <cell r="L446">
            <v>75</v>
          </cell>
          <cell r="M446">
            <v>1257</v>
          </cell>
          <cell r="N446">
            <v>18743</v>
          </cell>
          <cell r="O446" t="str">
            <v>COMEDORES ECONOMICOS- LA VILLA OLIMPICA</v>
          </cell>
        </row>
        <row r="447">
          <cell r="A447">
            <v>111917514</v>
          </cell>
          <cell r="B447">
            <v>442</v>
          </cell>
          <cell r="C447">
            <v>2</v>
          </cell>
          <cell r="D447" t="str">
            <v>JOSE LUIS HICIANO CESPEDES</v>
          </cell>
          <cell r="E447" t="str">
            <v>JARDINERO (A)</v>
          </cell>
          <cell r="F447">
            <v>111917514</v>
          </cell>
          <cell r="G447">
            <v>2650641</v>
          </cell>
          <cell r="H447">
            <v>14000</v>
          </cell>
          <cell r="I447">
            <v>401.8</v>
          </cell>
          <cell r="J447">
            <v>0</v>
          </cell>
          <cell r="K447">
            <v>425.6</v>
          </cell>
          <cell r="L447">
            <v>75</v>
          </cell>
          <cell r="M447">
            <v>902.4</v>
          </cell>
          <cell r="N447">
            <v>13097.6</v>
          </cell>
          <cell r="O447" t="str">
            <v>DIVISION DE MANTENIMIENTO- COMEDORES ECO</v>
          </cell>
        </row>
        <row r="448">
          <cell r="A448">
            <v>111920633</v>
          </cell>
          <cell r="B448">
            <v>443</v>
          </cell>
          <cell r="C448">
            <v>2</v>
          </cell>
          <cell r="D448" t="str">
            <v>JORGE VALDEZ MARTINEZ</v>
          </cell>
          <cell r="E448" t="str">
            <v>VIGILANTE</v>
          </cell>
          <cell r="F448">
            <v>111920633</v>
          </cell>
          <cell r="G448">
            <v>2850134</v>
          </cell>
          <cell r="H448">
            <v>11000</v>
          </cell>
          <cell r="I448">
            <v>315.7</v>
          </cell>
          <cell r="J448">
            <v>0</v>
          </cell>
          <cell r="K448">
            <v>334.4</v>
          </cell>
          <cell r="L448">
            <v>75</v>
          </cell>
          <cell r="M448">
            <v>725.1</v>
          </cell>
          <cell r="N448">
            <v>10274.9</v>
          </cell>
          <cell r="O448" t="str">
            <v>COMEDORES ECONOMICOS- CRISTO REY</v>
          </cell>
        </row>
        <row r="449">
          <cell r="A449">
            <v>111966271</v>
          </cell>
          <cell r="B449">
            <v>444</v>
          </cell>
          <cell r="C449">
            <v>2</v>
          </cell>
          <cell r="D449" t="str">
            <v>PEDRO TAVAREZ PERALTA</v>
          </cell>
          <cell r="E449" t="str">
            <v>INSPECTOR DE COMEDOR</v>
          </cell>
          <cell r="F449">
            <v>111966271</v>
          </cell>
          <cell r="G449">
            <v>2400328</v>
          </cell>
          <cell r="H449">
            <v>20000</v>
          </cell>
          <cell r="I449">
            <v>574</v>
          </cell>
          <cell r="J449">
            <v>0</v>
          </cell>
          <cell r="K449">
            <v>608</v>
          </cell>
          <cell r="L449">
            <v>75</v>
          </cell>
          <cell r="M449">
            <v>1257</v>
          </cell>
          <cell r="N449">
            <v>18743</v>
          </cell>
          <cell r="O449" t="str">
            <v>DIRECCION DE INSPECCION- COMEDORES ECONO</v>
          </cell>
        </row>
        <row r="450">
          <cell r="A450">
            <v>112007141</v>
          </cell>
          <cell r="B450">
            <v>445</v>
          </cell>
          <cell r="C450">
            <v>2</v>
          </cell>
          <cell r="D450" t="str">
            <v>WILSON TAVERAS ALMONTE</v>
          </cell>
          <cell r="E450" t="str">
            <v>AYUDANTE DE COCINA</v>
          </cell>
          <cell r="F450">
            <v>112007141</v>
          </cell>
          <cell r="G450">
            <v>2700388</v>
          </cell>
          <cell r="H450">
            <v>11000</v>
          </cell>
          <cell r="I450">
            <v>315.7</v>
          </cell>
          <cell r="J450">
            <v>0</v>
          </cell>
          <cell r="K450">
            <v>334.4</v>
          </cell>
          <cell r="L450">
            <v>75</v>
          </cell>
          <cell r="M450">
            <v>725.1</v>
          </cell>
          <cell r="N450">
            <v>10274.9</v>
          </cell>
          <cell r="O450" t="str">
            <v>DEPARTAMENTO DE COCINAS MOVILES- COMEDOR</v>
          </cell>
        </row>
        <row r="451">
          <cell r="A451">
            <v>112075262</v>
          </cell>
          <cell r="B451">
            <v>446</v>
          </cell>
          <cell r="C451">
            <v>2</v>
          </cell>
          <cell r="D451" t="str">
            <v>GUMERCINDO DE LOS SANTOS SANCHEZ</v>
          </cell>
          <cell r="E451" t="str">
            <v>CHOFER</v>
          </cell>
          <cell r="F451">
            <v>112075262</v>
          </cell>
          <cell r="G451">
            <v>2100393</v>
          </cell>
          <cell r="H451">
            <v>16500</v>
          </cell>
          <cell r="I451">
            <v>473.55</v>
          </cell>
          <cell r="J451">
            <v>0</v>
          </cell>
          <cell r="K451">
            <v>501.6</v>
          </cell>
          <cell r="L451">
            <v>75</v>
          </cell>
          <cell r="M451">
            <v>1050.1500000000001</v>
          </cell>
          <cell r="N451">
            <v>15449.85</v>
          </cell>
          <cell r="O451" t="str">
            <v>DIVISION DE TRANSPORTACION- COMEDORES EC</v>
          </cell>
        </row>
        <row r="452">
          <cell r="A452">
            <v>112126123</v>
          </cell>
          <cell r="B452">
            <v>447</v>
          </cell>
          <cell r="C452">
            <v>2</v>
          </cell>
          <cell r="D452" t="str">
            <v>LEONIDAS CUEVAS</v>
          </cell>
          <cell r="E452" t="str">
            <v>COCINERO (A)</v>
          </cell>
          <cell r="F452">
            <v>112126123</v>
          </cell>
          <cell r="G452">
            <v>951</v>
          </cell>
          <cell r="H452">
            <v>16000</v>
          </cell>
          <cell r="I452">
            <v>459.2</v>
          </cell>
          <cell r="J452">
            <v>0</v>
          </cell>
          <cell r="K452">
            <v>486.4</v>
          </cell>
          <cell r="L452">
            <v>75</v>
          </cell>
          <cell r="M452">
            <v>1020.6</v>
          </cell>
          <cell r="N452">
            <v>14979.4</v>
          </cell>
          <cell r="O452" t="str">
            <v>DIRECCION DE PROCESAMIENTO DE ALIMENTOS</v>
          </cell>
        </row>
        <row r="453">
          <cell r="A453">
            <v>112146873</v>
          </cell>
          <cell r="B453">
            <v>448</v>
          </cell>
          <cell r="C453">
            <v>2</v>
          </cell>
          <cell r="D453" t="str">
            <v>JACINTA AGUERO DE JESUS</v>
          </cell>
          <cell r="E453" t="str">
            <v>COCINERO (A)</v>
          </cell>
          <cell r="F453">
            <v>112146873</v>
          </cell>
          <cell r="G453">
            <v>1208457</v>
          </cell>
          <cell r="H453">
            <v>11000</v>
          </cell>
          <cell r="I453">
            <v>315.7</v>
          </cell>
          <cell r="J453">
            <v>0</v>
          </cell>
          <cell r="K453">
            <v>334.4</v>
          </cell>
          <cell r="L453">
            <v>75</v>
          </cell>
          <cell r="M453">
            <v>725.1</v>
          </cell>
          <cell r="N453">
            <v>10274.9</v>
          </cell>
          <cell r="O453" t="str">
            <v>COMEDORES ECONOMICOS LOS MINAS- COMEDORE</v>
          </cell>
        </row>
        <row r="454">
          <cell r="A454">
            <v>112280110</v>
          </cell>
          <cell r="B454">
            <v>449</v>
          </cell>
          <cell r="C454">
            <v>2</v>
          </cell>
          <cell r="D454" t="str">
            <v>LUCY BAUTISTA FELIZ</v>
          </cell>
          <cell r="E454" t="str">
            <v>AUXILIAR ADMINISTRATIVO (A)</v>
          </cell>
          <cell r="F454">
            <v>112280110</v>
          </cell>
          <cell r="G454">
            <v>1204401</v>
          </cell>
          <cell r="H454">
            <v>20000</v>
          </cell>
          <cell r="I454">
            <v>574</v>
          </cell>
          <cell r="J454">
            <v>0</v>
          </cell>
          <cell r="K454">
            <v>608</v>
          </cell>
          <cell r="L454">
            <v>75</v>
          </cell>
          <cell r="M454">
            <v>1257</v>
          </cell>
          <cell r="N454">
            <v>18743</v>
          </cell>
          <cell r="O454" t="str">
            <v>COMEDORES ECONOMICOS LOS MINAS- COMEDORE</v>
          </cell>
        </row>
        <row r="455">
          <cell r="A455">
            <v>112367529</v>
          </cell>
          <cell r="B455">
            <v>450</v>
          </cell>
          <cell r="C455">
            <v>2</v>
          </cell>
          <cell r="D455" t="str">
            <v>GABRIELA MORILLO PAREDES</v>
          </cell>
          <cell r="E455" t="str">
            <v>AYUDANTE DE COCINA</v>
          </cell>
          <cell r="F455">
            <v>112367529</v>
          </cell>
          <cell r="G455">
            <v>33</v>
          </cell>
          <cell r="H455">
            <v>15000</v>
          </cell>
          <cell r="I455">
            <v>430.5</v>
          </cell>
          <cell r="J455">
            <v>0</v>
          </cell>
          <cell r="K455">
            <v>456</v>
          </cell>
          <cell r="L455">
            <v>75</v>
          </cell>
          <cell r="M455">
            <v>961.5</v>
          </cell>
          <cell r="N455">
            <v>14038.5</v>
          </cell>
          <cell r="O455" t="str">
            <v>COMEDOR ECONOMICO VILLA LIBERACION - COM</v>
          </cell>
        </row>
        <row r="456">
          <cell r="A456">
            <v>112425269</v>
          </cell>
          <cell r="B456">
            <v>451</v>
          </cell>
          <cell r="C456">
            <v>2</v>
          </cell>
          <cell r="D456" t="str">
            <v>ELVIRA ESPINO DE LOS SANTOS</v>
          </cell>
          <cell r="E456" t="str">
            <v>AYUDANTE DE COCINA</v>
          </cell>
          <cell r="F456">
            <v>112425269</v>
          </cell>
          <cell r="G456">
            <v>1201952</v>
          </cell>
          <cell r="H456">
            <v>18000</v>
          </cell>
          <cell r="I456">
            <v>516.6</v>
          </cell>
          <cell r="J456">
            <v>0</v>
          </cell>
          <cell r="K456">
            <v>547.20000000000005</v>
          </cell>
          <cell r="L456">
            <v>75</v>
          </cell>
          <cell r="M456">
            <v>1138.8</v>
          </cell>
          <cell r="N456">
            <v>16861.2</v>
          </cell>
          <cell r="O456" t="str">
            <v>COMEDORES ECONOMICOS LOS MINAS- COMEDORE</v>
          </cell>
        </row>
        <row r="457">
          <cell r="A457">
            <v>112527775</v>
          </cell>
          <cell r="B457">
            <v>452</v>
          </cell>
          <cell r="C457">
            <v>2</v>
          </cell>
          <cell r="D457" t="str">
            <v>RUDY FELIZ</v>
          </cell>
          <cell r="E457" t="str">
            <v>CONSERJE</v>
          </cell>
          <cell r="F457">
            <v>112527775</v>
          </cell>
          <cell r="G457">
            <v>2650552</v>
          </cell>
          <cell r="H457">
            <v>11000</v>
          </cell>
          <cell r="I457">
            <v>315.7</v>
          </cell>
          <cell r="J457">
            <v>0</v>
          </cell>
          <cell r="K457">
            <v>334.4</v>
          </cell>
          <cell r="L457">
            <v>75</v>
          </cell>
          <cell r="M457">
            <v>725.1</v>
          </cell>
          <cell r="N457">
            <v>10274.9</v>
          </cell>
          <cell r="O457" t="str">
            <v>DIVISION DE MANTENIMIENTO- COMEDORES ECO</v>
          </cell>
        </row>
        <row r="458">
          <cell r="A458">
            <v>112601729</v>
          </cell>
          <cell r="B458">
            <v>453</v>
          </cell>
          <cell r="C458">
            <v>2</v>
          </cell>
          <cell r="D458" t="str">
            <v>LORENA YUDERCA ARION RODRIGUEZ</v>
          </cell>
          <cell r="E458" t="str">
            <v>CONSERJE</v>
          </cell>
          <cell r="F458">
            <v>112601729</v>
          </cell>
          <cell r="G458">
            <v>2650781</v>
          </cell>
          <cell r="H458">
            <v>13000</v>
          </cell>
          <cell r="I458">
            <v>373.1</v>
          </cell>
          <cell r="J458">
            <v>0</v>
          </cell>
          <cell r="K458">
            <v>395.2</v>
          </cell>
          <cell r="L458">
            <v>75</v>
          </cell>
          <cell r="M458">
            <v>843.3</v>
          </cell>
          <cell r="N458">
            <v>12156.7</v>
          </cell>
          <cell r="O458" t="str">
            <v>DIVISION DE MANTENIMIENTO- COMEDORES ECO</v>
          </cell>
        </row>
        <row r="459">
          <cell r="A459">
            <v>112659883</v>
          </cell>
          <cell r="B459">
            <v>454</v>
          </cell>
          <cell r="C459">
            <v>2</v>
          </cell>
          <cell r="D459" t="str">
            <v>OVISPO CONTRERAS FAMILIA</v>
          </cell>
          <cell r="E459" t="str">
            <v>CHOFER</v>
          </cell>
          <cell r="F459">
            <v>112659883</v>
          </cell>
          <cell r="G459">
            <v>2100628</v>
          </cell>
          <cell r="H459">
            <v>16500</v>
          </cell>
          <cell r="I459">
            <v>473.55</v>
          </cell>
          <cell r="J459">
            <v>0</v>
          </cell>
          <cell r="K459">
            <v>501.6</v>
          </cell>
          <cell r="L459">
            <v>75</v>
          </cell>
          <cell r="M459">
            <v>1050.1500000000001</v>
          </cell>
          <cell r="N459">
            <v>15449.85</v>
          </cell>
          <cell r="O459" t="str">
            <v>DIVISION DE TRANSPORTACION- COMEDORES EC</v>
          </cell>
        </row>
        <row r="460">
          <cell r="A460">
            <v>112729330</v>
          </cell>
          <cell r="B460">
            <v>455</v>
          </cell>
          <cell r="C460">
            <v>2</v>
          </cell>
          <cell r="D460" t="str">
            <v>WANDA ERNESTINA BAUTISTA MORENO</v>
          </cell>
          <cell r="E460" t="str">
            <v>INSPECTOR DE COMEDOR</v>
          </cell>
          <cell r="F460">
            <v>112729330</v>
          </cell>
          <cell r="G460">
            <v>2400308</v>
          </cell>
          <cell r="H460">
            <v>17000</v>
          </cell>
          <cell r="I460">
            <v>487.9</v>
          </cell>
          <cell r="J460">
            <v>0</v>
          </cell>
          <cell r="K460">
            <v>516.79999999999995</v>
          </cell>
          <cell r="L460">
            <v>75</v>
          </cell>
          <cell r="M460">
            <v>1079.7</v>
          </cell>
          <cell r="N460">
            <v>15920.3</v>
          </cell>
          <cell r="O460" t="str">
            <v>DIRECCION DE INSPECCION- COMEDORES ECONO</v>
          </cell>
        </row>
        <row r="461">
          <cell r="A461">
            <v>112760624</v>
          </cell>
          <cell r="B461">
            <v>456</v>
          </cell>
          <cell r="C461">
            <v>2</v>
          </cell>
          <cell r="D461" t="str">
            <v>PAULA BELTRE PEGUERO</v>
          </cell>
          <cell r="E461" t="str">
            <v>AYUDANTE DE COCINA</v>
          </cell>
          <cell r="F461">
            <v>112760624</v>
          </cell>
          <cell r="G461">
            <v>1204298</v>
          </cell>
          <cell r="H461">
            <v>11000</v>
          </cell>
          <cell r="I461">
            <v>315.7</v>
          </cell>
          <cell r="J461">
            <v>0</v>
          </cell>
          <cell r="K461">
            <v>334.4</v>
          </cell>
          <cell r="L461">
            <v>75</v>
          </cell>
          <cell r="M461">
            <v>725.1</v>
          </cell>
          <cell r="N461">
            <v>10274.9</v>
          </cell>
          <cell r="O461" t="str">
            <v>COMEDORES ECONOMICOS LOS MINAS- COMEDORE</v>
          </cell>
        </row>
        <row r="462">
          <cell r="A462">
            <v>112785449</v>
          </cell>
          <cell r="B462">
            <v>457</v>
          </cell>
          <cell r="C462">
            <v>2</v>
          </cell>
          <cell r="D462" t="str">
            <v>SANTO DIEGO CABRERA OLAVERRIA</v>
          </cell>
          <cell r="E462" t="str">
            <v>COCINERO (A)</v>
          </cell>
          <cell r="F462">
            <v>112785449</v>
          </cell>
          <cell r="G462">
            <v>1208388</v>
          </cell>
          <cell r="H462">
            <v>16500</v>
          </cell>
          <cell r="I462">
            <v>473.55</v>
          </cell>
          <cell r="J462">
            <v>0</v>
          </cell>
          <cell r="K462">
            <v>501.6</v>
          </cell>
          <cell r="L462">
            <v>75</v>
          </cell>
          <cell r="M462">
            <v>1050.1500000000001</v>
          </cell>
          <cell r="N462">
            <v>15449.85</v>
          </cell>
          <cell r="O462" t="str">
            <v>COMEDORES ECONOMICOS LOS MINAS- COMEDORE</v>
          </cell>
        </row>
        <row r="463">
          <cell r="A463">
            <v>112914742</v>
          </cell>
          <cell r="B463">
            <v>458</v>
          </cell>
          <cell r="C463">
            <v>2</v>
          </cell>
          <cell r="D463" t="str">
            <v>ESPERANZA GOMEZ SANTANA</v>
          </cell>
          <cell r="E463" t="str">
            <v>CONSERJE</v>
          </cell>
          <cell r="F463">
            <v>112914742</v>
          </cell>
          <cell r="G463">
            <v>148</v>
          </cell>
          <cell r="H463">
            <v>11000</v>
          </cell>
          <cell r="I463">
            <v>315.7</v>
          </cell>
          <cell r="J463">
            <v>0</v>
          </cell>
          <cell r="K463">
            <v>334.4</v>
          </cell>
          <cell r="L463">
            <v>75</v>
          </cell>
          <cell r="M463">
            <v>725.1</v>
          </cell>
          <cell r="N463">
            <v>10274.9</v>
          </cell>
          <cell r="O463" t="str">
            <v>COMEDORES ECONOMICOS- LAS CAOBAS</v>
          </cell>
        </row>
        <row r="464">
          <cell r="A464">
            <v>112939442</v>
          </cell>
          <cell r="B464">
            <v>459</v>
          </cell>
          <cell r="C464">
            <v>2</v>
          </cell>
          <cell r="D464" t="str">
            <v>BEATRIZ ALCANTARA CUEVAS</v>
          </cell>
          <cell r="E464" t="str">
            <v>COCINERO (A)</v>
          </cell>
          <cell r="F464">
            <v>112939442</v>
          </cell>
          <cell r="G464">
            <v>425</v>
          </cell>
          <cell r="H464">
            <v>13200</v>
          </cell>
          <cell r="I464">
            <v>378.84</v>
          </cell>
          <cell r="J464">
            <v>0</v>
          </cell>
          <cell r="K464">
            <v>401.28</v>
          </cell>
          <cell r="L464">
            <v>75</v>
          </cell>
          <cell r="M464">
            <v>855.12</v>
          </cell>
          <cell r="N464">
            <v>12344.88</v>
          </cell>
          <cell r="O464" t="str">
            <v>COMEDORES ECONOMICOS LOS MINAS- COMEDORE</v>
          </cell>
        </row>
        <row r="465">
          <cell r="A465">
            <v>112984018</v>
          </cell>
          <cell r="B465">
            <v>460</v>
          </cell>
          <cell r="C465">
            <v>2</v>
          </cell>
          <cell r="D465" t="str">
            <v>JOSE FRANCISCO NOBOA</v>
          </cell>
          <cell r="E465" t="str">
            <v>CHOFER</v>
          </cell>
          <cell r="F465">
            <v>112984018</v>
          </cell>
          <cell r="G465">
            <v>2100561</v>
          </cell>
          <cell r="H465">
            <v>16500</v>
          </cell>
          <cell r="I465">
            <v>473.55</v>
          </cell>
          <cell r="J465">
            <v>0</v>
          </cell>
          <cell r="K465">
            <v>501.6</v>
          </cell>
          <cell r="L465">
            <v>75</v>
          </cell>
          <cell r="M465">
            <v>1050.1500000000001</v>
          </cell>
          <cell r="N465">
            <v>15449.85</v>
          </cell>
          <cell r="O465" t="str">
            <v>DIVISION DE TRANSPORTACION- COMEDORES EC</v>
          </cell>
        </row>
        <row r="466">
          <cell r="A466">
            <v>113015549</v>
          </cell>
          <cell r="B466">
            <v>461</v>
          </cell>
          <cell r="C466">
            <v>2</v>
          </cell>
          <cell r="D466" t="str">
            <v>ELIA MONTERO GARCIA</v>
          </cell>
          <cell r="E466" t="str">
            <v>CHOFER</v>
          </cell>
          <cell r="F466">
            <v>113015549</v>
          </cell>
          <cell r="G466">
            <v>2100553</v>
          </cell>
          <cell r="H466">
            <v>22000</v>
          </cell>
          <cell r="I466">
            <v>631.4</v>
          </cell>
          <cell r="J466">
            <v>0</v>
          </cell>
          <cell r="K466">
            <v>668.8</v>
          </cell>
          <cell r="L466">
            <v>75</v>
          </cell>
          <cell r="M466">
            <v>1375.2</v>
          </cell>
          <cell r="N466">
            <v>20624.8</v>
          </cell>
          <cell r="O466" t="str">
            <v>DIVISION DE TRANSPORTACION- COMEDORES EC</v>
          </cell>
        </row>
        <row r="467">
          <cell r="A467">
            <v>113035208</v>
          </cell>
          <cell r="B467">
            <v>462</v>
          </cell>
          <cell r="C467">
            <v>2</v>
          </cell>
          <cell r="D467" t="str">
            <v>ADRIANA CAROLINA MARTINEZ</v>
          </cell>
          <cell r="E467" t="str">
            <v>AYUDANTE DE COCINA</v>
          </cell>
          <cell r="F467">
            <v>113035208</v>
          </cell>
          <cell r="G467">
            <v>1205249</v>
          </cell>
          <cell r="H467">
            <v>13000</v>
          </cell>
          <cell r="I467">
            <v>373.1</v>
          </cell>
          <cell r="J467">
            <v>0</v>
          </cell>
          <cell r="K467">
            <v>395.2</v>
          </cell>
          <cell r="L467">
            <v>75</v>
          </cell>
          <cell r="M467">
            <v>843.3</v>
          </cell>
          <cell r="N467">
            <v>12156.7</v>
          </cell>
          <cell r="O467" t="str">
            <v>COMEDORES ECONOMICOS LOS MINAS- COMEDORE</v>
          </cell>
        </row>
        <row r="468">
          <cell r="A468">
            <v>113036255</v>
          </cell>
          <cell r="B468">
            <v>463</v>
          </cell>
          <cell r="C468">
            <v>2</v>
          </cell>
          <cell r="D468" t="str">
            <v>SOLEDAD CAMINERO ROSARIO</v>
          </cell>
          <cell r="E468" t="str">
            <v>AYUDANTE DE COCINA</v>
          </cell>
          <cell r="F468">
            <v>113036255</v>
          </cell>
          <cell r="G468">
            <v>1204100</v>
          </cell>
          <cell r="H468">
            <v>11000</v>
          </cell>
          <cell r="I468">
            <v>315.7</v>
          </cell>
          <cell r="J468">
            <v>0</v>
          </cell>
          <cell r="K468">
            <v>334.4</v>
          </cell>
          <cell r="L468">
            <v>75</v>
          </cell>
          <cell r="M468">
            <v>725.1</v>
          </cell>
          <cell r="N468">
            <v>10274.9</v>
          </cell>
          <cell r="O468" t="str">
            <v>COMEDORES ECONOMICOS LOS MINAS- COMEDORE</v>
          </cell>
        </row>
        <row r="469">
          <cell r="A469">
            <v>113040638</v>
          </cell>
          <cell r="B469">
            <v>464</v>
          </cell>
          <cell r="C469">
            <v>2</v>
          </cell>
          <cell r="D469" t="str">
            <v>NELSON RAMON GARCIA VILLAVIZAR</v>
          </cell>
          <cell r="E469" t="str">
            <v>CHOFER</v>
          </cell>
          <cell r="F469">
            <v>113040638</v>
          </cell>
          <cell r="G469">
            <v>2100618</v>
          </cell>
          <cell r="H469">
            <v>16500</v>
          </cell>
          <cell r="I469">
            <v>473.55</v>
          </cell>
          <cell r="J469">
            <v>0</v>
          </cell>
          <cell r="K469">
            <v>501.6</v>
          </cell>
          <cell r="L469">
            <v>75</v>
          </cell>
          <cell r="M469">
            <v>1050.1500000000001</v>
          </cell>
          <cell r="N469">
            <v>15449.85</v>
          </cell>
          <cell r="O469" t="str">
            <v>DIVISION DE TRANSPORTACION- COMEDORES EC</v>
          </cell>
        </row>
        <row r="470">
          <cell r="A470">
            <v>113043186</v>
          </cell>
          <cell r="B470">
            <v>465</v>
          </cell>
          <cell r="C470">
            <v>2</v>
          </cell>
          <cell r="D470" t="str">
            <v>PATRICIA MERCEDES TEJADA DE LA CRUZ</v>
          </cell>
          <cell r="E470" t="str">
            <v>ABOGADO (A)</v>
          </cell>
          <cell r="F470">
            <v>113043186</v>
          </cell>
          <cell r="G470">
            <v>2</v>
          </cell>
          <cell r="H470">
            <v>50000</v>
          </cell>
          <cell r="I470">
            <v>1435</v>
          </cell>
          <cell r="J470">
            <v>1627.13</v>
          </cell>
          <cell r="K470">
            <v>1520</v>
          </cell>
          <cell r="L470">
            <v>1587.45</v>
          </cell>
          <cell r="M470">
            <v>6169.58</v>
          </cell>
          <cell r="N470">
            <v>43830.42</v>
          </cell>
          <cell r="O470" t="str">
            <v>DEPARTAMENTO DE COMEDORES ECONOMICOS A N</v>
          </cell>
        </row>
        <row r="471">
          <cell r="A471">
            <v>113050744</v>
          </cell>
          <cell r="B471">
            <v>466</v>
          </cell>
          <cell r="C471">
            <v>2</v>
          </cell>
          <cell r="D471" t="str">
            <v>TERESA VASQUEZ SORIANO</v>
          </cell>
          <cell r="E471" t="str">
            <v>COCINERO (A)</v>
          </cell>
          <cell r="F471">
            <v>113050744</v>
          </cell>
          <cell r="G471">
            <v>2150062</v>
          </cell>
          <cell r="H471">
            <v>11000</v>
          </cell>
          <cell r="I471">
            <v>315.7</v>
          </cell>
          <cell r="J471">
            <v>0</v>
          </cell>
          <cell r="K471">
            <v>334.4</v>
          </cell>
          <cell r="L471">
            <v>75</v>
          </cell>
          <cell r="M471">
            <v>725.1</v>
          </cell>
          <cell r="N471">
            <v>10274.9</v>
          </cell>
          <cell r="O471" t="str">
            <v>COMEDORES ECONOMICOS- SABANA GRANDE DE B</v>
          </cell>
        </row>
        <row r="472">
          <cell r="A472">
            <v>113072706</v>
          </cell>
          <cell r="B472">
            <v>467</v>
          </cell>
          <cell r="C472">
            <v>2</v>
          </cell>
          <cell r="D472" t="str">
            <v>ANGELA MONTERO CUEVAS</v>
          </cell>
          <cell r="E472" t="str">
            <v>COCINERO (A)</v>
          </cell>
          <cell r="F472">
            <v>113072706</v>
          </cell>
          <cell r="G472">
            <v>2850204</v>
          </cell>
          <cell r="H472">
            <v>20000</v>
          </cell>
          <cell r="I472">
            <v>574</v>
          </cell>
          <cell r="J472">
            <v>0</v>
          </cell>
          <cell r="K472">
            <v>608</v>
          </cell>
          <cell r="L472">
            <v>1587.45</v>
          </cell>
          <cell r="M472">
            <v>2769.45</v>
          </cell>
          <cell r="N472">
            <v>17230.55</v>
          </cell>
          <cell r="O472" t="str">
            <v>COMEDORES ECONOMICOS- CRISTO REY</v>
          </cell>
        </row>
        <row r="473">
          <cell r="A473">
            <v>113140511</v>
          </cell>
          <cell r="B473">
            <v>468</v>
          </cell>
          <cell r="C473">
            <v>2</v>
          </cell>
          <cell r="D473" t="str">
            <v>ELIZABETH VINIEL DE LOS SANTOS</v>
          </cell>
          <cell r="E473" t="str">
            <v>AUXILIAR ALMACEN</v>
          </cell>
          <cell r="F473">
            <v>113140511</v>
          </cell>
          <cell r="G473">
            <v>2050084</v>
          </cell>
          <cell r="H473">
            <v>15000</v>
          </cell>
          <cell r="I473">
            <v>430.5</v>
          </cell>
          <cell r="J473">
            <v>0</v>
          </cell>
          <cell r="K473">
            <v>456</v>
          </cell>
          <cell r="L473">
            <v>75</v>
          </cell>
          <cell r="M473">
            <v>961.5</v>
          </cell>
          <cell r="N473">
            <v>14038.5</v>
          </cell>
          <cell r="O473" t="str">
            <v>COMEDORES ECONOMICOS- EL SEIBO</v>
          </cell>
        </row>
        <row r="474">
          <cell r="A474">
            <v>113167118</v>
          </cell>
          <cell r="B474">
            <v>469</v>
          </cell>
          <cell r="C474">
            <v>2</v>
          </cell>
          <cell r="D474" t="str">
            <v>NEY ANIBAL PEREZ SALDAÑA</v>
          </cell>
          <cell r="E474" t="str">
            <v>CHOFER</v>
          </cell>
          <cell r="F474">
            <v>113167118</v>
          </cell>
          <cell r="G474">
            <v>2100374</v>
          </cell>
          <cell r="H474">
            <v>16500</v>
          </cell>
          <cell r="I474">
            <v>473.55</v>
          </cell>
          <cell r="J474">
            <v>0</v>
          </cell>
          <cell r="K474">
            <v>501.6</v>
          </cell>
          <cell r="L474">
            <v>75</v>
          </cell>
          <cell r="M474">
            <v>1050.1500000000001</v>
          </cell>
          <cell r="N474">
            <v>15449.85</v>
          </cell>
          <cell r="O474" t="str">
            <v>DIVISION DE TRANSPORTACION- COMEDORES EC</v>
          </cell>
        </row>
        <row r="475">
          <cell r="A475">
            <v>113188189</v>
          </cell>
          <cell r="B475">
            <v>470</v>
          </cell>
          <cell r="C475">
            <v>2</v>
          </cell>
          <cell r="D475" t="str">
            <v>PEDRO JULIO TORRES GUZMAN</v>
          </cell>
          <cell r="E475" t="str">
            <v>ELECTRICISTA</v>
          </cell>
          <cell r="F475">
            <v>113188189</v>
          </cell>
          <cell r="G475">
            <v>2650211</v>
          </cell>
          <cell r="H475">
            <v>11000</v>
          </cell>
          <cell r="I475">
            <v>315.7</v>
          </cell>
          <cell r="J475">
            <v>0</v>
          </cell>
          <cell r="K475">
            <v>334.4</v>
          </cell>
          <cell r="L475">
            <v>75</v>
          </cell>
          <cell r="M475">
            <v>725.1</v>
          </cell>
          <cell r="N475">
            <v>10274.9</v>
          </cell>
          <cell r="O475" t="str">
            <v>DIVISION DE MANTENIMIENTO- COMEDORES ECO</v>
          </cell>
        </row>
        <row r="476">
          <cell r="A476">
            <v>113215917</v>
          </cell>
          <cell r="B476">
            <v>471</v>
          </cell>
          <cell r="C476">
            <v>2</v>
          </cell>
          <cell r="D476" t="str">
            <v>ANTONIA DIAZ QUEZADA</v>
          </cell>
          <cell r="E476" t="str">
            <v>AYUDANTE MANTENIMIENTO</v>
          </cell>
          <cell r="F476">
            <v>113215917</v>
          </cell>
          <cell r="G476">
            <v>2650647</v>
          </cell>
          <cell r="H476">
            <v>18000</v>
          </cell>
          <cell r="I476">
            <v>516.6</v>
          </cell>
          <cell r="J476">
            <v>0</v>
          </cell>
          <cell r="K476">
            <v>547.20000000000005</v>
          </cell>
          <cell r="L476">
            <v>75</v>
          </cell>
          <cell r="M476">
            <v>1138.8</v>
          </cell>
          <cell r="N476">
            <v>16861.2</v>
          </cell>
          <cell r="O476" t="str">
            <v>DIVISION DE MANTENIMIENTO- COMEDORES ECO</v>
          </cell>
        </row>
        <row r="477">
          <cell r="A477">
            <v>113226484</v>
          </cell>
          <cell r="B477">
            <v>472</v>
          </cell>
          <cell r="C477">
            <v>2</v>
          </cell>
          <cell r="D477" t="str">
            <v>ALINA ANTONIA COLLADO DE ENCARNACIO</v>
          </cell>
          <cell r="E477" t="str">
            <v>INSPECTORA</v>
          </cell>
          <cell r="F477">
            <v>113226484</v>
          </cell>
          <cell r="G477">
            <v>2400311</v>
          </cell>
          <cell r="H477">
            <v>20000</v>
          </cell>
          <cell r="I477">
            <v>574</v>
          </cell>
          <cell r="J477">
            <v>0</v>
          </cell>
          <cell r="K477">
            <v>608</v>
          </cell>
          <cell r="L477">
            <v>75</v>
          </cell>
          <cell r="M477">
            <v>1257</v>
          </cell>
          <cell r="N477">
            <v>18743</v>
          </cell>
          <cell r="O477" t="str">
            <v>DIRECCION DE INSPECCION- COMEDORES ECONO</v>
          </cell>
        </row>
        <row r="478">
          <cell r="A478">
            <v>113240972</v>
          </cell>
          <cell r="B478">
            <v>473</v>
          </cell>
          <cell r="C478">
            <v>2</v>
          </cell>
          <cell r="D478" t="str">
            <v>BIENVENIDA ABREU ESPINOLA</v>
          </cell>
          <cell r="E478" t="str">
            <v>AYUDANTE DE COCINA</v>
          </cell>
          <cell r="F478">
            <v>113240972</v>
          </cell>
          <cell r="G478">
            <v>2700348</v>
          </cell>
          <cell r="H478">
            <v>11000</v>
          </cell>
          <cell r="I478">
            <v>315.7</v>
          </cell>
          <cell r="J478">
            <v>0</v>
          </cell>
          <cell r="K478">
            <v>334.4</v>
          </cell>
          <cell r="L478">
            <v>75</v>
          </cell>
          <cell r="M478">
            <v>725.1</v>
          </cell>
          <cell r="N478">
            <v>10274.9</v>
          </cell>
          <cell r="O478" t="str">
            <v>DEPARTAMENTO DE COCINAS MOVILES- COMEDOR</v>
          </cell>
        </row>
        <row r="479">
          <cell r="A479">
            <v>113254783</v>
          </cell>
          <cell r="B479">
            <v>474</v>
          </cell>
          <cell r="C479">
            <v>2</v>
          </cell>
          <cell r="D479" t="str">
            <v>FELIX ANTONIO VALDEZ SANCHEZ</v>
          </cell>
          <cell r="E479" t="str">
            <v>CHOFER</v>
          </cell>
          <cell r="F479">
            <v>113254783</v>
          </cell>
          <cell r="G479">
            <v>2100391</v>
          </cell>
          <cell r="H479">
            <v>16500</v>
          </cell>
          <cell r="I479">
            <v>473.55</v>
          </cell>
          <cell r="J479">
            <v>0</v>
          </cell>
          <cell r="K479">
            <v>501.6</v>
          </cell>
          <cell r="L479">
            <v>75</v>
          </cell>
          <cell r="M479">
            <v>1050.1500000000001</v>
          </cell>
          <cell r="N479">
            <v>15449.85</v>
          </cell>
          <cell r="O479" t="str">
            <v>DIVISION DE TRANSPORTACION- COMEDORES EC</v>
          </cell>
        </row>
        <row r="480">
          <cell r="A480">
            <v>113278071</v>
          </cell>
          <cell r="B480">
            <v>475</v>
          </cell>
          <cell r="C480">
            <v>2</v>
          </cell>
          <cell r="D480" t="str">
            <v>NATIVIDAD SHEPARD</v>
          </cell>
          <cell r="E480" t="str">
            <v>AYUDANTE DE COCINA</v>
          </cell>
          <cell r="F480">
            <v>113278071</v>
          </cell>
          <cell r="G480">
            <v>2700218</v>
          </cell>
          <cell r="H480">
            <v>11000</v>
          </cell>
          <cell r="I480">
            <v>315.7</v>
          </cell>
          <cell r="J480">
            <v>0</v>
          </cell>
          <cell r="K480">
            <v>334.4</v>
          </cell>
          <cell r="L480">
            <v>75</v>
          </cell>
          <cell r="M480">
            <v>725.1</v>
          </cell>
          <cell r="N480">
            <v>10274.9</v>
          </cell>
          <cell r="O480" t="str">
            <v>DEPARTAMENTO DE COCINAS MOVILES- COMEDOR</v>
          </cell>
        </row>
        <row r="481">
          <cell r="A481">
            <v>113340681</v>
          </cell>
          <cell r="B481">
            <v>476</v>
          </cell>
          <cell r="C481">
            <v>2</v>
          </cell>
          <cell r="D481" t="str">
            <v>RAMON ANTONIO MENDEZ MENDEZ</v>
          </cell>
          <cell r="E481" t="str">
            <v>CONSERJE</v>
          </cell>
          <cell r="F481">
            <v>113340681</v>
          </cell>
          <cell r="G481">
            <v>3000059</v>
          </cell>
          <cell r="H481">
            <v>11000</v>
          </cell>
          <cell r="I481">
            <v>315.7</v>
          </cell>
          <cell r="J481">
            <v>0</v>
          </cell>
          <cell r="K481">
            <v>334.4</v>
          </cell>
          <cell r="L481">
            <v>75</v>
          </cell>
          <cell r="M481">
            <v>725.1</v>
          </cell>
          <cell r="N481">
            <v>10274.9</v>
          </cell>
          <cell r="O481" t="str">
            <v>DEPARTAMENTO DE ALMACEN DE ALIMENTOS- CO</v>
          </cell>
        </row>
        <row r="482">
          <cell r="A482">
            <v>113412886</v>
          </cell>
          <cell r="B482">
            <v>477</v>
          </cell>
          <cell r="C482">
            <v>2</v>
          </cell>
          <cell r="D482" t="str">
            <v>CARLOS MANUEL CAMINERO GONZALEZ</v>
          </cell>
          <cell r="E482" t="str">
            <v>AUXILIAR ALMACEN</v>
          </cell>
          <cell r="F482">
            <v>113412886</v>
          </cell>
          <cell r="G482">
            <v>2650771</v>
          </cell>
          <cell r="H482">
            <v>18000</v>
          </cell>
          <cell r="I482">
            <v>516.6</v>
          </cell>
          <cell r="J482">
            <v>0</v>
          </cell>
          <cell r="K482">
            <v>547.20000000000005</v>
          </cell>
          <cell r="L482">
            <v>75</v>
          </cell>
          <cell r="M482">
            <v>1138.8</v>
          </cell>
          <cell r="N482">
            <v>16861.2</v>
          </cell>
          <cell r="O482" t="str">
            <v>DIVISION DE MANTENIMIENTO- COMEDORES ECO</v>
          </cell>
        </row>
        <row r="483">
          <cell r="A483">
            <v>113450852</v>
          </cell>
          <cell r="B483">
            <v>478</v>
          </cell>
          <cell r="C483">
            <v>2</v>
          </cell>
          <cell r="D483" t="str">
            <v>DIGNA RAMONA MICHEL MELENDEZ DE SOL</v>
          </cell>
          <cell r="E483" t="str">
            <v>AYUDANTE DE COCINA</v>
          </cell>
          <cell r="F483">
            <v>113450852</v>
          </cell>
          <cell r="G483">
            <v>1266</v>
          </cell>
          <cell r="H483">
            <v>11000</v>
          </cell>
          <cell r="I483">
            <v>315.7</v>
          </cell>
          <cell r="J483">
            <v>0</v>
          </cell>
          <cell r="K483">
            <v>334.4</v>
          </cell>
          <cell r="L483">
            <v>75</v>
          </cell>
          <cell r="M483">
            <v>725.1</v>
          </cell>
          <cell r="N483">
            <v>10274.9</v>
          </cell>
          <cell r="O483" t="str">
            <v>DEPARTAMENTO DE COCINAS MOVILES- COMEDOR</v>
          </cell>
        </row>
        <row r="484">
          <cell r="A484">
            <v>113464473</v>
          </cell>
          <cell r="B484">
            <v>479</v>
          </cell>
          <cell r="C484">
            <v>2</v>
          </cell>
          <cell r="D484" t="str">
            <v>MARIA FLORIZA HILARIO JUSTO</v>
          </cell>
          <cell r="E484" t="str">
            <v>INSPECTORA</v>
          </cell>
          <cell r="F484">
            <v>113464473</v>
          </cell>
          <cell r="G484">
            <v>500084</v>
          </cell>
          <cell r="H484">
            <v>22000</v>
          </cell>
          <cell r="I484">
            <v>631.4</v>
          </cell>
          <cell r="J484">
            <v>0</v>
          </cell>
          <cell r="K484">
            <v>668.8</v>
          </cell>
          <cell r="L484">
            <v>75</v>
          </cell>
          <cell r="M484">
            <v>1375.2</v>
          </cell>
          <cell r="N484">
            <v>20624.8</v>
          </cell>
          <cell r="O484" t="str">
            <v>COMEDORES ECONOMICOS- LOS ALCARRIZOS</v>
          </cell>
        </row>
        <row r="485">
          <cell r="A485">
            <v>113472757</v>
          </cell>
          <cell r="B485">
            <v>480</v>
          </cell>
          <cell r="C485">
            <v>2</v>
          </cell>
          <cell r="D485" t="str">
            <v>JUAN ANTONIO VELOZ CARVAJAL</v>
          </cell>
          <cell r="E485" t="str">
            <v>CONSERJE</v>
          </cell>
          <cell r="F485">
            <v>113472757</v>
          </cell>
          <cell r="G485">
            <v>1208622</v>
          </cell>
          <cell r="H485">
            <v>11000</v>
          </cell>
          <cell r="I485">
            <v>315.7</v>
          </cell>
          <cell r="J485">
            <v>0</v>
          </cell>
          <cell r="K485">
            <v>334.4</v>
          </cell>
          <cell r="L485">
            <v>75</v>
          </cell>
          <cell r="M485">
            <v>725.1</v>
          </cell>
          <cell r="N485">
            <v>10274.9</v>
          </cell>
          <cell r="O485" t="str">
            <v>COMEDORES ECONOMICOS LOS MINAS- COMEDORE</v>
          </cell>
        </row>
        <row r="486">
          <cell r="A486">
            <v>113522668</v>
          </cell>
          <cell r="B486">
            <v>481</v>
          </cell>
          <cell r="C486">
            <v>2</v>
          </cell>
          <cell r="D486" t="str">
            <v>DIONICIA RODRIGUEZ UREÑA</v>
          </cell>
          <cell r="E486" t="str">
            <v>AUXILIAR ADMINISTRATIVO (A)</v>
          </cell>
          <cell r="F486">
            <v>113522668</v>
          </cell>
          <cell r="G486">
            <v>2100402</v>
          </cell>
          <cell r="H486">
            <v>18000</v>
          </cell>
          <cell r="I486">
            <v>516.6</v>
          </cell>
          <cell r="J486">
            <v>0</v>
          </cell>
          <cell r="K486">
            <v>547.20000000000005</v>
          </cell>
          <cell r="L486">
            <v>75</v>
          </cell>
          <cell r="M486">
            <v>1138.8</v>
          </cell>
          <cell r="N486">
            <v>16861.2</v>
          </cell>
          <cell r="O486" t="str">
            <v>DIVISION DE TRANSPORTACION- COMEDORES EC</v>
          </cell>
        </row>
        <row r="487">
          <cell r="A487">
            <v>113599187</v>
          </cell>
          <cell r="B487">
            <v>482</v>
          </cell>
          <cell r="C487">
            <v>2</v>
          </cell>
          <cell r="D487" t="str">
            <v>ADAN ENRIQUILLO GARCIA DEBORA</v>
          </cell>
          <cell r="E487" t="str">
            <v>CHOFER</v>
          </cell>
          <cell r="F487">
            <v>113599187</v>
          </cell>
          <cell r="G487">
            <v>2100528</v>
          </cell>
          <cell r="H487">
            <v>16500</v>
          </cell>
          <cell r="I487">
            <v>473.55</v>
          </cell>
          <cell r="J487">
            <v>0</v>
          </cell>
          <cell r="K487">
            <v>501.6</v>
          </cell>
          <cell r="L487">
            <v>75</v>
          </cell>
          <cell r="M487">
            <v>1050.1500000000001</v>
          </cell>
          <cell r="N487">
            <v>15449.85</v>
          </cell>
          <cell r="O487" t="str">
            <v>DIVISION DE TRANSPORTACION- COMEDORES EC</v>
          </cell>
        </row>
        <row r="488">
          <cell r="A488">
            <v>113685200</v>
          </cell>
          <cell r="B488">
            <v>483</v>
          </cell>
          <cell r="C488">
            <v>2</v>
          </cell>
          <cell r="D488" t="str">
            <v>MARCELINA JORGE</v>
          </cell>
          <cell r="E488" t="str">
            <v>AYUDANTE DE COCINA</v>
          </cell>
          <cell r="F488">
            <v>113685200</v>
          </cell>
          <cell r="G488">
            <v>1208502</v>
          </cell>
          <cell r="H488">
            <v>13200</v>
          </cell>
          <cell r="I488">
            <v>378.84</v>
          </cell>
          <cell r="J488">
            <v>0</v>
          </cell>
          <cell r="K488">
            <v>401.28</v>
          </cell>
          <cell r="L488">
            <v>75</v>
          </cell>
          <cell r="M488">
            <v>855.12</v>
          </cell>
          <cell r="N488">
            <v>12344.88</v>
          </cell>
          <cell r="O488" t="str">
            <v>COMEDORES ECONOMICOS LOS MINAS- COMEDORE</v>
          </cell>
        </row>
        <row r="489">
          <cell r="A489">
            <v>113769996</v>
          </cell>
          <cell r="B489">
            <v>484</v>
          </cell>
          <cell r="C489">
            <v>2</v>
          </cell>
          <cell r="D489" t="str">
            <v>SANTA FEDERICA FAMILIA FRIAS</v>
          </cell>
          <cell r="E489" t="str">
            <v>AYUDANTE MANTENIMIENTO</v>
          </cell>
          <cell r="F489">
            <v>113769996</v>
          </cell>
          <cell r="G489">
            <v>2650617</v>
          </cell>
          <cell r="H489">
            <v>18000</v>
          </cell>
          <cell r="I489">
            <v>516.6</v>
          </cell>
          <cell r="J489">
            <v>0</v>
          </cell>
          <cell r="K489">
            <v>547.20000000000005</v>
          </cell>
          <cell r="L489">
            <v>75</v>
          </cell>
          <cell r="M489">
            <v>1138.8</v>
          </cell>
          <cell r="N489">
            <v>16861.2</v>
          </cell>
          <cell r="O489" t="str">
            <v>DIVISION DE MANTENIMIENTO- COMEDORES ECO</v>
          </cell>
        </row>
        <row r="490">
          <cell r="A490">
            <v>113808588</v>
          </cell>
          <cell r="B490">
            <v>485</v>
          </cell>
          <cell r="C490">
            <v>2</v>
          </cell>
          <cell r="D490" t="str">
            <v>RAMON ANTONIO QUEZADA ABREU</v>
          </cell>
          <cell r="E490" t="str">
            <v>AYUDANTE DE COCINA</v>
          </cell>
          <cell r="F490">
            <v>113808588</v>
          </cell>
          <cell r="G490">
            <v>650098</v>
          </cell>
          <cell r="H490">
            <v>13000</v>
          </cell>
          <cell r="I490">
            <v>373.1</v>
          </cell>
          <cell r="J490">
            <v>0</v>
          </cell>
          <cell r="K490">
            <v>395.2</v>
          </cell>
          <cell r="L490">
            <v>75</v>
          </cell>
          <cell r="M490">
            <v>843.3</v>
          </cell>
          <cell r="N490">
            <v>12156.7</v>
          </cell>
          <cell r="O490" t="str">
            <v>SECCION DE CARNICERIA Y SAZON- COMEDORES</v>
          </cell>
        </row>
        <row r="491">
          <cell r="A491">
            <v>113877476</v>
          </cell>
          <cell r="B491">
            <v>486</v>
          </cell>
          <cell r="C491">
            <v>2</v>
          </cell>
          <cell r="D491" t="str">
            <v>ELIZABETH POLANCO MEJIA</v>
          </cell>
          <cell r="E491" t="str">
            <v>AYUDANTE DE COCINA</v>
          </cell>
          <cell r="F491">
            <v>113877476</v>
          </cell>
          <cell r="G491">
            <v>2700332</v>
          </cell>
          <cell r="H491">
            <v>11000</v>
          </cell>
          <cell r="I491">
            <v>315.7</v>
          </cell>
          <cell r="J491">
            <v>0</v>
          </cell>
          <cell r="K491">
            <v>334.4</v>
          </cell>
          <cell r="L491">
            <v>75</v>
          </cell>
          <cell r="M491">
            <v>725.1</v>
          </cell>
          <cell r="N491">
            <v>10274.9</v>
          </cell>
          <cell r="O491" t="str">
            <v>DEPARTAMENTO DE COCINAS MOVILES- COMEDOR</v>
          </cell>
        </row>
        <row r="492">
          <cell r="A492">
            <v>113878854</v>
          </cell>
          <cell r="B492">
            <v>487</v>
          </cell>
          <cell r="C492">
            <v>2</v>
          </cell>
          <cell r="D492" t="str">
            <v>INGRID JOSELINE LEBRON FERNANDEZ</v>
          </cell>
          <cell r="E492" t="str">
            <v>CONSERJE</v>
          </cell>
          <cell r="F492">
            <v>113878854</v>
          </cell>
          <cell r="G492">
            <v>2650642</v>
          </cell>
          <cell r="H492">
            <v>15000</v>
          </cell>
          <cell r="I492">
            <v>430.5</v>
          </cell>
          <cell r="J492">
            <v>0</v>
          </cell>
          <cell r="K492">
            <v>456</v>
          </cell>
          <cell r="L492">
            <v>75</v>
          </cell>
          <cell r="M492">
            <v>961.5</v>
          </cell>
          <cell r="N492">
            <v>14038.5</v>
          </cell>
          <cell r="O492" t="str">
            <v>DIVISION DE MANTENIMIENTO- COMEDORES ECO</v>
          </cell>
        </row>
        <row r="493">
          <cell r="A493">
            <v>113913552</v>
          </cell>
          <cell r="B493">
            <v>488</v>
          </cell>
          <cell r="C493">
            <v>2</v>
          </cell>
          <cell r="D493" t="str">
            <v>YAGIRE RAMIREZ AMARANTE</v>
          </cell>
          <cell r="E493" t="str">
            <v>AYUDANTE DE COCINA</v>
          </cell>
          <cell r="F493">
            <v>113913552</v>
          </cell>
          <cell r="G493">
            <v>2400383</v>
          </cell>
          <cell r="H493">
            <v>11000</v>
          </cell>
          <cell r="I493">
            <v>315.7</v>
          </cell>
          <cell r="J493">
            <v>0</v>
          </cell>
          <cell r="K493">
            <v>334.4</v>
          </cell>
          <cell r="L493">
            <v>75</v>
          </cell>
          <cell r="M493">
            <v>725.1</v>
          </cell>
          <cell r="N493">
            <v>10274.9</v>
          </cell>
          <cell r="O493" t="str">
            <v>DIRECCION DE INSPECCION- COMEDORES ECONO</v>
          </cell>
        </row>
        <row r="494">
          <cell r="A494">
            <v>113989891</v>
          </cell>
          <cell r="B494">
            <v>489</v>
          </cell>
          <cell r="C494">
            <v>2</v>
          </cell>
          <cell r="D494" t="str">
            <v>NELSON MANUEL MOYA DIAZ</v>
          </cell>
          <cell r="E494" t="str">
            <v>INSPECTOR (A)</v>
          </cell>
          <cell r="F494">
            <v>113989891</v>
          </cell>
          <cell r="G494">
            <v>2850346</v>
          </cell>
          <cell r="H494">
            <v>20000</v>
          </cell>
          <cell r="I494">
            <v>574</v>
          </cell>
          <cell r="J494">
            <v>0</v>
          </cell>
          <cell r="K494">
            <v>608</v>
          </cell>
          <cell r="L494">
            <v>75</v>
          </cell>
          <cell r="M494">
            <v>1257</v>
          </cell>
          <cell r="N494">
            <v>18743</v>
          </cell>
          <cell r="O494" t="str">
            <v>COMEDORES ECONOMICOS- CRISTO REY</v>
          </cell>
        </row>
        <row r="495">
          <cell r="A495">
            <v>114048093</v>
          </cell>
          <cell r="B495">
            <v>490</v>
          </cell>
          <cell r="C495">
            <v>2</v>
          </cell>
          <cell r="D495" t="str">
            <v>MAIQUEL OMI VALDEZ FELIZ</v>
          </cell>
          <cell r="E495" t="str">
            <v>CHOFER</v>
          </cell>
          <cell r="F495">
            <v>114048093</v>
          </cell>
          <cell r="G495">
            <v>1208356</v>
          </cell>
          <cell r="H495">
            <v>16500</v>
          </cell>
          <cell r="I495">
            <v>473.55</v>
          </cell>
          <cell r="J495">
            <v>0</v>
          </cell>
          <cell r="K495">
            <v>501.6</v>
          </cell>
          <cell r="L495">
            <v>75</v>
          </cell>
          <cell r="M495">
            <v>1050.1500000000001</v>
          </cell>
          <cell r="N495">
            <v>15449.85</v>
          </cell>
          <cell r="O495" t="str">
            <v>COMEDORES ECONOMICOS LOS MINAS- COMEDORE</v>
          </cell>
        </row>
        <row r="496">
          <cell r="A496">
            <v>114124878</v>
          </cell>
          <cell r="B496">
            <v>491</v>
          </cell>
          <cell r="C496">
            <v>2</v>
          </cell>
          <cell r="D496" t="str">
            <v>ALEXANDRA ANTONIA RODRIGUEZ TINEO</v>
          </cell>
          <cell r="E496" t="str">
            <v>AYUDANTE</v>
          </cell>
          <cell r="F496">
            <v>114124878</v>
          </cell>
          <cell r="G496">
            <v>1202150</v>
          </cell>
          <cell r="H496">
            <v>11000</v>
          </cell>
          <cell r="I496">
            <v>315.7</v>
          </cell>
          <cell r="J496">
            <v>0</v>
          </cell>
          <cell r="K496">
            <v>334.4</v>
          </cell>
          <cell r="L496">
            <v>75</v>
          </cell>
          <cell r="M496">
            <v>725.1</v>
          </cell>
          <cell r="N496">
            <v>10274.9</v>
          </cell>
          <cell r="O496" t="str">
            <v>COMEDORES ECONOMICOS LOS MINAS- COMEDORE</v>
          </cell>
        </row>
        <row r="497">
          <cell r="A497">
            <v>114140510</v>
          </cell>
          <cell r="B497">
            <v>492</v>
          </cell>
          <cell r="C497">
            <v>2</v>
          </cell>
          <cell r="D497" t="str">
            <v>BENITO GARCIA SEIPO</v>
          </cell>
          <cell r="E497" t="str">
            <v>CHOFER</v>
          </cell>
          <cell r="F497">
            <v>114140510</v>
          </cell>
          <cell r="G497">
            <v>600094</v>
          </cell>
          <cell r="H497">
            <v>16500</v>
          </cell>
          <cell r="I497">
            <v>473.55</v>
          </cell>
          <cell r="J497">
            <v>0</v>
          </cell>
          <cell r="K497">
            <v>501.6</v>
          </cell>
          <cell r="L497">
            <v>75</v>
          </cell>
          <cell r="M497">
            <v>1050.1500000000001</v>
          </cell>
          <cell r="N497">
            <v>15449.85</v>
          </cell>
          <cell r="O497" t="str">
            <v>DIVISION DE SEGURIDAD- COMEDORES ECONOMI</v>
          </cell>
        </row>
        <row r="498">
          <cell r="A498">
            <v>114156334</v>
          </cell>
          <cell r="B498">
            <v>493</v>
          </cell>
          <cell r="C498">
            <v>2</v>
          </cell>
          <cell r="D498" t="str">
            <v>KATHERINE KAROL SUSAÑA RIVERA</v>
          </cell>
          <cell r="E498" t="str">
            <v>SECRETARIO (A)</v>
          </cell>
          <cell r="F498">
            <v>114156334</v>
          </cell>
          <cell r="G498">
            <v>2400286</v>
          </cell>
          <cell r="H498">
            <v>31500</v>
          </cell>
          <cell r="I498">
            <v>904.05</v>
          </cell>
          <cell r="J498">
            <v>0</v>
          </cell>
          <cell r="K498">
            <v>957.6</v>
          </cell>
          <cell r="L498">
            <v>75</v>
          </cell>
          <cell r="M498">
            <v>1936.65</v>
          </cell>
          <cell r="N498">
            <v>29563.35</v>
          </cell>
          <cell r="O498" t="str">
            <v>DIRECCION DE INSPECCION- COMEDORES ECONO</v>
          </cell>
        </row>
        <row r="499">
          <cell r="A499">
            <v>114179005</v>
          </cell>
          <cell r="B499">
            <v>494</v>
          </cell>
          <cell r="C499">
            <v>2</v>
          </cell>
          <cell r="D499" t="str">
            <v>LUIS EDUARDO PEREZ PEREZ</v>
          </cell>
          <cell r="E499" t="str">
            <v>INSPECTOR DE COMEDOR</v>
          </cell>
          <cell r="F499">
            <v>114179005</v>
          </cell>
          <cell r="G499">
            <v>2400312</v>
          </cell>
          <cell r="H499">
            <v>11000</v>
          </cell>
          <cell r="I499">
            <v>315.7</v>
          </cell>
          <cell r="J499">
            <v>0</v>
          </cell>
          <cell r="K499">
            <v>334.4</v>
          </cell>
          <cell r="L499">
            <v>75</v>
          </cell>
          <cell r="M499">
            <v>725.1</v>
          </cell>
          <cell r="N499">
            <v>10274.9</v>
          </cell>
          <cell r="O499" t="str">
            <v>DIRECCION DE INSPECCION- COMEDORES ECONO</v>
          </cell>
        </row>
        <row r="500">
          <cell r="A500">
            <v>114183064</v>
          </cell>
          <cell r="B500">
            <v>495</v>
          </cell>
          <cell r="C500">
            <v>2</v>
          </cell>
          <cell r="D500" t="str">
            <v>ROBERTO CARLOS RODRIGUEZ</v>
          </cell>
          <cell r="E500" t="str">
            <v>CHOFER</v>
          </cell>
          <cell r="F500">
            <v>114183064</v>
          </cell>
          <cell r="G500">
            <v>1208210</v>
          </cell>
          <cell r="H500">
            <v>16500</v>
          </cell>
          <cell r="I500">
            <v>473.55</v>
          </cell>
          <cell r="J500">
            <v>0</v>
          </cell>
          <cell r="K500">
            <v>501.6</v>
          </cell>
          <cell r="L500">
            <v>75</v>
          </cell>
          <cell r="M500">
            <v>1050.1500000000001</v>
          </cell>
          <cell r="N500">
            <v>15449.85</v>
          </cell>
          <cell r="O500" t="str">
            <v>COMEDORES ECONOMICOS LOS MINAS- COMEDORE</v>
          </cell>
        </row>
        <row r="501">
          <cell r="A501">
            <v>114208424</v>
          </cell>
          <cell r="B501">
            <v>496</v>
          </cell>
          <cell r="C501">
            <v>2</v>
          </cell>
          <cell r="D501" t="str">
            <v>ELIZABETH DIAZ FELIZ</v>
          </cell>
          <cell r="E501" t="str">
            <v>COCINERO (A)</v>
          </cell>
          <cell r="F501">
            <v>114208424</v>
          </cell>
          <cell r="G501">
            <v>1208477</v>
          </cell>
          <cell r="H501">
            <v>11000</v>
          </cell>
          <cell r="I501">
            <v>315.7</v>
          </cell>
          <cell r="J501">
            <v>0</v>
          </cell>
          <cell r="K501">
            <v>334.4</v>
          </cell>
          <cell r="L501">
            <v>75</v>
          </cell>
          <cell r="M501">
            <v>725.1</v>
          </cell>
          <cell r="N501">
            <v>10274.9</v>
          </cell>
          <cell r="O501" t="str">
            <v>COMEDORES ECONOMICOS LOS MINAS- COMEDORE</v>
          </cell>
        </row>
        <row r="502">
          <cell r="A502">
            <v>114209414</v>
          </cell>
          <cell r="B502">
            <v>497</v>
          </cell>
          <cell r="C502">
            <v>2</v>
          </cell>
          <cell r="D502" t="str">
            <v>SUNILDA TAVERAS</v>
          </cell>
          <cell r="E502" t="str">
            <v>INSPECTOR DE COMEDOR</v>
          </cell>
          <cell r="F502">
            <v>114209414</v>
          </cell>
          <cell r="G502">
            <v>900145</v>
          </cell>
          <cell r="H502">
            <v>17000</v>
          </cell>
          <cell r="I502">
            <v>487.9</v>
          </cell>
          <cell r="J502">
            <v>0</v>
          </cell>
          <cell r="K502">
            <v>516.79999999999995</v>
          </cell>
          <cell r="L502">
            <v>75</v>
          </cell>
          <cell r="M502">
            <v>1079.7</v>
          </cell>
          <cell r="N502">
            <v>15920.3</v>
          </cell>
          <cell r="O502" t="str">
            <v>COMEDORES ECONOMICOS- LA VILLA OLIMPICA</v>
          </cell>
        </row>
        <row r="503">
          <cell r="A503">
            <v>114225444</v>
          </cell>
          <cell r="B503">
            <v>498</v>
          </cell>
          <cell r="C503">
            <v>2</v>
          </cell>
          <cell r="D503" t="str">
            <v>JOSE MANUEL PORTORREAL LIRIANO</v>
          </cell>
          <cell r="E503" t="str">
            <v>CONSERJE</v>
          </cell>
          <cell r="F503">
            <v>114225444</v>
          </cell>
          <cell r="G503">
            <v>835</v>
          </cell>
          <cell r="H503">
            <v>11000</v>
          </cell>
          <cell r="I503">
            <v>315.7</v>
          </cell>
          <cell r="J503">
            <v>0</v>
          </cell>
          <cell r="K503">
            <v>334.4</v>
          </cell>
          <cell r="L503">
            <v>75</v>
          </cell>
          <cell r="M503">
            <v>725.1</v>
          </cell>
          <cell r="N503">
            <v>10274.9</v>
          </cell>
          <cell r="O503" t="str">
            <v>COMEDORES ECONOMICOS LOS MINAS- COMEDORE</v>
          </cell>
        </row>
        <row r="504">
          <cell r="A504">
            <v>114304561</v>
          </cell>
          <cell r="B504">
            <v>499</v>
          </cell>
          <cell r="C504">
            <v>2</v>
          </cell>
          <cell r="D504" t="str">
            <v>WANDA SANTANA DURAN</v>
          </cell>
          <cell r="E504" t="str">
            <v>SECRETARIO (A)</v>
          </cell>
          <cell r="F504">
            <v>114304561</v>
          </cell>
          <cell r="G504">
            <v>1204244</v>
          </cell>
          <cell r="H504">
            <v>30000</v>
          </cell>
          <cell r="I504">
            <v>861</v>
          </cell>
          <cell r="J504">
            <v>0</v>
          </cell>
          <cell r="K504">
            <v>912</v>
          </cell>
          <cell r="L504">
            <v>75</v>
          </cell>
          <cell r="M504">
            <v>1848</v>
          </cell>
          <cell r="N504">
            <v>28152</v>
          </cell>
          <cell r="O504" t="str">
            <v>COMEDORES ECONOMICOS LOS MINAS- COMEDORE</v>
          </cell>
        </row>
        <row r="505">
          <cell r="A505">
            <v>114328289</v>
          </cell>
          <cell r="B505">
            <v>500</v>
          </cell>
          <cell r="C505">
            <v>2</v>
          </cell>
          <cell r="D505" t="str">
            <v>FEDERICO ANDRES CASTILLO CORDERO</v>
          </cell>
          <cell r="E505" t="str">
            <v>ELECTRICISTA</v>
          </cell>
          <cell r="F505">
            <v>114328289</v>
          </cell>
          <cell r="G505">
            <v>2650253</v>
          </cell>
          <cell r="H505">
            <v>19800</v>
          </cell>
          <cell r="I505">
            <v>568.26</v>
          </cell>
          <cell r="J505">
            <v>0</v>
          </cell>
          <cell r="K505">
            <v>601.91999999999996</v>
          </cell>
          <cell r="L505">
            <v>2739.44</v>
          </cell>
          <cell r="M505">
            <v>3909.62</v>
          </cell>
          <cell r="N505">
            <v>15890.38</v>
          </cell>
          <cell r="O505" t="str">
            <v>DIVISION DE MANTENIMIENTO- COMEDORES ECO</v>
          </cell>
        </row>
        <row r="506">
          <cell r="A506">
            <v>114341647</v>
          </cell>
          <cell r="B506">
            <v>501</v>
          </cell>
          <cell r="C506">
            <v>2</v>
          </cell>
          <cell r="D506" t="str">
            <v>CANDIDO RAFAEL SERRA ESPINO</v>
          </cell>
          <cell r="E506" t="str">
            <v>SOPORTE USUARIO</v>
          </cell>
          <cell r="F506">
            <v>114341647</v>
          </cell>
          <cell r="G506">
            <v>2100116</v>
          </cell>
          <cell r="H506">
            <v>40000</v>
          </cell>
          <cell r="I506">
            <v>1148</v>
          </cell>
          <cell r="J506">
            <v>442.65</v>
          </cell>
          <cell r="K506">
            <v>1216</v>
          </cell>
          <cell r="L506">
            <v>75</v>
          </cell>
          <cell r="M506">
            <v>2881.65</v>
          </cell>
          <cell r="N506">
            <v>37118.35</v>
          </cell>
          <cell r="O506" t="str">
            <v>DIVISION DE TRANSPORTACION- COMEDORES EC</v>
          </cell>
        </row>
        <row r="507">
          <cell r="A507">
            <v>114362965</v>
          </cell>
          <cell r="B507">
            <v>502</v>
          </cell>
          <cell r="C507">
            <v>2</v>
          </cell>
          <cell r="D507" t="str">
            <v>MARTIN MARIANO CASTILLO</v>
          </cell>
          <cell r="E507" t="str">
            <v>SEGURIDAD CIVIL</v>
          </cell>
          <cell r="F507">
            <v>114362965</v>
          </cell>
          <cell r="G507">
            <v>1208238</v>
          </cell>
          <cell r="H507">
            <v>15000</v>
          </cell>
          <cell r="I507">
            <v>430.5</v>
          </cell>
          <cell r="J507">
            <v>0</v>
          </cell>
          <cell r="K507">
            <v>456</v>
          </cell>
          <cell r="L507">
            <v>75</v>
          </cell>
          <cell r="M507">
            <v>961.5</v>
          </cell>
          <cell r="N507">
            <v>14038.5</v>
          </cell>
          <cell r="O507" t="str">
            <v>COMEDORES ECONOMICOS LOS MINAS- COMEDORE</v>
          </cell>
        </row>
        <row r="508">
          <cell r="A508">
            <v>114365026</v>
          </cell>
          <cell r="B508">
            <v>503</v>
          </cell>
          <cell r="C508">
            <v>2</v>
          </cell>
          <cell r="D508" t="str">
            <v>MARIBEL SENA</v>
          </cell>
          <cell r="E508" t="str">
            <v>SECRETARIA I</v>
          </cell>
          <cell r="F508">
            <v>114365026</v>
          </cell>
          <cell r="G508">
            <v>2450065</v>
          </cell>
          <cell r="H508">
            <v>26250</v>
          </cell>
          <cell r="I508">
            <v>753.38</v>
          </cell>
          <cell r="J508">
            <v>0</v>
          </cell>
          <cell r="K508">
            <v>798</v>
          </cell>
          <cell r="L508">
            <v>1587.45</v>
          </cell>
          <cell r="M508">
            <v>3138.83</v>
          </cell>
          <cell r="N508">
            <v>23111.17</v>
          </cell>
          <cell r="O508" t="str">
            <v>DEPARTAMENTO DE ALMACEN DE ALIMENTOS- CO</v>
          </cell>
        </row>
        <row r="509">
          <cell r="A509">
            <v>114392210</v>
          </cell>
          <cell r="B509">
            <v>504</v>
          </cell>
          <cell r="C509">
            <v>2</v>
          </cell>
          <cell r="D509" t="str">
            <v>FRANCIS FRIAS</v>
          </cell>
          <cell r="E509" t="str">
            <v>COCINERO (A)</v>
          </cell>
          <cell r="F509">
            <v>114392210</v>
          </cell>
          <cell r="G509">
            <v>1650139</v>
          </cell>
          <cell r="H509">
            <v>20000</v>
          </cell>
          <cell r="I509">
            <v>574</v>
          </cell>
          <cell r="J509">
            <v>0</v>
          </cell>
          <cell r="K509">
            <v>608</v>
          </cell>
          <cell r="L509">
            <v>75</v>
          </cell>
          <cell r="M509">
            <v>1257</v>
          </cell>
          <cell r="N509">
            <v>18743</v>
          </cell>
          <cell r="O509" t="str">
            <v>COMEDORES ECONOMICOS- LAS CAOBAS</v>
          </cell>
        </row>
        <row r="510">
          <cell r="A510">
            <v>114632037</v>
          </cell>
          <cell r="B510">
            <v>505</v>
          </cell>
          <cell r="C510">
            <v>2</v>
          </cell>
          <cell r="D510" t="str">
            <v>ANTONIO BATISTA ROSA</v>
          </cell>
          <cell r="E510" t="str">
            <v>CHOFER</v>
          </cell>
          <cell r="F510">
            <v>114632037</v>
          </cell>
          <cell r="G510">
            <v>2100622</v>
          </cell>
          <cell r="H510">
            <v>16500</v>
          </cell>
          <cell r="I510">
            <v>473.55</v>
          </cell>
          <cell r="J510">
            <v>0</v>
          </cell>
          <cell r="K510">
            <v>501.6</v>
          </cell>
          <cell r="L510">
            <v>75</v>
          </cell>
          <cell r="M510">
            <v>1050.1500000000001</v>
          </cell>
          <cell r="N510">
            <v>15449.85</v>
          </cell>
          <cell r="O510" t="str">
            <v>DIVISION DE TRANSPORTACION- COMEDORES EC</v>
          </cell>
        </row>
        <row r="511">
          <cell r="A511">
            <v>114706427</v>
          </cell>
          <cell r="B511">
            <v>506</v>
          </cell>
          <cell r="C511">
            <v>2</v>
          </cell>
          <cell r="D511" t="str">
            <v>LISSETTE ARLENIS CASTILLO LORA</v>
          </cell>
          <cell r="E511" t="str">
            <v>AYUDANTE DE COCINA</v>
          </cell>
          <cell r="F511">
            <v>114706427</v>
          </cell>
          <cell r="G511">
            <v>1208526</v>
          </cell>
          <cell r="H511">
            <v>11000</v>
          </cell>
          <cell r="I511">
            <v>315.7</v>
          </cell>
          <cell r="J511">
            <v>0</v>
          </cell>
          <cell r="K511">
            <v>334.4</v>
          </cell>
          <cell r="L511">
            <v>75</v>
          </cell>
          <cell r="M511">
            <v>725.1</v>
          </cell>
          <cell r="N511">
            <v>10274.9</v>
          </cell>
          <cell r="O511" t="str">
            <v>COMEDORES ECONOMICOS LOS MINAS- COMEDORE</v>
          </cell>
        </row>
        <row r="512">
          <cell r="A512">
            <v>114756638</v>
          </cell>
          <cell r="B512">
            <v>507</v>
          </cell>
          <cell r="C512">
            <v>2</v>
          </cell>
          <cell r="D512" t="str">
            <v>ILEANA ABREU FELIX</v>
          </cell>
          <cell r="E512" t="str">
            <v>SECRETARIA I</v>
          </cell>
          <cell r="F512">
            <v>114756638</v>
          </cell>
          <cell r="G512">
            <v>686</v>
          </cell>
          <cell r="H512">
            <v>26250</v>
          </cell>
          <cell r="I512">
            <v>753.38</v>
          </cell>
          <cell r="J512">
            <v>0</v>
          </cell>
          <cell r="K512">
            <v>798</v>
          </cell>
          <cell r="L512">
            <v>1587.45</v>
          </cell>
          <cell r="M512">
            <v>3138.83</v>
          </cell>
          <cell r="N512">
            <v>23111.17</v>
          </cell>
          <cell r="O512" t="str">
            <v>DIRECCION DE PROCESAMIENTO DE ALIMENTOS</v>
          </cell>
        </row>
        <row r="513">
          <cell r="A513">
            <v>114767221</v>
          </cell>
          <cell r="B513">
            <v>508</v>
          </cell>
          <cell r="C513">
            <v>2</v>
          </cell>
          <cell r="D513" t="str">
            <v>RAFAEL ARTURO DURAN CIPRIAN</v>
          </cell>
          <cell r="E513" t="str">
            <v>CONSERJE</v>
          </cell>
          <cell r="F513">
            <v>114767221</v>
          </cell>
          <cell r="G513">
            <v>2650643</v>
          </cell>
          <cell r="H513">
            <v>11000</v>
          </cell>
          <cell r="I513">
            <v>315.7</v>
          </cell>
          <cell r="J513">
            <v>0</v>
          </cell>
          <cell r="K513">
            <v>334.4</v>
          </cell>
          <cell r="L513">
            <v>75</v>
          </cell>
          <cell r="M513">
            <v>725.1</v>
          </cell>
          <cell r="N513">
            <v>10274.9</v>
          </cell>
          <cell r="O513" t="str">
            <v>DIVISION DE MANTENIMIENTO- COMEDORES ECO</v>
          </cell>
        </row>
        <row r="514">
          <cell r="A514">
            <v>114791957</v>
          </cell>
          <cell r="B514">
            <v>509</v>
          </cell>
          <cell r="C514">
            <v>2</v>
          </cell>
          <cell r="D514" t="str">
            <v>IVELISSE PAULA ARAUJO</v>
          </cell>
          <cell r="E514" t="str">
            <v>SECRETARIO (A)</v>
          </cell>
          <cell r="F514">
            <v>114791957</v>
          </cell>
          <cell r="G514">
            <v>500054</v>
          </cell>
          <cell r="H514">
            <v>19800</v>
          </cell>
          <cell r="I514">
            <v>568.26</v>
          </cell>
          <cell r="J514">
            <v>0</v>
          </cell>
          <cell r="K514">
            <v>601.91999999999996</v>
          </cell>
          <cell r="L514">
            <v>75</v>
          </cell>
          <cell r="M514">
            <v>1245.18</v>
          </cell>
          <cell r="N514">
            <v>18554.82</v>
          </cell>
          <cell r="O514" t="str">
            <v>COMEDORES ECONOMICOS- LOS ALCARRIZOS</v>
          </cell>
        </row>
        <row r="515">
          <cell r="A515">
            <v>114819816</v>
          </cell>
          <cell r="B515">
            <v>510</v>
          </cell>
          <cell r="C515">
            <v>2</v>
          </cell>
          <cell r="D515" t="str">
            <v>GRISMERLIN DEL CARMEN SANTOS SANTIA</v>
          </cell>
          <cell r="E515" t="str">
            <v>INSPECTOR DE COMEDOR</v>
          </cell>
          <cell r="F515">
            <v>114819816</v>
          </cell>
          <cell r="G515">
            <v>500062</v>
          </cell>
          <cell r="H515">
            <v>19800</v>
          </cell>
          <cell r="I515">
            <v>568.26</v>
          </cell>
          <cell r="J515">
            <v>0</v>
          </cell>
          <cell r="K515">
            <v>601.91999999999996</v>
          </cell>
          <cell r="L515">
            <v>75</v>
          </cell>
          <cell r="M515">
            <v>1245.18</v>
          </cell>
          <cell r="N515">
            <v>18554.82</v>
          </cell>
          <cell r="O515" t="str">
            <v>COMEDORES ECONOMICOS- LOS ALCARRIZOS</v>
          </cell>
        </row>
        <row r="516">
          <cell r="A516">
            <v>114851710</v>
          </cell>
          <cell r="B516">
            <v>511</v>
          </cell>
          <cell r="C516">
            <v>2</v>
          </cell>
          <cell r="D516" t="str">
            <v>LEIDY ALEXANDRA CABRERA BRETON</v>
          </cell>
          <cell r="E516" t="str">
            <v>SECRETARIO (A)</v>
          </cell>
          <cell r="F516">
            <v>114851710</v>
          </cell>
          <cell r="G516">
            <v>4</v>
          </cell>
          <cell r="H516">
            <v>15000</v>
          </cell>
          <cell r="I516">
            <v>430.5</v>
          </cell>
          <cell r="J516">
            <v>0</v>
          </cell>
          <cell r="K516">
            <v>456</v>
          </cell>
          <cell r="L516">
            <v>75</v>
          </cell>
          <cell r="M516">
            <v>961.5</v>
          </cell>
          <cell r="N516">
            <v>14038.5</v>
          </cell>
          <cell r="O516" t="str">
            <v>COMEDORES ECONOMICOS - LOTERIA NACIONAL</v>
          </cell>
        </row>
        <row r="517">
          <cell r="A517">
            <v>114855745</v>
          </cell>
          <cell r="B517">
            <v>512</v>
          </cell>
          <cell r="C517">
            <v>2</v>
          </cell>
          <cell r="D517" t="str">
            <v>MARTINA JAVIER VARGAS</v>
          </cell>
          <cell r="E517" t="str">
            <v>SECRETARIA</v>
          </cell>
          <cell r="F517">
            <v>114855745</v>
          </cell>
          <cell r="G517">
            <v>2400092</v>
          </cell>
          <cell r="H517">
            <v>22000</v>
          </cell>
          <cell r="I517">
            <v>631.4</v>
          </cell>
          <cell r="J517">
            <v>0</v>
          </cell>
          <cell r="K517">
            <v>668.8</v>
          </cell>
          <cell r="L517">
            <v>75</v>
          </cell>
          <cell r="M517">
            <v>1375.2</v>
          </cell>
          <cell r="N517">
            <v>20624.8</v>
          </cell>
          <cell r="O517" t="str">
            <v>DIRECCION DE INSPECCION- COMEDORES ECONO</v>
          </cell>
        </row>
        <row r="518">
          <cell r="A518">
            <v>114908551</v>
          </cell>
          <cell r="B518">
            <v>513</v>
          </cell>
          <cell r="C518">
            <v>2</v>
          </cell>
          <cell r="D518" t="str">
            <v>JUANA ERIDANIA PUJOLS MEJIA</v>
          </cell>
          <cell r="E518" t="str">
            <v>AUXILIAR</v>
          </cell>
          <cell r="F518">
            <v>114908551</v>
          </cell>
          <cell r="G518">
            <v>1900106</v>
          </cell>
          <cell r="H518">
            <v>11000</v>
          </cell>
          <cell r="I518">
            <v>315.7</v>
          </cell>
          <cell r="J518">
            <v>0</v>
          </cell>
          <cell r="K518">
            <v>334.4</v>
          </cell>
          <cell r="L518">
            <v>75</v>
          </cell>
          <cell r="M518">
            <v>725.1</v>
          </cell>
          <cell r="N518">
            <v>10274.9</v>
          </cell>
          <cell r="O518" t="str">
            <v>COMEDORES ECONOMICOS - AZUA</v>
          </cell>
        </row>
        <row r="519">
          <cell r="A519">
            <v>114929714</v>
          </cell>
          <cell r="B519">
            <v>514</v>
          </cell>
          <cell r="C519">
            <v>2</v>
          </cell>
          <cell r="D519" t="str">
            <v>MARIA ISABEL ALTAGRACIA MARTE PIMEN</v>
          </cell>
          <cell r="E519" t="str">
            <v>AUXILIAR ALMACEN</v>
          </cell>
          <cell r="F519">
            <v>114929714</v>
          </cell>
          <cell r="G519">
            <v>500387</v>
          </cell>
          <cell r="H519">
            <v>13000</v>
          </cell>
          <cell r="I519">
            <v>373.1</v>
          </cell>
          <cell r="J519">
            <v>0</v>
          </cell>
          <cell r="K519">
            <v>395.2</v>
          </cell>
          <cell r="L519">
            <v>75</v>
          </cell>
          <cell r="M519">
            <v>843.3</v>
          </cell>
          <cell r="N519">
            <v>12156.7</v>
          </cell>
          <cell r="O519" t="str">
            <v>COMEDORES ECONOMICOS- LOS ALCARRIZOS</v>
          </cell>
        </row>
        <row r="520">
          <cell r="A520">
            <v>114934847</v>
          </cell>
          <cell r="B520">
            <v>515</v>
          </cell>
          <cell r="C520">
            <v>2</v>
          </cell>
          <cell r="D520" t="str">
            <v>JACQUELINE ROCIO BLANCO</v>
          </cell>
          <cell r="E520" t="str">
            <v>CONSERJE</v>
          </cell>
          <cell r="F520">
            <v>114934847</v>
          </cell>
          <cell r="G520">
            <v>2850170</v>
          </cell>
          <cell r="H520">
            <v>11000</v>
          </cell>
          <cell r="I520">
            <v>315.7</v>
          </cell>
          <cell r="J520">
            <v>0</v>
          </cell>
          <cell r="K520">
            <v>334.4</v>
          </cell>
          <cell r="L520">
            <v>75</v>
          </cell>
          <cell r="M520">
            <v>725.1</v>
          </cell>
          <cell r="N520">
            <v>10274.9</v>
          </cell>
          <cell r="O520" t="str">
            <v>COMEDORES ECONOMICOS- CRISTO REY</v>
          </cell>
        </row>
        <row r="521">
          <cell r="A521">
            <v>114972938</v>
          </cell>
          <cell r="B521">
            <v>516</v>
          </cell>
          <cell r="C521">
            <v>2</v>
          </cell>
          <cell r="D521" t="str">
            <v>JOSE HUMBERTO RAMIREZ MATOS</v>
          </cell>
          <cell r="E521" t="str">
            <v>CHOFER</v>
          </cell>
          <cell r="F521">
            <v>114972938</v>
          </cell>
          <cell r="G521">
            <v>2100535</v>
          </cell>
          <cell r="H521">
            <v>16500</v>
          </cell>
          <cell r="I521">
            <v>473.55</v>
          </cell>
          <cell r="J521">
            <v>0</v>
          </cell>
          <cell r="K521">
            <v>501.6</v>
          </cell>
          <cell r="L521">
            <v>75</v>
          </cell>
          <cell r="M521">
            <v>1050.1500000000001</v>
          </cell>
          <cell r="N521">
            <v>15449.85</v>
          </cell>
          <cell r="O521" t="str">
            <v>DIVISION DE TRANSPORTACION- COMEDORES EC</v>
          </cell>
        </row>
        <row r="522">
          <cell r="A522">
            <v>114986276</v>
          </cell>
          <cell r="B522">
            <v>517</v>
          </cell>
          <cell r="C522">
            <v>2</v>
          </cell>
          <cell r="D522" t="str">
            <v>ELIZABETH SIERRA DE HENNANDEZ</v>
          </cell>
          <cell r="E522" t="str">
            <v>SECRETARIA I</v>
          </cell>
          <cell r="F522">
            <v>114986276</v>
          </cell>
          <cell r="G522">
            <v>1138</v>
          </cell>
          <cell r="H522">
            <v>16500</v>
          </cell>
          <cell r="I522">
            <v>473.55</v>
          </cell>
          <cell r="J522">
            <v>0</v>
          </cell>
          <cell r="K522">
            <v>501.6</v>
          </cell>
          <cell r="L522">
            <v>75</v>
          </cell>
          <cell r="M522">
            <v>1050.1500000000001</v>
          </cell>
          <cell r="N522">
            <v>15449.85</v>
          </cell>
          <cell r="O522" t="str">
            <v>COMEDORES ECONOMICOS- LAS CAOBAS</v>
          </cell>
        </row>
        <row r="523">
          <cell r="A523">
            <v>114995483</v>
          </cell>
          <cell r="B523">
            <v>518</v>
          </cell>
          <cell r="C523">
            <v>2</v>
          </cell>
          <cell r="D523" t="str">
            <v>JULIO CESAR HENRIQUEZ</v>
          </cell>
          <cell r="E523" t="str">
            <v>AYUDANTE DE COCINA</v>
          </cell>
          <cell r="F523">
            <v>114995483</v>
          </cell>
          <cell r="G523">
            <v>1208501</v>
          </cell>
          <cell r="H523">
            <v>11000</v>
          </cell>
          <cell r="I523">
            <v>315.7</v>
          </cell>
          <cell r="J523">
            <v>0</v>
          </cell>
          <cell r="K523">
            <v>334.4</v>
          </cell>
          <cell r="L523">
            <v>75</v>
          </cell>
          <cell r="M523">
            <v>725.1</v>
          </cell>
          <cell r="N523">
            <v>10274.9</v>
          </cell>
          <cell r="O523" t="str">
            <v>COMEDORES ECONOMICOS LOS MINAS- COMEDORE</v>
          </cell>
        </row>
        <row r="524">
          <cell r="A524">
            <v>115066243</v>
          </cell>
          <cell r="B524">
            <v>519</v>
          </cell>
          <cell r="C524">
            <v>2</v>
          </cell>
          <cell r="D524" t="str">
            <v>RAMON HENRY ORTIZ NUÑEZ</v>
          </cell>
          <cell r="E524" t="str">
            <v>CHOFER</v>
          </cell>
          <cell r="F524">
            <v>115066243</v>
          </cell>
          <cell r="G524">
            <v>2100334</v>
          </cell>
          <cell r="H524">
            <v>16500</v>
          </cell>
          <cell r="I524">
            <v>473.55</v>
          </cell>
          <cell r="J524">
            <v>0</v>
          </cell>
          <cell r="K524">
            <v>501.6</v>
          </cell>
          <cell r="L524">
            <v>75</v>
          </cell>
          <cell r="M524">
            <v>1050.1500000000001</v>
          </cell>
          <cell r="N524">
            <v>15449.85</v>
          </cell>
          <cell r="O524" t="str">
            <v>DIVISION DE TRANSPORTACION- COMEDORES EC</v>
          </cell>
        </row>
        <row r="525">
          <cell r="A525">
            <v>115230047</v>
          </cell>
          <cell r="B525">
            <v>520</v>
          </cell>
          <cell r="C525">
            <v>2</v>
          </cell>
          <cell r="D525" t="str">
            <v>RAYMUNDO JOSE FERNANDEZ CABELO</v>
          </cell>
          <cell r="E525" t="str">
            <v>CHOFER</v>
          </cell>
          <cell r="F525">
            <v>115230047</v>
          </cell>
          <cell r="G525">
            <v>2100264</v>
          </cell>
          <cell r="H525">
            <v>16500</v>
          </cell>
          <cell r="I525">
            <v>473.55</v>
          </cell>
          <cell r="J525">
            <v>0</v>
          </cell>
          <cell r="K525">
            <v>501.6</v>
          </cell>
          <cell r="L525">
            <v>75</v>
          </cell>
          <cell r="M525">
            <v>1050.1500000000001</v>
          </cell>
          <cell r="N525">
            <v>15449.85</v>
          </cell>
          <cell r="O525" t="str">
            <v>DIVISION DE TRANSPORTACION- COMEDORES EC</v>
          </cell>
        </row>
        <row r="526">
          <cell r="A526">
            <v>115297368</v>
          </cell>
          <cell r="B526">
            <v>521</v>
          </cell>
          <cell r="C526">
            <v>2</v>
          </cell>
          <cell r="D526" t="str">
            <v>PEDRO BERIHUETE SALVADOR</v>
          </cell>
          <cell r="E526" t="str">
            <v>CONSERJE</v>
          </cell>
          <cell r="F526">
            <v>115297368</v>
          </cell>
          <cell r="G526">
            <v>939</v>
          </cell>
          <cell r="H526">
            <v>11000</v>
          </cell>
          <cell r="I526">
            <v>315.7</v>
          </cell>
          <cell r="J526">
            <v>0</v>
          </cell>
          <cell r="K526">
            <v>334.4</v>
          </cell>
          <cell r="L526">
            <v>75</v>
          </cell>
          <cell r="M526">
            <v>725.1</v>
          </cell>
          <cell r="N526">
            <v>10274.9</v>
          </cell>
          <cell r="O526" t="str">
            <v>COMEDORES ECONOMICOS- LA VILLA OLIMPICA</v>
          </cell>
        </row>
        <row r="527">
          <cell r="A527">
            <v>115315301</v>
          </cell>
          <cell r="B527">
            <v>522</v>
          </cell>
          <cell r="C527">
            <v>2</v>
          </cell>
          <cell r="D527" t="str">
            <v>BASILIA TEJEDA ROSARIO</v>
          </cell>
          <cell r="E527" t="str">
            <v>CONSERJE</v>
          </cell>
          <cell r="F527">
            <v>115315301</v>
          </cell>
          <cell r="G527">
            <v>8</v>
          </cell>
          <cell r="H527">
            <v>11000</v>
          </cell>
          <cell r="I527">
            <v>315.7</v>
          </cell>
          <cell r="J527">
            <v>0</v>
          </cell>
          <cell r="K527">
            <v>334.4</v>
          </cell>
          <cell r="L527">
            <v>75</v>
          </cell>
          <cell r="M527">
            <v>725.1</v>
          </cell>
          <cell r="N527">
            <v>10274.9</v>
          </cell>
          <cell r="O527" t="str">
            <v>COMEDOR ECONOMICO VILLA LIBERACION - COM</v>
          </cell>
        </row>
        <row r="528">
          <cell r="A528">
            <v>115325037</v>
          </cell>
          <cell r="B528">
            <v>523</v>
          </cell>
          <cell r="C528">
            <v>2</v>
          </cell>
          <cell r="D528" t="str">
            <v>YANIRIS BOBADILLA JUMA</v>
          </cell>
          <cell r="E528" t="str">
            <v>CONSERJE</v>
          </cell>
          <cell r="F528">
            <v>115325037</v>
          </cell>
          <cell r="G528">
            <v>2650645</v>
          </cell>
          <cell r="H528">
            <v>11000</v>
          </cell>
          <cell r="I528">
            <v>315.7</v>
          </cell>
          <cell r="J528">
            <v>0</v>
          </cell>
          <cell r="K528">
            <v>334.4</v>
          </cell>
          <cell r="L528">
            <v>75</v>
          </cell>
          <cell r="M528">
            <v>725.1</v>
          </cell>
          <cell r="N528">
            <v>10274.9</v>
          </cell>
          <cell r="O528" t="str">
            <v>DIVISION DE MANTENIMIENTO- COMEDORES ECO</v>
          </cell>
        </row>
        <row r="529">
          <cell r="A529">
            <v>115328684</v>
          </cell>
          <cell r="B529">
            <v>524</v>
          </cell>
          <cell r="C529">
            <v>2</v>
          </cell>
          <cell r="D529" t="str">
            <v>JUAN RAFAEL AGUASVIVA BATISTA</v>
          </cell>
          <cell r="E529" t="str">
            <v>AYUDANTE DE COCINA</v>
          </cell>
          <cell r="F529">
            <v>115328684</v>
          </cell>
          <cell r="G529">
            <v>2700414</v>
          </cell>
          <cell r="H529">
            <v>13000</v>
          </cell>
          <cell r="I529">
            <v>373.1</v>
          </cell>
          <cell r="J529">
            <v>0</v>
          </cell>
          <cell r="K529">
            <v>395.2</v>
          </cell>
          <cell r="L529">
            <v>75</v>
          </cell>
          <cell r="M529">
            <v>843.3</v>
          </cell>
          <cell r="N529">
            <v>12156.7</v>
          </cell>
          <cell r="O529" t="str">
            <v>DEPARTAMENTO DE COCINAS MOVILES- COMEDOR</v>
          </cell>
        </row>
        <row r="530">
          <cell r="A530">
            <v>115343477</v>
          </cell>
          <cell r="B530">
            <v>525</v>
          </cell>
          <cell r="C530">
            <v>2</v>
          </cell>
          <cell r="D530" t="str">
            <v>THELMA YOHANNE SANCHEZ SANCHEZ</v>
          </cell>
          <cell r="E530" t="str">
            <v>SECRETARIO (A)</v>
          </cell>
          <cell r="F530">
            <v>115343477</v>
          </cell>
          <cell r="G530">
            <v>8</v>
          </cell>
          <cell r="H530">
            <v>15000</v>
          </cell>
          <cell r="I530">
            <v>430.5</v>
          </cell>
          <cell r="J530">
            <v>0</v>
          </cell>
          <cell r="K530">
            <v>456</v>
          </cell>
          <cell r="L530">
            <v>75</v>
          </cell>
          <cell r="M530">
            <v>961.5</v>
          </cell>
          <cell r="N530">
            <v>14038.5</v>
          </cell>
          <cell r="O530" t="str">
            <v>COMEDORES  ECONOMICOS - ESTEBANIA- AZUA</v>
          </cell>
        </row>
        <row r="531">
          <cell r="A531">
            <v>115425001</v>
          </cell>
          <cell r="B531">
            <v>526</v>
          </cell>
          <cell r="C531">
            <v>2</v>
          </cell>
          <cell r="D531" t="str">
            <v>ELIZABETH PEGUERO DEL ROSARIO</v>
          </cell>
          <cell r="E531" t="str">
            <v>CONSERJE</v>
          </cell>
          <cell r="F531">
            <v>115425001</v>
          </cell>
          <cell r="G531">
            <v>900143</v>
          </cell>
          <cell r="H531">
            <v>11000</v>
          </cell>
          <cell r="I531">
            <v>315.7</v>
          </cell>
          <cell r="J531">
            <v>0</v>
          </cell>
          <cell r="K531">
            <v>334.4</v>
          </cell>
          <cell r="L531">
            <v>75</v>
          </cell>
          <cell r="M531">
            <v>725.1</v>
          </cell>
          <cell r="N531">
            <v>10274.9</v>
          </cell>
          <cell r="O531" t="str">
            <v>COMEDORES ECONOMICOS- LA VILLA OLIMPICA</v>
          </cell>
        </row>
        <row r="532">
          <cell r="A532">
            <v>115429490</v>
          </cell>
          <cell r="B532">
            <v>527</v>
          </cell>
          <cell r="C532">
            <v>2</v>
          </cell>
          <cell r="D532" t="str">
            <v>JUAN CARLOS DE LOS SANTOS LORENZO</v>
          </cell>
          <cell r="E532" t="str">
            <v>CHOFER</v>
          </cell>
          <cell r="F532">
            <v>115429490</v>
          </cell>
          <cell r="G532">
            <v>2400351</v>
          </cell>
          <cell r="H532">
            <v>16500</v>
          </cell>
          <cell r="I532">
            <v>473.55</v>
          </cell>
          <cell r="J532">
            <v>0</v>
          </cell>
          <cell r="K532">
            <v>501.6</v>
          </cell>
          <cell r="L532">
            <v>75</v>
          </cell>
          <cell r="M532">
            <v>1050.1500000000001</v>
          </cell>
          <cell r="N532">
            <v>15449.85</v>
          </cell>
          <cell r="O532" t="str">
            <v>DIRECCION DE INSPECCION- COMEDORES ECONO</v>
          </cell>
        </row>
        <row r="533">
          <cell r="A533">
            <v>115529596</v>
          </cell>
          <cell r="B533">
            <v>528</v>
          </cell>
          <cell r="C533">
            <v>2</v>
          </cell>
          <cell r="D533" t="str">
            <v>KILSY MERCEDES NIVAR RIVERA</v>
          </cell>
          <cell r="E533" t="str">
            <v>AYUDANTE DE COCINA</v>
          </cell>
          <cell r="F533">
            <v>115529596</v>
          </cell>
          <cell r="G533">
            <v>500104</v>
          </cell>
          <cell r="H533">
            <v>11000</v>
          </cell>
          <cell r="I533">
            <v>315.7</v>
          </cell>
          <cell r="J533">
            <v>0</v>
          </cell>
          <cell r="K533">
            <v>334.4</v>
          </cell>
          <cell r="L533">
            <v>75</v>
          </cell>
          <cell r="M533">
            <v>725.1</v>
          </cell>
          <cell r="N533">
            <v>10274.9</v>
          </cell>
          <cell r="O533" t="str">
            <v>COMEDORES ECONOMICOS- LOS ALCARRIZOS</v>
          </cell>
        </row>
        <row r="534">
          <cell r="A534">
            <v>115532772</v>
          </cell>
          <cell r="B534">
            <v>529</v>
          </cell>
          <cell r="C534">
            <v>2</v>
          </cell>
          <cell r="D534" t="str">
            <v>ANYELINA SANCHEZ REYNOSO</v>
          </cell>
          <cell r="E534" t="str">
            <v>AUXILIAR ALMACEN Y SUMINISTRO</v>
          </cell>
          <cell r="F534">
            <v>115532772</v>
          </cell>
          <cell r="G534">
            <v>1208295</v>
          </cell>
          <cell r="H534">
            <v>15000</v>
          </cell>
          <cell r="I534">
            <v>430.5</v>
          </cell>
          <cell r="J534">
            <v>0</v>
          </cell>
          <cell r="K534">
            <v>456</v>
          </cell>
          <cell r="L534">
            <v>75</v>
          </cell>
          <cell r="M534">
            <v>961.5</v>
          </cell>
          <cell r="N534">
            <v>14038.5</v>
          </cell>
          <cell r="O534" t="str">
            <v>COMEDORES ECONOMICOS LOS MINAS- COMEDORE</v>
          </cell>
        </row>
        <row r="535">
          <cell r="A535">
            <v>115534760</v>
          </cell>
          <cell r="B535">
            <v>530</v>
          </cell>
          <cell r="C535">
            <v>2</v>
          </cell>
          <cell r="D535" t="str">
            <v>JOSE LUIS RODRIGUEZ TORRES</v>
          </cell>
          <cell r="E535" t="str">
            <v>CONSERJE</v>
          </cell>
          <cell r="F535">
            <v>115534760</v>
          </cell>
          <cell r="G535">
            <v>1750067</v>
          </cell>
          <cell r="H535">
            <v>11000</v>
          </cell>
          <cell r="I535">
            <v>315.7</v>
          </cell>
          <cell r="J535">
            <v>0</v>
          </cell>
          <cell r="K535">
            <v>334.4</v>
          </cell>
          <cell r="L535">
            <v>75</v>
          </cell>
          <cell r="M535">
            <v>725.1</v>
          </cell>
          <cell r="N535">
            <v>10274.9</v>
          </cell>
          <cell r="O535" t="str">
            <v>COMEDORES ECONOMICOS - SANTIAGO RODRIGUE</v>
          </cell>
        </row>
        <row r="536">
          <cell r="A536">
            <v>115651465</v>
          </cell>
          <cell r="B536">
            <v>531</v>
          </cell>
          <cell r="C536">
            <v>2</v>
          </cell>
          <cell r="D536" t="str">
            <v>ANGEL CAONABO SANCHEZ</v>
          </cell>
          <cell r="E536" t="str">
            <v>AYUDANTE DE COCINA</v>
          </cell>
          <cell r="F536">
            <v>115651465</v>
          </cell>
          <cell r="G536">
            <v>26</v>
          </cell>
          <cell r="H536">
            <v>13000</v>
          </cell>
          <cell r="I536">
            <v>373.1</v>
          </cell>
          <cell r="J536">
            <v>0</v>
          </cell>
          <cell r="K536">
            <v>395.2</v>
          </cell>
          <cell r="L536">
            <v>75</v>
          </cell>
          <cell r="M536">
            <v>843.3</v>
          </cell>
          <cell r="N536">
            <v>12156.7</v>
          </cell>
          <cell r="O536" t="str">
            <v>COMEDORES  ECONOMICOS - ESTEBANIA- AZUA</v>
          </cell>
        </row>
        <row r="537">
          <cell r="A537">
            <v>115865784</v>
          </cell>
          <cell r="B537">
            <v>532</v>
          </cell>
          <cell r="C537">
            <v>2</v>
          </cell>
          <cell r="D537" t="str">
            <v>MANUEL EMILIO JIMENEZ COMAS</v>
          </cell>
          <cell r="E537" t="str">
            <v>TECNICO EN REFRIGERACION</v>
          </cell>
          <cell r="F537">
            <v>115865784</v>
          </cell>
          <cell r="G537">
            <v>5</v>
          </cell>
          <cell r="H537">
            <v>13200</v>
          </cell>
          <cell r="I537">
            <v>378.84</v>
          </cell>
          <cell r="J537">
            <v>0</v>
          </cell>
          <cell r="K537">
            <v>401.28</v>
          </cell>
          <cell r="L537">
            <v>75</v>
          </cell>
          <cell r="M537">
            <v>855.12</v>
          </cell>
          <cell r="N537">
            <v>12344.88</v>
          </cell>
          <cell r="O537" t="str">
            <v>COMEDORES ECONOMICOS- ARROLLO CANO</v>
          </cell>
        </row>
        <row r="538">
          <cell r="A538">
            <v>115875817</v>
          </cell>
          <cell r="B538">
            <v>533</v>
          </cell>
          <cell r="C538">
            <v>2</v>
          </cell>
          <cell r="D538" t="str">
            <v>ALTAGRACIA DE LA CRUZ TORREZ</v>
          </cell>
          <cell r="E538" t="str">
            <v>CONSERJE</v>
          </cell>
          <cell r="F538">
            <v>115875817</v>
          </cell>
          <cell r="G538">
            <v>1902</v>
          </cell>
          <cell r="H538">
            <v>14000</v>
          </cell>
          <cell r="I538">
            <v>401.8</v>
          </cell>
          <cell r="J538">
            <v>0</v>
          </cell>
          <cell r="K538">
            <v>425.6</v>
          </cell>
          <cell r="L538">
            <v>75</v>
          </cell>
          <cell r="M538">
            <v>902.4</v>
          </cell>
          <cell r="N538">
            <v>13097.6</v>
          </cell>
          <cell r="O538" t="str">
            <v>SECCION DE CARNICERIA Y SAZON- COMEDORES</v>
          </cell>
        </row>
        <row r="539">
          <cell r="A539">
            <v>115917460</v>
          </cell>
          <cell r="B539">
            <v>534</v>
          </cell>
          <cell r="C539">
            <v>2</v>
          </cell>
          <cell r="D539" t="str">
            <v>ALEXANDRA NUÑEZ ALCEQUIEZ</v>
          </cell>
          <cell r="E539" t="str">
            <v>AYUDANTE DE COCINA</v>
          </cell>
          <cell r="F539">
            <v>115917460</v>
          </cell>
          <cell r="G539">
            <v>1202154</v>
          </cell>
          <cell r="H539">
            <v>14000</v>
          </cell>
          <cell r="I539">
            <v>401.8</v>
          </cell>
          <cell r="J539">
            <v>0</v>
          </cell>
          <cell r="K539">
            <v>425.6</v>
          </cell>
          <cell r="L539">
            <v>75</v>
          </cell>
          <cell r="M539">
            <v>902.4</v>
          </cell>
          <cell r="N539">
            <v>13097.6</v>
          </cell>
          <cell r="O539" t="str">
            <v>COMEDORES ECONOMICOS LOS MINAS- COMEDORE</v>
          </cell>
        </row>
        <row r="540">
          <cell r="A540">
            <v>115941213</v>
          </cell>
          <cell r="B540">
            <v>535</v>
          </cell>
          <cell r="C540">
            <v>2</v>
          </cell>
          <cell r="D540" t="str">
            <v>CONFESOR UBEN MARTINEZ</v>
          </cell>
          <cell r="E540" t="str">
            <v>COCINERO (A)</v>
          </cell>
          <cell r="F540">
            <v>115941213</v>
          </cell>
          <cell r="G540">
            <v>2850209</v>
          </cell>
          <cell r="H540">
            <v>11000</v>
          </cell>
          <cell r="I540">
            <v>315.7</v>
          </cell>
          <cell r="J540">
            <v>0</v>
          </cell>
          <cell r="K540">
            <v>334.4</v>
          </cell>
          <cell r="L540">
            <v>75</v>
          </cell>
          <cell r="M540">
            <v>725.1</v>
          </cell>
          <cell r="N540">
            <v>10274.9</v>
          </cell>
          <cell r="O540" t="str">
            <v>COMEDORES ECONOMICOS- CRISTO REY</v>
          </cell>
        </row>
        <row r="541">
          <cell r="A541">
            <v>115993545</v>
          </cell>
          <cell r="B541">
            <v>536</v>
          </cell>
          <cell r="C541">
            <v>2</v>
          </cell>
          <cell r="D541" t="str">
            <v>LUS MARIA POLANCO POLANCO</v>
          </cell>
          <cell r="E541" t="str">
            <v>CONSERJE</v>
          </cell>
          <cell r="F541">
            <v>115993545</v>
          </cell>
          <cell r="G541">
            <v>1205230</v>
          </cell>
          <cell r="H541">
            <v>11000</v>
          </cell>
          <cell r="I541">
            <v>315.7</v>
          </cell>
          <cell r="J541">
            <v>0</v>
          </cell>
          <cell r="K541">
            <v>334.4</v>
          </cell>
          <cell r="L541">
            <v>75</v>
          </cell>
          <cell r="M541">
            <v>725.1</v>
          </cell>
          <cell r="N541">
            <v>10274.9</v>
          </cell>
          <cell r="O541" t="str">
            <v>COMEDORES ECONOMICOS LOS MINAS- COMEDORE</v>
          </cell>
        </row>
        <row r="542">
          <cell r="A542">
            <v>116004672</v>
          </cell>
          <cell r="B542">
            <v>537</v>
          </cell>
          <cell r="C542">
            <v>2</v>
          </cell>
          <cell r="D542" t="str">
            <v>MARTIN DISLA GARCIA</v>
          </cell>
          <cell r="E542" t="str">
            <v>AYUDANTE MANTENIMIENTO</v>
          </cell>
          <cell r="F542">
            <v>116004672</v>
          </cell>
          <cell r="G542">
            <v>2650696</v>
          </cell>
          <cell r="H542">
            <v>15000</v>
          </cell>
          <cell r="I542">
            <v>430.5</v>
          </cell>
          <cell r="J542">
            <v>0</v>
          </cell>
          <cell r="K542">
            <v>456</v>
          </cell>
          <cell r="L542">
            <v>75</v>
          </cell>
          <cell r="M542">
            <v>961.5</v>
          </cell>
          <cell r="N542">
            <v>14038.5</v>
          </cell>
          <cell r="O542" t="str">
            <v>DIVISION DE MANTENIMIENTO- COMEDORES ECO</v>
          </cell>
        </row>
        <row r="543">
          <cell r="A543">
            <v>116017708</v>
          </cell>
          <cell r="B543">
            <v>538</v>
          </cell>
          <cell r="C543">
            <v>2</v>
          </cell>
          <cell r="D543" t="str">
            <v>ARELIS SANTOS</v>
          </cell>
          <cell r="E543" t="str">
            <v>AYUDANTE DE COCINA</v>
          </cell>
          <cell r="F543">
            <v>116017708</v>
          </cell>
          <cell r="G543">
            <v>900176</v>
          </cell>
          <cell r="H543">
            <v>11000</v>
          </cell>
          <cell r="I543">
            <v>315.7</v>
          </cell>
          <cell r="J543">
            <v>0</v>
          </cell>
          <cell r="K543">
            <v>334.4</v>
          </cell>
          <cell r="L543">
            <v>75</v>
          </cell>
          <cell r="M543">
            <v>725.1</v>
          </cell>
          <cell r="N543">
            <v>10274.9</v>
          </cell>
          <cell r="O543" t="str">
            <v>COMEDORES ECONOMICOS- LA VILLA OLIMPICA</v>
          </cell>
        </row>
        <row r="544">
          <cell r="A544">
            <v>116088444</v>
          </cell>
          <cell r="B544">
            <v>539</v>
          </cell>
          <cell r="C544">
            <v>2</v>
          </cell>
          <cell r="D544" t="str">
            <v>BELKIS YUDEL GIL LOPEZ</v>
          </cell>
          <cell r="E544" t="str">
            <v>CONSERJE</v>
          </cell>
          <cell r="F544">
            <v>116088444</v>
          </cell>
          <cell r="G544">
            <v>900263</v>
          </cell>
          <cell r="H544">
            <v>15000</v>
          </cell>
          <cell r="I544">
            <v>430.5</v>
          </cell>
          <cell r="J544">
            <v>0</v>
          </cell>
          <cell r="K544">
            <v>456</v>
          </cell>
          <cell r="L544">
            <v>75</v>
          </cell>
          <cell r="M544">
            <v>961.5</v>
          </cell>
          <cell r="N544">
            <v>14038.5</v>
          </cell>
          <cell r="O544" t="str">
            <v>COMEDORES ECONOMICOS- LA VILLA OLIMPICA</v>
          </cell>
        </row>
        <row r="545">
          <cell r="A545">
            <v>116097924</v>
          </cell>
          <cell r="B545">
            <v>540</v>
          </cell>
          <cell r="C545">
            <v>2</v>
          </cell>
          <cell r="D545" t="str">
            <v>JOSE MARIA SANTANA FIGUEREO</v>
          </cell>
          <cell r="E545" t="str">
            <v>INSPECTOR (A)</v>
          </cell>
          <cell r="F545">
            <v>116097924</v>
          </cell>
          <cell r="G545">
            <v>1205362</v>
          </cell>
          <cell r="H545">
            <v>21800</v>
          </cell>
          <cell r="I545">
            <v>625.66</v>
          </cell>
          <cell r="J545">
            <v>0</v>
          </cell>
          <cell r="K545">
            <v>662.72</v>
          </cell>
          <cell r="L545">
            <v>75</v>
          </cell>
          <cell r="M545">
            <v>1363.38</v>
          </cell>
          <cell r="N545">
            <v>20436.62</v>
          </cell>
          <cell r="O545" t="str">
            <v>COMEDORES ECONOMICOS LOS MINAS- COMEDORE</v>
          </cell>
        </row>
        <row r="546">
          <cell r="A546">
            <v>116106774</v>
          </cell>
          <cell r="B546">
            <v>541</v>
          </cell>
          <cell r="C546">
            <v>2</v>
          </cell>
          <cell r="D546" t="str">
            <v>REYNALDO ORBE REINOSO</v>
          </cell>
          <cell r="E546" t="str">
            <v>INSPECTOR DE COMEDOR</v>
          </cell>
          <cell r="F546">
            <v>116106774</v>
          </cell>
          <cell r="G546">
            <v>2400382</v>
          </cell>
          <cell r="H546">
            <v>15000</v>
          </cell>
          <cell r="I546">
            <v>430.5</v>
          </cell>
          <cell r="J546">
            <v>0</v>
          </cell>
          <cell r="K546">
            <v>456</v>
          </cell>
          <cell r="L546">
            <v>75</v>
          </cell>
          <cell r="M546">
            <v>961.5</v>
          </cell>
          <cell r="N546">
            <v>14038.5</v>
          </cell>
          <cell r="O546" t="str">
            <v>DIRECCION DE INSPECCION- COMEDORES ECONO</v>
          </cell>
        </row>
        <row r="547">
          <cell r="A547">
            <v>116179854</v>
          </cell>
          <cell r="B547">
            <v>542</v>
          </cell>
          <cell r="C547">
            <v>2</v>
          </cell>
          <cell r="D547" t="str">
            <v>HIRONELIS GUEVARA FELIZ</v>
          </cell>
          <cell r="E547" t="str">
            <v>CONSERJE</v>
          </cell>
          <cell r="F547">
            <v>116179854</v>
          </cell>
          <cell r="G547">
            <v>5</v>
          </cell>
          <cell r="H547">
            <v>11000</v>
          </cell>
          <cell r="I547">
            <v>315.7</v>
          </cell>
          <cell r="J547">
            <v>0</v>
          </cell>
          <cell r="K547">
            <v>334.4</v>
          </cell>
          <cell r="L547">
            <v>75</v>
          </cell>
          <cell r="M547">
            <v>725.1</v>
          </cell>
          <cell r="N547">
            <v>10274.9</v>
          </cell>
          <cell r="O547" t="str">
            <v>COMEDORES ECONOMICOS - LA CIENAGA</v>
          </cell>
        </row>
        <row r="548">
          <cell r="A548">
            <v>116227240</v>
          </cell>
          <cell r="B548">
            <v>543</v>
          </cell>
          <cell r="C548">
            <v>2</v>
          </cell>
          <cell r="D548" t="str">
            <v>ALBA LEDA LEBRON MATEO</v>
          </cell>
          <cell r="E548" t="str">
            <v>CONSERJE</v>
          </cell>
          <cell r="F548">
            <v>116227240</v>
          </cell>
          <cell r="G548">
            <v>807</v>
          </cell>
          <cell r="H548">
            <v>11000</v>
          </cell>
          <cell r="I548">
            <v>315.7</v>
          </cell>
          <cell r="J548">
            <v>0</v>
          </cell>
          <cell r="K548">
            <v>334.4</v>
          </cell>
          <cell r="L548">
            <v>75</v>
          </cell>
          <cell r="M548">
            <v>725.1</v>
          </cell>
          <cell r="N548">
            <v>10274.9</v>
          </cell>
          <cell r="O548" t="str">
            <v>COMEDORES ECONOMICOS- LAS CAOBAS</v>
          </cell>
        </row>
        <row r="549">
          <cell r="A549">
            <v>116242454</v>
          </cell>
          <cell r="B549">
            <v>544</v>
          </cell>
          <cell r="C549">
            <v>2</v>
          </cell>
          <cell r="D549" t="str">
            <v>MARIA AMPARO DE OLEO CUELLO</v>
          </cell>
          <cell r="E549" t="str">
            <v>CONSERJE</v>
          </cell>
          <cell r="F549">
            <v>116242454</v>
          </cell>
          <cell r="G549">
            <v>2650732</v>
          </cell>
          <cell r="H549">
            <v>11000</v>
          </cell>
          <cell r="I549">
            <v>315.7</v>
          </cell>
          <cell r="J549">
            <v>0</v>
          </cell>
          <cell r="K549">
            <v>334.4</v>
          </cell>
          <cell r="L549">
            <v>75</v>
          </cell>
          <cell r="M549">
            <v>725.1</v>
          </cell>
          <cell r="N549">
            <v>10274.9</v>
          </cell>
          <cell r="O549" t="str">
            <v>DIVISION DE MANTENIMIENTO- COMEDORES ECO</v>
          </cell>
        </row>
        <row r="550">
          <cell r="A550">
            <v>116275504</v>
          </cell>
          <cell r="B550">
            <v>545</v>
          </cell>
          <cell r="C550">
            <v>2</v>
          </cell>
          <cell r="D550" t="str">
            <v>JUAN PABLO BRAVO SANQUINTIN</v>
          </cell>
          <cell r="E550" t="str">
            <v>CHOFER</v>
          </cell>
          <cell r="F550">
            <v>116275504</v>
          </cell>
          <cell r="G550">
            <v>2100539</v>
          </cell>
          <cell r="H550">
            <v>16500</v>
          </cell>
          <cell r="I550">
            <v>473.55</v>
          </cell>
          <cell r="J550">
            <v>0</v>
          </cell>
          <cell r="K550">
            <v>501.6</v>
          </cell>
          <cell r="L550">
            <v>75</v>
          </cell>
          <cell r="M550">
            <v>1050.1500000000001</v>
          </cell>
          <cell r="N550">
            <v>15449.85</v>
          </cell>
          <cell r="O550" t="str">
            <v>DIVISION DE TRANSPORTACION- COMEDORES EC</v>
          </cell>
        </row>
        <row r="551">
          <cell r="A551">
            <v>116409046</v>
          </cell>
          <cell r="B551">
            <v>546</v>
          </cell>
          <cell r="C551">
            <v>2</v>
          </cell>
          <cell r="D551" t="str">
            <v>CLAUDIA ALMANZAR MERCEDES</v>
          </cell>
          <cell r="E551" t="str">
            <v>CONSERJE</v>
          </cell>
          <cell r="F551">
            <v>116409046</v>
          </cell>
          <cell r="G551">
            <v>1748</v>
          </cell>
          <cell r="H551">
            <v>14000</v>
          </cell>
          <cell r="I551">
            <v>401.8</v>
          </cell>
          <cell r="J551">
            <v>0</v>
          </cell>
          <cell r="K551">
            <v>425.6</v>
          </cell>
          <cell r="L551">
            <v>75</v>
          </cell>
          <cell r="M551">
            <v>902.4</v>
          </cell>
          <cell r="N551">
            <v>13097.6</v>
          </cell>
          <cell r="O551" t="str">
            <v>SECCION DE CARNICERIA Y SAZON- COMEDORES</v>
          </cell>
        </row>
        <row r="552">
          <cell r="A552">
            <v>116427626</v>
          </cell>
          <cell r="B552">
            <v>547</v>
          </cell>
          <cell r="C552">
            <v>2</v>
          </cell>
          <cell r="D552" t="str">
            <v>ROMERIS RAQUEL BATISTA RODRIGUEZ</v>
          </cell>
          <cell r="E552" t="str">
            <v>CONSERJE</v>
          </cell>
          <cell r="F552">
            <v>116427626</v>
          </cell>
          <cell r="G552">
            <v>1650257</v>
          </cell>
          <cell r="H552">
            <v>11000</v>
          </cell>
          <cell r="I552">
            <v>315.7</v>
          </cell>
          <cell r="J552">
            <v>0</v>
          </cell>
          <cell r="K552">
            <v>334.4</v>
          </cell>
          <cell r="L552">
            <v>75</v>
          </cell>
          <cell r="M552">
            <v>725.1</v>
          </cell>
          <cell r="N552">
            <v>10274.9</v>
          </cell>
          <cell r="O552" t="str">
            <v>COMEDORES ECONOMICOS- LAS CAOBAS</v>
          </cell>
        </row>
        <row r="553">
          <cell r="A553">
            <v>116452426</v>
          </cell>
          <cell r="B553">
            <v>548</v>
          </cell>
          <cell r="C553">
            <v>2</v>
          </cell>
          <cell r="D553" t="str">
            <v>ANGELINA YNFANTE VELAZQUEZ</v>
          </cell>
          <cell r="E553" t="str">
            <v>AUXILIAR ADMINISTRATIVO (A)</v>
          </cell>
          <cell r="F553">
            <v>116452426</v>
          </cell>
          <cell r="G553">
            <v>2100419</v>
          </cell>
          <cell r="H553">
            <v>18000</v>
          </cell>
          <cell r="I553">
            <v>516.6</v>
          </cell>
          <cell r="J553">
            <v>0</v>
          </cell>
          <cell r="K553">
            <v>547.20000000000005</v>
          </cell>
          <cell r="L553">
            <v>75</v>
          </cell>
          <cell r="M553">
            <v>1138.8</v>
          </cell>
          <cell r="N553">
            <v>16861.2</v>
          </cell>
          <cell r="O553" t="str">
            <v>DIVISION DE TRANSPORTACION- COMEDORES EC</v>
          </cell>
        </row>
        <row r="554">
          <cell r="A554">
            <v>116476458</v>
          </cell>
          <cell r="B554">
            <v>549</v>
          </cell>
          <cell r="C554">
            <v>2</v>
          </cell>
          <cell r="D554" t="str">
            <v>RHADAMES DEL CARMEN LANTIGUA JUMELL</v>
          </cell>
          <cell r="E554" t="str">
            <v>INSPECTOR DE COMEDOR</v>
          </cell>
          <cell r="F554">
            <v>116476458</v>
          </cell>
          <cell r="G554">
            <v>188</v>
          </cell>
          <cell r="H554">
            <v>11000</v>
          </cell>
          <cell r="I554">
            <v>315.7</v>
          </cell>
          <cell r="J554">
            <v>0</v>
          </cell>
          <cell r="K554">
            <v>334.4</v>
          </cell>
          <cell r="L554">
            <v>1587.45</v>
          </cell>
          <cell r="M554">
            <v>2237.5500000000002</v>
          </cell>
          <cell r="N554">
            <v>8762.4500000000007</v>
          </cell>
          <cell r="O554" t="str">
            <v>COMEDORES ECONOMICOS - SANTIAGO RODRIGUE</v>
          </cell>
        </row>
        <row r="555">
          <cell r="A555">
            <v>116484528</v>
          </cell>
          <cell r="B555">
            <v>550</v>
          </cell>
          <cell r="C555">
            <v>2</v>
          </cell>
          <cell r="D555" t="str">
            <v>BERONIA MATEO VALDEZ</v>
          </cell>
          <cell r="E555" t="str">
            <v>AYUDANTE DE COCINA</v>
          </cell>
          <cell r="F555">
            <v>116484528</v>
          </cell>
          <cell r="G555">
            <v>2700399</v>
          </cell>
          <cell r="H555">
            <v>11000</v>
          </cell>
          <cell r="I555">
            <v>315.7</v>
          </cell>
          <cell r="J555">
            <v>0</v>
          </cell>
          <cell r="K555">
            <v>334.4</v>
          </cell>
          <cell r="L555">
            <v>75</v>
          </cell>
          <cell r="M555">
            <v>725.1</v>
          </cell>
          <cell r="N555">
            <v>10274.9</v>
          </cell>
          <cell r="O555" t="str">
            <v>DEPARTAMENTO DE COCINAS MOVILES- COMEDOR</v>
          </cell>
        </row>
        <row r="556">
          <cell r="A556">
            <v>116564733</v>
          </cell>
          <cell r="B556">
            <v>551</v>
          </cell>
          <cell r="C556">
            <v>2</v>
          </cell>
          <cell r="D556" t="str">
            <v>HILARIO ESPINOSA ENCARNACION</v>
          </cell>
          <cell r="E556" t="str">
            <v>CONSERJE</v>
          </cell>
          <cell r="F556">
            <v>116564733</v>
          </cell>
          <cell r="G556">
            <v>2650646</v>
          </cell>
          <cell r="H556">
            <v>11000</v>
          </cell>
          <cell r="I556">
            <v>315.7</v>
          </cell>
          <cell r="J556">
            <v>0</v>
          </cell>
          <cell r="K556">
            <v>334.4</v>
          </cell>
          <cell r="L556">
            <v>75</v>
          </cell>
          <cell r="M556">
            <v>725.1</v>
          </cell>
          <cell r="N556">
            <v>10274.9</v>
          </cell>
          <cell r="O556" t="str">
            <v>DIVISION DE MANTENIMIENTO- COMEDORES ECO</v>
          </cell>
        </row>
        <row r="557">
          <cell r="A557">
            <v>116615824</v>
          </cell>
          <cell r="B557">
            <v>552</v>
          </cell>
          <cell r="C557">
            <v>2</v>
          </cell>
          <cell r="D557" t="str">
            <v>JOSE LUIS MATEO</v>
          </cell>
          <cell r="E557" t="str">
            <v>AYUDANTE MANTENIMIENTO</v>
          </cell>
          <cell r="F557">
            <v>116615824</v>
          </cell>
          <cell r="G557">
            <v>2650738</v>
          </cell>
          <cell r="H557">
            <v>20000</v>
          </cell>
          <cell r="I557">
            <v>574</v>
          </cell>
          <cell r="J557">
            <v>0</v>
          </cell>
          <cell r="K557">
            <v>608</v>
          </cell>
          <cell r="L557">
            <v>75</v>
          </cell>
          <cell r="M557">
            <v>1257</v>
          </cell>
          <cell r="N557">
            <v>18743</v>
          </cell>
          <cell r="O557" t="str">
            <v>DIVISION DE MANTENIMIENTO- COMEDORES ECO</v>
          </cell>
        </row>
        <row r="558">
          <cell r="A558">
            <v>116632613</v>
          </cell>
          <cell r="B558">
            <v>553</v>
          </cell>
          <cell r="C558">
            <v>2</v>
          </cell>
          <cell r="D558" t="str">
            <v>YUDDY CARABALLO MOSQUEA</v>
          </cell>
          <cell r="E558" t="str">
            <v>CONSERJE</v>
          </cell>
          <cell r="F558">
            <v>116632613</v>
          </cell>
          <cell r="G558">
            <v>345</v>
          </cell>
          <cell r="H558">
            <v>11000</v>
          </cell>
          <cell r="I558">
            <v>315.7</v>
          </cell>
          <cell r="J558">
            <v>0</v>
          </cell>
          <cell r="K558">
            <v>334.4</v>
          </cell>
          <cell r="L558">
            <v>75</v>
          </cell>
          <cell r="M558">
            <v>725.1</v>
          </cell>
          <cell r="N558">
            <v>10274.9</v>
          </cell>
          <cell r="O558" t="str">
            <v>COMEDOR ECONOMICO VILLA LIBERACION - COM</v>
          </cell>
        </row>
        <row r="559">
          <cell r="A559">
            <v>116638628</v>
          </cell>
          <cell r="B559">
            <v>554</v>
          </cell>
          <cell r="C559">
            <v>2</v>
          </cell>
          <cell r="D559" t="str">
            <v>MANUEL EMILIO MENA</v>
          </cell>
          <cell r="E559" t="str">
            <v>CONSERJE</v>
          </cell>
          <cell r="F559">
            <v>116638628</v>
          </cell>
          <cell r="G559">
            <v>1205236</v>
          </cell>
          <cell r="H559">
            <v>11000</v>
          </cell>
          <cell r="I559">
            <v>315.7</v>
          </cell>
          <cell r="J559">
            <v>0</v>
          </cell>
          <cell r="K559">
            <v>334.4</v>
          </cell>
          <cell r="L559">
            <v>75</v>
          </cell>
          <cell r="M559">
            <v>725.1</v>
          </cell>
          <cell r="N559">
            <v>10274.9</v>
          </cell>
          <cell r="O559" t="str">
            <v>COMEDORES ECONOMICOS LOS MINAS- COMEDORE</v>
          </cell>
        </row>
        <row r="560">
          <cell r="A560">
            <v>116679390</v>
          </cell>
          <cell r="B560">
            <v>555</v>
          </cell>
          <cell r="C560">
            <v>2</v>
          </cell>
          <cell r="D560" t="str">
            <v>RAMON JAVIER DIAZ</v>
          </cell>
          <cell r="E560" t="str">
            <v>LOCUTOR</v>
          </cell>
          <cell r="F560">
            <v>116679390</v>
          </cell>
          <cell r="G560">
            <v>2400280</v>
          </cell>
          <cell r="H560">
            <v>16500</v>
          </cell>
          <cell r="I560">
            <v>473.55</v>
          </cell>
          <cell r="J560">
            <v>0</v>
          </cell>
          <cell r="K560">
            <v>501.6</v>
          </cell>
          <cell r="L560">
            <v>75</v>
          </cell>
          <cell r="M560">
            <v>1050.1500000000001</v>
          </cell>
          <cell r="N560">
            <v>15449.85</v>
          </cell>
          <cell r="O560" t="str">
            <v>DIRECCION DE INSPECCION- COMEDORES ECONO</v>
          </cell>
        </row>
        <row r="561">
          <cell r="A561">
            <v>116682584</v>
          </cell>
          <cell r="B561">
            <v>556</v>
          </cell>
          <cell r="C561">
            <v>2</v>
          </cell>
          <cell r="D561" t="str">
            <v>JUAN CARLOS LUCIANO CORDERO</v>
          </cell>
          <cell r="E561" t="str">
            <v>COCINERO (A)</v>
          </cell>
          <cell r="F561">
            <v>116682584</v>
          </cell>
          <cell r="G561">
            <v>35</v>
          </cell>
          <cell r="H561">
            <v>25000</v>
          </cell>
          <cell r="I561">
            <v>717.5</v>
          </cell>
          <cell r="J561">
            <v>0</v>
          </cell>
          <cell r="K561">
            <v>760</v>
          </cell>
          <cell r="L561">
            <v>75</v>
          </cell>
          <cell r="M561">
            <v>1552.5</v>
          </cell>
          <cell r="N561">
            <v>23447.5</v>
          </cell>
          <cell r="O561" t="str">
            <v>COMEDORES ECONOMICOS - LOTERIA NACIONAL</v>
          </cell>
        </row>
        <row r="562">
          <cell r="A562">
            <v>116823352</v>
          </cell>
          <cell r="B562">
            <v>557</v>
          </cell>
          <cell r="C562">
            <v>2</v>
          </cell>
          <cell r="D562" t="str">
            <v>WENDY ALTAGRACIA MARTINEZ</v>
          </cell>
          <cell r="E562" t="str">
            <v>COCINERO (A)</v>
          </cell>
          <cell r="F562">
            <v>116823352</v>
          </cell>
          <cell r="G562">
            <v>500064</v>
          </cell>
          <cell r="H562">
            <v>11000</v>
          </cell>
          <cell r="I562">
            <v>315.7</v>
          </cell>
          <cell r="J562">
            <v>0</v>
          </cell>
          <cell r="K562">
            <v>334.4</v>
          </cell>
          <cell r="L562">
            <v>75</v>
          </cell>
          <cell r="M562">
            <v>725.1</v>
          </cell>
          <cell r="N562">
            <v>10274.9</v>
          </cell>
          <cell r="O562" t="str">
            <v>COMEDORES ECONOMICOS- LOS ALCARRIZOS</v>
          </cell>
        </row>
        <row r="563">
          <cell r="A563">
            <v>116828393</v>
          </cell>
          <cell r="B563">
            <v>558</v>
          </cell>
          <cell r="C563">
            <v>2</v>
          </cell>
          <cell r="D563" t="str">
            <v>EVELIN CECILIA VALDEZ VENTURA</v>
          </cell>
          <cell r="E563" t="str">
            <v>AUXILIAR ALMACEN</v>
          </cell>
          <cell r="F563">
            <v>116828393</v>
          </cell>
          <cell r="G563">
            <v>500092</v>
          </cell>
          <cell r="H563">
            <v>11000</v>
          </cell>
          <cell r="I563">
            <v>315.7</v>
          </cell>
          <cell r="J563">
            <v>0</v>
          </cell>
          <cell r="K563">
            <v>334.4</v>
          </cell>
          <cell r="L563">
            <v>75</v>
          </cell>
          <cell r="M563">
            <v>725.1</v>
          </cell>
          <cell r="N563">
            <v>10274.9</v>
          </cell>
          <cell r="O563" t="str">
            <v>COMEDORES ECONOMICOS- LOS ALCARRIZOS</v>
          </cell>
        </row>
        <row r="564">
          <cell r="A564">
            <v>116912585</v>
          </cell>
          <cell r="B564">
            <v>559</v>
          </cell>
          <cell r="C564">
            <v>2</v>
          </cell>
          <cell r="D564" t="str">
            <v>ERIDANIA ESTEVEZ GARCIA</v>
          </cell>
          <cell r="E564" t="str">
            <v>AYUDANTE DE COCINA</v>
          </cell>
          <cell r="F564">
            <v>116912585</v>
          </cell>
          <cell r="G564">
            <v>2700386</v>
          </cell>
          <cell r="H564">
            <v>11000</v>
          </cell>
          <cell r="I564">
            <v>315.7</v>
          </cell>
          <cell r="J564">
            <v>0</v>
          </cell>
          <cell r="K564">
            <v>334.4</v>
          </cell>
          <cell r="L564">
            <v>75</v>
          </cell>
          <cell r="M564">
            <v>725.1</v>
          </cell>
          <cell r="N564">
            <v>10274.9</v>
          </cell>
          <cell r="O564" t="str">
            <v>DEPARTAMENTO DE COCINAS MOVILES- COMEDOR</v>
          </cell>
        </row>
        <row r="565">
          <cell r="A565">
            <v>116917907</v>
          </cell>
          <cell r="B565">
            <v>560</v>
          </cell>
          <cell r="C565">
            <v>2</v>
          </cell>
          <cell r="D565" t="str">
            <v>CHARLIS DANIEL SIERRA GONZALEZ</v>
          </cell>
          <cell r="E565" t="str">
            <v>CHOFER</v>
          </cell>
          <cell r="F565">
            <v>116917907</v>
          </cell>
          <cell r="G565">
            <v>2100565</v>
          </cell>
          <cell r="H565">
            <v>16500</v>
          </cell>
          <cell r="I565">
            <v>473.55</v>
          </cell>
          <cell r="J565">
            <v>0</v>
          </cell>
          <cell r="K565">
            <v>501.6</v>
          </cell>
          <cell r="L565">
            <v>75</v>
          </cell>
          <cell r="M565">
            <v>1050.1500000000001</v>
          </cell>
          <cell r="N565">
            <v>15449.85</v>
          </cell>
          <cell r="O565" t="str">
            <v>DIVISION DE TRANSPORTACION- COMEDORES EC</v>
          </cell>
        </row>
        <row r="566">
          <cell r="A566">
            <v>116978644</v>
          </cell>
          <cell r="B566">
            <v>561</v>
          </cell>
          <cell r="C566">
            <v>2</v>
          </cell>
          <cell r="D566" t="str">
            <v>ADALGISA CEBALLOS MARTE</v>
          </cell>
          <cell r="E566" t="str">
            <v>AYUDANTE DE COCINA</v>
          </cell>
          <cell r="F566">
            <v>116978644</v>
          </cell>
          <cell r="G566">
            <v>295</v>
          </cell>
          <cell r="H566">
            <v>13200</v>
          </cell>
          <cell r="I566">
            <v>378.84</v>
          </cell>
          <cell r="J566">
            <v>0</v>
          </cell>
          <cell r="K566">
            <v>401.28</v>
          </cell>
          <cell r="L566">
            <v>75</v>
          </cell>
          <cell r="M566">
            <v>855.12</v>
          </cell>
          <cell r="N566">
            <v>12344.88</v>
          </cell>
          <cell r="O566" t="str">
            <v>COMEDORES ECONOMICOS LOS MINAS- COMEDORE</v>
          </cell>
        </row>
        <row r="567">
          <cell r="A567">
            <v>117159103</v>
          </cell>
          <cell r="B567">
            <v>562</v>
          </cell>
          <cell r="C567">
            <v>2</v>
          </cell>
          <cell r="D567" t="str">
            <v>EDUARDO MARTIN ARIAS</v>
          </cell>
          <cell r="E567" t="str">
            <v>AYUDANTE</v>
          </cell>
          <cell r="F567">
            <v>117159103</v>
          </cell>
          <cell r="G567">
            <v>1205261</v>
          </cell>
          <cell r="H567">
            <v>11000</v>
          </cell>
          <cell r="I567">
            <v>315.7</v>
          </cell>
          <cell r="J567">
            <v>0</v>
          </cell>
          <cell r="K567">
            <v>334.4</v>
          </cell>
          <cell r="L567">
            <v>75</v>
          </cell>
          <cell r="M567">
            <v>725.1</v>
          </cell>
          <cell r="N567">
            <v>10274.9</v>
          </cell>
          <cell r="O567" t="str">
            <v>COMEDORES ECONOMICOS LOS MINAS- COMEDORE</v>
          </cell>
        </row>
        <row r="568">
          <cell r="A568">
            <v>117236877</v>
          </cell>
          <cell r="B568">
            <v>563</v>
          </cell>
          <cell r="C568">
            <v>2</v>
          </cell>
          <cell r="D568" t="str">
            <v>MOISES ENRIQUE HEREDIA CESPEDES</v>
          </cell>
          <cell r="E568" t="str">
            <v>TECNICO EN REFRIGERACION</v>
          </cell>
          <cell r="F568">
            <v>117236877</v>
          </cell>
          <cell r="G568">
            <v>2650445</v>
          </cell>
          <cell r="H568">
            <v>22000</v>
          </cell>
          <cell r="I568">
            <v>631.4</v>
          </cell>
          <cell r="J568">
            <v>0</v>
          </cell>
          <cell r="K568">
            <v>668.8</v>
          </cell>
          <cell r="L568">
            <v>75</v>
          </cell>
          <cell r="M568">
            <v>1375.2</v>
          </cell>
          <cell r="N568">
            <v>20624.8</v>
          </cell>
          <cell r="O568" t="str">
            <v>DIVISION DE MANTENIMIENTO- COMEDORES ECO</v>
          </cell>
        </row>
        <row r="569">
          <cell r="A569">
            <v>117267047</v>
          </cell>
          <cell r="B569">
            <v>564</v>
          </cell>
          <cell r="C569">
            <v>2</v>
          </cell>
          <cell r="D569" t="str">
            <v>PEDRO MOISES ARISTOTELES VANDERHORS</v>
          </cell>
          <cell r="E569" t="str">
            <v>AYUDANTE DE MANTENIMIENTO</v>
          </cell>
          <cell r="F569">
            <v>117267047</v>
          </cell>
          <cell r="G569">
            <v>3100041</v>
          </cell>
          <cell r="H569">
            <v>11000</v>
          </cell>
          <cell r="I569">
            <v>315.7</v>
          </cell>
          <cell r="J569">
            <v>0</v>
          </cell>
          <cell r="K569">
            <v>334.4</v>
          </cell>
          <cell r="L569">
            <v>75</v>
          </cell>
          <cell r="M569">
            <v>725.1</v>
          </cell>
          <cell r="N569">
            <v>10274.9</v>
          </cell>
          <cell r="O569" t="str">
            <v>COMEDORES ECONOMICOS - SAMANA</v>
          </cell>
        </row>
        <row r="570">
          <cell r="A570">
            <v>117316901</v>
          </cell>
          <cell r="B570">
            <v>565</v>
          </cell>
          <cell r="C570">
            <v>2</v>
          </cell>
          <cell r="D570" t="str">
            <v>LADYS ESTHER PEREZ VASQUEZ</v>
          </cell>
          <cell r="E570" t="str">
            <v>RECEPCIONISTA DIRECCION ADM.</v>
          </cell>
          <cell r="F570">
            <v>117316901</v>
          </cell>
          <cell r="G570">
            <v>2700367</v>
          </cell>
          <cell r="H570">
            <v>22000</v>
          </cell>
          <cell r="I570">
            <v>631.4</v>
          </cell>
          <cell r="J570">
            <v>0</v>
          </cell>
          <cell r="K570">
            <v>668.8</v>
          </cell>
          <cell r="L570">
            <v>75</v>
          </cell>
          <cell r="M570">
            <v>1375.2</v>
          </cell>
          <cell r="N570">
            <v>20624.8</v>
          </cell>
          <cell r="O570" t="str">
            <v>DEPARTAMENTO DE COCINAS MOVILES- COMEDOR</v>
          </cell>
        </row>
        <row r="571">
          <cell r="A571">
            <v>117352096</v>
          </cell>
          <cell r="B571">
            <v>566</v>
          </cell>
          <cell r="C571">
            <v>2</v>
          </cell>
          <cell r="D571" t="str">
            <v>EUNICE HEREDIA CUEVAS</v>
          </cell>
          <cell r="E571" t="str">
            <v>CONSERJE</v>
          </cell>
          <cell r="F571">
            <v>117352096</v>
          </cell>
          <cell r="G571">
            <v>2850104</v>
          </cell>
          <cell r="H571">
            <v>11000</v>
          </cell>
          <cell r="I571">
            <v>315.7</v>
          </cell>
          <cell r="J571">
            <v>0</v>
          </cell>
          <cell r="K571">
            <v>334.4</v>
          </cell>
          <cell r="L571">
            <v>75</v>
          </cell>
          <cell r="M571">
            <v>725.1</v>
          </cell>
          <cell r="N571">
            <v>10274.9</v>
          </cell>
          <cell r="O571" t="str">
            <v>COMEDORES ECONOMICOS- CRISTO REY</v>
          </cell>
        </row>
        <row r="572">
          <cell r="A572">
            <v>117356766</v>
          </cell>
          <cell r="B572">
            <v>567</v>
          </cell>
          <cell r="C572">
            <v>2</v>
          </cell>
          <cell r="D572" t="str">
            <v>REYITA PEGUERO BERNARD</v>
          </cell>
          <cell r="E572" t="str">
            <v>CAJERO (A)</v>
          </cell>
          <cell r="F572">
            <v>117356766</v>
          </cell>
          <cell r="G572">
            <v>2850084</v>
          </cell>
          <cell r="H572">
            <v>12000</v>
          </cell>
          <cell r="I572">
            <v>344.4</v>
          </cell>
          <cell r="J572">
            <v>0</v>
          </cell>
          <cell r="K572">
            <v>364.8</v>
          </cell>
          <cell r="L572">
            <v>75</v>
          </cell>
          <cell r="M572">
            <v>784.2</v>
          </cell>
          <cell r="N572">
            <v>11215.8</v>
          </cell>
          <cell r="O572" t="str">
            <v>COMEDORES ECONOMICOS- CRISTO REY</v>
          </cell>
        </row>
        <row r="573">
          <cell r="A573">
            <v>117364687</v>
          </cell>
          <cell r="B573">
            <v>568</v>
          </cell>
          <cell r="C573">
            <v>2</v>
          </cell>
          <cell r="D573" t="str">
            <v>JOEL AUGUSTO MATOS MAÑON</v>
          </cell>
          <cell r="E573" t="str">
            <v>AYUDANTE DE MANTENIMIENTO</v>
          </cell>
          <cell r="F573">
            <v>117364687</v>
          </cell>
          <cell r="G573">
            <v>900196</v>
          </cell>
          <cell r="H573">
            <v>11000</v>
          </cell>
          <cell r="I573">
            <v>315.7</v>
          </cell>
          <cell r="J573">
            <v>0</v>
          </cell>
          <cell r="K573">
            <v>334.4</v>
          </cell>
          <cell r="L573">
            <v>75</v>
          </cell>
          <cell r="M573">
            <v>725.1</v>
          </cell>
          <cell r="N573">
            <v>10274.9</v>
          </cell>
          <cell r="O573" t="str">
            <v>COMEDORES ECONOMICOS- LA VILLA OLIMPICA</v>
          </cell>
        </row>
        <row r="574">
          <cell r="A574">
            <v>117377259</v>
          </cell>
          <cell r="B574">
            <v>569</v>
          </cell>
          <cell r="C574">
            <v>2</v>
          </cell>
          <cell r="D574" t="str">
            <v>BRAULIO ANIBAL GOMEZ HEREDIA</v>
          </cell>
          <cell r="E574" t="str">
            <v>TECNICO</v>
          </cell>
          <cell r="F574">
            <v>117377259</v>
          </cell>
          <cell r="G574">
            <v>2100499</v>
          </cell>
          <cell r="H574">
            <v>11000</v>
          </cell>
          <cell r="I574">
            <v>315.7</v>
          </cell>
          <cell r="J574">
            <v>0</v>
          </cell>
          <cell r="K574">
            <v>334.4</v>
          </cell>
          <cell r="L574">
            <v>75</v>
          </cell>
          <cell r="M574">
            <v>725.1</v>
          </cell>
          <cell r="N574">
            <v>10274.9</v>
          </cell>
          <cell r="O574" t="str">
            <v>DIVISION DE TRANSPORTACION- COMEDORES EC</v>
          </cell>
        </row>
        <row r="575">
          <cell r="A575">
            <v>117437285</v>
          </cell>
          <cell r="B575">
            <v>570</v>
          </cell>
          <cell r="C575">
            <v>2</v>
          </cell>
          <cell r="D575" t="str">
            <v>TONY ECLEISIS ADON HERRERA</v>
          </cell>
          <cell r="E575" t="str">
            <v>TECNICO EN REFRIGERACION</v>
          </cell>
          <cell r="F575">
            <v>117437285</v>
          </cell>
          <cell r="G575">
            <v>2700408</v>
          </cell>
          <cell r="H575">
            <v>13000</v>
          </cell>
          <cell r="I575">
            <v>373.1</v>
          </cell>
          <cell r="J575">
            <v>0</v>
          </cell>
          <cell r="K575">
            <v>395.2</v>
          </cell>
          <cell r="L575">
            <v>75</v>
          </cell>
          <cell r="M575">
            <v>843.3</v>
          </cell>
          <cell r="N575">
            <v>12156.7</v>
          </cell>
          <cell r="O575" t="str">
            <v>DEPARTAMENTO DE COCINAS MOVILES- COMEDOR</v>
          </cell>
        </row>
        <row r="576">
          <cell r="A576">
            <v>117494898</v>
          </cell>
          <cell r="B576">
            <v>571</v>
          </cell>
          <cell r="C576">
            <v>2</v>
          </cell>
          <cell r="D576" t="str">
            <v>MAXIMA VICTORIAL</v>
          </cell>
          <cell r="E576" t="str">
            <v>CONSERJE</v>
          </cell>
          <cell r="F576">
            <v>117494898</v>
          </cell>
          <cell r="G576">
            <v>1208418</v>
          </cell>
          <cell r="H576">
            <v>11000</v>
          </cell>
          <cell r="I576">
            <v>315.7</v>
          </cell>
          <cell r="J576">
            <v>0</v>
          </cell>
          <cell r="K576">
            <v>334.4</v>
          </cell>
          <cell r="L576">
            <v>75</v>
          </cell>
          <cell r="M576">
            <v>725.1</v>
          </cell>
          <cell r="N576">
            <v>10274.9</v>
          </cell>
          <cell r="O576" t="str">
            <v>COMEDORES ECONOMICOS LOS MINAS- COMEDORE</v>
          </cell>
        </row>
        <row r="577">
          <cell r="A577">
            <v>117538041</v>
          </cell>
          <cell r="B577">
            <v>572</v>
          </cell>
          <cell r="C577">
            <v>2</v>
          </cell>
          <cell r="D577" t="str">
            <v>LUIS RAFAEL JAVIER LANTIGUA</v>
          </cell>
          <cell r="E577" t="str">
            <v>CHOFER</v>
          </cell>
          <cell r="F577">
            <v>117538041</v>
          </cell>
          <cell r="G577">
            <v>2100196</v>
          </cell>
          <cell r="H577">
            <v>15000</v>
          </cell>
          <cell r="I577">
            <v>430.5</v>
          </cell>
          <cell r="J577">
            <v>0</v>
          </cell>
          <cell r="K577">
            <v>456</v>
          </cell>
          <cell r="L577">
            <v>75</v>
          </cell>
          <cell r="M577">
            <v>961.5</v>
          </cell>
          <cell r="N577">
            <v>14038.5</v>
          </cell>
          <cell r="O577" t="str">
            <v>DIVISION DE TRANSPORTACION- COMEDORES EC</v>
          </cell>
        </row>
        <row r="578">
          <cell r="A578">
            <v>117789578</v>
          </cell>
          <cell r="B578">
            <v>573</v>
          </cell>
          <cell r="C578">
            <v>2</v>
          </cell>
          <cell r="D578" t="str">
            <v>ELIONE DESSIRE IMBERT MEDINA</v>
          </cell>
          <cell r="E578" t="str">
            <v>AUXILIAR</v>
          </cell>
          <cell r="F578">
            <v>117789578</v>
          </cell>
          <cell r="G578">
            <v>2850114</v>
          </cell>
          <cell r="H578">
            <v>16500</v>
          </cell>
          <cell r="I578">
            <v>473.55</v>
          </cell>
          <cell r="J578">
            <v>0</v>
          </cell>
          <cell r="K578">
            <v>501.6</v>
          </cell>
          <cell r="L578">
            <v>75</v>
          </cell>
          <cell r="M578">
            <v>1050.1500000000001</v>
          </cell>
          <cell r="N578">
            <v>15449.85</v>
          </cell>
          <cell r="O578" t="str">
            <v>COMEDORES ECONOMICOS- CRISTO REY</v>
          </cell>
        </row>
        <row r="579">
          <cell r="A579">
            <v>117888255</v>
          </cell>
          <cell r="B579">
            <v>574</v>
          </cell>
          <cell r="C579">
            <v>2</v>
          </cell>
          <cell r="D579" t="str">
            <v>DIANA CAROLINA RODRIGUEZ FERRERAS</v>
          </cell>
          <cell r="E579" t="str">
            <v>AYUDANTE DE COCINA</v>
          </cell>
          <cell r="F579">
            <v>117888255</v>
          </cell>
          <cell r="G579">
            <v>1650271</v>
          </cell>
          <cell r="H579">
            <v>11000</v>
          </cell>
          <cell r="I579">
            <v>315.7</v>
          </cell>
          <cell r="J579">
            <v>0</v>
          </cell>
          <cell r="K579">
            <v>334.4</v>
          </cell>
          <cell r="L579">
            <v>75</v>
          </cell>
          <cell r="M579">
            <v>725.1</v>
          </cell>
          <cell r="N579">
            <v>10274.9</v>
          </cell>
          <cell r="O579" t="str">
            <v>COMEDORES ECONOMICOS- LAS CAOBAS</v>
          </cell>
        </row>
        <row r="580">
          <cell r="A580">
            <v>117919233</v>
          </cell>
          <cell r="B580">
            <v>575</v>
          </cell>
          <cell r="C580">
            <v>2</v>
          </cell>
          <cell r="D580" t="str">
            <v>LEONOR SERRANO FRIAS</v>
          </cell>
          <cell r="E580" t="str">
            <v>CONSERJE</v>
          </cell>
          <cell r="F580">
            <v>117919233</v>
          </cell>
          <cell r="G580">
            <v>2650419</v>
          </cell>
          <cell r="H580">
            <v>15000</v>
          </cell>
          <cell r="I580">
            <v>430.5</v>
          </cell>
          <cell r="J580">
            <v>0</v>
          </cell>
          <cell r="K580">
            <v>456</v>
          </cell>
          <cell r="L580">
            <v>75</v>
          </cell>
          <cell r="M580">
            <v>961.5</v>
          </cell>
          <cell r="N580">
            <v>14038.5</v>
          </cell>
          <cell r="O580" t="str">
            <v>DIVISION DE MANTENIMIENTO- COMEDORES ECO</v>
          </cell>
        </row>
        <row r="581">
          <cell r="A581">
            <v>117919936</v>
          </cell>
          <cell r="B581">
            <v>576</v>
          </cell>
          <cell r="C581">
            <v>2</v>
          </cell>
          <cell r="D581" t="str">
            <v>MARIA FERNANDA GUZMAN ALCANTARA</v>
          </cell>
          <cell r="E581" t="str">
            <v>SECRETARIO (A)</v>
          </cell>
          <cell r="F581">
            <v>117919936</v>
          </cell>
          <cell r="G581">
            <v>200110</v>
          </cell>
          <cell r="H581">
            <v>14000</v>
          </cell>
          <cell r="I581">
            <v>401.8</v>
          </cell>
          <cell r="J581">
            <v>0</v>
          </cell>
          <cell r="K581">
            <v>425.6</v>
          </cell>
          <cell r="L581">
            <v>75</v>
          </cell>
          <cell r="M581">
            <v>902.4</v>
          </cell>
          <cell r="N581">
            <v>13097.6</v>
          </cell>
          <cell r="O581" t="str">
            <v>DEPARTAMENTO DE SERVICIOS GENERALES- COM</v>
          </cell>
        </row>
        <row r="582">
          <cell r="A582">
            <v>117923326</v>
          </cell>
          <cell r="B582">
            <v>577</v>
          </cell>
          <cell r="C582">
            <v>2</v>
          </cell>
          <cell r="D582" t="str">
            <v>JUAN JOSE DE PAULA MUÑOZ</v>
          </cell>
          <cell r="E582" t="str">
            <v>AUXILIAR ADMINISTRATIVO I</v>
          </cell>
          <cell r="F582">
            <v>117923326</v>
          </cell>
          <cell r="G582">
            <v>1208360</v>
          </cell>
          <cell r="H582">
            <v>25000</v>
          </cell>
          <cell r="I582">
            <v>717.5</v>
          </cell>
          <cell r="J582">
            <v>0</v>
          </cell>
          <cell r="K582">
            <v>760</v>
          </cell>
          <cell r="L582">
            <v>75</v>
          </cell>
          <cell r="M582">
            <v>1552.5</v>
          </cell>
          <cell r="N582">
            <v>23447.5</v>
          </cell>
          <cell r="O582" t="str">
            <v>COMEDORES ECONOMICOS LOS MINAS- COMEDORE</v>
          </cell>
        </row>
        <row r="583">
          <cell r="A583">
            <v>117927046</v>
          </cell>
          <cell r="B583">
            <v>578</v>
          </cell>
          <cell r="C583">
            <v>2</v>
          </cell>
          <cell r="D583" t="str">
            <v>ARELIS DE LEON MORA DE PEÑA</v>
          </cell>
          <cell r="E583" t="str">
            <v>AYUDANTE DE COCINA</v>
          </cell>
          <cell r="F583">
            <v>117927046</v>
          </cell>
          <cell r="G583">
            <v>1208614</v>
          </cell>
          <cell r="H583">
            <v>11000</v>
          </cell>
          <cell r="I583">
            <v>315.7</v>
          </cell>
          <cell r="J583">
            <v>0</v>
          </cell>
          <cell r="K583">
            <v>334.4</v>
          </cell>
          <cell r="L583">
            <v>75</v>
          </cell>
          <cell r="M583">
            <v>725.1</v>
          </cell>
          <cell r="N583">
            <v>10274.9</v>
          </cell>
          <cell r="O583" t="str">
            <v>COMEDORES ECONOMICOS LOS MINAS- COMEDORE</v>
          </cell>
        </row>
        <row r="584">
          <cell r="A584">
            <v>118033562</v>
          </cell>
          <cell r="B584">
            <v>579</v>
          </cell>
          <cell r="C584">
            <v>2</v>
          </cell>
          <cell r="D584" t="str">
            <v>YAIMELL CARRASCO DIAZ</v>
          </cell>
          <cell r="E584" t="str">
            <v>INSPECTOR DE COMEDOR</v>
          </cell>
          <cell r="F584">
            <v>118033562</v>
          </cell>
          <cell r="G584">
            <v>900356</v>
          </cell>
          <cell r="H584">
            <v>25000</v>
          </cell>
          <cell r="I584">
            <v>717.5</v>
          </cell>
          <cell r="J584">
            <v>0</v>
          </cell>
          <cell r="K584">
            <v>760</v>
          </cell>
          <cell r="L584">
            <v>75</v>
          </cell>
          <cell r="M584">
            <v>1552.5</v>
          </cell>
          <cell r="N584">
            <v>23447.5</v>
          </cell>
          <cell r="O584" t="str">
            <v>COMEDORES ECONOMICOS- LA VILLA OLIMPICA</v>
          </cell>
        </row>
        <row r="585">
          <cell r="A585">
            <v>118044270</v>
          </cell>
          <cell r="B585">
            <v>580</v>
          </cell>
          <cell r="C585">
            <v>2</v>
          </cell>
          <cell r="D585" t="str">
            <v>EDDY ALBERTO ESTRELLA MATOS</v>
          </cell>
          <cell r="E585" t="str">
            <v>CHOFER</v>
          </cell>
          <cell r="F585">
            <v>118044270</v>
          </cell>
          <cell r="G585">
            <v>2100500</v>
          </cell>
          <cell r="H585">
            <v>16500</v>
          </cell>
          <cell r="I585">
            <v>473.55</v>
          </cell>
          <cell r="J585">
            <v>0</v>
          </cell>
          <cell r="K585">
            <v>501.6</v>
          </cell>
          <cell r="L585">
            <v>75</v>
          </cell>
          <cell r="M585">
            <v>1050.1500000000001</v>
          </cell>
          <cell r="N585">
            <v>15449.85</v>
          </cell>
          <cell r="O585" t="str">
            <v>DIVISION DE TRANSPORTACION- COMEDORES EC</v>
          </cell>
        </row>
        <row r="586">
          <cell r="A586">
            <v>118083419</v>
          </cell>
          <cell r="B586">
            <v>581</v>
          </cell>
          <cell r="C586">
            <v>2</v>
          </cell>
          <cell r="D586" t="str">
            <v>RANDY ANTONIO NUÑEZ VILLA</v>
          </cell>
          <cell r="E586" t="str">
            <v>CHOFER</v>
          </cell>
          <cell r="F586">
            <v>118083419</v>
          </cell>
          <cell r="G586">
            <v>2100260</v>
          </cell>
          <cell r="H586">
            <v>16500</v>
          </cell>
          <cell r="I586">
            <v>473.55</v>
          </cell>
          <cell r="J586">
            <v>0</v>
          </cell>
          <cell r="K586">
            <v>501.6</v>
          </cell>
          <cell r="L586">
            <v>75</v>
          </cell>
          <cell r="M586">
            <v>1050.1500000000001</v>
          </cell>
          <cell r="N586">
            <v>15449.85</v>
          </cell>
          <cell r="O586" t="str">
            <v>DIVISION DE TRANSPORTACION- COMEDORES EC</v>
          </cell>
        </row>
        <row r="587">
          <cell r="A587">
            <v>118140367</v>
          </cell>
          <cell r="B587">
            <v>582</v>
          </cell>
          <cell r="C587">
            <v>2</v>
          </cell>
          <cell r="D587" t="str">
            <v>LUIYES PORTES DELGADO</v>
          </cell>
          <cell r="E587" t="str">
            <v>INSPECTOR DE COMEDOR</v>
          </cell>
          <cell r="F587">
            <v>118140367</v>
          </cell>
          <cell r="G587">
            <v>1650163</v>
          </cell>
          <cell r="H587">
            <v>20000</v>
          </cell>
          <cell r="I587">
            <v>574</v>
          </cell>
          <cell r="J587">
            <v>0</v>
          </cell>
          <cell r="K587">
            <v>608</v>
          </cell>
          <cell r="L587">
            <v>75</v>
          </cell>
          <cell r="M587">
            <v>1257</v>
          </cell>
          <cell r="N587">
            <v>18743</v>
          </cell>
          <cell r="O587" t="str">
            <v>COMEDORES ECONOMICOS- LAS CAOBAS</v>
          </cell>
        </row>
        <row r="588">
          <cell r="A588">
            <v>118245075</v>
          </cell>
          <cell r="B588">
            <v>583</v>
          </cell>
          <cell r="C588">
            <v>2</v>
          </cell>
          <cell r="D588" t="str">
            <v>MICHEL NATIVIDAD DURAN FEBLES</v>
          </cell>
          <cell r="E588" t="str">
            <v>CONSERJE</v>
          </cell>
          <cell r="F588">
            <v>118245075</v>
          </cell>
          <cell r="G588">
            <v>2850102</v>
          </cell>
          <cell r="H588">
            <v>11000</v>
          </cell>
          <cell r="I588">
            <v>315.7</v>
          </cell>
          <cell r="J588">
            <v>0</v>
          </cell>
          <cell r="K588">
            <v>334.4</v>
          </cell>
          <cell r="L588">
            <v>75</v>
          </cell>
          <cell r="M588">
            <v>725.1</v>
          </cell>
          <cell r="N588">
            <v>10274.9</v>
          </cell>
          <cell r="O588" t="str">
            <v>COMEDORES ECONOMICOS- CRISTO REY</v>
          </cell>
        </row>
        <row r="589">
          <cell r="A589">
            <v>118302819</v>
          </cell>
          <cell r="B589">
            <v>584</v>
          </cell>
          <cell r="C589">
            <v>2</v>
          </cell>
          <cell r="D589" t="str">
            <v>DANIEL ALFREDO DE LA CRUZ ESCOTTO</v>
          </cell>
          <cell r="E589" t="str">
            <v>AYUDANTE DE COCINA</v>
          </cell>
          <cell r="F589">
            <v>118302819</v>
          </cell>
          <cell r="G589">
            <v>2700406</v>
          </cell>
          <cell r="H589">
            <v>11000</v>
          </cell>
          <cell r="I589">
            <v>315.7</v>
          </cell>
          <cell r="J589">
            <v>0</v>
          </cell>
          <cell r="K589">
            <v>334.4</v>
          </cell>
          <cell r="L589">
            <v>75</v>
          </cell>
          <cell r="M589">
            <v>725.1</v>
          </cell>
          <cell r="N589">
            <v>10274.9</v>
          </cell>
          <cell r="O589" t="str">
            <v>DEPARTAMENTO DE COCINAS MOVILES- COMEDOR</v>
          </cell>
        </row>
        <row r="590">
          <cell r="A590">
            <v>118505791</v>
          </cell>
          <cell r="B590">
            <v>585</v>
          </cell>
          <cell r="C590">
            <v>2</v>
          </cell>
          <cell r="D590" t="str">
            <v>ALFREDO GARCIA CRUZ</v>
          </cell>
          <cell r="E590" t="str">
            <v>CONSERJE</v>
          </cell>
          <cell r="F590">
            <v>118505791</v>
          </cell>
          <cell r="G590">
            <v>1205245</v>
          </cell>
          <cell r="H590">
            <v>11000</v>
          </cell>
          <cell r="I590">
            <v>315.7</v>
          </cell>
          <cell r="J590">
            <v>0</v>
          </cell>
          <cell r="K590">
            <v>334.4</v>
          </cell>
          <cell r="L590">
            <v>75</v>
          </cell>
          <cell r="M590">
            <v>725.1</v>
          </cell>
          <cell r="N590">
            <v>10274.9</v>
          </cell>
          <cell r="O590" t="str">
            <v>COMEDORES ECONOMICOS LOS MINAS- COMEDORE</v>
          </cell>
        </row>
        <row r="591">
          <cell r="A591">
            <v>118778877</v>
          </cell>
          <cell r="B591">
            <v>586</v>
          </cell>
          <cell r="C591">
            <v>2</v>
          </cell>
          <cell r="D591" t="str">
            <v>RAMON ELIEZER ORTIZ LUGO</v>
          </cell>
          <cell r="E591" t="str">
            <v>AUXILIAR ALMACEN</v>
          </cell>
          <cell r="F591">
            <v>118778877</v>
          </cell>
          <cell r="G591">
            <v>2850082</v>
          </cell>
          <cell r="H591">
            <v>16500</v>
          </cell>
          <cell r="I591">
            <v>473.55</v>
          </cell>
          <cell r="J591">
            <v>0</v>
          </cell>
          <cell r="K591">
            <v>501.6</v>
          </cell>
          <cell r="L591">
            <v>75</v>
          </cell>
          <cell r="M591">
            <v>1050.1500000000001</v>
          </cell>
          <cell r="N591">
            <v>15449.85</v>
          </cell>
          <cell r="O591" t="str">
            <v>COMEDORES ECONOMICOS- CRISTO REY</v>
          </cell>
        </row>
        <row r="592">
          <cell r="A592">
            <v>118781780</v>
          </cell>
          <cell r="B592">
            <v>587</v>
          </cell>
          <cell r="C592">
            <v>2</v>
          </cell>
          <cell r="D592" t="str">
            <v>DEBORAH MARLENE GOMEZ BARIAS</v>
          </cell>
          <cell r="E592" t="str">
            <v>AYUDANTE</v>
          </cell>
          <cell r="F592">
            <v>118781780</v>
          </cell>
          <cell r="G592">
            <v>2650441</v>
          </cell>
          <cell r="H592">
            <v>20000</v>
          </cell>
          <cell r="I592">
            <v>574</v>
          </cell>
          <cell r="J592">
            <v>0</v>
          </cell>
          <cell r="K592">
            <v>608</v>
          </cell>
          <cell r="L592">
            <v>75</v>
          </cell>
          <cell r="M592">
            <v>1257</v>
          </cell>
          <cell r="N592">
            <v>18743</v>
          </cell>
          <cell r="O592" t="str">
            <v>DIVISION DE MANTENIMIENTO- COMEDORES ECO</v>
          </cell>
        </row>
        <row r="593">
          <cell r="A593">
            <v>118807932</v>
          </cell>
          <cell r="B593">
            <v>588</v>
          </cell>
          <cell r="C593">
            <v>2</v>
          </cell>
          <cell r="D593" t="str">
            <v>JORGE ALBERTO FABIO GOMEZ</v>
          </cell>
          <cell r="E593" t="str">
            <v>PINTOR</v>
          </cell>
          <cell r="F593">
            <v>118807932</v>
          </cell>
          <cell r="G593">
            <v>2650254</v>
          </cell>
          <cell r="H593">
            <v>19800</v>
          </cell>
          <cell r="I593">
            <v>568.26</v>
          </cell>
          <cell r="J593">
            <v>0</v>
          </cell>
          <cell r="K593">
            <v>601.91999999999996</v>
          </cell>
          <cell r="L593">
            <v>75</v>
          </cell>
          <cell r="M593">
            <v>1245.18</v>
          </cell>
          <cell r="N593">
            <v>18554.82</v>
          </cell>
          <cell r="O593" t="str">
            <v>DIVISION DE MANTENIMIENTO- COMEDORES ECO</v>
          </cell>
        </row>
        <row r="594">
          <cell r="A594">
            <v>118835669</v>
          </cell>
          <cell r="B594">
            <v>589</v>
          </cell>
          <cell r="C594">
            <v>2</v>
          </cell>
          <cell r="D594" t="str">
            <v>YONAIRI YISEL GUANTE BRAZOBAN</v>
          </cell>
          <cell r="E594" t="str">
            <v>AYUDANTE DE COCINA</v>
          </cell>
          <cell r="F594">
            <v>118835669</v>
          </cell>
          <cell r="G594">
            <v>1208255</v>
          </cell>
          <cell r="H594">
            <v>11000</v>
          </cell>
          <cell r="I594">
            <v>315.7</v>
          </cell>
          <cell r="J594">
            <v>0</v>
          </cell>
          <cell r="K594">
            <v>334.4</v>
          </cell>
          <cell r="L594">
            <v>75</v>
          </cell>
          <cell r="M594">
            <v>725.1</v>
          </cell>
          <cell r="N594">
            <v>10274.9</v>
          </cell>
          <cell r="O594" t="str">
            <v>COMEDORES ECONOMICOS LOS MINAS- COMEDORE</v>
          </cell>
        </row>
        <row r="595">
          <cell r="A595">
            <v>118898261</v>
          </cell>
          <cell r="B595">
            <v>590</v>
          </cell>
          <cell r="C595">
            <v>2</v>
          </cell>
          <cell r="D595" t="str">
            <v>JORLY ELISABETH RODRIGUEZ BELLIARD</v>
          </cell>
          <cell r="E595" t="str">
            <v>CONSERJE</v>
          </cell>
          <cell r="F595">
            <v>118898261</v>
          </cell>
          <cell r="G595">
            <v>1208491</v>
          </cell>
          <cell r="H595">
            <v>11000</v>
          </cell>
          <cell r="I595">
            <v>315.7</v>
          </cell>
          <cell r="J595">
            <v>0</v>
          </cell>
          <cell r="K595">
            <v>334.4</v>
          </cell>
          <cell r="L595">
            <v>75</v>
          </cell>
          <cell r="M595">
            <v>725.1</v>
          </cell>
          <cell r="N595">
            <v>10274.9</v>
          </cell>
          <cell r="O595" t="str">
            <v>COMEDORES ECONOMICOS LOS MINAS- COMEDORE</v>
          </cell>
        </row>
        <row r="596">
          <cell r="A596">
            <v>119035202</v>
          </cell>
          <cell r="B596">
            <v>591</v>
          </cell>
          <cell r="C596">
            <v>2</v>
          </cell>
          <cell r="D596" t="str">
            <v>RAQUEL ELIZA BREMER MARTINEZ</v>
          </cell>
          <cell r="E596" t="str">
            <v>AYUDANTE DE COCINA</v>
          </cell>
          <cell r="F596">
            <v>119035202</v>
          </cell>
          <cell r="G596">
            <v>2850208</v>
          </cell>
          <cell r="H596">
            <v>11000</v>
          </cell>
          <cell r="I596">
            <v>315.7</v>
          </cell>
          <cell r="J596">
            <v>0</v>
          </cell>
          <cell r="K596">
            <v>334.4</v>
          </cell>
          <cell r="L596">
            <v>75</v>
          </cell>
          <cell r="M596">
            <v>725.1</v>
          </cell>
          <cell r="N596">
            <v>10274.9</v>
          </cell>
          <cell r="O596" t="str">
            <v>COMEDORES ECONOMICOS- CRISTO REY</v>
          </cell>
        </row>
        <row r="597">
          <cell r="A597">
            <v>119081198</v>
          </cell>
          <cell r="B597">
            <v>592</v>
          </cell>
          <cell r="C597">
            <v>2</v>
          </cell>
          <cell r="D597" t="str">
            <v>LUISA MARIA LOPEZ MARTINEZ</v>
          </cell>
          <cell r="E597" t="str">
            <v>INSPECTOR DE COMEDOR</v>
          </cell>
          <cell r="F597">
            <v>119081198</v>
          </cell>
          <cell r="G597">
            <v>1208410</v>
          </cell>
          <cell r="H597">
            <v>40000</v>
          </cell>
          <cell r="I597">
            <v>1148</v>
          </cell>
          <cell r="J597">
            <v>0</v>
          </cell>
          <cell r="K597">
            <v>1216</v>
          </cell>
          <cell r="L597">
            <v>75</v>
          </cell>
          <cell r="M597">
            <v>2439</v>
          </cell>
          <cell r="N597">
            <v>37561</v>
          </cell>
          <cell r="O597" t="str">
            <v>COMEDORES ECONOMICOS LOS MINAS- COMEDORE</v>
          </cell>
        </row>
        <row r="598">
          <cell r="A598">
            <v>119089183</v>
          </cell>
          <cell r="B598">
            <v>593</v>
          </cell>
          <cell r="C598">
            <v>2</v>
          </cell>
          <cell r="D598" t="str">
            <v>FANNY WENDY BELEN ORTEGA</v>
          </cell>
          <cell r="E598" t="str">
            <v>CAJERO (A)</v>
          </cell>
          <cell r="F598">
            <v>119089183</v>
          </cell>
          <cell r="G598">
            <v>2850126</v>
          </cell>
          <cell r="H598">
            <v>13500</v>
          </cell>
          <cell r="I598">
            <v>387.45</v>
          </cell>
          <cell r="J598">
            <v>0</v>
          </cell>
          <cell r="K598">
            <v>410.4</v>
          </cell>
          <cell r="L598">
            <v>75</v>
          </cell>
          <cell r="M598">
            <v>872.85</v>
          </cell>
          <cell r="N598">
            <v>12627.15</v>
          </cell>
          <cell r="O598" t="str">
            <v>COMEDORES ECONOMICOS- CRISTO REY</v>
          </cell>
        </row>
        <row r="599">
          <cell r="A599">
            <v>119094050</v>
          </cell>
          <cell r="B599">
            <v>594</v>
          </cell>
          <cell r="C599">
            <v>2</v>
          </cell>
          <cell r="D599" t="str">
            <v>JAZMIN TURBI PANIAGUA</v>
          </cell>
          <cell r="E599" t="str">
            <v>CONSERJE</v>
          </cell>
          <cell r="F599">
            <v>119094050</v>
          </cell>
          <cell r="G599">
            <v>2650519</v>
          </cell>
          <cell r="H599">
            <v>11000</v>
          </cell>
          <cell r="I599">
            <v>315.7</v>
          </cell>
          <cell r="J599">
            <v>0</v>
          </cell>
          <cell r="K599">
            <v>334.4</v>
          </cell>
          <cell r="L599">
            <v>75</v>
          </cell>
          <cell r="M599">
            <v>725.1</v>
          </cell>
          <cell r="N599">
            <v>10274.9</v>
          </cell>
          <cell r="O599" t="str">
            <v>DIVISION DE MANTENIMIENTO- COMEDORES ECO</v>
          </cell>
        </row>
        <row r="600">
          <cell r="A600">
            <v>119165397</v>
          </cell>
          <cell r="B600">
            <v>595</v>
          </cell>
          <cell r="C600">
            <v>2</v>
          </cell>
          <cell r="D600" t="str">
            <v>ANGELA VALDEZ VALDEZ</v>
          </cell>
          <cell r="E600" t="str">
            <v>CONSERJE</v>
          </cell>
          <cell r="F600">
            <v>119165397</v>
          </cell>
          <cell r="G600">
            <v>2650673</v>
          </cell>
          <cell r="H600">
            <v>11000</v>
          </cell>
          <cell r="I600">
            <v>315.7</v>
          </cell>
          <cell r="J600">
            <v>0</v>
          </cell>
          <cell r="K600">
            <v>334.4</v>
          </cell>
          <cell r="L600">
            <v>75</v>
          </cell>
          <cell r="M600">
            <v>725.1</v>
          </cell>
          <cell r="N600">
            <v>10274.9</v>
          </cell>
          <cell r="O600" t="str">
            <v>DIVISION DE MANTENIMIENTO- COMEDORES ECO</v>
          </cell>
        </row>
        <row r="601">
          <cell r="A601">
            <v>119240323</v>
          </cell>
          <cell r="B601">
            <v>596</v>
          </cell>
          <cell r="C601">
            <v>2</v>
          </cell>
          <cell r="D601" t="str">
            <v>RAMON ANTONIO LEON TEJEDA</v>
          </cell>
          <cell r="E601" t="str">
            <v>COCINERO (A)</v>
          </cell>
          <cell r="F601">
            <v>119240323</v>
          </cell>
          <cell r="G601">
            <v>2850130</v>
          </cell>
          <cell r="H601">
            <v>11000</v>
          </cell>
          <cell r="I601">
            <v>315.7</v>
          </cell>
          <cell r="J601">
            <v>0</v>
          </cell>
          <cell r="K601">
            <v>334.4</v>
          </cell>
          <cell r="L601">
            <v>75</v>
          </cell>
          <cell r="M601">
            <v>725.1</v>
          </cell>
          <cell r="N601">
            <v>10274.9</v>
          </cell>
          <cell r="O601" t="str">
            <v>COMEDORES ECONOMICOS- CRISTO REY</v>
          </cell>
        </row>
        <row r="602">
          <cell r="A602">
            <v>119260032</v>
          </cell>
          <cell r="B602">
            <v>597</v>
          </cell>
          <cell r="C602">
            <v>2</v>
          </cell>
          <cell r="D602" t="str">
            <v>PEDRO ALEJANDRO PEREZ</v>
          </cell>
          <cell r="E602" t="str">
            <v>CHOFER</v>
          </cell>
          <cell r="F602">
            <v>119260032</v>
          </cell>
          <cell r="G602">
            <v>2100372</v>
          </cell>
          <cell r="H602">
            <v>16500</v>
          </cell>
          <cell r="I602">
            <v>473.55</v>
          </cell>
          <cell r="J602">
            <v>0</v>
          </cell>
          <cell r="K602">
            <v>501.6</v>
          </cell>
          <cell r="L602">
            <v>75</v>
          </cell>
          <cell r="M602">
            <v>1050.1500000000001</v>
          </cell>
          <cell r="N602">
            <v>15449.85</v>
          </cell>
          <cell r="O602" t="str">
            <v>DIVISION DE TRANSPORTACION- COMEDORES EC</v>
          </cell>
        </row>
        <row r="603">
          <cell r="A603">
            <v>119326544</v>
          </cell>
          <cell r="B603">
            <v>598</v>
          </cell>
          <cell r="C603">
            <v>2</v>
          </cell>
          <cell r="D603" t="str">
            <v>YACAIRA BELEN REYES</v>
          </cell>
          <cell r="E603" t="str">
            <v>SECRETARIO (A)</v>
          </cell>
          <cell r="F603">
            <v>119326544</v>
          </cell>
          <cell r="G603">
            <v>2650648</v>
          </cell>
          <cell r="H603">
            <v>25000</v>
          </cell>
          <cell r="I603">
            <v>717.5</v>
          </cell>
          <cell r="J603">
            <v>0</v>
          </cell>
          <cell r="K603">
            <v>760</v>
          </cell>
          <cell r="L603">
            <v>75</v>
          </cell>
          <cell r="M603">
            <v>1552.5</v>
          </cell>
          <cell r="N603">
            <v>23447.5</v>
          </cell>
          <cell r="O603" t="str">
            <v>DIVISION DE MANTENIMIENTO- COMEDORES ECO</v>
          </cell>
        </row>
        <row r="604">
          <cell r="A604">
            <v>200000669</v>
          </cell>
          <cell r="B604">
            <v>599</v>
          </cell>
          <cell r="C604">
            <v>2</v>
          </cell>
          <cell r="D604" t="str">
            <v>SANTA CARMONA RODRIGUEZ</v>
          </cell>
          <cell r="E604" t="str">
            <v>COCINERO (A)</v>
          </cell>
          <cell r="F604">
            <v>200000669</v>
          </cell>
          <cell r="G604">
            <v>677</v>
          </cell>
          <cell r="H604">
            <v>14300</v>
          </cell>
          <cell r="I604">
            <v>410.41</v>
          </cell>
          <cell r="J604">
            <v>0</v>
          </cell>
          <cell r="K604">
            <v>434.72</v>
          </cell>
          <cell r="L604">
            <v>75</v>
          </cell>
          <cell r="M604">
            <v>920.13</v>
          </cell>
          <cell r="N604">
            <v>13379.87</v>
          </cell>
          <cell r="O604" t="str">
            <v>COMEDORES ECONOMICOS - SAN CRISTOBAL</v>
          </cell>
        </row>
        <row r="605">
          <cell r="A605">
            <v>200050243</v>
          </cell>
          <cell r="B605">
            <v>600</v>
          </cell>
          <cell r="C605">
            <v>2</v>
          </cell>
          <cell r="D605" t="str">
            <v>DOLORES FERNANDEZ DE LA ROSA DE TEJ</v>
          </cell>
          <cell r="E605" t="str">
            <v>INSPECTOR DE COMEDOR</v>
          </cell>
          <cell r="F605">
            <v>200050243</v>
          </cell>
          <cell r="G605">
            <v>2200088</v>
          </cell>
          <cell r="H605">
            <v>16500</v>
          </cell>
          <cell r="I605">
            <v>473.55</v>
          </cell>
          <cell r="J605">
            <v>0</v>
          </cell>
          <cell r="K605">
            <v>501.6</v>
          </cell>
          <cell r="L605">
            <v>1587.45</v>
          </cell>
          <cell r="M605">
            <v>2562.6</v>
          </cell>
          <cell r="N605">
            <v>13937.4</v>
          </cell>
          <cell r="O605" t="str">
            <v>COMEDORES ECONOMICOS - SAN CRISTOBAL</v>
          </cell>
        </row>
        <row r="606">
          <cell r="A606">
            <v>200068294</v>
          </cell>
          <cell r="B606">
            <v>601</v>
          </cell>
          <cell r="C606">
            <v>2</v>
          </cell>
          <cell r="D606" t="str">
            <v>RIGOBERTO ALEXANDRO VALERIO DEL ROS</v>
          </cell>
          <cell r="E606" t="str">
            <v>AUXILIAR ALMACEN</v>
          </cell>
          <cell r="F606">
            <v>200068294</v>
          </cell>
          <cell r="G606">
            <v>2200094</v>
          </cell>
          <cell r="H606">
            <v>16500</v>
          </cell>
          <cell r="I606">
            <v>473.55</v>
          </cell>
          <cell r="J606">
            <v>0</v>
          </cell>
          <cell r="K606">
            <v>501.6</v>
          </cell>
          <cell r="L606">
            <v>75</v>
          </cell>
          <cell r="M606">
            <v>1050.1500000000001</v>
          </cell>
          <cell r="N606">
            <v>15449.85</v>
          </cell>
          <cell r="O606" t="str">
            <v>COMEDORES ECONOMICOS - SAN CRISTOBAL</v>
          </cell>
        </row>
        <row r="607">
          <cell r="A607">
            <v>200165181</v>
          </cell>
          <cell r="B607">
            <v>602</v>
          </cell>
          <cell r="C607">
            <v>2</v>
          </cell>
          <cell r="D607" t="str">
            <v>JOEL BRITO DOMINGUEZ</v>
          </cell>
          <cell r="E607" t="str">
            <v>INSPECTOR DE COMEDOR</v>
          </cell>
          <cell r="F607">
            <v>200165181</v>
          </cell>
          <cell r="G607">
            <v>2200118</v>
          </cell>
          <cell r="H607">
            <v>31500</v>
          </cell>
          <cell r="I607">
            <v>904.05</v>
          </cell>
          <cell r="J607">
            <v>0</v>
          </cell>
          <cell r="K607">
            <v>957.6</v>
          </cell>
          <cell r="L607">
            <v>75</v>
          </cell>
          <cell r="M607">
            <v>1936.65</v>
          </cell>
          <cell r="N607">
            <v>29563.35</v>
          </cell>
          <cell r="O607" t="str">
            <v>COMEDORES ECONOMICOS - SAN CRISTOBAL</v>
          </cell>
        </row>
        <row r="608">
          <cell r="A608">
            <v>200241677</v>
          </cell>
          <cell r="B608">
            <v>603</v>
          </cell>
          <cell r="C608">
            <v>2</v>
          </cell>
          <cell r="D608" t="str">
            <v>RAFAEL ANTONIO CACERES JIMENEZ</v>
          </cell>
          <cell r="E608" t="str">
            <v>TECNICO</v>
          </cell>
          <cell r="F608">
            <v>200241677</v>
          </cell>
          <cell r="G608">
            <v>2650686</v>
          </cell>
          <cell r="H608">
            <v>11000</v>
          </cell>
          <cell r="I608">
            <v>315.7</v>
          </cell>
          <cell r="J608">
            <v>0</v>
          </cell>
          <cell r="K608">
            <v>334.4</v>
          </cell>
          <cell r="L608">
            <v>75</v>
          </cell>
          <cell r="M608">
            <v>725.1</v>
          </cell>
          <cell r="N608">
            <v>10274.9</v>
          </cell>
          <cell r="O608" t="str">
            <v>DIVISION DE MANTENIMIENTO- COMEDORES ECO</v>
          </cell>
        </row>
        <row r="609">
          <cell r="A609">
            <v>200515633</v>
          </cell>
          <cell r="B609">
            <v>604</v>
          </cell>
          <cell r="C609">
            <v>2</v>
          </cell>
          <cell r="D609" t="str">
            <v>DIOGENES SANCHEZ RODRIGUEZ</v>
          </cell>
          <cell r="E609" t="str">
            <v>CHOFER</v>
          </cell>
          <cell r="F609">
            <v>200515633</v>
          </cell>
          <cell r="G609">
            <v>2200114</v>
          </cell>
          <cell r="H609">
            <v>16500</v>
          </cell>
          <cell r="I609">
            <v>473.55</v>
          </cell>
          <cell r="J609">
            <v>0</v>
          </cell>
          <cell r="K609">
            <v>501.6</v>
          </cell>
          <cell r="L609">
            <v>75</v>
          </cell>
          <cell r="M609">
            <v>1050.1500000000001</v>
          </cell>
          <cell r="N609">
            <v>15449.85</v>
          </cell>
          <cell r="O609" t="str">
            <v>COMEDORES ECONOMICOS - SAN CRISTOBAL</v>
          </cell>
        </row>
        <row r="610">
          <cell r="A610">
            <v>200609642</v>
          </cell>
          <cell r="B610">
            <v>605</v>
          </cell>
          <cell r="C610">
            <v>2</v>
          </cell>
          <cell r="D610" t="str">
            <v>GERTRUDES MONTILLA RODRIGUEZ</v>
          </cell>
          <cell r="E610" t="str">
            <v>COCINERO (A)</v>
          </cell>
          <cell r="F610">
            <v>200609642</v>
          </cell>
          <cell r="G610">
            <v>2200145</v>
          </cell>
          <cell r="H610">
            <v>11000</v>
          </cell>
          <cell r="I610">
            <v>315.7</v>
          </cell>
          <cell r="J610">
            <v>0</v>
          </cell>
          <cell r="K610">
            <v>334.4</v>
          </cell>
          <cell r="L610">
            <v>75</v>
          </cell>
          <cell r="M610">
            <v>725.1</v>
          </cell>
          <cell r="N610">
            <v>10274.9</v>
          </cell>
          <cell r="O610" t="str">
            <v>COMEDORES ECONOMICOS - SAN CRISTOBAL</v>
          </cell>
        </row>
        <row r="611">
          <cell r="A611">
            <v>200639920</v>
          </cell>
          <cell r="B611">
            <v>606</v>
          </cell>
          <cell r="C611">
            <v>2</v>
          </cell>
          <cell r="D611" t="str">
            <v>DIONICIO RODRIGUEZ RODRIGUEZ</v>
          </cell>
          <cell r="E611" t="str">
            <v>CONSERJE</v>
          </cell>
          <cell r="F611">
            <v>200639920</v>
          </cell>
          <cell r="G611">
            <v>2200063</v>
          </cell>
          <cell r="H611">
            <v>11000</v>
          </cell>
          <cell r="I611">
            <v>315.7</v>
          </cell>
          <cell r="J611">
            <v>0</v>
          </cell>
          <cell r="K611">
            <v>334.4</v>
          </cell>
          <cell r="L611">
            <v>75</v>
          </cell>
          <cell r="M611">
            <v>725.1</v>
          </cell>
          <cell r="N611">
            <v>10274.9</v>
          </cell>
          <cell r="O611" t="str">
            <v>COMEDORES ECONOMICOS - SAN CRISTOBAL</v>
          </cell>
        </row>
        <row r="612">
          <cell r="A612">
            <v>200822823</v>
          </cell>
          <cell r="B612">
            <v>607</v>
          </cell>
          <cell r="C612">
            <v>2</v>
          </cell>
          <cell r="D612" t="str">
            <v>MIRKA DALILA SIERRA</v>
          </cell>
          <cell r="E612" t="str">
            <v>CONSERJE</v>
          </cell>
          <cell r="F612">
            <v>200822823</v>
          </cell>
          <cell r="G612">
            <v>1208422</v>
          </cell>
          <cell r="H612">
            <v>11000</v>
          </cell>
          <cell r="I612">
            <v>315.7</v>
          </cell>
          <cell r="J612">
            <v>0</v>
          </cell>
          <cell r="K612">
            <v>334.4</v>
          </cell>
          <cell r="L612">
            <v>75</v>
          </cell>
          <cell r="M612">
            <v>725.1</v>
          </cell>
          <cell r="N612">
            <v>10274.9</v>
          </cell>
          <cell r="O612" t="str">
            <v>COMEDORES ECONOMICOS LOS MINAS- COMEDORE</v>
          </cell>
        </row>
        <row r="613">
          <cell r="A613">
            <v>200921286</v>
          </cell>
          <cell r="B613">
            <v>608</v>
          </cell>
          <cell r="C613">
            <v>2</v>
          </cell>
          <cell r="D613" t="str">
            <v>NATANAEL RODRIGUEZ PEREZ</v>
          </cell>
          <cell r="E613" t="str">
            <v>COCINERO (A)</v>
          </cell>
          <cell r="F613">
            <v>200921286</v>
          </cell>
          <cell r="G613">
            <v>33</v>
          </cell>
          <cell r="H613">
            <v>15000</v>
          </cell>
          <cell r="I613">
            <v>430.5</v>
          </cell>
          <cell r="J613">
            <v>0</v>
          </cell>
          <cell r="K613">
            <v>456</v>
          </cell>
          <cell r="L613">
            <v>75</v>
          </cell>
          <cell r="M613">
            <v>961.5</v>
          </cell>
          <cell r="N613">
            <v>14038.5</v>
          </cell>
          <cell r="O613" t="str">
            <v>COMEDORES ECONOMICOS - LOTERIA NACIONAL</v>
          </cell>
        </row>
        <row r="614">
          <cell r="A614">
            <v>200926582</v>
          </cell>
          <cell r="B614">
            <v>609</v>
          </cell>
          <cell r="C614">
            <v>2</v>
          </cell>
          <cell r="D614" t="str">
            <v>JOSE LUIS NORBERTO CORPORAN</v>
          </cell>
          <cell r="E614" t="str">
            <v>CHOFER DE TRANSPORTACION</v>
          </cell>
          <cell r="F614">
            <v>200926582</v>
          </cell>
          <cell r="G614">
            <v>2200125</v>
          </cell>
          <cell r="H614">
            <v>15000</v>
          </cell>
          <cell r="I614">
            <v>430.5</v>
          </cell>
          <cell r="J614">
            <v>0</v>
          </cell>
          <cell r="K614">
            <v>456</v>
          </cell>
          <cell r="L614">
            <v>75</v>
          </cell>
          <cell r="M614">
            <v>961.5</v>
          </cell>
          <cell r="N614">
            <v>14038.5</v>
          </cell>
          <cell r="O614" t="str">
            <v>COMEDORES ECONOMICOS - SAN CRISTOBAL</v>
          </cell>
        </row>
        <row r="615">
          <cell r="A615">
            <v>201244233</v>
          </cell>
          <cell r="B615">
            <v>610</v>
          </cell>
          <cell r="C615">
            <v>2</v>
          </cell>
          <cell r="D615" t="str">
            <v>YESENIA CAROLINA CHALAS</v>
          </cell>
          <cell r="E615" t="str">
            <v>CONSERJE</v>
          </cell>
          <cell r="F615">
            <v>201244233</v>
          </cell>
          <cell r="G615">
            <v>2200116</v>
          </cell>
          <cell r="H615">
            <v>11000</v>
          </cell>
          <cell r="I615">
            <v>315.7</v>
          </cell>
          <cell r="J615">
            <v>0</v>
          </cell>
          <cell r="K615">
            <v>334.4</v>
          </cell>
          <cell r="L615">
            <v>75</v>
          </cell>
          <cell r="M615">
            <v>725.1</v>
          </cell>
          <cell r="N615">
            <v>10274.9</v>
          </cell>
          <cell r="O615" t="str">
            <v>COMEDORES ECONOMICOS - SAN CRISTOBAL</v>
          </cell>
        </row>
        <row r="616">
          <cell r="A616">
            <v>201433877</v>
          </cell>
          <cell r="B616">
            <v>611</v>
          </cell>
          <cell r="C616">
            <v>2</v>
          </cell>
          <cell r="D616" t="str">
            <v>ARABELLYS PEÑA FERNANDEZ</v>
          </cell>
          <cell r="E616" t="str">
            <v>INSPECTORA</v>
          </cell>
          <cell r="F616">
            <v>201433877</v>
          </cell>
          <cell r="G616">
            <v>2400344</v>
          </cell>
          <cell r="H616">
            <v>40000</v>
          </cell>
          <cell r="I616">
            <v>1148</v>
          </cell>
          <cell r="J616">
            <v>442.65</v>
          </cell>
          <cell r="K616">
            <v>1216</v>
          </cell>
          <cell r="L616">
            <v>75</v>
          </cell>
          <cell r="M616">
            <v>2881.65</v>
          </cell>
          <cell r="N616">
            <v>37118.35</v>
          </cell>
          <cell r="O616" t="str">
            <v>DIRECCION DE INSPECCION- COMEDORES ECONO</v>
          </cell>
        </row>
        <row r="617">
          <cell r="A617">
            <v>201467123</v>
          </cell>
          <cell r="B617">
            <v>612</v>
          </cell>
          <cell r="C617">
            <v>2</v>
          </cell>
          <cell r="D617" t="str">
            <v>ILLELISE MATEO SARANTE</v>
          </cell>
          <cell r="E617" t="str">
            <v>CONSERJE</v>
          </cell>
          <cell r="F617">
            <v>201467123</v>
          </cell>
          <cell r="G617">
            <v>2200075</v>
          </cell>
          <cell r="H617">
            <v>13200</v>
          </cell>
          <cell r="I617">
            <v>378.84</v>
          </cell>
          <cell r="J617">
            <v>0</v>
          </cell>
          <cell r="K617">
            <v>401.28</v>
          </cell>
          <cell r="L617">
            <v>75</v>
          </cell>
          <cell r="M617">
            <v>855.12</v>
          </cell>
          <cell r="N617">
            <v>12344.88</v>
          </cell>
          <cell r="O617" t="str">
            <v>COMEDORES ECONOMICOS - SAN CRISTOBAL</v>
          </cell>
        </row>
        <row r="618">
          <cell r="A618">
            <v>201677879</v>
          </cell>
          <cell r="B618">
            <v>613</v>
          </cell>
          <cell r="C618">
            <v>2</v>
          </cell>
          <cell r="D618" t="str">
            <v>MARIA GUZMAN FIGUEREO</v>
          </cell>
          <cell r="E618" t="str">
            <v>CONSERJE</v>
          </cell>
          <cell r="F618">
            <v>201677879</v>
          </cell>
          <cell r="G618">
            <v>150169</v>
          </cell>
          <cell r="H618">
            <v>13000</v>
          </cell>
          <cell r="I618">
            <v>373.1</v>
          </cell>
          <cell r="J618">
            <v>0</v>
          </cell>
          <cell r="K618">
            <v>395.2</v>
          </cell>
          <cell r="L618">
            <v>75</v>
          </cell>
          <cell r="M618">
            <v>843.3</v>
          </cell>
          <cell r="N618">
            <v>12156.7</v>
          </cell>
          <cell r="O618" t="str">
            <v>COMEDORES ECONOMICOS- LA ROMANA</v>
          </cell>
        </row>
        <row r="619">
          <cell r="A619">
            <v>201687019</v>
          </cell>
          <cell r="B619">
            <v>614</v>
          </cell>
          <cell r="C619">
            <v>2</v>
          </cell>
          <cell r="D619" t="str">
            <v>MARIA ALTAGRACIA GUILLEN SIERRA</v>
          </cell>
          <cell r="E619" t="str">
            <v>ENCARGADO (A)</v>
          </cell>
          <cell r="F619">
            <v>201687019</v>
          </cell>
          <cell r="G619">
            <v>2200085</v>
          </cell>
          <cell r="H619">
            <v>35000</v>
          </cell>
          <cell r="I619">
            <v>1004.5</v>
          </cell>
          <cell r="J619">
            <v>0</v>
          </cell>
          <cell r="K619">
            <v>1064</v>
          </cell>
          <cell r="L619">
            <v>75</v>
          </cell>
          <cell r="M619">
            <v>2143.5</v>
          </cell>
          <cell r="N619">
            <v>32856.5</v>
          </cell>
          <cell r="O619" t="str">
            <v>COMEDORES ECONOMICOS - SAN CRISTOBAL</v>
          </cell>
        </row>
        <row r="620">
          <cell r="A620">
            <v>300092509</v>
          </cell>
          <cell r="B620">
            <v>615</v>
          </cell>
          <cell r="C620">
            <v>2</v>
          </cell>
          <cell r="D620" t="str">
            <v>CANDIDA GOMEZ ALVAREZ</v>
          </cell>
          <cell r="E620" t="str">
            <v>AYUDANTE</v>
          </cell>
          <cell r="F620">
            <v>300092509</v>
          </cell>
          <cell r="G620">
            <v>850055</v>
          </cell>
          <cell r="H620">
            <v>11000</v>
          </cell>
          <cell r="I620">
            <v>315.7</v>
          </cell>
          <cell r="J620">
            <v>0</v>
          </cell>
          <cell r="K620">
            <v>334.4</v>
          </cell>
          <cell r="L620">
            <v>75</v>
          </cell>
          <cell r="M620">
            <v>725.1</v>
          </cell>
          <cell r="N620">
            <v>10274.9</v>
          </cell>
          <cell r="O620" t="str">
            <v>COMEDORES ECONOMICOS - PLATANITO SANTIAG</v>
          </cell>
        </row>
        <row r="621">
          <cell r="A621">
            <v>300218757</v>
          </cell>
          <cell r="B621">
            <v>616</v>
          </cell>
          <cell r="C621">
            <v>2</v>
          </cell>
          <cell r="D621" t="str">
            <v>MERCEDES VICTORIA CHALAS</v>
          </cell>
          <cell r="E621" t="str">
            <v>SECRETARIO (A)</v>
          </cell>
          <cell r="F621">
            <v>300218757</v>
          </cell>
          <cell r="G621">
            <v>1208420</v>
          </cell>
          <cell r="H621">
            <v>15000</v>
          </cell>
          <cell r="I621">
            <v>430.5</v>
          </cell>
          <cell r="J621">
            <v>0</v>
          </cell>
          <cell r="K621">
            <v>456</v>
          </cell>
          <cell r="L621">
            <v>75</v>
          </cell>
          <cell r="M621">
            <v>961.5</v>
          </cell>
          <cell r="N621">
            <v>14038.5</v>
          </cell>
          <cell r="O621" t="str">
            <v>COMEDORES ECONOMICOS LOS MINAS- COMEDORE</v>
          </cell>
        </row>
        <row r="622">
          <cell r="A622">
            <v>300429958</v>
          </cell>
          <cell r="B622">
            <v>617</v>
          </cell>
          <cell r="C622">
            <v>2</v>
          </cell>
          <cell r="D622" t="str">
            <v>MARCOS ANTONIO PIMENTEL SOTO</v>
          </cell>
          <cell r="E622" t="str">
            <v>INSPECTOR (A)</v>
          </cell>
          <cell r="F622">
            <v>300429958</v>
          </cell>
          <cell r="G622">
            <v>2400380</v>
          </cell>
          <cell r="H622">
            <v>40000</v>
          </cell>
          <cell r="I622">
            <v>1148</v>
          </cell>
          <cell r="J622">
            <v>442.65</v>
          </cell>
          <cell r="K622">
            <v>1216</v>
          </cell>
          <cell r="L622">
            <v>75</v>
          </cell>
          <cell r="M622">
            <v>2881.65</v>
          </cell>
          <cell r="N622">
            <v>37118.35</v>
          </cell>
          <cell r="O622" t="str">
            <v>DIRECCION DE INSPECCION- COMEDORES ECONO</v>
          </cell>
        </row>
        <row r="623">
          <cell r="A623">
            <v>300860962</v>
          </cell>
          <cell r="B623">
            <v>618</v>
          </cell>
          <cell r="C623">
            <v>2</v>
          </cell>
          <cell r="D623" t="str">
            <v>DORIS YUFRED CORDERO RUIZ</v>
          </cell>
          <cell r="E623" t="str">
            <v>CHEF</v>
          </cell>
          <cell r="F623">
            <v>300860962</v>
          </cell>
          <cell r="G623">
            <v>700147</v>
          </cell>
          <cell r="H623">
            <v>16000</v>
          </cell>
          <cell r="I623">
            <v>459.2</v>
          </cell>
          <cell r="J623">
            <v>0</v>
          </cell>
          <cell r="K623">
            <v>486.4</v>
          </cell>
          <cell r="L623">
            <v>75</v>
          </cell>
          <cell r="M623">
            <v>1020.6</v>
          </cell>
          <cell r="N623">
            <v>14979.4</v>
          </cell>
          <cell r="O623" t="str">
            <v>COMEDORES ECONOMICOS- SAN PEDRO</v>
          </cell>
        </row>
        <row r="624">
          <cell r="A624">
            <v>300968187</v>
          </cell>
          <cell r="B624">
            <v>619</v>
          </cell>
          <cell r="C624">
            <v>2</v>
          </cell>
          <cell r="D624" t="str">
            <v>LAURA DEYANIRA PIMENTEL ORTIZ</v>
          </cell>
          <cell r="E624" t="str">
            <v>CONSERJE</v>
          </cell>
          <cell r="F624">
            <v>300968187</v>
          </cell>
          <cell r="G624">
            <v>2650777</v>
          </cell>
          <cell r="H624">
            <v>15000</v>
          </cell>
          <cell r="I624">
            <v>430.5</v>
          </cell>
          <cell r="J624">
            <v>0</v>
          </cell>
          <cell r="K624">
            <v>456</v>
          </cell>
          <cell r="L624">
            <v>75</v>
          </cell>
          <cell r="M624">
            <v>961.5</v>
          </cell>
          <cell r="N624">
            <v>14038.5</v>
          </cell>
          <cell r="O624" t="str">
            <v>DIVISION DE MANTENIMIENTO- COMEDORES ECO</v>
          </cell>
        </row>
        <row r="625">
          <cell r="A625">
            <v>300983319</v>
          </cell>
          <cell r="B625">
            <v>620</v>
          </cell>
          <cell r="C625">
            <v>2</v>
          </cell>
          <cell r="D625" t="str">
            <v>KELYN ANDERSON SANTANA PEÑA</v>
          </cell>
          <cell r="E625" t="str">
            <v>ELECTRICISTA</v>
          </cell>
          <cell r="F625">
            <v>300983319</v>
          </cell>
          <cell r="G625">
            <v>2650628</v>
          </cell>
          <cell r="H625">
            <v>11000</v>
          </cell>
          <cell r="I625">
            <v>315.7</v>
          </cell>
          <cell r="J625">
            <v>0</v>
          </cell>
          <cell r="K625">
            <v>334.4</v>
          </cell>
          <cell r="L625">
            <v>75</v>
          </cell>
          <cell r="M625">
            <v>725.1</v>
          </cell>
          <cell r="N625">
            <v>10274.9</v>
          </cell>
          <cell r="O625" t="str">
            <v>DIVISION DE MANTENIMIENTO- COMEDORES ECO</v>
          </cell>
        </row>
        <row r="626">
          <cell r="A626">
            <v>400022695</v>
          </cell>
          <cell r="B626">
            <v>621</v>
          </cell>
          <cell r="C626">
            <v>2</v>
          </cell>
          <cell r="D626" t="str">
            <v>ESMEIRA ARISTINA POLANCO MOSQUEA</v>
          </cell>
          <cell r="E626" t="str">
            <v>CONSERJE</v>
          </cell>
          <cell r="F626">
            <v>400022695</v>
          </cell>
          <cell r="G626">
            <v>250023</v>
          </cell>
          <cell r="H626">
            <v>11000</v>
          </cell>
          <cell r="I626">
            <v>315.7</v>
          </cell>
          <cell r="J626">
            <v>0</v>
          </cell>
          <cell r="K626">
            <v>334.4</v>
          </cell>
          <cell r="L626">
            <v>75</v>
          </cell>
          <cell r="M626">
            <v>725.1</v>
          </cell>
          <cell r="N626">
            <v>10274.9</v>
          </cell>
          <cell r="O626" t="str">
            <v>COMEDORES ECONOMICOS- BAYAGUANA</v>
          </cell>
        </row>
        <row r="627">
          <cell r="A627">
            <v>400114278</v>
          </cell>
          <cell r="B627">
            <v>622</v>
          </cell>
          <cell r="C627">
            <v>2</v>
          </cell>
          <cell r="D627" t="str">
            <v>ALTAGRACIA GERMAN</v>
          </cell>
          <cell r="E627" t="str">
            <v>CONSERJE</v>
          </cell>
          <cell r="F627">
            <v>400114278</v>
          </cell>
          <cell r="G627">
            <v>250019</v>
          </cell>
          <cell r="H627">
            <v>11000</v>
          </cell>
          <cell r="I627">
            <v>315.7</v>
          </cell>
          <cell r="J627">
            <v>0</v>
          </cell>
          <cell r="K627">
            <v>334.4</v>
          </cell>
          <cell r="L627">
            <v>75</v>
          </cell>
          <cell r="M627">
            <v>725.1</v>
          </cell>
          <cell r="N627">
            <v>10274.9</v>
          </cell>
          <cell r="O627" t="str">
            <v>COMEDORES ECONOMICOS- BAYAGUANA</v>
          </cell>
        </row>
        <row r="628">
          <cell r="A628">
            <v>400139499</v>
          </cell>
          <cell r="B628">
            <v>623</v>
          </cell>
          <cell r="C628">
            <v>2</v>
          </cell>
          <cell r="D628" t="str">
            <v>LOURDES YDANIA SEVERINO DE JESUS</v>
          </cell>
          <cell r="E628" t="str">
            <v>CONSERJE</v>
          </cell>
          <cell r="F628">
            <v>400139499</v>
          </cell>
          <cell r="G628">
            <v>250025</v>
          </cell>
          <cell r="H628">
            <v>11000</v>
          </cell>
          <cell r="I628">
            <v>315.7</v>
          </cell>
          <cell r="J628">
            <v>0</v>
          </cell>
          <cell r="K628">
            <v>334.4</v>
          </cell>
          <cell r="L628">
            <v>1587.45</v>
          </cell>
          <cell r="M628">
            <v>2237.5500000000002</v>
          </cell>
          <cell r="N628">
            <v>8762.4500000000007</v>
          </cell>
          <cell r="O628" t="str">
            <v>COMEDORES ECONOMICOS- BAYAGUANA</v>
          </cell>
        </row>
        <row r="629">
          <cell r="A629">
            <v>400147708</v>
          </cell>
          <cell r="B629">
            <v>624</v>
          </cell>
          <cell r="C629">
            <v>2</v>
          </cell>
          <cell r="D629" t="str">
            <v>MARISOL JIMENEZ GERMAN</v>
          </cell>
          <cell r="E629" t="str">
            <v>CONSERJE</v>
          </cell>
          <cell r="F629">
            <v>400147708</v>
          </cell>
          <cell r="G629">
            <v>250041</v>
          </cell>
          <cell r="H629">
            <v>11000</v>
          </cell>
          <cell r="I629">
            <v>315.7</v>
          </cell>
          <cell r="J629">
            <v>0</v>
          </cell>
          <cell r="K629">
            <v>334.4</v>
          </cell>
          <cell r="L629">
            <v>75</v>
          </cell>
          <cell r="M629">
            <v>725.1</v>
          </cell>
          <cell r="N629">
            <v>10274.9</v>
          </cell>
          <cell r="O629" t="str">
            <v>COMEDORES ECONOMICOS- BAYAGUANA</v>
          </cell>
        </row>
        <row r="630">
          <cell r="A630">
            <v>400172862</v>
          </cell>
          <cell r="B630">
            <v>625</v>
          </cell>
          <cell r="C630">
            <v>2</v>
          </cell>
          <cell r="D630" t="str">
            <v>JAVIER MARTY ARAUJO</v>
          </cell>
          <cell r="E630" t="str">
            <v>CHOFER I</v>
          </cell>
          <cell r="F630">
            <v>400172862</v>
          </cell>
          <cell r="G630">
            <v>2100127</v>
          </cell>
          <cell r="H630">
            <v>16500</v>
          </cell>
          <cell r="I630">
            <v>473.55</v>
          </cell>
          <cell r="J630">
            <v>0</v>
          </cell>
          <cell r="K630">
            <v>501.6</v>
          </cell>
          <cell r="L630">
            <v>75</v>
          </cell>
          <cell r="M630">
            <v>1050.1500000000001</v>
          </cell>
          <cell r="N630">
            <v>15449.85</v>
          </cell>
          <cell r="O630" t="str">
            <v>DIVISION DE TRANSPORTACION- COMEDORES EC</v>
          </cell>
        </row>
        <row r="631">
          <cell r="A631">
            <v>400189759</v>
          </cell>
          <cell r="B631">
            <v>626</v>
          </cell>
          <cell r="C631">
            <v>2</v>
          </cell>
          <cell r="D631" t="str">
            <v>HIPOLITO SORIANO ROBLES</v>
          </cell>
          <cell r="E631" t="str">
            <v>AYUDANTE DE COCINA</v>
          </cell>
          <cell r="F631">
            <v>400189759</v>
          </cell>
          <cell r="G631">
            <v>700153</v>
          </cell>
          <cell r="H631">
            <v>11000</v>
          </cell>
          <cell r="I631">
            <v>315.7</v>
          </cell>
          <cell r="J631">
            <v>0</v>
          </cell>
          <cell r="K631">
            <v>334.4</v>
          </cell>
          <cell r="L631">
            <v>75</v>
          </cell>
          <cell r="M631">
            <v>725.1</v>
          </cell>
          <cell r="N631">
            <v>10274.9</v>
          </cell>
          <cell r="O631" t="str">
            <v>COMEDORES ECONOMICOS- SAN PEDRO</v>
          </cell>
        </row>
        <row r="632">
          <cell r="A632">
            <v>400191680</v>
          </cell>
          <cell r="B632">
            <v>627</v>
          </cell>
          <cell r="C632">
            <v>2</v>
          </cell>
          <cell r="D632" t="str">
            <v>MARTINA OLIVO SANCHEZ</v>
          </cell>
          <cell r="E632" t="str">
            <v>COCINERO (A)</v>
          </cell>
          <cell r="F632">
            <v>400191680</v>
          </cell>
          <cell r="G632">
            <v>250027</v>
          </cell>
          <cell r="H632">
            <v>11000</v>
          </cell>
          <cell r="I632">
            <v>315.7</v>
          </cell>
          <cell r="J632">
            <v>0</v>
          </cell>
          <cell r="K632">
            <v>334.4</v>
          </cell>
          <cell r="L632">
            <v>75</v>
          </cell>
          <cell r="M632">
            <v>725.1</v>
          </cell>
          <cell r="N632">
            <v>10274.9</v>
          </cell>
          <cell r="O632" t="str">
            <v>COMEDORES ECONOMICOS- BAYAGUANA</v>
          </cell>
        </row>
        <row r="633">
          <cell r="A633">
            <v>400230611</v>
          </cell>
          <cell r="B633">
            <v>628</v>
          </cell>
          <cell r="C633">
            <v>2</v>
          </cell>
          <cell r="D633" t="str">
            <v>JUAN CARLOS DE LA ROSA</v>
          </cell>
          <cell r="E633" t="str">
            <v>INSPECTORA</v>
          </cell>
          <cell r="F633">
            <v>400230611</v>
          </cell>
          <cell r="G633">
            <v>250057</v>
          </cell>
          <cell r="H633">
            <v>15000</v>
          </cell>
          <cell r="I633">
            <v>430.5</v>
          </cell>
          <cell r="J633">
            <v>0</v>
          </cell>
          <cell r="K633">
            <v>456</v>
          </cell>
          <cell r="L633">
            <v>75</v>
          </cell>
          <cell r="M633">
            <v>961.5</v>
          </cell>
          <cell r="N633">
            <v>14038.5</v>
          </cell>
          <cell r="O633" t="str">
            <v>COMEDORES ECONOMICOS- BAYAGUANA</v>
          </cell>
        </row>
        <row r="634">
          <cell r="A634">
            <v>400257168</v>
          </cell>
          <cell r="B634">
            <v>629</v>
          </cell>
          <cell r="C634">
            <v>2</v>
          </cell>
          <cell r="D634" t="str">
            <v>NATHALIE SEVERINO GONZALEZ</v>
          </cell>
          <cell r="E634" t="str">
            <v>COCINERO (A)</v>
          </cell>
          <cell r="F634">
            <v>400257168</v>
          </cell>
          <cell r="G634">
            <v>250031</v>
          </cell>
          <cell r="H634">
            <v>11000</v>
          </cell>
          <cell r="I634">
            <v>315.7</v>
          </cell>
          <cell r="J634">
            <v>0</v>
          </cell>
          <cell r="K634">
            <v>334.4</v>
          </cell>
          <cell r="L634">
            <v>75</v>
          </cell>
          <cell r="M634">
            <v>725.1</v>
          </cell>
          <cell r="N634">
            <v>10274.9</v>
          </cell>
          <cell r="O634" t="str">
            <v>COMEDORES ECONOMICOS- BAYAGUANA</v>
          </cell>
        </row>
        <row r="635">
          <cell r="A635">
            <v>400265229</v>
          </cell>
          <cell r="B635">
            <v>630</v>
          </cell>
          <cell r="C635">
            <v>2</v>
          </cell>
          <cell r="D635" t="str">
            <v>JOENDY MALDONADO</v>
          </cell>
          <cell r="E635" t="str">
            <v>CONSERJE</v>
          </cell>
          <cell r="F635">
            <v>400265229</v>
          </cell>
          <cell r="G635">
            <v>1700072</v>
          </cell>
          <cell r="H635">
            <v>11000</v>
          </cell>
          <cell r="I635">
            <v>315.7</v>
          </cell>
          <cell r="J635">
            <v>0</v>
          </cell>
          <cell r="K635">
            <v>334.4</v>
          </cell>
          <cell r="L635">
            <v>75</v>
          </cell>
          <cell r="M635">
            <v>725.1</v>
          </cell>
          <cell r="N635">
            <v>10274.9</v>
          </cell>
          <cell r="O635" t="str">
            <v>COMEDORES ECONOMICOS- MONTE PLATA</v>
          </cell>
        </row>
        <row r="636">
          <cell r="A636">
            <v>500045315</v>
          </cell>
          <cell r="B636">
            <v>631</v>
          </cell>
          <cell r="C636">
            <v>2</v>
          </cell>
          <cell r="D636" t="str">
            <v>JULIO CABRERA</v>
          </cell>
          <cell r="E636" t="str">
            <v>OPERADOR (A)</v>
          </cell>
          <cell r="F636">
            <v>500045315</v>
          </cell>
          <cell r="G636">
            <v>42</v>
          </cell>
          <cell r="H636">
            <v>16500</v>
          </cell>
          <cell r="I636">
            <v>473.55</v>
          </cell>
          <cell r="J636">
            <v>0</v>
          </cell>
          <cell r="K636">
            <v>501.6</v>
          </cell>
          <cell r="L636">
            <v>75</v>
          </cell>
          <cell r="M636">
            <v>1050.1500000000001</v>
          </cell>
          <cell r="N636">
            <v>15449.85</v>
          </cell>
          <cell r="O636" t="str">
            <v>COMEDORES ECONOMICOS LOS MINAS- COMEDORE</v>
          </cell>
        </row>
        <row r="637">
          <cell r="A637">
            <v>500280813</v>
          </cell>
          <cell r="B637">
            <v>632</v>
          </cell>
          <cell r="C637">
            <v>2</v>
          </cell>
          <cell r="D637" t="str">
            <v>PURA SEVERINO</v>
          </cell>
          <cell r="E637" t="str">
            <v>CONSERJE</v>
          </cell>
          <cell r="F637">
            <v>500280813</v>
          </cell>
          <cell r="G637">
            <v>650052</v>
          </cell>
          <cell r="H637">
            <v>11000</v>
          </cell>
          <cell r="I637">
            <v>315.7</v>
          </cell>
          <cell r="J637">
            <v>0</v>
          </cell>
          <cell r="K637">
            <v>334.4</v>
          </cell>
          <cell r="L637">
            <v>75</v>
          </cell>
          <cell r="M637">
            <v>725.1</v>
          </cell>
          <cell r="N637">
            <v>10274.9</v>
          </cell>
          <cell r="O637" t="str">
            <v>SECCION DE CARNICERIA Y SAZON- COMEDORES</v>
          </cell>
        </row>
        <row r="638">
          <cell r="A638">
            <v>500495718</v>
          </cell>
          <cell r="B638">
            <v>633</v>
          </cell>
          <cell r="C638">
            <v>2</v>
          </cell>
          <cell r="D638" t="str">
            <v>JOSELYN ESPINAL ALMANZAR</v>
          </cell>
          <cell r="E638" t="str">
            <v>CONSERJE</v>
          </cell>
          <cell r="F638">
            <v>500495718</v>
          </cell>
          <cell r="G638">
            <v>2650717</v>
          </cell>
          <cell r="H638">
            <v>11000</v>
          </cell>
          <cell r="I638">
            <v>315.7</v>
          </cell>
          <cell r="J638">
            <v>0</v>
          </cell>
          <cell r="K638">
            <v>334.4</v>
          </cell>
          <cell r="L638">
            <v>75</v>
          </cell>
          <cell r="M638">
            <v>725.1</v>
          </cell>
          <cell r="N638">
            <v>10274.9</v>
          </cell>
          <cell r="O638" t="str">
            <v>DIVISION DE MANTENIMIENTO- COMEDORES ECO</v>
          </cell>
        </row>
        <row r="639">
          <cell r="A639">
            <v>500509799</v>
          </cell>
          <cell r="B639">
            <v>634</v>
          </cell>
          <cell r="C639">
            <v>2</v>
          </cell>
          <cell r="D639" t="str">
            <v>ALEXANDER DE LOS SANTOS</v>
          </cell>
          <cell r="E639" t="str">
            <v>CHOFER</v>
          </cell>
          <cell r="F639">
            <v>500509799</v>
          </cell>
          <cell r="G639">
            <v>2100636</v>
          </cell>
          <cell r="H639">
            <v>16500</v>
          </cell>
          <cell r="I639">
            <v>473.55</v>
          </cell>
          <cell r="J639">
            <v>0</v>
          </cell>
          <cell r="K639">
            <v>501.6</v>
          </cell>
          <cell r="L639">
            <v>75</v>
          </cell>
          <cell r="M639">
            <v>1050.1500000000001</v>
          </cell>
          <cell r="N639">
            <v>15449.85</v>
          </cell>
          <cell r="O639" t="str">
            <v>DIVISION DE TRANSPORTACION- COMEDORES EC</v>
          </cell>
        </row>
        <row r="640">
          <cell r="A640">
            <v>800005415</v>
          </cell>
          <cell r="B640">
            <v>635</v>
          </cell>
          <cell r="C640">
            <v>2</v>
          </cell>
          <cell r="D640" t="str">
            <v>ANASTACIA RIVERAS</v>
          </cell>
          <cell r="E640" t="str">
            <v>COCINERO (A)</v>
          </cell>
          <cell r="F640">
            <v>800005415</v>
          </cell>
          <cell r="G640">
            <v>1700068</v>
          </cell>
          <cell r="H640">
            <v>11000</v>
          </cell>
          <cell r="I640">
            <v>315.7</v>
          </cell>
          <cell r="J640">
            <v>0</v>
          </cell>
          <cell r="K640">
            <v>334.4</v>
          </cell>
          <cell r="L640">
            <v>75</v>
          </cell>
          <cell r="M640">
            <v>725.1</v>
          </cell>
          <cell r="N640">
            <v>10274.9</v>
          </cell>
          <cell r="O640" t="str">
            <v>COMEDORES ECONOMICOS- MONTE PLATA</v>
          </cell>
        </row>
        <row r="641">
          <cell r="A641">
            <v>800022725</v>
          </cell>
          <cell r="B641">
            <v>636</v>
          </cell>
          <cell r="C641">
            <v>2</v>
          </cell>
          <cell r="D641" t="str">
            <v>CARMEN MEJIA CONTRERAS</v>
          </cell>
          <cell r="E641" t="str">
            <v>AUXILIAR</v>
          </cell>
          <cell r="F641">
            <v>800022725</v>
          </cell>
          <cell r="G641">
            <v>900332</v>
          </cell>
          <cell r="H641">
            <v>31500</v>
          </cell>
          <cell r="I641">
            <v>904.05</v>
          </cell>
          <cell r="J641">
            <v>0</v>
          </cell>
          <cell r="K641">
            <v>957.6</v>
          </cell>
          <cell r="L641">
            <v>75</v>
          </cell>
          <cell r="M641">
            <v>1936.65</v>
          </cell>
          <cell r="N641">
            <v>29563.35</v>
          </cell>
          <cell r="O641" t="str">
            <v>COMEDORES ECONOMICOS- LA VILLA OLIMPICA</v>
          </cell>
        </row>
        <row r="642">
          <cell r="A642">
            <v>800053951</v>
          </cell>
          <cell r="B642">
            <v>637</v>
          </cell>
          <cell r="C642">
            <v>2</v>
          </cell>
          <cell r="D642" t="str">
            <v>BIENVENIDO SORIANO SORIANO</v>
          </cell>
          <cell r="E642" t="str">
            <v>CONSERJE</v>
          </cell>
          <cell r="F642">
            <v>800053951</v>
          </cell>
          <cell r="G642">
            <v>1700038</v>
          </cell>
          <cell r="H642">
            <v>11000</v>
          </cell>
          <cell r="I642">
            <v>315.7</v>
          </cell>
          <cell r="J642">
            <v>0</v>
          </cell>
          <cell r="K642">
            <v>334.4</v>
          </cell>
          <cell r="L642">
            <v>75</v>
          </cell>
          <cell r="M642">
            <v>725.1</v>
          </cell>
          <cell r="N642">
            <v>10274.9</v>
          </cell>
          <cell r="O642" t="str">
            <v>COMEDORES ECONOMICOS- MONTE PLATA</v>
          </cell>
        </row>
        <row r="643">
          <cell r="A643">
            <v>800088064</v>
          </cell>
          <cell r="B643">
            <v>638</v>
          </cell>
          <cell r="C643">
            <v>2</v>
          </cell>
          <cell r="D643" t="str">
            <v>EPIFANIA DE LEON LUGO</v>
          </cell>
          <cell r="E643" t="str">
            <v>COCINERO (A)</v>
          </cell>
          <cell r="F643">
            <v>800088064</v>
          </cell>
          <cell r="G643">
            <v>1700046</v>
          </cell>
          <cell r="H643">
            <v>11000</v>
          </cell>
          <cell r="I643">
            <v>315.7</v>
          </cell>
          <cell r="J643">
            <v>0</v>
          </cell>
          <cell r="K643">
            <v>334.4</v>
          </cell>
          <cell r="L643">
            <v>75</v>
          </cell>
          <cell r="M643">
            <v>725.1</v>
          </cell>
          <cell r="N643">
            <v>10274.9</v>
          </cell>
          <cell r="O643" t="str">
            <v>COMEDORES ECONOMICOS- MONTE PLATA</v>
          </cell>
        </row>
        <row r="644">
          <cell r="A644">
            <v>800180978</v>
          </cell>
          <cell r="B644">
            <v>639</v>
          </cell>
          <cell r="C644">
            <v>2</v>
          </cell>
          <cell r="D644" t="str">
            <v>ENEMENCIA MARIA MOTA</v>
          </cell>
          <cell r="E644" t="str">
            <v>ENCARGADO (A)</v>
          </cell>
          <cell r="F644">
            <v>800180978</v>
          </cell>
          <cell r="G644">
            <v>1700036</v>
          </cell>
          <cell r="H644">
            <v>35000</v>
          </cell>
          <cell r="I644">
            <v>1004.5</v>
          </cell>
          <cell r="J644">
            <v>0</v>
          </cell>
          <cell r="K644">
            <v>1064</v>
          </cell>
          <cell r="L644">
            <v>75</v>
          </cell>
          <cell r="M644">
            <v>2143.5</v>
          </cell>
          <cell r="N644">
            <v>32856.5</v>
          </cell>
          <cell r="O644" t="str">
            <v>COMEDORES ECONOMICOS- MONTE PLATA</v>
          </cell>
        </row>
        <row r="645">
          <cell r="A645">
            <v>800198889</v>
          </cell>
          <cell r="B645">
            <v>640</v>
          </cell>
          <cell r="C645">
            <v>2</v>
          </cell>
          <cell r="D645" t="str">
            <v>EUCEBIA CARLITA FIGUEROA REYNOSO</v>
          </cell>
          <cell r="E645" t="str">
            <v>AYUDANTE DE COCINA</v>
          </cell>
          <cell r="F645">
            <v>800198889</v>
          </cell>
          <cell r="G645">
            <v>42</v>
          </cell>
          <cell r="H645">
            <v>13000</v>
          </cell>
          <cell r="I645">
            <v>373.1</v>
          </cell>
          <cell r="J645">
            <v>0</v>
          </cell>
          <cell r="K645">
            <v>395.2</v>
          </cell>
          <cell r="L645">
            <v>75</v>
          </cell>
          <cell r="M645">
            <v>843.3</v>
          </cell>
          <cell r="N645">
            <v>12156.7</v>
          </cell>
          <cell r="O645" t="str">
            <v>COMEDORES ECONOMICOS - VILLA CENTRAL - B</v>
          </cell>
        </row>
        <row r="646">
          <cell r="A646">
            <v>800214207</v>
          </cell>
          <cell r="B646">
            <v>641</v>
          </cell>
          <cell r="C646">
            <v>2</v>
          </cell>
          <cell r="D646" t="str">
            <v>YAJAIRA RAFAEL SATURRIA</v>
          </cell>
          <cell r="E646" t="str">
            <v>CAJERO (A)</v>
          </cell>
          <cell r="F646">
            <v>800214207</v>
          </cell>
          <cell r="G646">
            <v>1700022</v>
          </cell>
          <cell r="H646">
            <v>11000</v>
          </cell>
          <cell r="I646">
            <v>315.7</v>
          </cell>
          <cell r="J646">
            <v>0</v>
          </cell>
          <cell r="K646">
            <v>334.4</v>
          </cell>
          <cell r="L646">
            <v>75</v>
          </cell>
          <cell r="M646">
            <v>725.1</v>
          </cell>
          <cell r="N646">
            <v>10274.9</v>
          </cell>
          <cell r="O646" t="str">
            <v>COMEDORES ECONOMICOS- MONTE PLATA</v>
          </cell>
        </row>
        <row r="647">
          <cell r="A647">
            <v>800231433</v>
          </cell>
          <cell r="B647">
            <v>642</v>
          </cell>
          <cell r="C647">
            <v>2</v>
          </cell>
          <cell r="D647" t="str">
            <v>GREGORIA VALENZUELA RAMIREZ</v>
          </cell>
          <cell r="E647" t="str">
            <v>COCINERO (A)</v>
          </cell>
          <cell r="F647">
            <v>800231433</v>
          </cell>
          <cell r="G647">
            <v>880</v>
          </cell>
          <cell r="H647">
            <v>13200</v>
          </cell>
          <cell r="I647">
            <v>378.84</v>
          </cell>
          <cell r="J647">
            <v>0</v>
          </cell>
          <cell r="K647">
            <v>401.28</v>
          </cell>
          <cell r="L647">
            <v>75</v>
          </cell>
          <cell r="M647">
            <v>855.12</v>
          </cell>
          <cell r="N647">
            <v>12344.88</v>
          </cell>
          <cell r="O647" t="str">
            <v>COMEDORES ECONOMICOS LOS MINAS- COMEDORE</v>
          </cell>
        </row>
        <row r="648">
          <cell r="A648">
            <v>800258956</v>
          </cell>
          <cell r="B648">
            <v>643</v>
          </cell>
          <cell r="C648">
            <v>2</v>
          </cell>
          <cell r="D648" t="str">
            <v>YAJAIRA MATILDE DICENT AQUINO</v>
          </cell>
          <cell r="E648" t="str">
            <v>COCINERO (A)</v>
          </cell>
          <cell r="F648">
            <v>800258956</v>
          </cell>
          <cell r="G648">
            <v>1700048</v>
          </cell>
          <cell r="H648">
            <v>14300</v>
          </cell>
          <cell r="I648">
            <v>410.41</v>
          </cell>
          <cell r="J648">
            <v>0</v>
          </cell>
          <cell r="K648">
            <v>434.72</v>
          </cell>
          <cell r="L648">
            <v>75</v>
          </cell>
          <cell r="M648">
            <v>920.13</v>
          </cell>
          <cell r="N648">
            <v>13379.87</v>
          </cell>
          <cell r="O648" t="str">
            <v>COMEDORES ECONOMICOS- MONTE PLATA</v>
          </cell>
        </row>
        <row r="649">
          <cell r="A649">
            <v>800294175</v>
          </cell>
          <cell r="B649">
            <v>644</v>
          </cell>
          <cell r="C649">
            <v>2</v>
          </cell>
          <cell r="D649" t="str">
            <v>STALEY SANTOS GUZMAN</v>
          </cell>
          <cell r="E649" t="str">
            <v>AYUDANTE DE COCINA</v>
          </cell>
          <cell r="F649">
            <v>800294175</v>
          </cell>
          <cell r="G649">
            <v>1700066</v>
          </cell>
          <cell r="H649">
            <v>11000</v>
          </cell>
          <cell r="I649">
            <v>315.7</v>
          </cell>
          <cell r="J649">
            <v>0</v>
          </cell>
          <cell r="K649">
            <v>334.4</v>
          </cell>
          <cell r="L649">
            <v>75</v>
          </cell>
          <cell r="M649">
            <v>725.1</v>
          </cell>
          <cell r="N649">
            <v>10274.9</v>
          </cell>
          <cell r="O649" t="str">
            <v>COMEDORES ECONOMICOS- MONTE PLATA</v>
          </cell>
        </row>
        <row r="650">
          <cell r="A650">
            <v>800349102</v>
          </cell>
          <cell r="B650">
            <v>645</v>
          </cell>
          <cell r="C650">
            <v>2</v>
          </cell>
          <cell r="D650" t="str">
            <v>FLOR DE LIZ BELTRE BRITO</v>
          </cell>
          <cell r="E650" t="str">
            <v>COCINERO (A)</v>
          </cell>
          <cell r="F650">
            <v>800349102</v>
          </cell>
          <cell r="G650">
            <v>1700042</v>
          </cell>
          <cell r="H650">
            <v>11000</v>
          </cell>
          <cell r="I650">
            <v>315.7</v>
          </cell>
          <cell r="J650">
            <v>0</v>
          </cell>
          <cell r="K650">
            <v>334.4</v>
          </cell>
          <cell r="L650">
            <v>75</v>
          </cell>
          <cell r="M650">
            <v>725.1</v>
          </cell>
          <cell r="N650">
            <v>10274.9</v>
          </cell>
          <cell r="O650" t="str">
            <v>COMEDORES ECONOMICOS- MONTE PLATA</v>
          </cell>
        </row>
        <row r="651">
          <cell r="A651">
            <v>1000006930</v>
          </cell>
          <cell r="B651">
            <v>646</v>
          </cell>
          <cell r="C651">
            <v>2</v>
          </cell>
          <cell r="D651" t="str">
            <v>REINA ALTAGRACIA CALDERON PUJOLS</v>
          </cell>
          <cell r="E651" t="str">
            <v>CONSERJE</v>
          </cell>
          <cell r="F651">
            <v>1000006930</v>
          </cell>
          <cell r="G651">
            <v>1900052</v>
          </cell>
          <cell r="H651">
            <v>11000</v>
          </cell>
          <cell r="I651">
            <v>315.7</v>
          </cell>
          <cell r="J651">
            <v>0</v>
          </cell>
          <cell r="K651">
            <v>334.4</v>
          </cell>
          <cell r="L651">
            <v>75</v>
          </cell>
          <cell r="M651">
            <v>725.1</v>
          </cell>
          <cell r="N651">
            <v>10274.9</v>
          </cell>
          <cell r="O651" t="str">
            <v>COMEDORES ECONOMICOS - AZUA</v>
          </cell>
        </row>
        <row r="652">
          <cell r="A652">
            <v>1000024958</v>
          </cell>
          <cell r="B652">
            <v>647</v>
          </cell>
          <cell r="C652">
            <v>2</v>
          </cell>
          <cell r="D652" t="str">
            <v>APOLINAR ANTONIO BELTRE</v>
          </cell>
          <cell r="E652" t="str">
            <v>CONSERJE</v>
          </cell>
          <cell r="F652">
            <v>1000024958</v>
          </cell>
          <cell r="G652">
            <v>1900120</v>
          </cell>
          <cell r="H652">
            <v>11000</v>
          </cell>
          <cell r="I652">
            <v>315.7</v>
          </cell>
          <cell r="J652">
            <v>0</v>
          </cell>
          <cell r="K652">
            <v>334.4</v>
          </cell>
          <cell r="L652">
            <v>75</v>
          </cell>
          <cell r="M652">
            <v>725.1</v>
          </cell>
          <cell r="N652">
            <v>10274.9</v>
          </cell>
          <cell r="O652" t="str">
            <v>COMEDORES ECONOMICOS - AZUA</v>
          </cell>
        </row>
        <row r="653">
          <cell r="A653">
            <v>1000043180</v>
          </cell>
          <cell r="B653">
            <v>648</v>
          </cell>
          <cell r="C653">
            <v>2</v>
          </cell>
          <cell r="D653" t="str">
            <v>JOSEFINA RAMIREZ RAMIREZ</v>
          </cell>
          <cell r="E653" t="str">
            <v>CONSERJE</v>
          </cell>
          <cell r="F653">
            <v>1000043180</v>
          </cell>
          <cell r="G653">
            <v>1900072</v>
          </cell>
          <cell r="H653">
            <v>11000</v>
          </cell>
          <cell r="I653">
            <v>315.7</v>
          </cell>
          <cell r="J653">
            <v>0</v>
          </cell>
          <cell r="K653">
            <v>334.4</v>
          </cell>
          <cell r="L653">
            <v>75</v>
          </cell>
          <cell r="M653">
            <v>725.1</v>
          </cell>
          <cell r="N653">
            <v>10274.9</v>
          </cell>
          <cell r="O653" t="str">
            <v>COMEDORES ECONOMICOS - AZUA</v>
          </cell>
        </row>
        <row r="654">
          <cell r="A654">
            <v>1000102937</v>
          </cell>
          <cell r="B654">
            <v>649</v>
          </cell>
          <cell r="C654">
            <v>2</v>
          </cell>
          <cell r="D654" t="str">
            <v>NELSON ALCIDES ACEVEDO</v>
          </cell>
          <cell r="E654" t="str">
            <v>CONSERJE</v>
          </cell>
          <cell r="F654">
            <v>1000102937</v>
          </cell>
          <cell r="G654">
            <v>1900043</v>
          </cell>
          <cell r="H654">
            <v>11000</v>
          </cell>
          <cell r="I654">
            <v>315.7</v>
          </cell>
          <cell r="J654">
            <v>0</v>
          </cell>
          <cell r="K654">
            <v>334.4</v>
          </cell>
          <cell r="L654">
            <v>75</v>
          </cell>
          <cell r="M654">
            <v>725.1</v>
          </cell>
          <cell r="N654">
            <v>10274.9</v>
          </cell>
          <cell r="O654" t="str">
            <v>COMEDORES ECONOMICOS - AZUA</v>
          </cell>
        </row>
        <row r="655">
          <cell r="A655">
            <v>1000149441</v>
          </cell>
          <cell r="B655">
            <v>650</v>
          </cell>
          <cell r="C655">
            <v>2</v>
          </cell>
          <cell r="D655" t="str">
            <v>MERCEDES DEYANIRA GONZALEZ</v>
          </cell>
          <cell r="E655" t="str">
            <v>ENCARGADO (A)</v>
          </cell>
          <cell r="F655">
            <v>1000149441</v>
          </cell>
          <cell r="G655">
            <v>1900045</v>
          </cell>
          <cell r="H655">
            <v>35000</v>
          </cell>
          <cell r="I655">
            <v>1004.5</v>
          </cell>
          <cell r="J655">
            <v>0</v>
          </cell>
          <cell r="K655">
            <v>1064</v>
          </cell>
          <cell r="L655">
            <v>75</v>
          </cell>
          <cell r="M655">
            <v>2143.5</v>
          </cell>
          <cell r="N655">
            <v>32856.5</v>
          </cell>
          <cell r="O655" t="str">
            <v>COMEDORES ECONOMICOS - AZUA</v>
          </cell>
        </row>
        <row r="656">
          <cell r="A656">
            <v>1000169241</v>
          </cell>
          <cell r="B656">
            <v>651</v>
          </cell>
          <cell r="C656">
            <v>2</v>
          </cell>
          <cell r="D656" t="str">
            <v>BERENICE FIGUEREO</v>
          </cell>
          <cell r="E656" t="str">
            <v>CONSERJE</v>
          </cell>
          <cell r="F656">
            <v>1000169241</v>
          </cell>
          <cell r="G656">
            <v>1900037</v>
          </cell>
          <cell r="H656">
            <v>11000</v>
          </cell>
          <cell r="I656">
            <v>315.7</v>
          </cell>
          <cell r="J656">
            <v>0</v>
          </cell>
          <cell r="K656">
            <v>334.4</v>
          </cell>
          <cell r="L656">
            <v>75</v>
          </cell>
          <cell r="M656">
            <v>725.1</v>
          </cell>
          <cell r="N656">
            <v>10274.9</v>
          </cell>
          <cell r="O656" t="str">
            <v>COMEDORES ECONOMICOS - AZUA</v>
          </cell>
        </row>
        <row r="657">
          <cell r="A657">
            <v>1000169696</v>
          </cell>
          <cell r="B657">
            <v>652</v>
          </cell>
          <cell r="C657">
            <v>2</v>
          </cell>
          <cell r="D657" t="str">
            <v>ANA CELANDA LIMA ROA</v>
          </cell>
          <cell r="E657" t="str">
            <v>CONSERJE</v>
          </cell>
          <cell r="F657">
            <v>1000169696</v>
          </cell>
          <cell r="G657">
            <v>2</v>
          </cell>
          <cell r="H657">
            <v>11000</v>
          </cell>
          <cell r="I657">
            <v>315.7</v>
          </cell>
          <cell r="J657">
            <v>0</v>
          </cell>
          <cell r="K657">
            <v>334.4</v>
          </cell>
          <cell r="L657">
            <v>75</v>
          </cell>
          <cell r="M657">
            <v>725.1</v>
          </cell>
          <cell r="N657">
            <v>10274.9</v>
          </cell>
          <cell r="O657" t="str">
            <v>COMEDORES ECONOMICOS - LAS CHARCAS - SAN</v>
          </cell>
        </row>
        <row r="658">
          <cell r="A658">
            <v>1000181683</v>
          </cell>
          <cell r="B658">
            <v>653</v>
          </cell>
          <cell r="C658">
            <v>2</v>
          </cell>
          <cell r="D658" t="str">
            <v>INGRY MARISOL MARTINEZ SORIANO</v>
          </cell>
          <cell r="E658" t="str">
            <v>COCINERO (A)</v>
          </cell>
          <cell r="F658">
            <v>1000181683</v>
          </cell>
          <cell r="G658">
            <v>1900255</v>
          </cell>
          <cell r="H658">
            <v>15000</v>
          </cell>
          <cell r="I658">
            <v>430.5</v>
          </cell>
          <cell r="J658">
            <v>0</v>
          </cell>
          <cell r="K658">
            <v>456</v>
          </cell>
          <cell r="L658">
            <v>75</v>
          </cell>
          <cell r="M658">
            <v>961.5</v>
          </cell>
          <cell r="N658">
            <v>14038.5</v>
          </cell>
          <cell r="O658" t="str">
            <v>COMEDORES ECONOMICOS - AZUA</v>
          </cell>
        </row>
        <row r="659">
          <cell r="A659">
            <v>1000191252</v>
          </cell>
          <cell r="B659">
            <v>654</v>
          </cell>
          <cell r="C659">
            <v>2</v>
          </cell>
          <cell r="D659" t="str">
            <v>ALBANIA FAMILIA LEBRON</v>
          </cell>
          <cell r="E659" t="str">
            <v>CONSERJE</v>
          </cell>
          <cell r="F659">
            <v>1000191252</v>
          </cell>
          <cell r="G659">
            <v>548</v>
          </cell>
          <cell r="H659">
            <v>11000</v>
          </cell>
          <cell r="I659">
            <v>315.7</v>
          </cell>
          <cell r="J659">
            <v>0</v>
          </cell>
          <cell r="K659">
            <v>334.4</v>
          </cell>
          <cell r="L659">
            <v>1407.22</v>
          </cell>
          <cell r="M659">
            <v>2057.3200000000002</v>
          </cell>
          <cell r="N659">
            <v>8942.68</v>
          </cell>
          <cell r="O659" t="str">
            <v>COMEDORES ECONOMICOS LOS MINAS- COMEDORE</v>
          </cell>
        </row>
        <row r="660">
          <cell r="A660">
            <v>1000269702</v>
          </cell>
          <cell r="B660">
            <v>655</v>
          </cell>
          <cell r="C660">
            <v>2</v>
          </cell>
          <cell r="D660" t="str">
            <v>MARINA AGRAMONTE CESPEDES</v>
          </cell>
          <cell r="E660" t="str">
            <v>CONSERJE</v>
          </cell>
          <cell r="F660">
            <v>1000269702</v>
          </cell>
          <cell r="G660">
            <v>1900064</v>
          </cell>
          <cell r="H660">
            <v>15000</v>
          </cell>
          <cell r="I660">
            <v>430.5</v>
          </cell>
          <cell r="J660">
            <v>0</v>
          </cell>
          <cell r="K660">
            <v>456</v>
          </cell>
          <cell r="L660">
            <v>75</v>
          </cell>
          <cell r="M660">
            <v>961.5</v>
          </cell>
          <cell r="N660">
            <v>14038.5</v>
          </cell>
          <cell r="O660" t="str">
            <v>COMEDORES ECONOMICOS - AZUA</v>
          </cell>
        </row>
        <row r="661">
          <cell r="A661">
            <v>1000315455</v>
          </cell>
          <cell r="B661">
            <v>656</v>
          </cell>
          <cell r="C661">
            <v>2</v>
          </cell>
          <cell r="D661" t="str">
            <v>SANDRA MARILIN MELO</v>
          </cell>
          <cell r="E661" t="str">
            <v>ENCARGADO (A)</v>
          </cell>
          <cell r="F661">
            <v>1000315455</v>
          </cell>
          <cell r="G661">
            <v>4</v>
          </cell>
          <cell r="H661">
            <v>35000</v>
          </cell>
          <cell r="I661">
            <v>1004.5</v>
          </cell>
          <cell r="J661">
            <v>0</v>
          </cell>
          <cell r="K661">
            <v>1064</v>
          </cell>
          <cell r="L661">
            <v>75</v>
          </cell>
          <cell r="M661">
            <v>2143.5</v>
          </cell>
          <cell r="N661">
            <v>32856.5</v>
          </cell>
          <cell r="O661" t="str">
            <v>COMEDORES  ECONOMICOS - ESTEBANIA- AZUA</v>
          </cell>
        </row>
        <row r="662">
          <cell r="A662">
            <v>1000331338</v>
          </cell>
          <cell r="B662">
            <v>657</v>
          </cell>
          <cell r="C662">
            <v>2</v>
          </cell>
          <cell r="D662" t="str">
            <v>FELICITA ANTONIA SANCHEZ SANCHEZ</v>
          </cell>
          <cell r="E662" t="str">
            <v>CONSERJE</v>
          </cell>
          <cell r="F662">
            <v>1000331338</v>
          </cell>
          <cell r="G662">
            <v>10</v>
          </cell>
          <cell r="H662">
            <v>13000</v>
          </cell>
          <cell r="I662">
            <v>373.1</v>
          </cell>
          <cell r="J662">
            <v>0</v>
          </cell>
          <cell r="K662">
            <v>395.2</v>
          </cell>
          <cell r="L662">
            <v>75</v>
          </cell>
          <cell r="M662">
            <v>843.3</v>
          </cell>
          <cell r="N662">
            <v>12156.7</v>
          </cell>
          <cell r="O662" t="str">
            <v>COMEDORES  ECONOMICOS - ESTEBANIA- AZUA</v>
          </cell>
        </row>
        <row r="663">
          <cell r="A663">
            <v>1000402444</v>
          </cell>
          <cell r="B663">
            <v>658</v>
          </cell>
          <cell r="C663">
            <v>2</v>
          </cell>
          <cell r="D663" t="str">
            <v>FELIPE MENDEZ</v>
          </cell>
          <cell r="E663" t="str">
            <v>CHEF</v>
          </cell>
          <cell r="F663">
            <v>1000402444</v>
          </cell>
          <cell r="G663">
            <v>2700370</v>
          </cell>
          <cell r="H663">
            <v>11000</v>
          </cell>
          <cell r="I663">
            <v>315.7</v>
          </cell>
          <cell r="J663">
            <v>0</v>
          </cell>
          <cell r="K663">
            <v>334.4</v>
          </cell>
          <cell r="L663">
            <v>75</v>
          </cell>
          <cell r="M663">
            <v>725.1</v>
          </cell>
          <cell r="N663">
            <v>10274.9</v>
          </cell>
          <cell r="O663" t="str">
            <v>DEPARTAMENTO DE COCINAS MOVILES- COMEDOR</v>
          </cell>
        </row>
        <row r="664">
          <cell r="A664">
            <v>1000423713</v>
          </cell>
          <cell r="B664">
            <v>659</v>
          </cell>
          <cell r="C664">
            <v>2</v>
          </cell>
          <cell r="D664" t="str">
            <v>PAULINA CESPEDES FIGUEREO</v>
          </cell>
          <cell r="E664" t="str">
            <v>CONSERJE</v>
          </cell>
          <cell r="F664">
            <v>1000423713</v>
          </cell>
          <cell r="G664">
            <v>1900132</v>
          </cell>
          <cell r="H664">
            <v>11000</v>
          </cell>
          <cell r="I664">
            <v>315.7</v>
          </cell>
          <cell r="J664">
            <v>0</v>
          </cell>
          <cell r="K664">
            <v>334.4</v>
          </cell>
          <cell r="L664">
            <v>75</v>
          </cell>
          <cell r="M664">
            <v>725.1</v>
          </cell>
          <cell r="N664">
            <v>10274.9</v>
          </cell>
          <cell r="O664" t="str">
            <v>COMEDORES ECONOMICOS - AZUA</v>
          </cell>
        </row>
        <row r="665">
          <cell r="A665">
            <v>1000437192</v>
          </cell>
          <cell r="B665">
            <v>660</v>
          </cell>
          <cell r="C665">
            <v>2</v>
          </cell>
          <cell r="D665" t="str">
            <v>ANGEL ANTONIO PAULA</v>
          </cell>
          <cell r="E665" t="str">
            <v>INSPECTOR DE COMEDOR</v>
          </cell>
          <cell r="F665">
            <v>1000437192</v>
          </cell>
          <cell r="G665">
            <v>1900062</v>
          </cell>
          <cell r="H665">
            <v>23000</v>
          </cell>
          <cell r="I665">
            <v>660.1</v>
          </cell>
          <cell r="J665">
            <v>0</v>
          </cell>
          <cell r="K665">
            <v>699.2</v>
          </cell>
          <cell r="L665">
            <v>75</v>
          </cell>
          <cell r="M665">
            <v>1434.3</v>
          </cell>
          <cell r="N665">
            <v>21565.7</v>
          </cell>
          <cell r="O665" t="str">
            <v>COMEDORES ECONOMICOS - AZUA</v>
          </cell>
        </row>
        <row r="666">
          <cell r="A666">
            <v>1000492320</v>
          </cell>
          <cell r="B666">
            <v>661</v>
          </cell>
          <cell r="C666">
            <v>2</v>
          </cell>
          <cell r="D666" t="str">
            <v>MILADYS PATRIA RAMIREZ</v>
          </cell>
          <cell r="E666" t="str">
            <v>CONSERJE</v>
          </cell>
          <cell r="F666">
            <v>1000492320</v>
          </cell>
          <cell r="G666">
            <v>1900051</v>
          </cell>
          <cell r="H666">
            <v>11000</v>
          </cell>
          <cell r="I666">
            <v>315.7</v>
          </cell>
          <cell r="J666">
            <v>0</v>
          </cell>
          <cell r="K666">
            <v>334.4</v>
          </cell>
          <cell r="L666">
            <v>75</v>
          </cell>
          <cell r="M666">
            <v>725.1</v>
          </cell>
          <cell r="N666">
            <v>10274.9</v>
          </cell>
          <cell r="O666" t="str">
            <v>COMEDORES ECONOMICOS - AZUA</v>
          </cell>
        </row>
        <row r="667">
          <cell r="A667">
            <v>1000493153</v>
          </cell>
          <cell r="B667">
            <v>662</v>
          </cell>
          <cell r="C667">
            <v>2</v>
          </cell>
          <cell r="D667" t="str">
            <v>MERCEDES SORIANO MATOS</v>
          </cell>
          <cell r="E667" t="str">
            <v>CONSERJE</v>
          </cell>
          <cell r="F667">
            <v>1000493153</v>
          </cell>
          <cell r="G667">
            <v>1205255</v>
          </cell>
          <cell r="H667">
            <v>11000</v>
          </cell>
          <cell r="I667">
            <v>315.7</v>
          </cell>
          <cell r="J667">
            <v>0</v>
          </cell>
          <cell r="K667">
            <v>334.4</v>
          </cell>
          <cell r="L667">
            <v>75</v>
          </cell>
          <cell r="M667">
            <v>725.1</v>
          </cell>
          <cell r="N667">
            <v>10274.9</v>
          </cell>
          <cell r="O667" t="str">
            <v>COMEDORES ECONOMICOS LOS MINAS- COMEDORE</v>
          </cell>
        </row>
        <row r="668">
          <cell r="A668">
            <v>1000498574</v>
          </cell>
          <cell r="B668">
            <v>663</v>
          </cell>
          <cell r="C668">
            <v>2</v>
          </cell>
          <cell r="D668" t="str">
            <v>MARIA CRISTINA LEDESMA</v>
          </cell>
          <cell r="E668" t="str">
            <v>INSPECTORA</v>
          </cell>
          <cell r="F668">
            <v>1000498574</v>
          </cell>
          <cell r="G668">
            <v>1900259</v>
          </cell>
          <cell r="H668">
            <v>20000</v>
          </cell>
          <cell r="I668">
            <v>574</v>
          </cell>
          <cell r="J668">
            <v>0</v>
          </cell>
          <cell r="K668">
            <v>608</v>
          </cell>
          <cell r="L668">
            <v>75</v>
          </cell>
          <cell r="M668">
            <v>1257</v>
          </cell>
          <cell r="N668">
            <v>18743</v>
          </cell>
          <cell r="O668" t="str">
            <v>COMEDORES ECONOMICOS - AZUA</v>
          </cell>
        </row>
        <row r="669">
          <cell r="A669">
            <v>1000506319</v>
          </cell>
          <cell r="B669">
            <v>664</v>
          </cell>
          <cell r="C669">
            <v>2</v>
          </cell>
          <cell r="D669" t="str">
            <v>NARDA CECILIA PEÑA MORDAN</v>
          </cell>
          <cell r="E669" t="str">
            <v>INSPECTORA</v>
          </cell>
          <cell r="F669">
            <v>1000506319</v>
          </cell>
          <cell r="G669">
            <v>2400220</v>
          </cell>
          <cell r="H669">
            <v>17000</v>
          </cell>
          <cell r="I669">
            <v>487.9</v>
          </cell>
          <cell r="J669">
            <v>0</v>
          </cell>
          <cell r="K669">
            <v>516.79999999999995</v>
          </cell>
          <cell r="L669">
            <v>1587.45</v>
          </cell>
          <cell r="M669">
            <v>2592.15</v>
          </cell>
          <cell r="N669">
            <v>14407.85</v>
          </cell>
          <cell r="O669" t="str">
            <v>DIRECCION DE INSPECCION- COMEDORES ECONO</v>
          </cell>
        </row>
        <row r="670">
          <cell r="A670">
            <v>1000510204</v>
          </cell>
          <cell r="B670">
            <v>665</v>
          </cell>
          <cell r="C670">
            <v>2</v>
          </cell>
          <cell r="D670" t="str">
            <v>ALEJANDRO ABUNDIO MARIÑEZ PINEDA</v>
          </cell>
          <cell r="E670" t="str">
            <v>INSPECTOR (A)</v>
          </cell>
          <cell r="F670">
            <v>1000510204</v>
          </cell>
          <cell r="G670">
            <v>1900084</v>
          </cell>
          <cell r="H670">
            <v>27500</v>
          </cell>
          <cell r="I670">
            <v>789.25</v>
          </cell>
          <cell r="J670">
            <v>0</v>
          </cell>
          <cell r="K670">
            <v>836</v>
          </cell>
          <cell r="L670">
            <v>75</v>
          </cell>
          <cell r="M670">
            <v>1700.25</v>
          </cell>
          <cell r="N670">
            <v>25799.75</v>
          </cell>
          <cell r="O670" t="str">
            <v>COMEDORES ECONOMICOS - AZUA</v>
          </cell>
        </row>
        <row r="671">
          <cell r="A671">
            <v>1000550556</v>
          </cell>
          <cell r="B671">
            <v>666</v>
          </cell>
          <cell r="C671">
            <v>2</v>
          </cell>
          <cell r="D671" t="str">
            <v>IVELISSE MELO JAVIER</v>
          </cell>
          <cell r="E671" t="str">
            <v>COCINERO (A)</v>
          </cell>
          <cell r="F671">
            <v>1000550556</v>
          </cell>
          <cell r="G671">
            <v>1050130</v>
          </cell>
          <cell r="H671">
            <v>12100</v>
          </cell>
          <cell r="I671">
            <v>347.27</v>
          </cell>
          <cell r="J671">
            <v>0</v>
          </cell>
          <cell r="K671">
            <v>367.84</v>
          </cell>
          <cell r="L671">
            <v>75</v>
          </cell>
          <cell r="M671">
            <v>790.11</v>
          </cell>
          <cell r="N671">
            <v>11309.89</v>
          </cell>
          <cell r="O671" t="str">
            <v>COMEDORES ECONOMICOS - SAN JUAN DE LA MA</v>
          </cell>
        </row>
        <row r="672">
          <cell r="A672">
            <v>1000584019</v>
          </cell>
          <cell r="B672">
            <v>667</v>
          </cell>
          <cell r="C672">
            <v>2</v>
          </cell>
          <cell r="D672" t="str">
            <v>WILSON CARLOS LEBRON</v>
          </cell>
          <cell r="E672" t="str">
            <v>COCINERO (A)</v>
          </cell>
          <cell r="F672">
            <v>1000584019</v>
          </cell>
          <cell r="G672">
            <v>2850116</v>
          </cell>
          <cell r="H672">
            <v>18000</v>
          </cell>
          <cell r="I672">
            <v>516.6</v>
          </cell>
          <cell r="J672">
            <v>0</v>
          </cell>
          <cell r="K672">
            <v>547.20000000000005</v>
          </cell>
          <cell r="L672">
            <v>75</v>
          </cell>
          <cell r="M672">
            <v>1138.8</v>
          </cell>
          <cell r="N672">
            <v>16861.2</v>
          </cell>
          <cell r="O672" t="str">
            <v>COMEDORES ECONOMICOS- CRISTO REY</v>
          </cell>
        </row>
        <row r="673">
          <cell r="A673">
            <v>1000642882</v>
          </cell>
          <cell r="B673">
            <v>668</v>
          </cell>
          <cell r="C673">
            <v>2</v>
          </cell>
          <cell r="D673" t="str">
            <v>MARIA DEL CARMEN DE LA CRUZ CUSTODI</v>
          </cell>
          <cell r="E673" t="str">
            <v>CONSERJE</v>
          </cell>
          <cell r="F673">
            <v>1000642882</v>
          </cell>
          <cell r="G673">
            <v>1900130</v>
          </cell>
          <cell r="H673">
            <v>11000</v>
          </cell>
          <cell r="I673">
            <v>315.7</v>
          </cell>
          <cell r="J673">
            <v>0</v>
          </cell>
          <cell r="K673">
            <v>334.4</v>
          </cell>
          <cell r="L673">
            <v>75</v>
          </cell>
          <cell r="M673">
            <v>725.1</v>
          </cell>
          <cell r="N673">
            <v>10274.9</v>
          </cell>
          <cell r="O673" t="str">
            <v>COMEDORES ECONOMICOS - AZUA</v>
          </cell>
        </row>
        <row r="674">
          <cell r="A674">
            <v>1000698777</v>
          </cell>
          <cell r="B674">
            <v>669</v>
          </cell>
          <cell r="C674">
            <v>2</v>
          </cell>
          <cell r="D674" t="str">
            <v>LOURDES MARIA LEDESMA PEREZ</v>
          </cell>
          <cell r="E674" t="str">
            <v>CONSERJE</v>
          </cell>
          <cell r="F674">
            <v>1000698777</v>
          </cell>
          <cell r="G674">
            <v>600093</v>
          </cell>
          <cell r="H674">
            <v>11000</v>
          </cell>
          <cell r="I674">
            <v>315.7</v>
          </cell>
          <cell r="J674">
            <v>0</v>
          </cell>
          <cell r="K674">
            <v>334.4</v>
          </cell>
          <cell r="L674">
            <v>75</v>
          </cell>
          <cell r="M674">
            <v>725.1</v>
          </cell>
          <cell r="N674">
            <v>10274.9</v>
          </cell>
          <cell r="O674" t="str">
            <v>DIVISION DE SEGURIDAD- COMEDORES ECONOMI</v>
          </cell>
        </row>
        <row r="675">
          <cell r="A675">
            <v>1000715092</v>
          </cell>
          <cell r="B675">
            <v>670</v>
          </cell>
          <cell r="C675">
            <v>2</v>
          </cell>
          <cell r="D675" t="str">
            <v>WASCAR COLON AGRAMONTE</v>
          </cell>
          <cell r="E675" t="str">
            <v>INSPECTOR (A)</v>
          </cell>
          <cell r="F675">
            <v>1000715092</v>
          </cell>
          <cell r="G675">
            <v>2400353</v>
          </cell>
          <cell r="H675">
            <v>20000</v>
          </cell>
          <cell r="I675">
            <v>574</v>
          </cell>
          <cell r="J675">
            <v>0</v>
          </cell>
          <cell r="K675">
            <v>608</v>
          </cell>
          <cell r="L675">
            <v>75</v>
          </cell>
          <cell r="M675">
            <v>1257</v>
          </cell>
          <cell r="N675">
            <v>18743</v>
          </cell>
          <cell r="O675" t="str">
            <v>DIRECCION DE INSPECCION- COMEDORES ECONO</v>
          </cell>
        </row>
        <row r="676">
          <cell r="A676">
            <v>1000757847</v>
          </cell>
          <cell r="B676">
            <v>671</v>
          </cell>
          <cell r="C676">
            <v>2</v>
          </cell>
          <cell r="D676" t="str">
            <v>JUANA PEREZ FELIZ</v>
          </cell>
          <cell r="E676" t="str">
            <v>CONSERJE</v>
          </cell>
          <cell r="F676">
            <v>1000757847</v>
          </cell>
          <cell r="G676">
            <v>1900074</v>
          </cell>
          <cell r="H676">
            <v>11000</v>
          </cell>
          <cell r="I676">
            <v>315.7</v>
          </cell>
          <cell r="J676">
            <v>0</v>
          </cell>
          <cell r="K676">
            <v>334.4</v>
          </cell>
          <cell r="L676">
            <v>75</v>
          </cell>
          <cell r="M676">
            <v>725.1</v>
          </cell>
          <cell r="N676">
            <v>10274.9</v>
          </cell>
          <cell r="O676" t="str">
            <v>COMEDORES ECONOMICOS - AZUA</v>
          </cell>
        </row>
        <row r="677">
          <cell r="A677">
            <v>1000758563</v>
          </cell>
          <cell r="B677">
            <v>672</v>
          </cell>
          <cell r="C677">
            <v>2</v>
          </cell>
          <cell r="D677" t="str">
            <v>MERCEDES RAMIREZ</v>
          </cell>
          <cell r="E677" t="str">
            <v>COCINERO (A)</v>
          </cell>
          <cell r="F677">
            <v>1000758563</v>
          </cell>
          <cell r="G677">
            <v>2850164</v>
          </cell>
          <cell r="H677">
            <v>13200</v>
          </cell>
          <cell r="I677">
            <v>378.84</v>
          </cell>
          <cell r="J677">
            <v>0</v>
          </cell>
          <cell r="K677">
            <v>401.28</v>
          </cell>
          <cell r="L677">
            <v>75</v>
          </cell>
          <cell r="M677">
            <v>855.12</v>
          </cell>
          <cell r="N677">
            <v>12344.88</v>
          </cell>
          <cell r="O677" t="str">
            <v>COMEDORES ECONOMICOS- CRISTO REY</v>
          </cell>
        </row>
        <row r="678">
          <cell r="A678">
            <v>1000763019</v>
          </cell>
          <cell r="B678">
            <v>673</v>
          </cell>
          <cell r="C678">
            <v>2</v>
          </cell>
          <cell r="D678" t="str">
            <v>DIANA MARIA MEJIA</v>
          </cell>
          <cell r="E678" t="str">
            <v>COCINERO (A)</v>
          </cell>
          <cell r="F678">
            <v>1000763019</v>
          </cell>
          <cell r="G678">
            <v>6</v>
          </cell>
          <cell r="H678">
            <v>13000</v>
          </cell>
          <cell r="I678">
            <v>373.1</v>
          </cell>
          <cell r="J678">
            <v>0</v>
          </cell>
          <cell r="K678">
            <v>395.2</v>
          </cell>
          <cell r="L678">
            <v>75</v>
          </cell>
          <cell r="M678">
            <v>843.3</v>
          </cell>
          <cell r="N678">
            <v>12156.7</v>
          </cell>
          <cell r="O678" t="str">
            <v>COMEDORES  ECONOMICOS - ESTEBANIA- AZUA</v>
          </cell>
        </row>
        <row r="679">
          <cell r="A679">
            <v>1000765659</v>
          </cell>
          <cell r="B679">
            <v>674</v>
          </cell>
          <cell r="C679">
            <v>2</v>
          </cell>
          <cell r="D679" t="str">
            <v>BELLA MIGUELINA SANCHEZ MORDAN</v>
          </cell>
          <cell r="E679" t="str">
            <v>COCINERO (A)</v>
          </cell>
          <cell r="F679">
            <v>1000765659</v>
          </cell>
          <cell r="G679">
            <v>22</v>
          </cell>
          <cell r="H679">
            <v>13000</v>
          </cell>
          <cell r="I679">
            <v>373.1</v>
          </cell>
          <cell r="J679">
            <v>0</v>
          </cell>
          <cell r="K679">
            <v>395.2</v>
          </cell>
          <cell r="L679">
            <v>75</v>
          </cell>
          <cell r="M679">
            <v>843.3</v>
          </cell>
          <cell r="N679">
            <v>12156.7</v>
          </cell>
          <cell r="O679" t="str">
            <v>COMEDORES  ECONOMICOS - ESTEBANIA- AZUA</v>
          </cell>
        </row>
        <row r="680">
          <cell r="A680">
            <v>1000800399</v>
          </cell>
          <cell r="B680">
            <v>675</v>
          </cell>
          <cell r="C680">
            <v>2</v>
          </cell>
          <cell r="D680" t="str">
            <v>ROSANNA GUILLERMINA SANCHEZ TORRES</v>
          </cell>
          <cell r="E680" t="str">
            <v>CONSERJE</v>
          </cell>
          <cell r="F680">
            <v>1000800399</v>
          </cell>
          <cell r="G680">
            <v>14</v>
          </cell>
          <cell r="H680">
            <v>13000</v>
          </cell>
          <cell r="I680">
            <v>373.1</v>
          </cell>
          <cell r="J680">
            <v>0</v>
          </cell>
          <cell r="K680">
            <v>395.2</v>
          </cell>
          <cell r="L680">
            <v>75</v>
          </cell>
          <cell r="M680">
            <v>843.3</v>
          </cell>
          <cell r="N680">
            <v>12156.7</v>
          </cell>
          <cell r="O680" t="str">
            <v>COMEDORES  ECONOMICOS - ESTEBANIA- AZUA</v>
          </cell>
        </row>
        <row r="681">
          <cell r="A681">
            <v>1000873339</v>
          </cell>
          <cell r="B681">
            <v>676</v>
          </cell>
          <cell r="C681">
            <v>2</v>
          </cell>
          <cell r="D681" t="str">
            <v>SAMANDY FELIZ PINEDA</v>
          </cell>
          <cell r="E681" t="str">
            <v>CONSERJE</v>
          </cell>
          <cell r="F681">
            <v>1000873339</v>
          </cell>
          <cell r="G681">
            <v>1900088</v>
          </cell>
          <cell r="H681">
            <v>11000</v>
          </cell>
          <cell r="I681">
            <v>315.7</v>
          </cell>
          <cell r="J681">
            <v>0</v>
          </cell>
          <cell r="K681">
            <v>334.4</v>
          </cell>
          <cell r="L681">
            <v>75</v>
          </cell>
          <cell r="M681">
            <v>725.1</v>
          </cell>
          <cell r="N681">
            <v>10274.9</v>
          </cell>
          <cell r="O681" t="str">
            <v>COMEDORES ECONOMICOS - AZUA</v>
          </cell>
        </row>
        <row r="682">
          <cell r="A682">
            <v>1000921690</v>
          </cell>
          <cell r="B682">
            <v>677</v>
          </cell>
          <cell r="C682">
            <v>2</v>
          </cell>
          <cell r="D682" t="str">
            <v>SANDY SANTIAGO NOVA DESENA</v>
          </cell>
          <cell r="E682" t="str">
            <v>AYUDANTE DE COCINA</v>
          </cell>
          <cell r="F682">
            <v>1000921690</v>
          </cell>
          <cell r="G682">
            <v>950057</v>
          </cell>
          <cell r="H682">
            <v>11000</v>
          </cell>
          <cell r="I682">
            <v>315.7</v>
          </cell>
          <cell r="J682">
            <v>0</v>
          </cell>
          <cell r="K682">
            <v>334.4</v>
          </cell>
          <cell r="L682">
            <v>75</v>
          </cell>
          <cell r="M682">
            <v>725.1</v>
          </cell>
          <cell r="N682">
            <v>10274.9</v>
          </cell>
          <cell r="O682" t="str">
            <v>COMEDORES ECONOMICOS - PEDERNALES</v>
          </cell>
        </row>
        <row r="683">
          <cell r="A683">
            <v>1000948404</v>
          </cell>
          <cell r="B683">
            <v>678</v>
          </cell>
          <cell r="C683">
            <v>2</v>
          </cell>
          <cell r="D683" t="str">
            <v>ESTELA SENCION MAÑON</v>
          </cell>
          <cell r="E683" t="str">
            <v>COCINERO (A)</v>
          </cell>
          <cell r="F683">
            <v>1000948404</v>
          </cell>
          <cell r="G683">
            <v>1900086</v>
          </cell>
          <cell r="H683">
            <v>11000</v>
          </cell>
          <cell r="I683">
            <v>315.7</v>
          </cell>
          <cell r="J683">
            <v>0</v>
          </cell>
          <cell r="K683">
            <v>334.4</v>
          </cell>
          <cell r="L683">
            <v>75</v>
          </cell>
          <cell r="M683">
            <v>725.1</v>
          </cell>
          <cell r="N683">
            <v>10274.9</v>
          </cell>
          <cell r="O683" t="str">
            <v>COMEDORES ECONOMICOS - AZUA</v>
          </cell>
        </row>
        <row r="684">
          <cell r="A684">
            <v>1000967230</v>
          </cell>
          <cell r="B684">
            <v>679</v>
          </cell>
          <cell r="C684">
            <v>2</v>
          </cell>
          <cell r="D684" t="str">
            <v>JANCARLOS RAMIREZ VARGAS</v>
          </cell>
          <cell r="E684" t="str">
            <v>CHOFER</v>
          </cell>
          <cell r="F684">
            <v>1000967230</v>
          </cell>
          <cell r="G684">
            <v>1900116</v>
          </cell>
          <cell r="H684">
            <v>11000</v>
          </cell>
          <cell r="I684">
            <v>315.7</v>
          </cell>
          <cell r="J684">
            <v>0</v>
          </cell>
          <cell r="K684">
            <v>334.4</v>
          </cell>
          <cell r="L684">
            <v>75</v>
          </cell>
          <cell r="M684">
            <v>725.1</v>
          </cell>
          <cell r="N684">
            <v>10274.9</v>
          </cell>
          <cell r="O684" t="str">
            <v>COMEDORES ECONOMICOS - AZUA</v>
          </cell>
        </row>
        <row r="685">
          <cell r="A685">
            <v>1000996296</v>
          </cell>
          <cell r="B685">
            <v>680</v>
          </cell>
          <cell r="C685">
            <v>2</v>
          </cell>
          <cell r="D685" t="str">
            <v>FATIMA ROSARIO PUJOLS SANCHEZ</v>
          </cell>
          <cell r="E685" t="str">
            <v>SECRETARIA</v>
          </cell>
          <cell r="F685">
            <v>1000996296</v>
          </cell>
          <cell r="G685">
            <v>1900076</v>
          </cell>
          <cell r="H685">
            <v>11000</v>
          </cell>
          <cell r="I685">
            <v>315.7</v>
          </cell>
          <cell r="J685">
            <v>0</v>
          </cell>
          <cell r="K685">
            <v>334.4</v>
          </cell>
          <cell r="L685">
            <v>75</v>
          </cell>
          <cell r="M685">
            <v>725.1</v>
          </cell>
          <cell r="N685">
            <v>10274.9</v>
          </cell>
          <cell r="O685" t="str">
            <v>COMEDORES ECONOMICOS - AZUA</v>
          </cell>
        </row>
        <row r="686">
          <cell r="A686">
            <v>1001119245</v>
          </cell>
          <cell r="B686">
            <v>681</v>
          </cell>
          <cell r="C686">
            <v>2</v>
          </cell>
          <cell r="D686" t="str">
            <v>GLENNIS OGANDO AGRAMONTE</v>
          </cell>
          <cell r="E686" t="str">
            <v>CONSERJE</v>
          </cell>
          <cell r="F686">
            <v>1001119245</v>
          </cell>
          <cell r="G686">
            <v>1900100</v>
          </cell>
          <cell r="H686">
            <v>11000</v>
          </cell>
          <cell r="I686">
            <v>315.7</v>
          </cell>
          <cell r="J686">
            <v>0</v>
          </cell>
          <cell r="K686">
            <v>334.4</v>
          </cell>
          <cell r="L686">
            <v>75</v>
          </cell>
          <cell r="M686">
            <v>725.1</v>
          </cell>
          <cell r="N686">
            <v>10274.9</v>
          </cell>
          <cell r="O686" t="str">
            <v>COMEDORES ECONOMICOS - AZUA</v>
          </cell>
        </row>
        <row r="687">
          <cell r="A687">
            <v>1001149127</v>
          </cell>
          <cell r="B687">
            <v>682</v>
          </cell>
          <cell r="C687">
            <v>2</v>
          </cell>
          <cell r="D687" t="str">
            <v>RAINER VARGAS SANTANA</v>
          </cell>
          <cell r="E687" t="str">
            <v>COCINERO (A)</v>
          </cell>
          <cell r="F687">
            <v>1001149127</v>
          </cell>
          <cell r="G687">
            <v>250047</v>
          </cell>
          <cell r="H687">
            <v>11000</v>
          </cell>
          <cell r="I687">
            <v>315.7</v>
          </cell>
          <cell r="J687">
            <v>0</v>
          </cell>
          <cell r="K687">
            <v>334.4</v>
          </cell>
          <cell r="L687">
            <v>75</v>
          </cell>
          <cell r="M687">
            <v>725.1</v>
          </cell>
          <cell r="N687">
            <v>10274.9</v>
          </cell>
          <cell r="O687" t="str">
            <v>COMEDORES ECONOMICOS- BAYAGUANA</v>
          </cell>
        </row>
        <row r="688">
          <cell r="A688">
            <v>1001173853</v>
          </cell>
          <cell r="B688">
            <v>683</v>
          </cell>
          <cell r="C688">
            <v>2</v>
          </cell>
          <cell r="D688" t="str">
            <v>DELIA STEPHANY TERRERO BRITO</v>
          </cell>
          <cell r="E688" t="str">
            <v>COCINERO (A)</v>
          </cell>
          <cell r="F688">
            <v>1001173853</v>
          </cell>
          <cell r="G688">
            <v>1900110</v>
          </cell>
          <cell r="H688">
            <v>11000</v>
          </cell>
          <cell r="I688">
            <v>315.7</v>
          </cell>
          <cell r="J688">
            <v>0</v>
          </cell>
          <cell r="K688">
            <v>334.4</v>
          </cell>
          <cell r="L688">
            <v>75</v>
          </cell>
          <cell r="M688">
            <v>725.1</v>
          </cell>
          <cell r="N688">
            <v>10274.9</v>
          </cell>
          <cell r="O688" t="str">
            <v>COMEDORES ECONOMICOS - AZUA</v>
          </cell>
        </row>
        <row r="689">
          <cell r="A689">
            <v>1100025160</v>
          </cell>
          <cell r="B689">
            <v>684</v>
          </cell>
          <cell r="C689">
            <v>2</v>
          </cell>
          <cell r="D689" t="str">
            <v>ADA BERTA ALCANTARA SANCHEZ</v>
          </cell>
          <cell r="E689" t="str">
            <v>INSPECTORA</v>
          </cell>
          <cell r="F689">
            <v>1100025160</v>
          </cell>
          <cell r="G689">
            <v>2680</v>
          </cell>
          <cell r="H689">
            <v>19800</v>
          </cell>
          <cell r="I689">
            <v>568.26</v>
          </cell>
          <cell r="J689">
            <v>0</v>
          </cell>
          <cell r="K689">
            <v>601.91999999999996</v>
          </cell>
          <cell r="L689">
            <v>75</v>
          </cell>
          <cell r="M689">
            <v>1245.18</v>
          </cell>
          <cell r="N689">
            <v>18554.82</v>
          </cell>
          <cell r="O689" t="str">
            <v>DIRECCION DE PROCESAMIENTO DE ALIMENTOS</v>
          </cell>
        </row>
        <row r="690">
          <cell r="A690">
            <v>1100096484</v>
          </cell>
          <cell r="B690">
            <v>685</v>
          </cell>
          <cell r="C690">
            <v>2</v>
          </cell>
          <cell r="D690" t="str">
            <v>YUDERKUIS PIÑA RAMIREZ</v>
          </cell>
          <cell r="E690" t="str">
            <v>AYUDANTE DE COCINA</v>
          </cell>
          <cell r="F690">
            <v>1100096484</v>
          </cell>
          <cell r="G690">
            <v>1136</v>
          </cell>
          <cell r="H690">
            <v>11000</v>
          </cell>
          <cell r="I690">
            <v>315.7</v>
          </cell>
          <cell r="J690">
            <v>0</v>
          </cell>
          <cell r="K690">
            <v>334.4</v>
          </cell>
          <cell r="L690">
            <v>75</v>
          </cell>
          <cell r="M690">
            <v>725.1</v>
          </cell>
          <cell r="N690">
            <v>10274.9</v>
          </cell>
          <cell r="O690" t="str">
            <v>COMEDORES ECONOMICOS LOS MINAS- COMEDORE</v>
          </cell>
        </row>
        <row r="691">
          <cell r="A691">
            <v>1100109824</v>
          </cell>
          <cell r="B691">
            <v>686</v>
          </cell>
          <cell r="C691">
            <v>2</v>
          </cell>
          <cell r="D691" t="str">
            <v>LUISA ERMINDA MERAN MEDINA</v>
          </cell>
          <cell r="E691" t="str">
            <v>AYUDANTE DE COCINA</v>
          </cell>
          <cell r="F691">
            <v>1100109824</v>
          </cell>
          <cell r="G691">
            <v>2374</v>
          </cell>
          <cell r="H691">
            <v>11000</v>
          </cell>
          <cell r="I691">
            <v>315.7</v>
          </cell>
          <cell r="J691">
            <v>0</v>
          </cell>
          <cell r="K691">
            <v>334.4</v>
          </cell>
          <cell r="L691">
            <v>75</v>
          </cell>
          <cell r="M691">
            <v>725.1</v>
          </cell>
          <cell r="N691">
            <v>10274.9</v>
          </cell>
          <cell r="O691" t="str">
            <v>DEPARTAMENTO DE COCINAS MOVILES- COMEDOR</v>
          </cell>
        </row>
        <row r="692">
          <cell r="A692">
            <v>1100308590</v>
          </cell>
          <cell r="B692">
            <v>687</v>
          </cell>
          <cell r="C692">
            <v>2</v>
          </cell>
          <cell r="D692" t="str">
            <v>YOSELIN MORILLO DE OLEO</v>
          </cell>
          <cell r="E692" t="str">
            <v>INSPECTOR DE COMEDOR</v>
          </cell>
          <cell r="F692">
            <v>1100308590</v>
          </cell>
          <cell r="G692">
            <v>2850140</v>
          </cell>
          <cell r="H692">
            <v>18747</v>
          </cell>
          <cell r="I692">
            <v>538.04</v>
          </cell>
          <cell r="J692">
            <v>0</v>
          </cell>
          <cell r="K692">
            <v>569.91</v>
          </cell>
          <cell r="L692">
            <v>75</v>
          </cell>
          <cell r="M692">
            <v>1182.95</v>
          </cell>
          <cell r="N692">
            <v>17564.05</v>
          </cell>
          <cell r="O692" t="str">
            <v>COMEDORES ECONOMICOS- CRISTO REY</v>
          </cell>
        </row>
        <row r="693">
          <cell r="A693">
            <v>1100332137</v>
          </cell>
          <cell r="B693">
            <v>688</v>
          </cell>
          <cell r="C693">
            <v>2</v>
          </cell>
          <cell r="D693" t="str">
            <v>MARIA DOMINGA ZABALA RODRIGUEZ</v>
          </cell>
          <cell r="E693" t="str">
            <v>AUXILIAR ADMINISTRATIVO (A)</v>
          </cell>
          <cell r="F693">
            <v>1100332137</v>
          </cell>
          <cell r="G693">
            <v>2100492</v>
          </cell>
          <cell r="H693">
            <v>19800</v>
          </cell>
          <cell r="I693">
            <v>568.26</v>
          </cell>
          <cell r="J693">
            <v>0</v>
          </cell>
          <cell r="K693">
            <v>601.91999999999996</v>
          </cell>
          <cell r="L693">
            <v>75</v>
          </cell>
          <cell r="M693">
            <v>1245.18</v>
          </cell>
          <cell r="N693">
            <v>18554.82</v>
          </cell>
          <cell r="O693" t="str">
            <v>DIVISION DE TRANSPORTACION- COMEDORES EC</v>
          </cell>
        </row>
        <row r="694">
          <cell r="A694" t="e">
            <v>#N/A</v>
          </cell>
          <cell r="B694">
            <v>689</v>
          </cell>
          <cell r="C694">
            <v>2</v>
          </cell>
          <cell r="D694" t="str">
            <v>MERCEDES RAMIREZ</v>
          </cell>
          <cell r="E694" t="str">
            <v>COCINERO (A)</v>
          </cell>
          <cell r="F694">
            <v>1200099412</v>
          </cell>
          <cell r="G694">
            <v>1050072</v>
          </cell>
          <cell r="H694">
            <v>11000</v>
          </cell>
          <cell r="I694">
            <v>315.7</v>
          </cell>
          <cell r="J694">
            <v>0</v>
          </cell>
          <cell r="K694">
            <v>334.4</v>
          </cell>
          <cell r="L694">
            <v>75</v>
          </cell>
          <cell r="M694">
            <v>725.1</v>
          </cell>
          <cell r="N694">
            <v>10274.9</v>
          </cell>
          <cell r="O694" t="str">
            <v>COMEDORES ECONOMICOS - SAN JUAN DE LA MA</v>
          </cell>
        </row>
        <row r="695">
          <cell r="A695">
            <v>1200171823</v>
          </cell>
          <cell r="B695">
            <v>690</v>
          </cell>
          <cell r="C695">
            <v>2</v>
          </cell>
          <cell r="D695" t="str">
            <v>PAULINO HERNANDEZ</v>
          </cell>
          <cell r="E695" t="str">
            <v>OPERADOR DE CALDERA</v>
          </cell>
          <cell r="F695">
            <v>1200171823</v>
          </cell>
          <cell r="G695">
            <v>1050074</v>
          </cell>
          <cell r="H695">
            <v>11000</v>
          </cell>
          <cell r="I695">
            <v>315.7</v>
          </cell>
          <cell r="J695">
            <v>0</v>
          </cell>
          <cell r="K695">
            <v>334.4</v>
          </cell>
          <cell r="L695">
            <v>75</v>
          </cell>
          <cell r="M695">
            <v>725.1</v>
          </cell>
          <cell r="N695">
            <v>10274.9</v>
          </cell>
          <cell r="O695" t="str">
            <v>COMEDORES ECONOMICOS - SAN JUAN DE LA MA</v>
          </cell>
        </row>
        <row r="696">
          <cell r="A696">
            <v>1200231700</v>
          </cell>
          <cell r="B696">
            <v>691</v>
          </cell>
          <cell r="C696">
            <v>2</v>
          </cell>
          <cell r="D696" t="str">
            <v>DOMINGO ANTONIO DE LOS SANTOS MATEO</v>
          </cell>
          <cell r="E696" t="str">
            <v>SUB DIRECTOR</v>
          </cell>
          <cell r="F696">
            <v>1200231700</v>
          </cell>
          <cell r="G696">
            <v>2400342</v>
          </cell>
          <cell r="H696">
            <v>140000</v>
          </cell>
          <cell r="I696">
            <v>4018</v>
          </cell>
          <cell r="J696">
            <v>21514.37</v>
          </cell>
          <cell r="K696">
            <v>4256</v>
          </cell>
          <cell r="L696">
            <v>75</v>
          </cell>
          <cell r="M696">
            <v>29863.37</v>
          </cell>
          <cell r="N696">
            <v>110136.63</v>
          </cell>
          <cell r="O696" t="str">
            <v>DIRECCION DE INSPECCION- COMEDORES ECONO</v>
          </cell>
        </row>
        <row r="697">
          <cell r="A697">
            <v>1200408068</v>
          </cell>
          <cell r="B697">
            <v>692</v>
          </cell>
          <cell r="C697">
            <v>2</v>
          </cell>
          <cell r="D697" t="str">
            <v>REGINO DE LOS SANTOS ESPINOSA</v>
          </cell>
          <cell r="E697" t="str">
            <v>ENCARGADO ALMACEN</v>
          </cell>
          <cell r="F697">
            <v>1200408068</v>
          </cell>
          <cell r="G697">
            <v>1050084</v>
          </cell>
          <cell r="H697">
            <v>11000</v>
          </cell>
          <cell r="I697">
            <v>315.7</v>
          </cell>
          <cell r="J697">
            <v>0</v>
          </cell>
          <cell r="K697">
            <v>334.4</v>
          </cell>
          <cell r="L697">
            <v>75</v>
          </cell>
          <cell r="M697">
            <v>725.1</v>
          </cell>
          <cell r="N697">
            <v>10274.9</v>
          </cell>
          <cell r="O697" t="str">
            <v>COMEDORES ECONOMICOS - SAN JUAN DE LA MA</v>
          </cell>
        </row>
        <row r="698">
          <cell r="A698">
            <v>1200456281</v>
          </cell>
          <cell r="B698">
            <v>693</v>
          </cell>
          <cell r="C698">
            <v>2</v>
          </cell>
          <cell r="D698" t="str">
            <v>JULIO FERRERAS PANIAGUA</v>
          </cell>
          <cell r="E698" t="str">
            <v>AUXILIAR ALMACEN</v>
          </cell>
          <cell r="F698">
            <v>1200456281</v>
          </cell>
          <cell r="G698">
            <v>1650255</v>
          </cell>
          <cell r="H698">
            <v>13000</v>
          </cell>
          <cell r="I698">
            <v>373.1</v>
          </cell>
          <cell r="J698">
            <v>0</v>
          </cell>
          <cell r="K698">
            <v>395.2</v>
          </cell>
          <cell r="L698">
            <v>75</v>
          </cell>
          <cell r="M698">
            <v>843.3</v>
          </cell>
          <cell r="N698">
            <v>12156.7</v>
          </cell>
          <cell r="O698" t="str">
            <v>COMEDORES ECONOMICOS- LAS CAOBAS</v>
          </cell>
        </row>
        <row r="699">
          <cell r="A699">
            <v>1200473971</v>
          </cell>
          <cell r="B699">
            <v>694</v>
          </cell>
          <cell r="C699">
            <v>2</v>
          </cell>
          <cell r="D699" t="str">
            <v>JOSE LUIS DIROCIE CONSTANZA</v>
          </cell>
          <cell r="E699" t="str">
            <v>ENCARGADO (A)</v>
          </cell>
          <cell r="F699">
            <v>1200473971</v>
          </cell>
          <cell r="G699">
            <v>1050120</v>
          </cell>
          <cell r="H699">
            <v>35000</v>
          </cell>
          <cell r="I699">
            <v>1004.5</v>
          </cell>
          <cell r="J699">
            <v>0</v>
          </cell>
          <cell r="K699">
            <v>1064</v>
          </cell>
          <cell r="L699">
            <v>75</v>
          </cell>
          <cell r="M699">
            <v>2143.5</v>
          </cell>
          <cell r="N699">
            <v>32856.5</v>
          </cell>
          <cell r="O699" t="str">
            <v>COMEDORES ECONOMICOS - SAN JUAN DE LA MA</v>
          </cell>
        </row>
        <row r="700">
          <cell r="A700">
            <v>1200474714</v>
          </cell>
          <cell r="B700">
            <v>695</v>
          </cell>
          <cell r="C700">
            <v>2</v>
          </cell>
          <cell r="D700" t="str">
            <v>JOSEFINA ESTHER LOPEZ</v>
          </cell>
          <cell r="E700" t="str">
            <v>CONSERJE</v>
          </cell>
          <cell r="F700">
            <v>1200474714</v>
          </cell>
          <cell r="G700">
            <v>1050083</v>
          </cell>
          <cell r="H700">
            <v>11000</v>
          </cell>
          <cell r="I700">
            <v>315.7</v>
          </cell>
          <cell r="J700">
            <v>0</v>
          </cell>
          <cell r="K700">
            <v>334.4</v>
          </cell>
          <cell r="L700">
            <v>75</v>
          </cell>
          <cell r="M700">
            <v>725.1</v>
          </cell>
          <cell r="N700">
            <v>10274.9</v>
          </cell>
          <cell r="O700" t="str">
            <v>COMEDORES ECONOMICOS - SAN JUAN DE LA MA</v>
          </cell>
        </row>
        <row r="701">
          <cell r="A701">
            <v>1200480430</v>
          </cell>
          <cell r="B701">
            <v>696</v>
          </cell>
          <cell r="C701">
            <v>2</v>
          </cell>
          <cell r="D701" t="str">
            <v>BASILIA SOTO JIMENEZ</v>
          </cell>
          <cell r="E701" t="str">
            <v>CONSERJE</v>
          </cell>
          <cell r="F701">
            <v>1200480430</v>
          </cell>
          <cell r="G701">
            <v>1050266</v>
          </cell>
          <cell r="H701">
            <v>11000</v>
          </cell>
          <cell r="I701">
            <v>315.7</v>
          </cell>
          <cell r="J701">
            <v>0</v>
          </cell>
          <cell r="K701">
            <v>334.4</v>
          </cell>
          <cell r="L701">
            <v>75</v>
          </cell>
          <cell r="M701">
            <v>725.1</v>
          </cell>
          <cell r="N701">
            <v>10274.9</v>
          </cell>
          <cell r="O701" t="str">
            <v>COMEDORES ECONOMICOS - SAN JUAN DE LA MA</v>
          </cell>
        </row>
        <row r="702">
          <cell r="A702">
            <v>1200490975</v>
          </cell>
          <cell r="B702">
            <v>697</v>
          </cell>
          <cell r="C702">
            <v>2</v>
          </cell>
          <cell r="D702" t="str">
            <v>RUTH DELANIA PINALES</v>
          </cell>
          <cell r="E702" t="str">
            <v>SECRETARIA I</v>
          </cell>
          <cell r="F702">
            <v>1200490975</v>
          </cell>
          <cell r="G702">
            <v>1050086</v>
          </cell>
          <cell r="H702">
            <v>16500</v>
          </cell>
          <cell r="I702">
            <v>473.55</v>
          </cell>
          <cell r="J702">
            <v>0</v>
          </cell>
          <cell r="K702">
            <v>501.6</v>
          </cell>
          <cell r="L702">
            <v>75</v>
          </cell>
          <cell r="M702">
            <v>1050.1500000000001</v>
          </cell>
          <cell r="N702">
            <v>15449.85</v>
          </cell>
          <cell r="O702" t="str">
            <v>COMEDORES ECONOMICOS - SAN JUAN DE LA MA</v>
          </cell>
        </row>
        <row r="703">
          <cell r="A703">
            <v>1200570578</v>
          </cell>
          <cell r="B703">
            <v>698</v>
          </cell>
          <cell r="C703">
            <v>2</v>
          </cell>
          <cell r="D703" t="str">
            <v>MIRHTA PIRON GARCIA</v>
          </cell>
          <cell r="E703" t="str">
            <v>CONSERJE</v>
          </cell>
          <cell r="F703">
            <v>1200570578</v>
          </cell>
          <cell r="G703">
            <v>400095</v>
          </cell>
          <cell r="H703">
            <v>11000</v>
          </cell>
          <cell r="I703">
            <v>315.7</v>
          </cell>
          <cell r="J703">
            <v>0</v>
          </cell>
          <cell r="K703">
            <v>334.4</v>
          </cell>
          <cell r="L703">
            <v>75</v>
          </cell>
          <cell r="M703">
            <v>725.1</v>
          </cell>
          <cell r="N703">
            <v>10274.9</v>
          </cell>
          <cell r="O703" t="str">
            <v>COMEDORES ECONOMICOS - ELIAS PIﾑA</v>
          </cell>
        </row>
        <row r="704">
          <cell r="A704">
            <v>1200646097</v>
          </cell>
          <cell r="B704">
            <v>699</v>
          </cell>
          <cell r="C704">
            <v>2</v>
          </cell>
          <cell r="D704" t="str">
            <v>FRANCISCO DANIEL DURAN DIAZ</v>
          </cell>
          <cell r="E704" t="str">
            <v>CHOFER I</v>
          </cell>
          <cell r="F704">
            <v>1200646097</v>
          </cell>
          <cell r="G704">
            <v>3050127</v>
          </cell>
          <cell r="H704">
            <v>16500</v>
          </cell>
          <cell r="I704">
            <v>473.55</v>
          </cell>
          <cell r="J704">
            <v>0</v>
          </cell>
          <cell r="K704">
            <v>501.6</v>
          </cell>
          <cell r="L704">
            <v>75</v>
          </cell>
          <cell r="M704">
            <v>1050.1500000000001</v>
          </cell>
          <cell r="N704">
            <v>15449.85</v>
          </cell>
          <cell r="O704" t="str">
            <v>COMEDORES ECONOMICOS - PEKIN SANTIAGO</v>
          </cell>
        </row>
        <row r="705">
          <cell r="A705">
            <v>1200653432</v>
          </cell>
          <cell r="B705">
            <v>700</v>
          </cell>
          <cell r="C705">
            <v>2</v>
          </cell>
          <cell r="D705" t="str">
            <v>SANTIAGO ALBERTO FELIZ JIMENEZ</v>
          </cell>
          <cell r="E705" t="str">
            <v>ENCARGADO MANTENIMIENTO</v>
          </cell>
          <cell r="F705">
            <v>1200653432</v>
          </cell>
          <cell r="G705">
            <v>1050138</v>
          </cell>
          <cell r="H705">
            <v>11000</v>
          </cell>
          <cell r="I705">
            <v>315.7</v>
          </cell>
          <cell r="J705">
            <v>0</v>
          </cell>
          <cell r="K705">
            <v>334.4</v>
          </cell>
          <cell r="L705">
            <v>75</v>
          </cell>
          <cell r="M705">
            <v>725.1</v>
          </cell>
          <cell r="N705">
            <v>10274.9</v>
          </cell>
          <cell r="O705" t="str">
            <v>COMEDORES ECONOMICOS - SAN JUAN DE LA MA</v>
          </cell>
        </row>
        <row r="706">
          <cell r="A706">
            <v>1200657383</v>
          </cell>
          <cell r="B706">
            <v>701</v>
          </cell>
          <cell r="C706">
            <v>2</v>
          </cell>
          <cell r="D706" t="str">
            <v>HILARIA MORA ADAMES</v>
          </cell>
          <cell r="E706" t="str">
            <v>AUXILIAR I</v>
          </cell>
          <cell r="F706">
            <v>1200657383</v>
          </cell>
          <cell r="G706">
            <v>1050073</v>
          </cell>
          <cell r="H706">
            <v>13200</v>
          </cell>
          <cell r="I706">
            <v>378.84</v>
          </cell>
          <cell r="J706">
            <v>0</v>
          </cell>
          <cell r="K706">
            <v>401.28</v>
          </cell>
          <cell r="L706">
            <v>75</v>
          </cell>
          <cell r="M706">
            <v>855.12</v>
          </cell>
          <cell r="N706">
            <v>12344.88</v>
          </cell>
          <cell r="O706" t="str">
            <v>COMEDORES ECONOMICOS - SAN JUAN DE LA MA</v>
          </cell>
        </row>
        <row r="707">
          <cell r="A707">
            <v>1200706958</v>
          </cell>
          <cell r="B707">
            <v>702</v>
          </cell>
          <cell r="C707">
            <v>2</v>
          </cell>
          <cell r="D707" t="str">
            <v>GRACIOSA DOTEL</v>
          </cell>
          <cell r="E707" t="str">
            <v>CONSERJE</v>
          </cell>
          <cell r="F707">
            <v>1200706958</v>
          </cell>
          <cell r="G707">
            <v>1050077</v>
          </cell>
          <cell r="H707">
            <v>11000</v>
          </cell>
          <cell r="I707">
            <v>315.7</v>
          </cell>
          <cell r="J707">
            <v>0</v>
          </cell>
          <cell r="K707">
            <v>334.4</v>
          </cell>
          <cell r="L707">
            <v>75</v>
          </cell>
          <cell r="M707">
            <v>725.1</v>
          </cell>
          <cell r="N707">
            <v>10274.9</v>
          </cell>
          <cell r="O707" t="str">
            <v>COMEDORES ECONOMICOS - SAN JUAN DE LA MA</v>
          </cell>
        </row>
        <row r="708">
          <cell r="A708">
            <v>1200773131</v>
          </cell>
          <cell r="B708">
            <v>703</v>
          </cell>
          <cell r="C708">
            <v>2</v>
          </cell>
          <cell r="D708" t="str">
            <v>RUBEN DEL ROSARIO</v>
          </cell>
          <cell r="E708" t="str">
            <v>CHOFER</v>
          </cell>
          <cell r="F708">
            <v>1200773131</v>
          </cell>
          <cell r="G708">
            <v>2100451</v>
          </cell>
          <cell r="H708">
            <v>16500</v>
          </cell>
          <cell r="I708">
            <v>473.55</v>
          </cell>
          <cell r="J708">
            <v>0</v>
          </cell>
          <cell r="K708">
            <v>501.6</v>
          </cell>
          <cell r="L708">
            <v>75</v>
          </cell>
          <cell r="M708">
            <v>1050.1500000000001</v>
          </cell>
          <cell r="N708">
            <v>15449.85</v>
          </cell>
          <cell r="O708" t="str">
            <v>DIVISION DE TRANSPORTACION- COMEDORES EC</v>
          </cell>
        </row>
        <row r="709">
          <cell r="A709">
            <v>1200980025</v>
          </cell>
          <cell r="B709">
            <v>704</v>
          </cell>
          <cell r="C709">
            <v>2</v>
          </cell>
          <cell r="D709" t="str">
            <v>ANGEL MATEO DE LOS SANTOS</v>
          </cell>
          <cell r="E709" t="str">
            <v>VIGILANTE</v>
          </cell>
          <cell r="F709">
            <v>1200980025</v>
          </cell>
          <cell r="G709">
            <v>600032</v>
          </cell>
          <cell r="H709">
            <v>11000</v>
          </cell>
          <cell r="I709">
            <v>315.7</v>
          </cell>
          <cell r="J709">
            <v>0</v>
          </cell>
          <cell r="K709">
            <v>334.4</v>
          </cell>
          <cell r="L709">
            <v>75</v>
          </cell>
          <cell r="M709">
            <v>725.1</v>
          </cell>
          <cell r="N709">
            <v>10274.9</v>
          </cell>
          <cell r="O709" t="str">
            <v>DIVISION DE SEGURIDAD- COMEDORES ECONOMI</v>
          </cell>
        </row>
        <row r="710">
          <cell r="A710">
            <v>1200991683</v>
          </cell>
          <cell r="B710">
            <v>705</v>
          </cell>
          <cell r="C710">
            <v>2</v>
          </cell>
          <cell r="D710" t="str">
            <v>LUISA ARNO RAMON</v>
          </cell>
          <cell r="E710" t="str">
            <v>AYUDANTE DE COCINA</v>
          </cell>
          <cell r="F710">
            <v>1200991683</v>
          </cell>
          <cell r="G710">
            <v>2850118</v>
          </cell>
          <cell r="H710">
            <v>11000</v>
          </cell>
          <cell r="I710">
            <v>315.7</v>
          </cell>
          <cell r="J710">
            <v>0</v>
          </cell>
          <cell r="K710">
            <v>334.4</v>
          </cell>
          <cell r="L710">
            <v>75</v>
          </cell>
          <cell r="M710">
            <v>725.1</v>
          </cell>
          <cell r="N710">
            <v>10274.9</v>
          </cell>
          <cell r="O710" t="str">
            <v>COMEDORES ECONOMICOS- CRISTO REY</v>
          </cell>
        </row>
        <row r="711">
          <cell r="A711">
            <v>1201001706</v>
          </cell>
          <cell r="B711">
            <v>706</v>
          </cell>
          <cell r="C711">
            <v>2</v>
          </cell>
          <cell r="D711" t="str">
            <v>JOEL DE LOS SANTOS</v>
          </cell>
          <cell r="E711" t="str">
            <v>CONSERJE</v>
          </cell>
          <cell r="F711">
            <v>1201001706</v>
          </cell>
          <cell r="G711">
            <v>1050282</v>
          </cell>
          <cell r="H711">
            <v>11000</v>
          </cell>
          <cell r="I711">
            <v>315.7</v>
          </cell>
          <cell r="J711">
            <v>0</v>
          </cell>
          <cell r="K711">
            <v>334.4</v>
          </cell>
          <cell r="L711">
            <v>75</v>
          </cell>
          <cell r="M711">
            <v>725.1</v>
          </cell>
          <cell r="N711">
            <v>10274.9</v>
          </cell>
          <cell r="O711" t="str">
            <v>COMEDORES ECONOMICOS - SAN JUAN DE LA MA</v>
          </cell>
        </row>
        <row r="712">
          <cell r="A712">
            <v>1201023429</v>
          </cell>
          <cell r="B712">
            <v>707</v>
          </cell>
          <cell r="C712">
            <v>2</v>
          </cell>
          <cell r="D712" t="str">
            <v>INDHIRA CABRAL CALDERON</v>
          </cell>
          <cell r="E712" t="str">
            <v>CONSERJE</v>
          </cell>
          <cell r="F712">
            <v>1201023429</v>
          </cell>
          <cell r="G712">
            <v>2650566</v>
          </cell>
          <cell r="H712">
            <v>15000</v>
          </cell>
          <cell r="I712">
            <v>430.5</v>
          </cell>
          <cell r="J712">
            <v>0</v>
          </cell>
          <cell r="K712">
            <v>456</v>
          </cell>
          <cell r="L712">
            <v>75</v>
          </cell>
          <cell r="M712">
            <v>961.5</v>
          </cell>
          <cell r="N712">
            <v>14038.5</v>
          </cell>
          <cell r="O712" t="str">
            <v>DIVISION DE MANTENIMIENTO- COMEDORES ECO</v>
          </cell>
        </row>
        <row r="713">
          <cell r="A713">
            <v>1201104013</v>
          </cell>
          <cell r="B713">
            <v>708</v>
          </cell>
          <cell r="C713">
            <v>2</v>
          </cell>
          <cell r="D713" t="str">
            <v>JENNIFER FERRERAS</v>
          </cell>
          <cell r="E713" t="str">
            <v>AYUDANTE DE COCINA</v>
          </cell>
          <cell r="F713">
            <v>1201104013</v>
          </cell>
          <cell r="G713">
            <v>1205583</v>
          </cell>
          <cell r="H713">
            <v>11000</v>
          </cell>
          <cell r="I713">
            <v>315.7</v>
          </cell>
          <cell r="J713">
            <v>0</v>
          </cell>
          <cell r="K713">
            <v>334.4</v>
          </cell>
          <cell r="L713">
            <v>75</v>
          </cell>
          <cell r="M713">
            <v>725.1</v>
          </cell>
          <cell r="N713">
            <v>10274.9</v>
          </cell>
          <cell r="O713" t="str">
            <v>COMEDORES ECONOMICOS LOS MINAS- COMEDORE</v>
          </cell>
        </row>
        <row r="714">
          <cell r="A714">
            <v>1201165105</v>
          </cell>
          <cell r="B714">
            <v>709</v>
          </cell>
          <cell r="C714">
            <v>2</v>
          </cell>
          <cell r="D714" t="str">
            <v>JULISSA CUEVAS MATOS</v>
          </cell>
          <cell r="E714" t="str">
            <v>AYUDANTE DE COCINA</v>
          </cell>
          <cell r="F714">
            <v>1201165105</v>
          </cell>
          <cell r="G714">
            <v>4</v>
          </cell>
          <cell r="H714">
            <v>11000</v>
          </cell>
          <cell r="I714">
            <v>315.7</v>
          </cell>
          <cell r="J714">
            <v>0</v>
          </cell>
          <cell r="K714">
            <v>334.4</v>
          </cell>
          <cell r="L714">
            <v>75</v>
          </cell>
          <cell r="M714">
            <v>725.1</v>
          </cell>
          <cell r="N714">
            <v>10274.9</v>
          </cell>
          <cell r="O714" t="str">
            <v>COMEDORES ECONOMICOS- ARROLLO CANO</v>
          </cell>
        </row>
        <row r="715">
          <cell r="A715">
            <v>1201206990</v>
          </cell>
          <cell r="B715">
            <v>710</v>
          </cell>
          <cell r="C715">
            <v>2</v>
          </cell>
          <cell r="D715" t="str">
            <v>MARIA ESTEFANIA PAULA MENDEZ</v>
          </cell>
          <cell r="E715" t="str">
            <v>COCINERO (A)</v>
          </cell>
          <cell r="F715">
            <v>1201206990</v>
          </cell>
          <cell r="G715">
            <v>1050278</v>
          </cell>
          <cell r="H715">
            <v>13000</v>
          </cell>
          <cell r="I715">
            <v>373.1</v>
          </cell>
          <cell r="J715">
            <v>0</v>
          </cell>
          <cell r="K715">
            <v>395.2</v>
          </cell>
          <cell r="L715">
            <v>75</v>
          </cell>
          <cell r="M715">
            <v>843.3</v>
          </cell>
          <cell r="N715">
            <v>12156.7</v>
          </cell>
          <cell r="O715" t="str">
            <v>COMEDORES ECONOMICOS - SAN JUAN DE LA MA</v>
          </cell>
        </row>
        <row r="716">
          <cell r="A716">
            <v>1201277454</v>
          </cell>
          <cell r="B716">
            <v>711</v>
          </cell>
          <cell r="C716">
            <v>2</v>
          </cell>
          <cell r="D716" t="str">
            <v>PAMELA CRISTINA BIDO HEREDIA</v>
          </cell>
          <cell r="E716" t="str">
            <v>AYUDANTE DE COCINA</v>
          </cell>
          <cell r="F716">
            <v>1201277454</v>
          </cell>
          <cell r="G716">
            <v>1050168</v>
          </cell>
          <cell r="H716">
            <v>15000</v>
          </cell>
          <cell r="I716">
            <v>430.5</v>
          </cell>
          <cell r="J716">
            <v>0</v>
          </cell>
          <cell r="K716">
            <v>456</v>
          </cell>
          <cell r="L716">
            <v>75</v>
          </cell>
          <cell r="M716">
            <v>961.5</v>
          </cell>
          <cell r="N716">
            <v>14038.5</v>
          </cell>
          <cell r="O716" t="str">
            <v>COMEDORES ECONOMICOS - SAN JUAN DE LA MA</v>
          </cell>
        </row>
        <row r="717">
          <cell r="A717">
            <v>1300018742</v>
          </cell>
          <cell r="B717">
            <v>712</v>
          </cell>
          <cell r="C717">
            <v>2</v>
          </cell>
          <cell r="D717" t="str">
            <v>ESTHER BEYANIRE CASADO CUSTODIO</v>
          </cell>
          <cell r="E717" t="str">
            <v>SECRETARIA</v>
          </cell>
          <cell r="F717">
            <v>1300018742</v>
          </cell>
          <cell r="G717">
            <v>626</v>
          </cell>
          <cell r="H717">
            <v>16500</v>
          </cell>
          <cell r="I717">
            <v>473.55</v>
          </cell>
          <cell r="J717">
            <v>0</v>
          </cell>
          <cell r="K717">
            <v>501.6</v>
          </cell>
          <cell r="L717">
            <v>75</v>
          </cell>
          <cell r="M717">
            <v>1050.1500000000001</v>
          </cell>
          <cell r="N717">
            <v>15449.85</v>
          </cell>
          <cell r="O717" t="str">
            <v>COMEDORES ECONOMICOS - SAN JOSE DE OCOA</v>
          </cell>
        </row>
        <row r="718">
          <cell r="A718">
            <v>1300044813</v>
          </cell>
          <cell r="B718">
            <v>713</v>
          </cell>
          <cell r="C718">
            <v>2</v>
          </cell>
          <cell r="D718" t="str">
            <v>JULIO CESAR ARIAS MORETA</v>
          </cell>
          <cell r="E718" t="str">
            <v>CONSERJE</v>
          </cell>
          <cell r="F718">
            <v>1300044813</v>
          </cell>
          <cell r="G718">
            <v>1850043</v>
          </cell>
          <cell r="H718">
            <v>13000</v>
          </cell>
          <cell r="I718">
            <v>373.1</v>
          </cell>
          <cell r="J718">
            <v>0</v>
          </cell>
          <cell r="K718">
            <v>395.2</v>
          </cell>
          <cell r="L718">
            <v>75</v>
          </cell>
          <cell r="M718">
            <v>843.3</v>
          </cell>
          <cell r="N718">
            <v>12156.7</v>
          </cell>
          <cell r="O718" t="str">
            <v>COMEDORES ECONOMICOS - CONSTANZA</v>
          </cell>
        </row>
        <row r="719">
          <cell r="A719">
            <v>1300047477</v>
          </cell>
          <cell r="B719">
            <v>714</v>
          </cell>
          <cell r="C719">
            <v>2</v>
          </cell>
          <cell r="D719" t="str">
            <v>JHONNY RAFAEL PICHARDO HOLGUIN</v>
          </cell>
          <cell r="E719" t="str">
            <v>CHOFER</v>
          </cell>
          <cell r="F719">
            <v>1300047477</v>
          </cell>
          <cell r="G719">
            <v>2550043</v>
          </cell>
          <cell r="H719">
            <v>16500</v>
          </cell>
          <cell r="I719">
            <v>473.55</v>
          </cell>
          <cell r="J719">
            <v>0</v>
          </cell>
          <cell r="K719">
            <v>501.6</v>
          </cell>
          <cell r="L719">
            <v>75</v>
          </cell>
          <cell r="M719">
            <v>1050.1500000000001</v>
          </cell>
          <cell r="N719">
            <v>15449.85</v>
          </cell>
          <cell r="O719" t="str">
            <v>COMEDORES ECONOMICOS - SAN JOSE DE OCOA</v>
          </cell>
        </row>
        <row r="720">
          <cell r="A720">
            <v>1300055835</v>
          </cell>
          <cell r="B720">
            <v>715</v>
          </cell>
          <cell r="C720">
            <v>2</v>
          </cell>
          <cell r="D720" t="str">
            <v>ARGENTINA BAEZ BREA</v>
          </cell>
          <cell r="E720" t="str">
            <v>INSPECTORA</v>
          </cell>
          <cell r="F720">
            <v>1300055835</v>
          </cell>
          <cell r="G720">
            <v>2550081</v>
          </cell>
          <cell r="H720">
            <v>20000</v>
          </cell>
          <cell r="I720">
            <v>574</v>
          </cell>
          <cell r="J720">
            <v>0</v>
          </cell>
          <cell r="K720">
            <v>608</v>
          </cell>
          <cell r="L720">
            <v>75</v>
          </cell>
          <cell r="M720">
            <v>1257</v>
          </cell>
          <cell r="N720">
            <v>18743</v>
          </cell>
          <cell r="O720" t="str">
            <v>COMEDORES ECONOMICOS - SAN JOSE DE OCOA</v>
          </cell>
        </row>
        <row r="721">
          <cell r="A721">
            <v>1300071998</v>
          </cell>
          <cell r="B721">
            <v>716</v>
          </cell>
          <cell r="C721">
            <v>2</v>
          </cell>
          <cell r="D721" t="str">
            <v>EMILIA MARTINEZ PEREZ</v>
          </cell>
          <cell r="E721" t="str">
            <v>CONSERJE</v>
          </cell>
          <cell r="F721">
            <v>1300071998</v>
          </cell>
          <cell r="G721">
            <v>2550097</v>
          </cell>
          <cell r="H721">
            <v>11000</v>
          </cell>
          <cell r="I721">
            <v>315.7</v>
          </cell>
          <cell r="J721">
            <v>0</v>
          </cell>
          <cell r="K721">
            <v>334.4</v>
          </cell>
          <cell r="L721">
            <v>75</v>
          </cell>
          <cell r="M721">
            <v>725.1</v>
          </cell>
          <cell r="N721">
            <v>10274.9</v>
          </cell>
          <cell r="O721" t="str">
            <v>COMEDORES ECONOMICOS - SAN JOSE DE OCOA</v>
          </cell>
        </row>
        <row r="722">
          <cell r="A722">
            <v>1300085675</v>
          </cell>
          <cell r="B722">
            <v>717</v>
          </cell>
          <cell r="C722">
            <v>2</v>
          </cell>
          <cell r="D722" t="str">
            <v>SOBEIDA HORTENCIA CUSTODIO CASADO</v>
          </cell>
          <cell r="E722" t="str">
            <v>CONSERJE</v>
          </cell>
          <cell r="F722">
            <v>1300085675</v>
          </cell>
          <cell r="G722">
            <v>2650203</v>
          </cell>
          <cell r="H722">
            <v>11000</v>
          </cell>
          <cell r="I722">
            <v>315.7</v>
          </cell>
          <cell r="J722">
            <v>0</v>
          </cell>
          <cell r="K722">
            <v>334.4</v>
          </cell>
          <cell r="L722">
            <v>75</v>
          </cell>
          <cell r="M722">
            <v>725.1</v>
          </cell>
          <cell r="N722">
            <v>10274.9</v>
          </cell>
          <cell r="O722" t="str">
            <v>DIVISION DE MANTENIMIENTO- COMEDORES ECO</v>
          </cell>
        </row>
        <row r="723">
          <cell r="A723">
            <v>1300170832</v>
          </cell>
          <cell r="B723">
            <v>718</v>
          </cell>
          <cell r="C723">
            <v>2</v>
          </cell>
          <cell r="D723" t="str">
            <v>NANDO ANTONIO TEJEDA DE LOS SANTOS</v>
          </cell>
          <cell r="E723" t="str">
            <v>CONSERJE</v>
          </cell>
          <cell r="F723">
            <v>1300170832</v>
          </cell>
          <cell r="G723">
            <v>2550045</v>
          </cell>
          <cell r="H723">
            <v>14000</v>
          </cell>
          <cell r="I723">
            <v>401.8</v>
          </cell>
          <cell r="J723">
            <v>0</v>
          </cell>
          <cell r="K723">
            <v>425.6</v>
          </cell>
          <cell r="L723">
            <v>75</v>
          </cell>
          <cell r="M723">
            <v>902.4</v>
          </cell>
          <cell r="N723">
            <v>13097.6</v>
          </cell>
          <cell r="O723" t="str">
            <v>COMEDORES ECONOMICOS - SAN JOSE DE OCOA</v>
          </cell>
        </row>
        <row r="724">
          <cell r="A724">
            <v>1300239066</v>
          </cell>
          <cell r="B724">
            <v>719</v>
          </cell>
          <cell r="C724">
            <v>2</v>
          </cell>
          <cell r="D724" t="str">
            <v>DANICELA MIRELYS MINYETY CUSTODIO</v>
          </cell>
          <cell r="E724" t="str">
            <v>CONSERJE</v>
          </cell>
          <cell r="F724">
            <v>1300239066</v>
          </cell>
          <cell r="G724">
            <v>2550053</v>
          </cell>
          <cell r="H724">
            <v>11000</v>
          </cell>
          <cell r="I724">
            <v>315.7</v>
          </cell>
          <cell r="J724">
            <v>0</v>
          </cell>
          <cell r="K724">
            <v>334.4</v>
          </cell>
          <cell r="L724">
            <v>75</v>
          </cell>
          <cell r="M724">
            <v>725.1</v>
          </cell>
          <cell r="N724">
            <v>10274.9</v>
          </cell>
          <cell r="O724" t="str">
            <v>COMEDORES ECONOMICOS - SAN JOSE DE OCOA</v>
          </cell>
        </row>
        <row r="725">
          <cell r="A725">
            <v>1300250121</v>
          </cell>
          <cell r="B725">
            <v>720</v>
          </cell>
          <cell r="C725">
            <v>2</v>
          </cell>
          <cell r="D725" t="str">
            <v>LUIS MANUEL CASADO CASTILLO</v>
          </cell>
          <cell r="E725" t="str">
            <v>AYUDANTE MANTENIMIENTO</v>
          </cell>
          <cell r="F725">
            <v>1300250121</v>
          </cell>
          <cell r="G725">
            <v>2550054</v>
          </cell>
          <cell r="H725">
            <v>15000</v>
          </cell>
          <cell r="I725">
            <v>430.5</v>
          </cell>
          <cell r="J725">
            <v>0</v>
          </cell>
          <cell r="K725">
            <v>456</v>
          </cell>
          <cell r="L725">
            <v>75</v>
          </cell>
          <cell r="M725">
            <v>961.5</v>
          </cell>
          <cell r="N725">
            <v>14038.5</v>
          </cell>
          <cell r="O725" t="str">
            <v>COMEDORES ECONOMICOS - SAN JOSE DE OCOA</v>
          </cell>
        </row>
        <row r="726">
          <cell r="A726">
            <v>1300281829</v>
          </cell>
          <cell r="B726">
            <v>721</v>
          </cell>
          <cell r="C726">
            <v>2</v>
          </cell>
          <cell r="D726" t="str">
            <v>DEYANIRA DIAZ SANTANA</v>
          </cell>
          <cell r="E726" t="str">
            <v>CONSERJE</v>
          </cell>
          <cell r="F726">
            <v>1300281829</v>
          </cell>
          <cell r="G726">
            <v>1336</v>
          </cell>
          <cell r="H726">
            <v>11000</v>
          </cell>
          <cell r="I726">
            <v>315.7</v>
          </cell>
          <cell r="J726">
            <v>0</v>
          </cell>
          <cell r="K726">
            <v>334.4</v>
          </cell>
          <cell r="L726">
            <v>75</v>
          </cell>
          <cell r="M726">
            <v>725.1</v>
          </cell>
          <cell r="N726">
            <v>10274.9</v>
          </cell>
          <cell r="O726" t="str">
            <v>COMEDORES ECONOMICOS - SAN JOSE DE OCOA</v>
          </cell>
        </row>
        <row r="727">
          <cell r="A727">
            <v>1300282108</v>
          </cell>
          <cell r="B727">
            <v>722</v>
          </cell>
          <cell r="C727">
            <v>2</v>
          </cell>
          <cell r="D727" t="str">
            <v>MARITZA MARIBEL MARTINEZ CASTILLO</v>
          </cell>
          <cell r="E727" t="str">
            <v>AYUDANTE DE COCINA</v>
          </cell>
          <cell r="F727">
            <v>1300282108</v>
          </cell>
          <cell r="G727">
            <v>2550039</v>
          </cell>
          <cell r="H727">
            <v>11000</v>
          </cell>
          <cell r="I727">
            <v>315.7</v>
          </cell>
          <cell r="J727">
            <v>0</v>
          </cell>
          <cell r="K727">
            <v>334.4</v>
          </cell>
          <cell r="L727">
            <v>75</v>
          </cell>
          <cell r="M727">
            <v>725.1</v>
          </cell>
          <cell r="N727">
            <v>10274.9</v>
          </cell>
          <cell r="O727" t="str">
            <v>COMEDORES ECONOMICOS - SAN JOSE DE OCOA</v>
          </cell>
        </row>
        <row r="728">
          <cell r="A728">
            <v>1300282462</v>
          </cell>
          <cell r="B728">
            <v>723</v>
          </cell>
          <cell r="C728">
            <v>2</v>
          </cell>
          <cell r="D728" t="str">
            <v>KENIA IVELISSE MATEO MATOS</v>
          </cell>
          <cell r="E728" t="str">
            <v>AUXILIAR</v>
          </cell>
          <cell r="F728">
            <v>1300282462</v>
          </cell>
          <cell r="G728">
            <v>2550083</v>
          </cell>
          <cell r="H728">
            <v>25000</v>
          </cell>
          <cell r="I728">
            <v>717.5</v>
          </cell>
          <cell r="J728">
            <v>0</v>
          </cell>
          <cell r="K728">
            <v>760</v>
          </cell>
          <cell r="L728">
            <v>75</v>
          </cell>
          <cell r="M728">
            <v>1552.5</v>
          </cell>
          <cell r="N728">
            <v>23447.5</v>
          </cell>
          <cell r="O728" t="str">
            <v>COMEDORES ECONOMICOS - SAN JOSE DE OCOA</v>
          </cell>
        </row>
        <row r="729">
          <cell r="A729">
            <v>1300306485</v>
          </cell>
          <cell r="B729">
            <v>724</v>
          </cell>
          <cell r="C729">
            <v>2</v>
          </cell>
          <cell r="D729" t="str">
            <v>ADALINDA MARIA CANARIO SANCHEZ</v>
          </cell>
          <cell r="E729" t="str">
            <v>CONSERJE</v>
          </cell>
          <cell r="F729">
            <v>1300306485</v>
          </cell>
          <cell r="G729">
            <v>2550049</v>
          </cell>
          <cell r="H729">
            <v>11000</v>
          </cell>
          <cell r="I729">
            <v>315.7</v>
          </cell>
          <cell r="J729">
            <v>0</v>
          </cell>
          <cell r="K729">
            <v>334.4</v>
          </cell>
          <cell r="L729">
            <v>75</v>
          </cell>
          <cell r="M729">
            <v>725.1</v>
          </cell>
          <cell r="N729">
            <v>10274.9</v>
          </cell>
          <cell r="O729" t="str">
            <v>COMEDORES ECONOMICOS - SAN JOSE DE OCOA</v>
          </cell>
        </row>
        <row r="730">
          <cell r="A730">
            <v>1300338678</v>
          </cell>
          <cell r="B730">
            <v>725</v>
          </cell>
          <cell r="C730">
            <v>2</v>
          </cell>
          <cell r="D730" t="str">
            <v>ELVYN NICARRIZ MEJIA ALCANTARA</v>
          </cell>
          <cell r="E730" t="str">
            <v>ENCARGADO (A)</v>
          </cell>
          <cell r="F730">
            <v>1300338678</v>
          </cell>
          <cell r="G730">
            <v>2550085</v>
          </cell>
          <cell r="H730">
            <v>35000</v>
          </cell>
          <cell r="I730">
            <v>1004.5</v>
          </cell>
          <cell r="J730">
            <v>0</v>
          </cell>
          <cell r="K730">
            <v>1064</v>
          </cell>
          <cell r="L730">
            <v>75</v>
          </cell>
          <cell r="M730">
            <v>2143.5</v>
          </cell>
          <cell r="N730">
            <v>32856.5</v>
          </cell>
          <cell r="O730" t="str">
            <v>COMEDORES ECONOMICOS - SAN JOSE DE OCOA</v>
          </cell>
        </row>
        <row r="731">
          <cell r="A731">
            <v>1300444369</v>
          </cell>
          <cell r="B731">
            <v>726</v>
          </cell>
          <cell r="C731">
            <v>2</v>
          </cell>
          <cell r="D731" t="str">
            <v>ARACELIS MATEO MATEO</v>
          </cell>
          <cell r="E731" t="str">
            <v>AYUDANTE DE COCINA</v>
          </cell>
          <cell r="F731">
            <v>1300444369</v>
          </cell>
          <cell r="G731">
            <v>2550041</v>
          </cell>
          <cell r="H731">
            <v>11000</v>
          </cell>
          <cell r="I731">
            <v>315.7</v>
          </cell>
          <cell r="J731">
            <v>0</v>
          </cell>
          <cell r="K731">
            <v>334.4</v>
          </cell>
          <cell r="L731">
            <v>75</v>
          </cell>
          <cell r="M731">
            <v>725.1</v>
          </cell>
          <cell r="N731">
            <v>10274.9</v>
          </cell>
          <cell r="O731" t="str">
            <v>COMEDORES ECONOMICOS - SAN JOSE DE OCOA</v>
          </cell>
        </row>
        <row r="732">
          <cell r="A732">
            <v>1300475835</v>
          </cell>
          <cell r="B732">
            <v>727</v>
          </cell>
          <cell r="C732">
            <v>2</v>
          </cell>
          <cell r="D732" t="str">
            <v>KERVIN ARIEL LACHAPEL BAEZ</v>
          </cell>
          <cell r="E732" t="str">
            <v>TECNICO</v>
          </cell>
          <cell r="F732">
            <v>1300475835</v>
          </cell>
          <cell r="G732">
            <v>2700231</v>
          </cell>
          <cell r="H732">
            <v>11000</v>
          </cell>
          <cell r="I732">
            <v>315.7</v>
          </cell>
          <cell r="J732">
            <v>0</v>
          </cell>
          <cell r="K732">
            <v>334.4</v>
          </cell>
          <cell r="L732">
            <v>75</v>
          </cell>
          <cell r="M732">
            <v>725.1</v>
          </cell>
          <cell r="N732">
            <v>10274.9</v>
          </cell>
          <cell r="O732" t="str">
            <v>DEPARTAMENTO DE COCINAS MOVILES- COMEDOR</v>
          </cell>
        </row>
        <row r="733">
          <cell r="A733">
            <v>1300511266</v>
          </cell>
          <cell r="B733">
            <v>728</v>
          </cell>
          <cell r="C733">
            <v>2</v>
          </cell>
          <cell r="D733" t="str">
            <v>ANNY MARIBEL PRESINAL PRESINAL</v>
          </cell>
          <cell r="E733" t="str">
            <v>AYUDANTE DE COCINA</v>
          </cell>
          <cell r="F733">
            <v>1300511266</v>
          </cell>
          <cell r="G733">
            <v>2550095</v>
          </cell>
          <cell r="H733">
            <v>11000</v>
          </cell>
          <cell r="I733">
            <v>315.7</v>
          </cell>
          <cell r="J733">
            <v>0</v>
          </cell>
          <cell r="K733">
            <v>334.4</v>
          </cell>
          <cell r="L733">
            <v>75</v>
          </cell>
          <cell r="M733">
            <v>725.1</v>
          </cell>
          <cell r="N733">
            <v>10274.9</v>
          </cell>
          <cell r="O733" t="str">
            <v>COMEDORES ECONOMICOS - SAN JOSE DE OCOA</v>
          </cell>
        </row>
        <row r="734">
          <cell r="A734">
            <v>1300541297</v>
          </cell>
          <cell r="B734">
            <v>729</v>
          </cell>
          <cell r="C734">
            <v>2</v>
          </cell>
          <cell r="D734" t="str">
            <v>MARISOL ALTAGRACIA PINALES ARIAS</v>
          </cell>
          <cell r="E734" t="str">
            <v>INSPECTOR DE COMEDOR</v>
          </cell>
          <cell r="F734">
            <v>1300541297</v>
          </cell>
          <cell r="G734">
            <v>1900257</v>
          </cell>
          <cell r="H734">
            <v>40000</v>
          </cell>
          <cell r="I734">
            <v>1148</v>
          </cell>
          <cell r="J734">
            <v>0</v>
          </cell>
          <cell r="K734">
            <v>1216</v>
          </cell>
          <cell r="L734">
            <v>75</v>
          </cell>
          <cell r="M734">
            <v>2439</v>
          </cell>
          <cell r="N734">
            <v>37561</v>
          </cell>
          <cell r="O734" t="str">
            <v>COMEDORES ECONOMICOS - AZUA</v>
          </cell>
        </row>
        <row r="735">
          <cell r="A735">
            <v>1400007025</v>
          </cell>
          <cell r="B735">
            <v>730</v>
          </cell>
          <cell r="C735">
            <v>2</v>
          </cell>
          <cell r="D735" t="str">
            <v>NARCISO MONTERO OGANDO</v>
          </cell>
          <cell r="E735" t="str">
            <v>AYUDANTE MANTENIMIENTO</v>
          </cell>
          <cell r="F735">
            <v>1400007025</v>
          </cell>
          <cell r="G735">
            <v>1650267</v>
          </cell>
          <cell r="H735">
            <v>13000</v>
          </cell>
          <cell r="I735">
            <v>373.1</v>
          </cell>
          <cell r="J735">
            <v>0</v>
          </cell>
          <cell r="K735">
            <v>395.2</v>
          </cell>
          <cell r="L735">
            <v>75</v>
          </cell>
          <cell r="M735">
            <v>843.3</v>
          </cell>
          <cell r="N735">
            <v>12156.7</v>
          </cell>
          <cell r="O735" t="str">
            <v>COMEDORES ECONOMICOS- LAS CAOBAS</v>
          </cell>
        </row>
        <row r="736">
          <cell r="A736">
            <v>1400141675</v>
          </cell>
          <cell r="B736">
            <v>731</v>
          </cell>
          <cell r="C736">
            <v>2</v>
          </cell>
          <cell r="D736" t="str">
            <v>DANNY CONFESOR AMADOR MORILLO</v>
          </cell>
          <cell r="E736" t="str">
            <v>AYUDANTE DE COCINA</v>
          </cell>
          <cell r="F736">
            <v>1400141675</v>
          </cell>
          <cell r="G736">
            <v>1050146</v>
          </cell>
          <cell r="H736">
            <v>15000</v>
          </cell>
          <cell r="I736">
            <v>430.5</v>
          </cell>
          <cell r="J736">
            <v>0</v>
          </cell>
          <cell r="K736">
            <v>456</v>
          </cell>
          <cell r="L736">
            <v>75</v>
          </cell>
          <cell r="M736">
            <v>961.5</v>
          </cell>
          <cell r="N736">
            <v>14038.5</v>
          </cell>
          <cell r="O736" t="str">
            <v>COMEDORES ECONOMICOS - SAN JUAN DE LA MA</v>
          </cell>
        </row>
        <row r="737">
          <cell r="A737">
            <v>1400166649</v>
          </cell>
          <cell r="B737">
            <v>732</v>
          </cell>
          <cell r="C737">
            <v>2</v>
          </cell>
          <cell r="D737" t="str">
            <v>RAMONA VASQUEZ DE OLEO</v>
          </cell>
          <cell r="E737" t="str">
            <v>CONSERJE</v>
          </cell>
          <cell r="F737">
            <v>1400166649</v>
          </cell>
          <cell r="G737">
            <v>4</v>
          </cell>
          <cell r="H737">
            <v>13000</v>
          </cell>
          <cell r="I737">
            <v>373.1</v>
          </cell>
          <cell r="J737">
            <v>0</v>
          </cell>
          <cell r="K737">
            <v>395.2</v>
          </cell>
          <cell r="L737">
            <v>75</v>
          </cell>
          <cell r="M737">
            <v>843.3</v>
          </cell>
          <cell r="N737">
            <v>12156.7</v>
          </cell>
          <cell r="O737" t="str">
            <v>COMEDORES ECONOMICOS- LA NUEVA BARQUITA</v>
          </cell>
        </row>
        <row r="738">
          <cell r="A738">
            <v>1500010226</v>
          </cell>
          <cell r="B738">
            <v>733</v>
          </cell>
          <cell r="C738">
            <v>2</v>
          </cell>
          <cell r="D738" t="str">
            <v>FRANCISCA PEREZ</v>
          </cell>
          <cell r="E738" t="str">
            <v>COCINERO (A)</v>
          </cell>
          <cell r="F738">
            <v>1500010226</v>
          </cell>
          <cell r="G738">
            <v>2450124</v>
          </cell>
          <cell r="H738">
            <v>11000</v>
          </cell>
          <cell r="I738">
            <v>315.7</v>
          </cell>
          <cell r="J738">
            <v>0</v>
          </cell>
          <cell r="K738">
            <v>334.4</v>
          </cell>
          <cell r="L738">
            <v>75</v>
          </cell>
          <cell r="M738">
            <v>725.1</v>
          </cell>
          <cell r="N738">
            <v>10274.9</v>
          </cell>
          <cell r="O738" t="str">
            <v>DIRECCION DE PROCESAMIENTO DE ALIMENTOS</v>
          </cell>
        </row>
        <row r="739">
          <cell r="A739">
            <v>1600000648</v>
          </cell>
          <cell r="B739">
            <v>734</v>
          </cell>
          <cell r="C739">
            <v>2</v>
          </cell>
          <cell r="D739" t="str">
            <v>HECTOR BARRIENTOS ALCANTARA</v>
          </cell>
          <cell r="E739" t="str">
            <v>AUXILIAR ALMACEN</v>
          </cell>
          <cell r="F739">
            <v>1600000648</v>
          </cell>
          <cell r="G739">
            <v>400087</v>
          </cell>
          <cell r="H739">
            <v>11000</v>
          </cell>
          <cell r="I739">
            <v>315.7</v>
          </cell>
          <cell r="J739">
            <v>0</v>
          </cell>
          <cell r="K739">
            <v>334.4</v>
          </cell>
          <cell r="L739">
            <v>75</v>
          </cell>
          <cell r="M739">
            <v>725.1</v>
          </cell>
          <cell r="N739">
            <v>10274.9</v>
          </cell>
          <cell r="O739" t="str">
            <v>COMEDORES ECONOMICOS - ELIAS PIﾑA</v>
          </cell>
        </row>
        <row r="740">
          <cell r="A740">
            <v>1600004665</v>
          </cell>
          <cell r="B740">
            <v>735</v>
          </cell>
          <cell r="C740">
            <v>2</v>
          </cell>
          <cell r="D740" t="str">
            <v>JUANA ZABALA FAMILIA</v>
          </cell>
          <cell r="E740" t="str">
            <v>CONSERJE</v>
          </cell>
          <cell r="F740">
            <v>1600004665</v>
          </cell>
          <cell r="G740">
            <v>400071</v>
          </cell>
          <cell r="H740">
            <v>11000</v>
          </cell>
          <cell r="I740">
            <v>315.7</v>
          </cell>
          <cell r="J740">
            <v>0</v>
          </cell>
          <cell r="K740">
            <v>334.4</v>
          </cell>
          <cell r="L740">
            <v>75</v>
          </cell>
          <cell r="M740">
            <v>725.1</v>
          </cell>
          <cell r="N740">
            <v>10274.9</v>
          </cell>
          <cell r="O740" t="str">
            <v>COMEDORES ECONOMICOS - ELIAS PIﾑA</v>
          </cell>
        </row>
        <row r="741">
          <cell r="A741">
            <v>1600005407</v>
          </cell>
          <cell r="B741">
            <v>736</v>
          </cell>
          <cell r="C741">
            <v>2</v>
          </cell>
          <cell r="D741" t="str">
            <v>RAFAEL CHAVES BARRIENTOS</v>
          </cell>
          <cell r="E741" t="str">
            <v>AYUDANTE DE COCINA</v>
          </cell>
          <cell r="F741">
            <v>1600005407</v>
          </cell>
          <cell r="G741">
            <v>400069</v>
          </cell>
          <cell r="H741">
            <v>11000</v>
          </cell>
          <cell r="I741">
            <v>315.7</v>
          </cell>
          <cell r="J741">
            <v>0</v>
          </cell>
          <cell r="K741">
            <v>334.4</v>
          </cell>
          <cell r="L741">
            <v>75</v>
          </cell>
          <cell r="M741">
            <v>725.1</v>
          </cell>
          <cell r="N741">
            <v>10274.9</v>
          </cell>
          <cell r="O741" t="str">
            <v>COMEDORES ECONOMICOS - ELIAS PIﾑA</v>
          </cell>
        </row>
        <row r="742">
          <cell r="A742">
            <v>1600008344</v>
          </cell>
          <cell r="B742">
            <v>737</v>
          </cell>
          <cell r="C742">
            <v>2</v>
          </cell>
          <cell r="D742" t="str">
            <v>EMETERIO VALLEJO QUEZADA</v>
          </cell>
          <cell r="E742" t="str">
            <v>AYUDANTE DE COCINA</v>
          </cell>
          <cell r="F742">
            <v>1600008344</v>
          </cell>
          <cell r="G742">
            <v>400067</v>
          </cell>
          <cell r="H742">
            <v>11000</v>
          </cell>
          <cell r="I742">
            <v>315.7</v>
          </cell>
          <cell r="J742">
            <v>0</v>
          </cell>
          <cell r="K742">
            <v>334.4</v>
          </cell>
          <cell r="L742">
            <v>75</v>
          </cell>
          <cell r="M742">
            <v>725.1</v>
          </cell>
          <cell r="N742">
            <v>10274.9</v>
          </cell>
          <cell r="O742" t="str">
            <v>COMEDORES ECONOMICOS - ELIAS PIﾑA</v>
          </cell>
        </row>
        <row r="743">
          <cell r="A743">
            <v>1600015927</v>
          </cell>
          <cell r="B743">
            <v>738</v>
          </cell>
          <cell r="C743">
            <v>2</v>
          </cell>
          <cell r="D743" t="str">
            <v>JOSE ARISMENDY LEON</v>
          </cell>
          <cell r="E743" t="str">
            <v>INSPECTOR DE COMEDOR</v>
          </cell>
          <cell r="F743">
            <v>1600015927</v>
          </cell>
          <cell r="G743">
            <v>400085</v>
          </cell>
          <cell r="H743">
            <v>19800</v>
          </cell>
          <cell r="I743">
            <v>568.26</v>
          </cell>
          <cell r="J743">
            <v>0</v>
          </cell>
          <cell r="K743">
            <v>601.91999999999996</v>
          </cell>
          <cell r="L743">
            <v>75</v>
          </cell>
          <cell r="M743">
            <v>1245.18</v>
          </cell>
          <cell r="N743">
            <v>18554.82</v>
          </cell>
          <cell r="O743" t="str">
            <v>COMEDORES ECONOMICOS - ELIAS PIﾑA</v>
          </cell>
        </row>
        <row r="744">
          <cell r="A744">
            <v>1600018822</v>
          </cell>
          <cell r="B744">
            <v>739</v>
          </cell>
          <cell r="C744">
            <v>2</v>
          </cell>
          <cell r="D744" t="str">
            <v>FAUSTO ANTONIO LAGARES</v>
          </cell>
          <cell r="E744" t="str">
            <v>CHOFER</v>
          </cell>
          <cell r="F744">
            <v>1600018822</v>
          </cell>
          <cell r="G744">
            <v>2100364</v>
          </cell>
          <cell r="H744">
            <v>16500</v>
          </cell>
          <cell r="I744">
            <v>473.55</v>
          </cell>
          <cell r="J744">
            <v>0</v>
          </cell>
          <cell r="K744">
            <v>501.6</v>
          </cell>
          <cell r="L744">
            <v>75</v>
          </cell>
          <cell r="M744">
            <v>1050.1500000000001</v>
          </cell>
          <cell r="N744">
            <v>15449.85</v>
          </cell>
          <cell r="O744" t="str">
            <v>DIVISION DE TRANSPORTACION- COMEDORES EC</v>
          </cell>
        </row>
        <row r="745">
          <cell r="A745">
            <v>1600039166</v>
          </cell>
          <cell r="B745">
            <v>740</v>
          </cell>
          <cell r="C745">
            <v>2</v>
          </cell>
          <cell r="D745" t="str">
            <v>MARINA PEREZ OFFREN</v>
          </cell>
          <cell r="E745" t="str">
            <v>CONSERJE</v>
          </cell>
          <cell r="F745">
            <v>1600039166</v>
          </cell>
          <cell r="G745">
            <v>900281</v>
          </cell>
          <cell r="H745">
            <v>11000</v>
          </cell>
          <cell r="I745">
            <v>315.7</v>
          </cell>
          <cell r="J745">
            <v>0</v>
          </cell>
          <cell r="K745">
            <v>334.4</v>
          </cell>
          <cell r="L745">
            <v>75</v>
          </cell>
          <cell r="M745">
            <v>725.1</v>
          </cell>
          <cell r="N745">
            <v>10274.9</v>
          </cell>
          <cell r="O745" t="str">
            <v>COMEDORES ECONOMICOS- LA VILLA OLIMPICA</v>
          </cell>
        </row>
        <row r="746">
          <cell r="A746">
            <v>1600040495</v>
          </cell>
          <cell r="B746">
            <v>741</v>
          </cell>
          <cell r="C746">
            <v>2</v>
          </cell>
          <cell r="D746" t="str">
            <v>MARTHA FIGUEREO FELIZ</v>
          </cell>
          <cell r="E746" t="str">
            <v>CONSERJE</v>
          </cell>
          <cell r="F746">
            <v>1600040495</v>
          </cell>
          <cell r="G746">
            <v>400089</v>
          </cell>
          <cell r="H746">
            <v>11000</v>
          </cell>
          <cell r="I746">
            <v>315.7</v>
          </cell>
          <cell r="J746">
            <v>0</v>
          </cell>
          <cell r="K746">
            <v>334.4</v>
          </cell>
          <cell r="L746">
            <v>75</v>
          </cell>
          <cell r="M746">
            <v>725.1</v>
          </cell>
          <cell r="N746">
            <v>10274.9</v>
          </cell>
          <cell r="O746" t="str">
            <v>COMEDORES ECONOMICOS - ELIAS PIﾑA</v>
          </cell>
        </row>
        <row r="747">
          <cell r="A747">
            <v>1600044133</v>
          </cell>
          <cell r="B747">
            <v>742</v>
          </cell>
          <cell r="C747">
            <v>2</v>
          </cell>
          <cell r="D747" t="str">
            <v>MARITZA RAMIREZ AQUINO</v>
          </cell>
          <cell r="E747" t="str">
            <v>AYUDANTE DE COCINA</v>
          </cell>
          <cell r="F747">
            <v>1600044133</v>
          </cell>
          <cell r="G747">
            <v>400073</v>
          </cell>
          <cell r="H747">
            <v>11000</v>
          </cell>
          <cell r="I747">
            <v>315.7</v>
          </cell>
          <cell r="J747">
            <v>0</v>
          </cell>
          <cell r="K747">
            <v>334.4</v>
          </cell>
          <cell r="L747">
            <v>75</v>
          </cell>
          <cell r="M747">
            <v>725.1</v>
          </cell>
          <cell r="N747">
            <v>10274.9</v>
          </cell>
          <cell r="O747" t="str">
            <v>COMEDORES ECONOMICOS - ELIAS PIﾑA</v>
          </cell>
        </row>
        <row r="748">
          <cell r="A748">
            <v>1600055915</v>
          </cell>
          <cell r="B748">
            <v>743</v>
          </cell>
          <cell r="C748">
            <v>2</v>
          </cell>
          <cell r="D748" t="str">
            <v>MARIA DEL CARMEN JIMENEZ ALCANTARA</v>
          </cell>
          <cell r="E748" t="str">
            <v>CONSERJE</v>
          </cell>
          <cell r="F748">
            <v>1600055915</v>
          </cell>
          <cell r="G748">
            <v>400063</v>
          </cell>
          <cell r="H748">
            <v>11000</v>
          </cell>
          <cell r="I748">
            <v>315.7</v>
          </cell>
          <cell r="J748">
            <v>0</v>
          </cell>
          <cell r="K748">
            <v>334.4</v>
          </cell>
          <cell r="L748">
            <v>75</v>
          </cell>
          <cell r="M748">
            <v>725.1</v>
          </cell>
          <cell r="N748">
            <v>10274.9</v>
          </cell>
          <cell r="O748" t="str">
            <v>COMEDORES ECONOMICOS - ELIAS PIﾑA</v>
          </cell>
        </row>
        <row r="749">
          <cell r="A749">
            <v>1600062507</v>
          </cell>
          <cell r="B749">
            <v>744</v>
          </cell>
          <cell r="C749">
            <v>2</v>
          </cell>
          <cell r="D749" t="str">
            <v>FLOR ALBA POCHE MONTERO</v>
          </cell>
          <cell r="E749" t="str">
            <v>CONSERJE</v>
          </cell>
          <cell r="F749">
            <v>1600062507</v>
          </cell>
          <cell r="G749">
            <v>400091</v>
          </cell>
          <cell r="H749">
            <v>11000</v>
          </cell>
          <cell r="I749">
            <v>315.7</v>
          </cell>
          <cell r="J749">
            <v>0</v>
          </cell>
          <cell r="K749">
            <v>334.4</v>
          </cell>
          <cell r="L749">
            <v>75</v>
          </cell>
          <cell r="M749">
            <v>725.1</v>
          </cell>
          <cell r="N749">
            <v>10274.9</v>
          </cell>
          <cell r="O749" t="str">
            <v>COMEDORES ECONOMICOS - ELIAS PIﾑA</v>
          </cell>
        </row>
        <row r="750">
          <cell r="A750">
            <v>1600095390</v>
          </cell>
          <cell r="B750">
            <v>745</v>
          </cell>
          <cell r="C750">
            <v>2</v>
          </cell>
          <cell r="D750" t="str">
            <v>JUANITA GARCIA ADAMES</v>
          </cell>
          <cell r="E750" t="str">
            <v>COCINERO (A)</v>
          </cell>
          <cell r="F750">
            <v>1600095390</v>
          </cell>
          <cell r="G750">
            <v>400048</v>
          </cell>
          <cell r="H750">
            <v>11000</v>
          </cell>
          <cell r="I750">
            <v>315.7</v>
          </cell>
          <cell r="J750">
            <v>0</v>
          </cell>
          <cell r="K750">
            <v>334.4</v>
          </cell>
          <cell r="L750">
            <v>75</v>
          </cell>
          <cell r="M750">
            <v>725.1</v>
          </cell>
          <cell r="N750">
            <v>10274.9</v>
          </cell>
          <cell r="O750" t="str">
            <v>COMEDORES ECONOMICOS - ELIAS PIﾑA</v>
          </cell>
        </row>
        <row r="751">
          <cell r="A751">
            <v>1600103962</v>
          </cell>
          <cell r="B751">
            <v>746</v>
          </cell>
          <cell r="C751">
            <v>2</v>
          </cell>
          <cell r="D751" t="str">
            <v>BUENAVENTURA LIRANZO RAMON</v>
          </cell>
          <cell r="E751" t="str">
            <v>ENCARGADO (A)</v>
          </cell>
          <cell r="F751">
            <v>1600103962</v>
          </cell>
          <cell r="G751">
            <v>2650268</v>
          </cell>
          <cell r="H751">
            <v>60000</v>
          </cell>
          <cell r="I751">
            <v>1722</v>
          </cell>
          <cell r="J751">
            <v>3486.68</v>
          </cell>
          <cell r="K751">
            <v>1824</v>
          </cell>
          <cell r="L751">
            <v>4071.66</v>
          </cell>
          <cell r="M751">
            <v>11104.34</v>
          </cell>
          <cell r="N751">
            <v>48895.66</v>
          </cell>
          <cell r="O751" t="str">
            <v>DIVISION DE MANTENIMIENTO- COMEDORES ECO</v>
          </cell>
        </row>
        <row r="752">
          <cell r="A752">
            <v>1600105223</v>
          </cell>
          <cell r="B752">
            <v>747</v>
          </cell>
          <cell r="C752">
            <v>2</v>
          </cell>
          <cell r="D752" t="str">
            <v>YSIDRO ALCANTARA ENCARNACION</v>
          </cell>
          <cell r="E752" t="str">
            <v>AUXILIAR</v>
          </cell>
          <cell r="F752">
            <v>1600105223</v>
          </cell>
          <cell r="G752">
            <v>400038</v>
          </cell>
          <cell r="H752">
            <v>11000</v>
          </cell>
          <cell r="I752">
            <v>315.7</v>
          </cell>
          <cell r="J752">
            <v>0</v>
          </cell>
          <cell r="K752">
            <v>334.4</v>
          </cell>
          <cell r="L752">
            <v>75</v>
          </cell>
          <cell r="M752">
            <v>725.1</v>
          </cell>
          <cell r="N752">
            <v>10274.9</v>
          </cell>
          <cell r="O752" t="str">
            <v>COMEDORES ECONOMICOS - ELIAS PIﾑA</v>
          </cell>
        </row>
        <row r="753">
          <cell r="A753">
            <v>1600166431</v>
          </cell>
          <cell r="B753">
            <v>748</v>
          </cell>
          <cell r="C753">
            <v>2</v>
          </cell>
          <cell r="D753" t="str">
            <v>LUIS ERNESTO JAVIER PIRON</v>
          </cell>
          <cell r="E753" t="str">
            <v>ENCARGADO (A)</v>
          </cell>
          <cell r="F753">
            <v>1600166431</v>
          </cell>
          <cell r="G753">
            <v>400061</v>
          </cell>
          <cell r="H753">
            <v>35000</v>
          </cell>
          <cell r="I753">
            <v>1004.5</v>
          </cell>
          <cell r="J753">
            <v>0</v>
          </cell>
          <cell r="K753">
            <v>1064</v>
          </cell>
          <cell r="L753">
            <v>75</v>
          </cell>
          <cell r="M753">
            <v>2143.5</v>
          </cell>
          <cell r="N753">
            <v>32856.5</v>
          </cell>
          <cell r="O753" t="str">
            <v>COMEDORES ECONOMICOS - ELIAS PIﾑA</v>
          </cell>
        </row>
        <row r="754">
          <cell r="A754">
            <v>1600213340</v>
          </cell>
          <cell r="B754">
            <v>749</v>
          </cell>
          <cell r="C754">
            <v>2</v>
          </cell>
          <cell r="D754" t="str">
            <v>YOSELIN UBRI BOCIO</v>
          </cell>
          <cell r="E754" t="str">
            <v>AUXILIAR ALMACEN</v>
          </cell>
          <cell r="F754">
            <v>1600213340</v>
          </cell>
          <cell r="G754">
            <v>400081</v>
          </cell>
          <cell r="H754">
            <v>11000</v>
          </cell>
          <cell r="I754">
            <v>315.7</v>
          </cell>
          <cell r="J754">
            <v>0</v>
          </cell>
          <cell r="K754">
            <v>334.4</v>
          </cell>
          <cell r="L754">
            <v>75</v>
          </cell>
          <cell r="M754">
            <v>725.1</v>
          </cell>
          <cell r="N754">
            <v>10274.9</v>
          </cell>
          <cell r="O754" t="str">
            <v>COMEDORES ECONOMICOS - ELIAS PIﾑA</v>
          </cell>
        </row>
        <row r="755">
          <cell r="A755">
            <v>1700143363</v>
          </cell>
          <cell r="B755">
            <v>750</v>
          </cell>
          <cell r="C755">
            <v>2</v>
          </cell>
          <cell r="D755" t="str">
            <v>ANTONIO VICENTE RODRIGUEZ</v>
          </cell>
          <cell r="E755" t="str">
            <v>CHOFER</v>
          </cell>
          <cell r="F755">
            <v>1700143363</v>
          </cell>
          <cell r="G755">
            <v>920</v>
          </cell>
          <cell r="H755">
            <v>16500</v>
          </cell>
          <cell r="I755">
            <v>473.55</v>
          </cell>
          <cell r="J755">
            <v>0</v>
          </cell>
          <cell r="K755">
            <v>501.6</v>
          </cell>
          <cell r="L755">
            <v>75</v>
          </cell>
          <cell r="M755">
            <v>1050.1500000000001</v>
          </cell>
          <cell r="N755">
            <v>15449.85</v>
          </cell>
          <cell r="O755" t="str">
            <v>DIVISION DE TRANSPORTACION- COMEDORES EC</v>
          </cell>
        </row>
        <row r="756">
          <cell r="A756">
            <v>1700184409</v>
          </cell>
          <cell r="B756">
            <v>751</v>
          </cell>
          <cell r="C756">
            <v>2</v>
          </cell>
          <cell r="D756" t="str">
            <v>INDIRA GENIFER DE LOS SANTOS ESQUEA</v>
          </cell>
          <cell r="E756" t="str">
            <v>AUXILIAR ADMINISTRATIVO (A)</v>
          </cell>
          <cell r="F756">
            <v>1700184409</v>
          </cell>
          <cell r="G756">
            <v>1208310</v>
          </cell>
          <cell r="H756">
            <v>22000</v>
          </cell>
          <cell r="I756">
            <v>631.4</v>
          </cell>
          <cell r="J756">
            <v>0</v>
          </cell>
          <cell r="K756">
            <v>668.8</v>
          </cell>
          <cell r="L756">
            <v>75</v>
          </cell>
          <cell r="M756">
            <v>1375.2</v>
          </cell>
          <cell r="N756">
            <v>20624.8</v>
          </cell>
          <cell r="O756" t="str">
            <v>COMEDORES ECONOMICOS LOS MINAS- COMEDORE</v>
          </cell>
        </row>
        <row r="757">
          <cell r="A757">
            <v>1700186164</v>
          </cell>
          <cell r="B757">
            <v>752</v>
          </cell>
          <cell r="C757">
            <v>2</v>
          </cell>
          <cell r="D757" t="str">
            <v>ANGEL MIGUEL PEREZ PEREZ</v>
          </cell>
          <cell r="E757" t="str">
            <v>CONSERJE</v>
          </cell>
          <cell r="F757">
            <v>1700186164</v>
          </cell>
          <cell r="G757">
            <v>500397</v>
          </cell>
          <cell r="H757">
            <v>13000</v>
          </cell>
          <cell r="I757">
            <v>373.1</v>
          </cell>
          <cell r="J757">
            <v>0</v>
          </cell>
          <cell r="K757">
            <v>395.2</v>
          </cell>
          <cell r="L757">
            <v>75</v>
          </cell>
          <cell r="M757">
            <v>843.3</v>
          </cell>
          <cell r="N757">
            <v>12156.7</v>
          </cell>
          <cell r="O757" t="str">
            <v>COMEDORES ECONOMICOS- LOS ALCARRIZOS</v>
          </cell>
        </row>
        <row r="758">
          <cell r="A758">
            <v>1800029793</v>
          </cell>
          <cell r="B758">
            <v>753</v>
          </cell>
          <cell r="C758">
            <v>2</v>
          </cell>
          <cell r="D758" t="str">
            <v>MARIA ESTHER CHAPMAN BATISTA</v>
          </cell>
          <cell r="E758" t="str">
            <v>INSPECTOR (A)</v>
          </cell>
          <cell r="F758">
            <v>1800029793</v>
          </cell>
          <cell r="G758">
            <v>8</v>
          </cell>
          <cell r="H758">
            <v>15000</v>
          </cell>
          <cell r="I758">
            <v>430.5</v>
          </cell>
          <cell r="J758">
            <v>0</v>
          </cell>
          <cell r="K758">
            <v>456</v>
          </cell>
          <cell r="L758">
            <v>75</v>
          </cell>
          <cell r="M758">
            <v>961.5</v>
          </cell>
          <cell r="N758">
            <v>14038.5</v>
          </cell>
          <cell r="O758" t="str">
            <v>COMEDORES ECONOMICOS - VILLA CENTRAL - B</v>
          </cell>
        </row>
        <row r="759">
          <cell r="A759">
            <v>1800030528</v>
          </cell>
          <cell r="B759">
            <v>754</v>
          </cell>
          <cell r="C759">
            <v>2</v>
          </cell>
          <cell r="D759" t="str">
            <v>ALTAGRACIA FEDESTAL MONTERO</v>
          </cell>
          <cell r="E759" t="str">
            <v>AYUDANTE DE COCINA</v>
          </cell>
          <cell r="F759">
            <v>1800030528</v>
          </cell>
          <cell r="G759">
            <v>2200153</v>
          </cell>
          <cell r="H759">
            <v>15000</v>
          </cell>
          <cell r="I759">
            <v>430.5</v>
          </cell>
          <cell r="J759">
            <v>0</v>
          </cell>
          <cell r="K759">
            <v>456</v>
          </cell>
          <cell r="L759">
            <v>75</v>
          </cell>
          <cell r="M759">
            <v>961.5</v>
          </cell>
          <cell r="N759">
            <v>14038.5</v>
          </cell>
          <cell r="O759" t="str">
            <v>COMEDORES ECONOMICOS - SAN CRISTOBAL</v>
          </cell>
        </row>
        <row r="760">
          <cell r="A760">
            <v>1800036855</v>
          </cell>
          <cell r="B760">
            <v>755</v>
          </cell>
          <cell r="C760">
            <v>2</v>
          </cell>
          <cell r="D760" t="str">
            <v>CARLOS MANUEL SANTANA PEREZ</v>
          </cell>
          <cell r="E760" t="str">
            <v>INSPECTOR DE COMEDOR</v>
          </cell>
          <cell r="F760">
            <v>1800036855</v>
          </cell>
          <cell r="G760">
            <v>350240</v>
          </cell>
          <cell r="H760">
            <v>25000</v>
          </cell>
          <cell r="I760">
            <v>717.5</v>
          </cell>
          <cell r="J760">
            <v>0</v>
          </cell>
          <cell r="K760">
            <v>760</v>
          </cell>
          <cell r="L760">
            <v>75</v>
          </cell>
          <cell r="M760">
            <v>1552.5</v>
          </cell>
          <cell r="N760">
            <v>23447.5</v>
          </cell>
          <cell r="O760" t="str">
            <v>COMEDORES ECONOMICOS - BARAHONA</v>
          </cell>
        </row>
        <row r="761">
          <cell r="A761">
            <v>1800037788</v>
          </cell>
          <cell r="B761">
            <v>756</v>
          </cell>
          <cell r="C761">
            <v>2</v>
          </cell>
          <cell r="D761" t="str">
            <v>ANA IRIS BAEZ FERRERAS</v>
          </cell>
          <cell r="E761" t="str">
            <v>AUXILIAR ALMACEN</v>
          </cell>
          <cell r="F761">
            <v>1800037788</v>
          </cell>
          <cell r="G761">
            <v>32</v>
          </cell>
          <cell r="H761">
            <v>15000</v>
          </cell>
          <cell r="I761">
            <v>430.5</v>
          </cell>
          <cell r="J761">
            <v>0</v>
          </cell>
          <cell r="K761">
            <v>456</v>
          </cell>
          <cell r="L761">
            <v>75</v>
          </cell>
          <cell r="M761">
            <v>961.5</v>
          </cell>
          <cell r="N761">
            <v>14038.5</v>
          </cell>
          <cell r="O761" t="str">
            <v>COMEDORES ECONOMICOS - VILLA CENTRAL - B</v>
          </cell>
        </row>
        <row r="762">
          <cell r="A762">
            <v>1800039578</v>
          </cell>
          <cell r="B762">
            <v>757</v>
          </cell>
          <cell r="C762">
            <v>2</v>
          </cell>
          <cell r="D762" t="str">
            <v>DOMINGUITO JIMENEZ CUEVAS</v>
          </cell>
          <cell r="E762" t="str">
            <v>INSPECTOR DE COMEDOR</v>
          </cell>
          <cell r="F762">
            <v>1800039578</v>
          </cell>
          <cell r="G762">
            <v>28</v>
          </cell>
          <cell r="H762">
            <v>13000</v>
          </cell>
          <cell r="I762">
            <v>373.1</v>
          </cell>
          <cell r="J762">
            <v>0</v>
          </cell>
          <cell r="K762">
            <v>395.2</v>
          </cell>
          <cell r="L762">
            <v>75</v>
          </cell>
          <cell r="M762">
            <v>843.3</v>
          </cell>
          <cell r="N762">
            <v>12156.7</v>
          </cell>
          <cell r="O762" t="str">
            <v>COMEDORES ECONOMICOS - VILLA CENTRAL - B</v>
          </cell>
        </row>
        <row r="763">
          <cell r="A763">
            <v>1800049536</v>
          </cell>
          <cell r="B763">
            <v>758</v>
          </cell>
          <cell r="C763">
            <v>2</v>
          </cell>
          <cell r="D763" t="str">
            <v>DANIBEL URBAEZ CUEVAS</v>
          </cell>
          <cell r="E763" t="str">
            <v>AUXILIAR ADMINISTRATIVO (A)</v>
          </cell>
          <cell r="F763">
            <v>1800049536</v>
          </cell>
          <cell r="G763">
            <v>2650554</v>
          </cell>
          <cell r="H763">
            <v>17000</v>
          </cell>
          <cell r="I763">
            <v>487.9</v>
          </cell>
          <cell r="J763">
            <v>0</v>
          </cell>
          <cell r="K763">
            <v>516.79999999999995</v>
          </cell>
          <cell r="L763">
            <v>75</v>
          </cell>
          <cell r="M763">
            <v>1079.7</v>
          </cell>
          <cell r="N763">
            <v>15920.3</v>
          </cell>
          <cell r="O763" t="str">
            <v>DIVISION DE MANTENIMIENTO- COMEDORES ECO</v>
          </cell>
        </row>
        <row r="764">
          <cell r="A764">
            <v>1800054155</v>
          </cell>
          <cell r="B764">
            <v>759</v>
          </cell>
          <cell r="C764">
            <v>2</v>
          </cell>
          <cell r="D764" t="str">
            <v>ALFA OMEGA VARGAS BERIGUETE</v>
          </cell>
          <cell r="E764" t="str">
            <v>INSPECTOR DE COMEDOR</v>
          </cell>
          <cell r="F764">
            <v>1800054155</v>
          </cell>
          <cell r="G764">
            <v>350037</v>
          </cell>
          <cell r="H764">
            <v>16500</v>
          </cell>
          <cell r="I764">
            <v>473.55</v>
          </cell>
          <cell r="J764">
            <v>0</v>
          </cell>
          <cell r="K764">
            <v>501.6</v>
          </cell>
          <cell r="L764">
            <v>75</v>
          </cell>
          <cell r="M764">
            <v>1050.1500000000001</v>
          </cell>
          <cell r="N764">
            <v>15449.85</v>
          </cell>
          <cell r="O764" t="str">
            <v>COMEDORES ECONOMICOS - BARAHONA</v>
          </cell>
        </row>
        <row r="765">
          <cell r="A765">
            <v>1800058008</v>
          </cell>
          <cell r="B765">
            <v>760</v>
          </cell>
          <cell r="C765">
            <v>2</v>
          </cell>
          <cell r="D765" t="str">
            <v>CLARA IRIS FELIZ MATOS</v>
          </cell>
          <cell r="E765" t="str">
            <v>CONSERJE</v>
          </cell>
          <cell r="F765">
            <v>1800058008</v>
          </cell>
          <cell r="G765">
            <v>350244</v>
          </cell>
          <cell r="H765">
            <v>15000</v>
          </cell>
          <cell r="I765">
            <v>430.5</v>
          </cell>
          <cell r="J765">
            <v>0</v>
          </cell>
          <cell r="K765">
            <v>456</v>
          </cell>
          <cell r="L765">
            <v>75</v>
          </cell>
          <cell r="M765">
            <v>961.5</v>
          </cell>
          <cell r="N765">
            <v>14038.5</v>
          </cell>
          <cell r="O765" t="str">
            <v>COMEDORES ECONOMICOS - BARAHONA</v>
          </cell>
        </row>
        <row r="766">
          <cell r="A766">
            <v>1800062950</v>
          </cell>
          <cell r="B766">
            <v>761</v>
          </cell>
          <cell r="C766">
            <v>2</v>
          </cell>
          <cell r="D766" t="str">
            <v>CESAR AUGUSTO REYES VORQUEZ</v>
          </cell>
          <cell r="E766" t="str">
            <v>AYUDANTE DE COCINA</v>
          </cell>
          <cell r="F766">
            <v>1800062950</v>
          </cell>
          <cell r="G766">
            <v>600073</v>
          </cell>
          <cell r="H766">
            <v>11000</v>
          </cell>
          <cell r="I766">
            <v>315.7</v>
          </cell>
          <cell r="J766">
            <v>0</v>
          </cell>
          <cell r="K766">
            <v>334.4</v>
          </cell>
          <cell r="L766">
            <v>75</v>
          </cell>
          <cell r="M766">
            <v>725.1</v>
          </cell>
          <cell r="N766">
            <v>10274.9</v>
          </cell>
          <cell r="O766" t="str">
            <v>DIVISION DE SEGURIDAD- COMEDORES ECONOMI</v>
          </cell>
        </row>
        <row r="767">
          <cell r="A767">
            <v>1800065326</v>
          </cell>
          <cell r="B767">
            <v>762</v>
          </cell>
          <cell r="C767">
            <v>2</v>
          </cell>
          <cell r="D767" t="str">
            <v>LUISA ANTONIA GRACIA PEREZ</v>
          </cell>
          <cell r="E767" t="str">
            <v>CONSERJE</v>
          </cell>
          <cell r="F767">
            <v>1800065326</v>
          </cell>
          <cell r="G767">
            <v>350151</v>
          </cell>
          <cell r="H767">
            <v>20000</v>
          </cell>
          <cell r="I767">
            <v>574</v>
          </cell>
          <cell r="J767">
            <v>0</v>
          </cell>
          <cell r="K767">
            <v>608</v>
          </cell>
          <cell r="L767">
            <v>75</v>
          </cell>
          <cell r="M767">
            <v>1257</v>
          </cell>
          <cell r="N767">
            <v>18743</v>
          </cell>
          <cell r="O767" t="str">
            <v>COMEDORES ECONOMICOS - BARAHONA</v>
          </cell>
        </row>
        <row r="768">
          <cell r="A768">
            <v>1800067066</v>
          </cell>
          <cell r="B768">
            <v>763</v>
          </cell>
          <cell r="C768">
            <v>2</v>
          </cell>
          <cell r="D768" t="str">
            <v>DELSA YSBELIS PEREZ FIAT</v>
          </cell>
          <cell r="E768" t="str">
            <v>CONSERJE</v>
          </cell>
          <cell r="F768">
            <v>1800067066</v>
          </cell>
          <cell r="G768">
            <v>350055</v>
          </cell>
          <cell r="H768">
            <v>11000</v>
          </cell>
          <cell r="I768">
            <v>315.7</v>
          </cell>
          <cell r="J768">
            <v>0</v>
          </cell>
          <cell r="K768">
            <v>334.4</v>
          </cell>
          <cell r="L768">
            <v>75</v>
          </cell>
          <cell r="M768">
            <v>725.1</v>
          </cell>
          <cell r="N768">
            <v>10274.9</v>
          </cell>
          <cell r="O768" t="str">
            <v>COMEDORES ECONOMICOS - BARAHONA</v>
          </cell>
        </row>
        <row r="769">
          <cell r="A769">
            <v>1800078337</v>
          </cell>
          <cell r="B769">
            <v>764</v>
          </cell>
          <cell r="C769">
            <v>2</v>
          </cell>
          <cell r="D769" t="str">
            <v>FREDDY FELIZ</v>
          </cell>
          <cell r="E769" t="str">
            <v>JARDINERO (A)</v>
          </cell>
          <cell r="F769">
            <v>1800078337</v>
          </cell>
          <cell r="G769">
            <v>350202</v>
          </cell>
          <cell r="H769">
            <v>15000</v>
          </cell>
          <cell r="I769">
            <v>430.5</v>
          </cell>
          <cell r="J769">
            <v>0</v>
          </cell>
          <cell r="K769">
            <v>456</v>
          </cell>
          <cell r="L769">
            <v>75</v>
          </cell>
          <cell r="M769">
            <v>961.5</v>
          </cell>
          <cell r="N769">
            <v>14038.5</v>
          </cell>
          <cell r="O769" t="str">
            <v>COMEDORES ECONOMICOS - BARAHONA</v>
          </cell>
        </row>
        <row r="770">
          <cell r="A770">
            <v>1800081000</v>
          </cell>
          <cell r="B770">
            <v>765</v>
          </cell>
          <cell r="C770">
            <v>2</v>
          </cell>
          <cell r="D770" t="str">
            <v>VERIDIANA TORRES FELIZ</v>
          </cell>
          <cell r="E770" t="str">
            <v>ENCARGADO (A)</v>
          </cell>
          <cell r="F770">
            <v>1800081000</v>
          </cell>
          <cell r="G770">
            <v>2715</v>
          </cell>
          <cell r="H770">
            <v>16500</v>
          </cell>
          <cell r="I770">
            <v>473.55</v>
          </cell>
          <cell r="J770">
            <v>0</v>
          </cell>
          <cell r="K770">
            <v>501.6</v>
          </cell>
          <cell r="L770">
            <v>75</v>
          </cell>
          <cell r="M770">
            <v>1050.1500000000001</v>
          </cell>
          <cell r="N770">
            <v>15449.85</v>
          </cell>
          <cell r="O770" t="str">
            <v>COMEDORES ECONOMICOS - BARAHONA</v>
          </cell>
        </row>
        <row r="771">
          <cell r="A771">
            <v>1800097089</v>
          </cell>
          <cell r="B771">
            <v>766</v>
          </cell>
          <cell r="C771">
            <v>2</v>
          </cell>
          <cell r="D771" t="str">
            <v>ZOILA FLOR DE MARIA DE LOS SANTOS F</v>
          </cell>
          <cell r="E771" t="str">
            <v>AYUDANTE DE COCINA</v>
          </cell>
          <cell r="F771">
            <v>1800097089</v>
          </cell>
          <cell r="G771">
            <v>350386</v>
          </cell>
          <cell r="H771">
            <v>11000</v>
          </cell>
          <cell r="I771">
            <v>315.7</v>
          </cell>
          <cell r="J771">
            <v>0</v>
          </cell>
          <cell r="K771">
            <v>334.4</v>
          </cell>
          <cell r="L771">
            <v>75</v>
          </cell>
          <cell r="M771">
            <v>725.1</v>
          </cell>
          <cell r="N771">
            <v>10274.9</v>
          </cell>
          <cell r="O771" t="str">
            <v>COMEDORES ECONOMICOS - BARAHONA</v>
          </cell>
        </row>
        <row r="772">
          <cell r="A772">
            <v>1800100651</v>
          </cell>
          <cell r="B772">
            <v>767</v>
          </cell>
          <cell r="C772">
            <v>2</v>
          </cell>
          <cell r="D772" t="str">
            <v>ABDIA FELIZ</v>
          </cell>
          <cell r="E772" t="str">
            <v>CONSERJE</v>
          </cell>
          <cell r="F772">
            <v>1800100651</v>
          </cell>
          <cell r="G772">
            <v>1900042</v>
          </cell>
          <cell r="H772">
            <v>11000</v>
          </cell>
          <cell r="I772">
            <v>315.7</v>
          </cell>
          <cell r="J772">
            <v>0</v>
          </cell>
          <cell r="K772">
            <v>334.4</v>
          </cell>
          <cell r="L772">
            <v>75</v>
          </cell>
          <cell r="M772">
            <v>725.1</v>
          </cell>
          <cell r="N772">
            <v>10274.9</v>
          </cell>
          <cell r="O772" t="str">
            <v>COMEDORES ECONOMICOS - AZUA</v>
          </cell>
        </row>
        <row r="773">
          <cell r="A773">
            <v>1800118026</v>
          </cell>
          <cell r="B773">
            <v>768</v>
          </cell>
          <cell r="C773">
            <v>2</v>
          </cell>
          <cell r="D773" t="str">
            <v>DANILO ARIAS RAMIREZ</v>
          </cell>
          <cell r="E773" t="str">
            <v>AYUDANTE MANTENIMIENTO</v>
          </cell>
          <cell r="F773">
            <v>1800118026</v>
          </cell>
          <cell r="G773">
            <v>2400300</v>
          </cell>
          <cell r="H773">
            <v>14000</v>
          </cell>
          <cell r="I773">
            <v>401.8</v>
          </cell>
          <cell r="J773">
            <v>0</v>
          </cell>
          <cell r="K773">
            <v>425.6</v>
          </cell>
          <cell r="L773">
            <v>75</v>
          </cell>
          <cell r="M773">
            <v>902.4</v>
          </cell>
          <cell r="N773">
            <v>13097.6</v>
          </cell>
          <cell r="O773" t="str">
            <v>DIRECCION DE INSPECCION- COMEDORES ECONO</v>
          </cell>
        </row>
        <row r="774">
          <cell r="A774">
            <v>1800119420</v>
          </cell>
          <cell r="B774">
            <v>769</v>
          </cell>
          <cell r="C774">
            <v>2</v>
          </cell>
          <cell r="D774" t="str">
            <v>YLIAN DEL ROSARIO NOVAS ROMAN</v>
          </cell>
          <cell r="E774" t="str">
            <v>CONSERJE</v>
          </cell>
          <cell r="F774">
            <v>1800119420</v>
          </cell>
          <cell r="G774">
            <v>350052</v>
          </cell>
          <cell r="H774">
            <v>11000</v>
          </cell>
          <cell r="I774">
            <v>315.7</v>
          </cell>
          <cell r="J774">
            <v>0</v>
          </cell>
          <cell r="K774">
            <v>334.4</v>
          </cell>
          <cell r="L774">
            <v>75</v>
          </cell>
          <cell r="M774">
            <v>725.1</v>
          </cell>
          <cell r="N774">
            <v>10274.9</v>
          </cell>
          <cell r="O774" t="str">
            <v>COMEDORES ECONOMICOS - BARAHONA</v>
          </cell>
        </row>
        <row r="775">
          <cell r="A775">
            <v>1800124263</v>
          </cell>
          <cell r="B775">
            <v>770</v>
          </cell>
          <cell r="C775">
            <v>2</v>
          </cell>
          <cell r="D775" t="str">
            <v>MARITZA ARIAS LUPERON</v>
          </cell>
          <cell r="E775" t="str">
            <v>AYUDANTE DE COCINA</v>
          </cell>
          <cell r="F775">
            <v>1800124263</v>
          </cell>
          <cell r="G775">
            <v>350246</v>
          </cell>
          <cell r="H775">
            <v>11000</v>
          </cell>
          <cell r="I775">
            <v>315.7</v>
          </cell>
          <cell r="J775">
            <v>0</v>
          </cell>
          <cell r="K775">
            <v>334.4</v>
          </cell>
          <cell r="L775">
            <v>75</v>
          </cell>
          <cell r="M775">
            <v>725.1</v>
          </cell>
          <cell r="N775">
            <v>10274.9</v>
          </cell>
          <cell r="O775" t="str">
            <v>COMEDORES ECONOMICOS - BARAHONA</v>
          </cell>
        </row>
        <row r="776">
          <cell r="A776">
            <v>1800142554</v>
          </cell>
          <cell r="B776">
            <v>771</v>
          </cell>
          <cell r="C776">
            <v>2</v>
          </cell>
          <cell r="D776" t="str">
            <v>FREDDY NELSON FELIZ RUIZ</v>
          </cell>
          <cell r="E776" t="str">
            <v>ENCARGADO ALMACEN</v>
          </cell>
          <cell r="F776">
            <v>1800142554</v>
          </cell>
          <cell r="G776">
            <v>3100045</v>
          </cell>
          <cell r="H776">
            <v>20000</v>
          </cell>
          <cell r="I776">
            <v>574</v>
          </cell>
          <cell r="J776">
            <v>0</v>
          </cell>
          <cell r="K776">
            <v>608</v>
          </cell>
          <cell r="L776">
            <v>75</v>
          </cell>
          <cell r="M776">
            <v>1257</v>
          </cell>
          <cell r="N776">
            <v>18743</v>
          </cell>
          <cell r="O776" t="str">
            <v>COMEDORES ECONOMICOS - SAMANA</v>
          </cell>
        </row>
        <row r="777">
          <cell r="A777">
            <v>1800149799</v>
          </cell>
          <cell r="B777">
            <v>772</v>
          </cell>
          <cell r="C777">
            <v>2</v>
          </cell>
          <cell r="D777" t="str">
            <v>YVAN ARIEL PEREZ PEREZ</v>
          </cell>
          <cell r="E777" t="str">
            <v>INSPECTOR DE COMEDOR</v>
          </cell>
          <cell r="F777">
            <v>1800149799</v>
          </cell>
          <cell r="G777">
            <v>350153</v>
          </cell>
          <cell r="H777">
            <v>13200</v>
          </cell>
          <cell r="I777">
            <v>378.84</v>
          </cell>
          <cell r="J777">
            <v>0</v>
          </cell>
          <cell r="K777">
            <v>401.28</v>
          </cell>
          <cell r="L777">
            <v>75</v>
          </cell>
          <cell r="M777">
            <v>855.12</v>
          </cell>
          <cell r="N777">
            <v>12344.88</v>
          </cell>
          <cell r="O777" t="str">
            <v>COMEDORES ECONOMICOS - BARAHONA</v>
          </cell>
        </row>
        <row r="778">
          <cell r="A778">
            <v>1800162917</v>
          </cell>
          <cell r="B778">
            <v>773</v>
          </cell>
          <cell r="C778">
            <v>2</v>
          </cell>
          <cell r="D778" t="str">
            <v>DENNIA LUCIA PEÑA PEÑA</v>
          </cell>
          <cell r="E778" t="str">
            <v>INSPECTOR DE COMEDOR</v>
          </cell>
          <cell r="F778">
            <v>1800162917</v>
          </cell>
          <cell r="G778">
            <v>350389</v>
          </cell>
          <cell r="H778">
            <v>25000</v>
          </cell>
          <cell r="I778">
            <v>717.5</v>
          </cell>
          <cell r="J778">
            <v>0</v>
          </cell>
          <cell r="K778">
            <v>760</v>
          </cell>
          <cell r="L778">
            <v>75</v>
          </cell>
          <cell r="M778">
            <v>1552.5</v>
          </cell>
          <cell r="N778">
            <v>23447.5</v>
          </cell>
          <cell r="O778" t="str">
            <v>COMEDORES ECONOMICOS - BARAHONA</v>
          </cell>
        </row>
        <row r="779">
          <cell r="A779">
            <v>1800169136</v>
          </cell>
          <cell r="B779">
            <v>774</v>
          </cell>
          <cell r="C779">
            <v>2</v>
          </cell>
          <cell r="D779" t="str">
            <v>RAMON AMAURY FELIZ FELIZ</v>
          </cell>
          <cell r="E779" t="str">
            <v>AUXILIAR</v>
          </cell>
          <cell r="F779">
            <v>1800169136</v>
          </cell>
          <cell r="G779">
            <v>2100286</v>
          </cell>
          <cell r="H779">
            <v>20000</v>
          </cell>
          <cell r="I779">
            <v>574</v>
          </cell>
          <cell r="J779">
            <v>0</v>
          </cell>
          <cell r="K779">
            <v>608</v>
          </cell>
          <cell r="L779">
            <v>75</v>
          </cell>
          <cell r="M779">
            <v>1257</v>
          </cell>
          <cell r="N779">
            <v>18743</v>
          </cell>
          <cell r="O779" t="str">
            <v>DIVISION DE TRANSPORTACION- COMEDORES EC</v>
          </cell>
        </row>
        <row r="780">
          <cell r="A780">
            <v>1800178665</v>
          </cell>
          <cell r="B780">
            <v>775</v>
          </cell>
          <cell r="C780">
            <v>2</v>
          </cell>
          <cell r="D780" t="str">
            <v>SANTA MESA JAQUEZ</v>
          </cell>
          <cell r="E780" t="str">
            <v>CONSERJE</v>
          </cell>
          <cell r="F780">
            <v>1800178665</v>
          </cell>
          <cell r="G780">
            <v>350040</v>
          </cell>
          <cell r="H780">
            <v>11000</v>
          </cell>
          <cell r="I780">
            <v>315.7</v>
          </cell>
          <cell r="J780">
            <v>0</v>
          </cell>
          <cell r="K780">
            <v>334.4</v>
          </cell>
          <cell r="L780">
            <v>75</v>
          </cell>
          <cell r="M780">
            <v>725.1</v>
          </cell>
          <cell r="N780">
            <v>10274.9</v>
          </cell>
          <cell r="O780" t="str">
            <v>COMEDORES ECONOMICOS - BARAHONA</v>
          </cell>
        </row>
        <row r="781">
          <cell r="A781">
            <v>1800180141</v>
          </cell>
          <cell r="B781">
            <v>776</v>
          </cell>
          <cell r="C781">
            <v>2</v>
          </cell>
          <cell r="D781" t="str">
            <v>DEYSI ANGLERO MATOS</v>
          </cell>
          <cell r="E781" t="str">
            <v>CONSERJE</v>
          </cell>
          <cell r="F781">
            <v>1800180141</v>
          </cell>
          <cell r="G781">
            <v>350242</v>
          </cell>
          <cell r="H781">
            <v>20000</v>
          </cell>
          <cell r="I781">
            <v>574</v>
          </cell>
          <cell r="J781">
            <v>0</v>
          </cell>
          <cell r="K781">
            <v>608</v>
          </cell>
          <cell r="L781">
            <v>75</v>
          </cell>
          <cell r="M781">
            <v>1257</v>
          </cell>
          <cell r="N781">
            <v>18743</v>
          </cell>
          <cell r="O781" t="str">
            <v>COMEDORES ECONOMICOS - BARAHONA</v>
          </cell>
        </row>
        <row r="782">
          <cell r="A782">
            <v>1800188326</v>
          </cell>
          <cell r="B782">
            <v>777</v>
          </cell>
          <cell r="C782">
            <v>2</v>
          </cell>
          <cell r="D782" t="str">
            <v>LADY ESTHER MEDINA DE LA CRUZ</v>
          </cell>
          <cell r="E782" t="str">
            <v>CONSERJE</v>
          </cell>
          <cell r="F782">
            <v>1800188326</v>
          </cell>
          <cell r="G782">
            <v>2650746</v>
          </cell>
          <cell r="H782">
            <v>15000</v>
          </cell>
          <cell r="I782">
            <v>430.5</v>
          </cell>
          <cell r="J782">
            <v>0</v>
          </cell>
          <cell r="K782">
            <v>456</v>
          </cell>
          <cell r="L782">
            <v>75</v>
          </cell>
          <cell r="M782">
            <v>961.5</v>
          </cell>
          <cell r="N782">
            <v>14038.5</v>
          </cell>
          <cell r="O782" t="str">
            <v>DIVISION DE MANTENIMIENTO- COMEDORES ECO</v>
          </cell>
        </row>
        <row r="783">
          <cell r="A783">
            <v>1800189373</v>
          </cell>
          <cell r="B783">
            <v>778</v>
          </cell>
          <cell r="C783">
            <v>2</v>
          </cell>
          <cell r="D783" t="str">
            <v>FERNANDO ARTURO PIMENTEL CASTRO</v>
          </cell>
          <cell r="E783" t="str">
            <v>AYUDANTE DE COCINA</v>
          </cell>
          <cell r="F783">
            <v>1800189373</v>
          </cell>
          <cell r="G783">
            <v>350196</v>
          </cell>
          <cell r="H783">
            <v>15000</v>
          </cell>
          <cell r="I783">
            <v>430.5</v>
          </cell>
          <cell r="J783">
            <v>0</v>
          </cell>
          <cell r="K783">
            <v>456</v>
          </cell>
          <cell r="L783">
            <v>75</v>
          </cell>
          <cell r="M783">
            <v>961.5</v>
          </cell>
          <cell r="N783">
            <v>14038.5</v>
          </cell>
          <cell r="O783" t="str">
            <v>COMEDORES ECONOMICOS - BARAHONA</v>
          </cell>
        </row>
        <row r="784">
          <cell r="A784">
            <v>1800198879</v>
          </cell>
          <cell r="B784">
            <v>779</v>
          </cell>
          <cell r="C784">
            <v>2</v>
          </cell>
          <cell r="D784" t="str">
            <v>FRANCISCO FERNANDO FELIZ SEGURA</v>
          </cell>
          <cell r="E784" t="str">
            <v>CHOFER</v>
          </cell>
          <cell r="F784">
            <v>1800198879</v>
          </cell>
          <cell r="G784">
            <v>2100290</v>
          </cell>
          <cell r="H784">
            <v>16500</v>
          </cell>
          <cell r="I784">
            <v>473.55</v>
          </cell>
          <cell r="J784">
            <v>0</v>
          </cell>
          <cell r="K784">
            <v>501.6</v>
          </cell>
          <cell r="L784">
            <v>75</v>
          </cell>
          <cell r="M784">
            <v>1050.1500000000001</v>
          </cell>
          <cell r="N784">
            <v>15449.85</v>
          </cell>
          <cell r="O784" t="str">
            <v>DIVISION DE TRANSPORTACION- COMEDORES EC</v>
          </cell>
        </row>
        <row r="785">
          <cell r="A785">
            <v>1800208199</v>
          </cell>
          <cell r="B785">
            <v>780</v>
          </cell>
          <cell r="C785">
            <v>2</v>
          </cell>
          <cell r="D785" t="str">
            <v>ANTONIO JOSE CABRERA CASTILLO</v>
          </cell>
          <cell r="E785" t="str">
            <v>INSPECTOR DE COMEDOR</v>
          </cell>
          <cell r="F785">
            <v>1800208199</v>
          </cell>
          <cell r="G785">
            <v>10</v>
          </cell>
          <cell r="H785">
            <v>13000</v>
          </cell>
          <cell r="I785">
            <v>373.1</v>
          </cell>
          <cell r="J785">
            <v>0</v>
          </cell>
          <cell r="K785">
            <v>395.2</v>
          </cell>
          <cell r="L785">
            <v>75</v>
          </cell>
          <cell r="M785">
            <v>843.3</v>
          </cell>
          <cell r="N785">
            <v>12156.7</v>
          </cell>
          <cell r="O785" t="str">
            <v>COMEDORES ECONOMOCOS - JAQUIMEYES</v>
          </cell>
        </row>
        <row r="786">
          <cell r="A786">
            <v>1800209262</v>
          </cell>
          <cell r="B786">
            <v>781</v>
          </cell>
          <cell r="C786">
            <v>2</v>
          </cell>
          <cell r="D786" t="str">
            <v>GLOVIS MERCEDES MATOS</v>
          </cell>
          <cell r="E786" t="str">
            <v>CONSERJE</v>
          </cell>
          <cell r="F786">
            <v>1800209262</v>
          </cell>
          <cell r="G786">
            <v>12</v>
          </cell>
          <cell r="H786">
            <v>11000</v>
          </cell>
          <cell r="I786">
            <v>315.7</v>
          </cell>
          <cell r="J786">
            <v>0</v>
          </cell>
          <cell r="K786">
            <v>334.4</v>
          </cell>
          <cell r="L786">
            <v>75</v>
          </cell>
          <cell r="M786">
            <v>725.1</v>
          </cell>
          <cell r="N786">
            <v>10274.9</v>
          </cell>
          <cell r="O786" t="str">
            <v>COMEDORES ECONOMOCOS - JAQUIMEYES</v>
          </cell>
        </row>
        <row r="787">
          <cell r="A787">
            <v>1800223354</v>
          </cell>
          <cell r="B787">
            <v>782</v>
          </cell>
          <cell r="C787">
            <v>2</v>
          </cell>
          <cell r="D787" t="str">
            <v>FANNY SOMALIA CARABALLO SEGURA</v>
          </cell>
          <cell r="E787" t="str">
            <v>COCINERO (A)</v>
          </cell>
          <cell r="F787">
            <v>1800223354</v>
          </cell>
          <cell r="G787">
            <v>4</v>
          </cell>
          <cell r="H787">
            <v>11000</v>
          </cell>
          <cell r="I787">
            <v>315.7</v>
          </cell>
          <cell r="J787">
            <v>0</v>
          </cell>
          <cell r="K787">
            <v>334.4</v>
          </cell>
          <cell r="L787">
            <v>75</v>
          </cell>
          <cell r="M787">
            <v>725.1</v>
          </cell>
          <cell r="N787">
            <v>10274.9</v>
          </cell>
          <cell r="O787" t="str">
            <v>COMEDORES ECONOMICOS - EL PEﾑON</v>
          </cell>
        </row>
        <row r="788">
          <cell r="A788">
            <v>1800226274</v>
          </cell>
          <cell r="B788">
            <v>783</v>
          </cell>
          <cell r="C788">
            <v>2</v>
          </cell>
          <cell r="D788" t="str">
            <v>VINICIO ANTONIO SEGURA PEÑA</v>
          </cell>
          <cell r="E788" t="str">
            <v>ENCARGADO (A)</v>
          </cell>
          <cell r="F788">
            <v>1800226274</v>
          </cell>
          <cell r="G788">
            <v>44</v>
          </cell>
          <cell r="H788">
            <v>35000</v>
          </cell>
          <cell r="I788">
            <v>1004.5</v>
          </cell>
          <cell r="J788">
            <v>0</v>
          </cell>
          <cell r="K788">
            <v>1064</v>
          </cell>
          <cell r="L788">
            <v>75</v>
          </cell>
          <cell r="M788">
            <v>2143.5</v>
          </cell>
          <cell r="N788">
            <v>32856.5</v>
          </cell>
          <cell r="O788" t="str">
            <v>COMEDORES ECONOMICOS - EL PEﾑON</v>
          </cell>
        </row>
        <row r="789">
          <cell r="A789">
            <v>1800227314</v>
          </cell>
          <cell r="B789">
            <v>784</v>
          </cell>
          <cell r="C789">
            <v>2</v>
          </cell>
          <cell r="D789" t="str">
            <v>ROSA MARGARITA DE LA CRUZ SEGURA</v>
          </cell>
          <cell r="E789" t="str">
            <v>AUXILIAR ADMINISTRATIVO (A)</v>
          </cell>
          <cell r="F789">
            <v>1800227314</v>
          </cell>
          <cell r="G789">
            <v>20</v>
          </cell>
          <cell r="H789">
            <v>12000</v>
          </cell>
          <cell r="I789">
            <v>344.4</v>
          </cell>
          <cell r="J789">
            <v>0</v>
          </cell>
          <cell r="K789">
            <v>364.8</v>
          </cell>
          <cell r="L789">
            <v>75</v>
          </cell>
          <cell r="M789">
            <v>784.2</v>
          </cell>
          <cell r="N789">
            <v>11215.8</v>
          </cell>
          <cell r="O789" t="str">
            <v>COMEDORES ECONOMICOS - EL PEﾑON</v>
          </cell>
        </row>
        <row r="790">
          <cell r="A790">
            <v>1800227520</v>
          </cell>
          <cell r="B790">
            <v>785</v>
          </cell>
          <cell r="C790">
            <v>2</v>
          </cell>
          <cell r="D790" t="str">
            <v>CARLOS DARIO ESPINOSA MENDEZ</v>
          </cell>
          <cell r="E790" t="str">
            <v>AYUDANTE DE COCINA</v>
          </cell>
          <cell r="F790">
            <v>1800227520</v>
          </cell>
          <cell r="G790">
            <v>16</v>
          </cell>
          <cell r="H790">
            <v>11000</v>
          </cell>
          <cell r="I790">
            <v>315.7</v>
          </cell>
          <cell r="J790">
            <v>0</v>
          </cell>
          <cell r="K790">
            <v>334.4</v>
          </cell>
          <cell r="L790">
            <v>75</v>
          </cell>
          <cell r="M790">
            <v>725.1</v>
          </cell>
          <cell r="N790">
            <v>10274.9</v>
          </cell>
          <cell r="O790" t="str">
            <v>COMEDORES ECONOMICOS - EL PEﾑON</v>
          </cell>
        </row>
        <row r="791">
          <cell r="A791">
            <v>1800227918</v>
          </cell>
          <cell r="B791">
            <v>786</v>
          </cell>
          <cell r="C791">
            <v>2</v>
          </cell>
          <cell r="D791" t="str">
            <v>MARISELA LISSETTE FELIZ SANTIAGO</v>
          </cell>
          <cell r="E791" t="str">
            <v>AYUDANTE DE COCINA</v>
          </cell>
          <cell r="F791">
            <v>1800227918</v>
          </cell>
          <cell r="G791">
            <v>34</v>
          </cell>
          <cell r="H791">
            <v>11000</v>
          </cell>
          <cell r="I791">
            <v>315.7</v>
          </cell>
          <cell r="J791">
            <v>0</v>
          </cell>
          <cell r="K791">
            <v>334.4</v>
          </cell>
          <cell r="L791">
            <v>75</v>
          </cell>
          <cell r="M791">
            <v>725.1</v>
          </cell>
          <cell r="N791">
            <v>10274.9</v>
          </cell>
          <cell r="O791" t="str">
            <v>COMEDORES ECONOMICOS - EL PEﾑON</v>
          </cell>
        </row>
        <row r="792">
          <cell r="A792">
            <v>1800228544</v>
          </cell>
          <cell r="B792">
            <v>787</v>
          </cell>
          <cell r="C792">
            <v>2</v>
          </cell>
          <cell r="D792" t="str">
            <v>HECTOR MENDEZ PENA</v>
          </cell>
          <cell r="E792" t="str">
            <v>CONSERJE</v>
          </cell>
          <cell r="F792">
            <v>1800228544</v>
          </cell>
          <cell r="G792">
            <v>18</v>
          </cell>
          <cell r="H792">
            <v>11000</v>
          </cell>
          <cell r="I792">
            <v>315.7</v>
          </cell>
          <cell r="J792">
            <v>0</v>
          </cell>
          <cell r="K792">
            <v>334.4</v>
          </cell>
          <cell r="L792">
            <v>75</v>
          </cell>
          <cell r="M792">
            <v>725.1</v>
          </cell>
          <cell r="N792">
            <v>10274.9</v>
          </cell>
          <cell r="O792" t="str">
            <v>COMEDORES ECONOMICOS - EL PEﾑON</v>
          </cell>
        </row>
        <row r="793">
          <cell r="A793">
            <v>1800230904</v>
          </cell>
          <cell r="B793">
            <v>788</v>
          </cell>
          <cell r="C793">
            <v>2</v>
          </cell>
          <cell r="D793" t="str">
            <v>ROLANDO ENRIQUE CUEVAS LOPEZ</v>
          </cell>
          <cell r="E793" t="str">
            <v>INSPECTOR DE COMEDOR</v>
          </cell>
          <cell r="F793">
            <v>1800230904</v>
          </cell>
          <cell r="G793">
            <v>40</v>
          </cell>
          <cell r="H793">
            <v>20000</v>
          </cell>
          <cell r="I793">
            <v>574</v>
          </cell>
          <cell r="J793">
            <v>0</v>
          </cell>
          <cell r="K793">
            <v>608</v>
          </cell>
          <cell r="L793">
            <v>75</v>
          </cell>
          <cell r="M793">
            <v>1257</v>
          </cell>
          <cell r="N793">
            <v>18743</v>
          </cell>
          <cell r="O793" t="str">
            <v>COMEDORES ECONOMICOS - EL PEﾑON</v>
          </cell>
        </row>
        <row r="794">
          <cell r="A794">
            <v>1800231860</v>
          </cell>
          <cell r="B794">
            <v>789</v>
          </cell>
          <cell r="C794">
            <v>2</v>
          </cell>
          <cell r="D794" t="str">
            <v>FREDDY ANTONIO LOPEZ CORNIEL</v>
          </cell>
          <cell r="E794" t="str">
            <v>AUXILIAR</v>
          </cell>
          <cell r="F794">
            <v>1800231860</v>
          </cell>
          <cell r="G794">
            <v>2100306</v>
          </cell>
          <cell r="H794">
            <v>22000</v>
          </cell>
          <cell r="I794">
            <v>631.4</v>
          </cell>
          <cell r="J794">
            <v>0</v>
          </cell>
          <cell r="K794">
            <v>668.8</v>
          </cell>
          <cell r="L794">
            <v>75</v>
          </cell>
          <cell r="M794">
            <v>1375.2</v>
          </cell>
          <cell r="N794">
            <v>20624.8</v>
          </cell>
          <cell r="O794" t="str">
            <v>DIVISION DE TRANSPORTACION- COMEDORES EC</v>
          </cell>
        </row>
        <row r="795">
          <cell r="A795">
            <v>1800252379</v>
          </cell>
          <cell r="B795">
            <v>790</v>
          </cell>
          <cell r="C795">
            <v>2</v>
          </cell>
          <cell r="D795" t="str">
            <v>DIOMEDES ALBERTO GARCIA LOPEZ</v>
          </cell>
          <cell r="E795" t="str">
            <v>INSPECTOR DE COMEDOR</v>
          </cell>
          <cell r="F795">
            <v>1800252379</v>
          </cell>
          <cell r="G795">
            <v>350381</v>
          </cell>
          <cell r="H795">
            <v>25000</v>
          </cell>
          <cell r="I795">
            <v>717.5</v>
          </cell>
          <cell r="J795">
            <v>0</v>
          </cell>
          <cell r="K795">
            <v>760</v>
          </cell>
          <cell r="L795">
            <v>75</v>
          </cell>
          <cell r="M795">
            <v>1552.5</v>
          </cell>
          <cell r="N795">
            <v>23447.5</v>
          </cell>
          <cell r="O795" t="str">
            <v>COMEDORES ECONOMICOS - BARAHONA</v>
          </cell>
        </row>
        <row r="796">
          <cell r="A796">
            <v>1800253690</v>
          </cell>
          <cell r="B796">
            <v>791</v>
          </cell>
          <cell r="C796">
            <v>2</v>
          </cell>
          <cell r="D796" t="str">
            <v>REINA LOPEZ CUELLO</v>
          </cell>
          <cell r="E796" t="str">
            <v>CONSERJE</v>
          </cell>
          <cell r="F796">
            <v>1800253690</v>
          </cell>
          <cell r="G796">
            <v>1201911</v>
          </cell>
          <cell r="H796">
            <v>11000</v>
          </cell>
          <cell r="I796">
            <v>315.7</v>
          </cell>
          <cell r="J796">
            <v>0</v>
          </cell>
          <cell r="K796">
            <v>334.4</v>
          </cell>
          <cell r="L796">
            <v>75</v>
          </cell>
          <cell r="M796">
            <v>725.1</v>
          </cell>
          <cell r="N796">
            <v>10274.9</v>
          </cell>
          <cell r="O796" t="str">
            <v>COMEDORES ECONOMICOS LOS MINAS- COMEDORE</v>
          </cell>
        </row>
        <row r="797">
          <cell r="A797">
            <v>1800274126</v>
          </cell>
          <cell r="B797">
            <v>792</v>
          </cell>
          <cell r="C797">
            <v>2</v>
          </cell>
          <cell r="D797" t="str">
            <v>OCTAVIANO MERCEDES CUELLO</v>
          </cell>
          <cell r="E797" t="str">
            <v>INSPECTOR DE COMEDOR</v>
          </cell>
          <cell r="F797">
            <v>1800274126</v>
          </cell>
          <cell r="G797">
            <v>350222</v>
          </cell>
          <cell r="H797">
            <v>15000</v>
          </cell>
          <cell r="I797">
            <v>430.5</v>
          </cell>
          <cell r="J797">
            <v>0</v>
          </cell>
          <cell r="K797">
            <v>456</v>
          </cell>
          <cell r="L797">
            <v>75</v>
          </cell>
          <cell r="M797">
            <v>961.5</v>
          </cell>
          <cell r="N797">
            <v>14038.5</v>
          </cell>
          <cell r="O797" t="str">
            <v>COMEDORES ECONOMICOS - BARAHONA</v>
          </cell>
        </row>
        <row r="798">
          <cell r="A798">
            <v>1800275081</v>
          </cell>
          <cell r="B798">
            <v>793</v>
          </cell>
          <cell r="C798">
            <v>2</v>
          </cell>
          <cell r="D798" t="str">
            <v>MAGDELEINE RUIZ GARO</v>
          </cell>
          <cell r="E798" t="str">
            <v>CONSERJE</v>
          </cell>
          <cell r="F798">
            <v>1800275081</v>
          </cell>
          <cell r="G798">
            <v>350406</v>
          </cell>
          <cell r="H798">
            <v>11000</v>
          </cell>
          <cell r="I798">
            <v>315.7</v>
          </cell>
          <cell r="J798">
            <v>0</v>
          </cell>
          <cell r="K798">
            <v>334.4</v>
          </cell>
          <cell r="L798">
            <v>75</v>
          </cell>
          <cell r="M798">
            <v>725.1</v>
          </cell>
          <cell r="N798">
            <v>10274.9</v>
          </cell>
          <cell r="O798" t="str">
            <v>COMEDORES ECONOMICOS - BARAHONA</v>
          </cell>
        </row>
        <row r="799">
          <cell r="A799">
            <v>1800277541</v>
          </cell>
          <cell r="B799">
            <v>794</v>
          </cell>
          <cell r="C799">
            <v>2</v>
          </cell>
          <cell r="D799" t="str">
            <v>BIENVENIDO DIAZ</v>
          </cell>
          <cell r="E799" t="str">
            <v>CHOFER</v>
          </cell>
          <cell r="F799">
            <v>1800277541</v>
          </cell>
          <cell r="G799">
            <v>2100640</v>
          </cell>
          <cell r="H799">
            <v>16500</v>
          </cell>
          <cell r="I799">
            <v>473.55</v>
          </cell>
          <cell r="J799">
            <v>0</v>
          </cell>
          <cell r="K799">
            <v>501.6</v>
          </cell>
          <cell r="L799">
            <v>75</v>
          </cell>
          <cell r="M799">
            <v>1050.1500000000001</v>
          </cell>
          <cell r="N799">
            <v>15449.85</v>
          </cell>
          <cell r="O799" t="str">
            <v>DIVISION DE TRANSPORTACION- COMEDORES EC</v>
          </cell>
        </row>
        <row r="800">
          <cell r="A800">
            <v>1800285676</v>
          </cell>
          <cell r="B800">
            <v>795</v>
          </cell>
          <cell r="C800">
            <v>2</v>
          </cell>
          <cell r="D800" t="str">
            <v>DELYS FELIZ CUEVAS</v>
          </cell>
          <cell r="E800" t="str">
            <v>COCINERO (A)</v>
          </cell>
          <cell r="F800">
            <v>1800285676</v>
          </cell>
          <cell r="G800">
            <v>9</v>
          </cell>
          <cell r="H800">
            <v>11000</v>
          </cell>
          <cell r="I800">
            <v>315.7</v>
          </cell>
          <cell r="J800">
            <v>0</v>
          </cell>
          <cell r="K800">
            <v>334.4</v>
          </cell>
          <cell r="L800">
            <v>75</v>
          </cell>
          <cell r="M800">
            <v>725.1</v>
          </cell>
          <cell r="N800">
            <v>10274.9</v>
          </cell>
          <cell r="O800" t="str">
            <v>COMEDORES ECONOMICOS - LA CIENAGA</v>
          </cell>
        </row>
        <row r="801">
          <cell r="A801">
            <v>1800288399</v>
          </cell>
          <cell r="B801">
            <v>796</v>
          </cell>
          <cell r="C801">
            <v>2</v>
          </cell>
          <cell r="D801" t="str">
            <v>VICTOR MANUEL VARGAS CUEVAS</v>
          </cell>
          <cell r="E801" t="str">
            <v>INSPECTOR DE COMEDOR</v>
          </cell>
          <cell r="F801">
            <v>1800288399</v>
          </cell>
          <cell r="G801">
            <v>350198</v>
          </cell>
          <cell r="H801">
            <v>27000</v>
          </cell>
          <cell r="I801">
            <v>774.9</v>
          </cell>
          <cell r="J801">
            <v>0</v>
          </cell>
          <cell r="K801">
            <v>820.8</v>
          </cell>
          <cell r="L801">
            <v>75</v>
          </cell>
          <cell r="M801">
            <v>1670.7</v>
          </cell>
          <cell r="N801">
            <v>25329.3</v>
          </cell>
          <cell r="O801" t="str">
            <v>COMEDORES ECONOMICOS - BARAHONA</v>
          </cell>
        </row>
        <row r="802">
          <cell r="A802">
            <v>1800288886</v>
          </cell>
          <cell r="B802">
            <v>797</v>
          </cell>
          <cell r="C802">
            <v>2</v>
          </cell>
          <cell r="D802" t="str">
            <v>EMPERATRIZ CUEVAS PIMENTEL</v>
          </cell>
          <cell r="E802" t="str">
            <v>COCINERO (A)</v>
          </cell>
          <cell r="F802">
            <v>1800288886</v>
          </cell>
          <cell r="G802">
            <v>3</v>
          </cell>
          <cell r="H802">
            <v>11000</v>
          </cell>
          <cell r="I802">
            <v>315.7</v>
          </cell>
          <cell r="J802">
            <v>0</v>
          </cell>
          <cell r="K802">
            <v>334.4</v>
          </cell>
          <cell r="L802">
            <v>75</v>
          </cell>
          <cell r="M802">
            <v>725.1</v>
          </cell>
          <cell r="N802">
            <v>10274.9</v>
          </cell>
          <cell r="O802" t="str">
            <v>COMEDORES ECONOMICOS - LA CIENAGA</v>
          </cell>
        </row>
        <row r="803">
          <cell r="A803">
            <v>1800288936</v>
          </cell>
          <cell r="B803">
            <v>798</v>
          </cell>
          <cell r="C803">
            <v>2</v>
          </cell>
          <cell r="D803" t="str">
            <v>SANTA CUEVAS TORRES</v>
          </cell>
          <cell r="E803" t="str">
            <v>ENCARGADO (A)</v>
          </cell>
          <cell r="F803">
            <v>1800288936</v>
          </cell>
          <cell r="G803">
            <v>13</v>
          </cell>
          <cell r="H803">
            <v>35000</v>
          </cell>
          <cell r="I803">
            <v>1004.5</v>
          </cell>
          <cell r="J803">
            <v>0</v>
          </cell>
          <cell r="K803">
            <v>1064</v>
          </cell>
          <cell r="L803">
            <v>75</v>
          </cell>
          <cell r="M803">
            <v>2143.5</v>
          </cell>
          <cell r="N803">
            <v>32856.5</v>
          </cell>
          <cell r="O803" t="str">
            <v>COMEDORES ECONOMICOS - LA CIENAGA</v>
          </cell>
        </row>
        <row r="804">
          <cell r="A804">
            <v>1800289934</v>
          </cell>
          <cell r="B804">
            <v>799</v>
          </cell>
          <cell r="C804">
            <v>2</v>
          </cell>
          <cell r="D804" t="str">
            <v>CONSUELO FERRERAS SEGURA</v>
          </cell>
          <cell r="E804" t="str">
            <v>COCINERO (A)</v>
          </cell>
          <cell r="F804">
            <v>1800289934</v>
          </cell>
          <cell r="G804">
            <v>11</v>
          </cell>
          <cell r="H804">
            <v>11000</v>
          </cell>
          <cell r="I804">
            <v>315.7</v>
          </cell>
          <cell r="J804">
            <v>0</v>
          </cell>
          <cell r="K804">
            <v>334.4</v>
          </cell>
          <cell r="L804">
            <v>75</v>
          </cell>
          <cell r="M804">
            <v>725.1</v>
          </cell>
          <cell r="N804">
            <v>10274.9</v>
          </cell>
          <cell r="O804" t="str">
            <v>COMEDORES ECONOMICOS - LA CIENAGA</v>
          </cell>
        </row>
        <row r="805">
          <cell r="A805">
            <v>1800294157</v>
          </cell>
          <cell r="B805">
            <v>800</v>
          </cell>
          <cell r="C805">
            <v>2</v>
          </cell>
          <cell r="D805" t="str">
            <v>INOCENCIA FELIZ SUERO</v>
          </cell>
          <cell r="E805" t="str">
            <v>INSPECTOR DE COMEDOR</v>
          </cell>
          <cell r="F805">
            <v>1800294157</v>
          </cell>
          <cell r="G805">
            <v>350185</v>
          </cell>
          <cell r="H805">
            <v>25000</v>
          </cell>
          <cell r="I805">
            <v>717.5</v>
          </cell>
          <cell r="J805">
            <v>0</v>
          </cell>
          <cell r="K805">
            <v>760</v>
          </cell>
          <cell r="L805">
            <v>75</v>
          </cell>
          <cell r="M805">
            <v>1552.5</v>
          </cell>
          <cell r="N805">
            <v>23447.5</v>
          </cell>
          <cell r="O805" t="str">
            <v>COMEDORES ECONOMICOS - BARAHONA</v>
          </cell>
        </row>
        <row r="806">
          <cell r="A806">
            <v>1800303164</v>
          </cell>
          <cell r="B806">
            <v>801</v>
          </cell>
          <cell r="C806">
            <v>2</v>
          </cell>
          <cell r="D806" t="str">
            <v>ESTELA AYALA MATOS</v>
          </cell>
          <cell r="E806" t="str">
            <v>COCINERO (A)</v>
          </cell>
          <cell r="F806">
            <v>1800303164</v>
          </cell>
          <cell r="G806">
            <v>350039</v>
          </cell>
          <cell r="H806">
            <v>11000</v>
          </cell>
          <cell r="I806">
            <v>315.7</v>
          </cell>
          <cell r="J806">
            <v>0</v>
          </cell>
          <cell r="K806">
            <v>334.4</v>
          </cell>
          <cell r="L806">
            <v>75</v>
          </cell>
          <cell r="M806">
            <v>725.1</v>
          </cell>
          <cell r="N806">
            <v>10274.9</v>
          </cell>
          <cell r="O806" t="str">
            <v>COMEDORES ECONOMICOS - BARAHONA</v>
          </cell>
        </row>
        <row r="807">
          <cell r="A807">
            <v>1800308270</v>
          </cell>
          <cell r="B807">
            <v>802</v>
          </cell>
          <cell r="C807">
            <v>2</v>
          </cell>
          <cell r="D807" t="str">
            <v>ELVIO FERRELL PEREZ CUELLO</v>
          </cell>
          <cell r="E807" t="str">
            <v>INSPECTOR DE COMEDOR</v>
          </cell>
          <cell r="F807">
            <v>1800308270</v>
          </cell>
          <cell r="G807">
            <v>350157</v>
          </cell>
          <cell r="H807">
            <v>30000</v>
          </cell>
          <cell r="I807">
            <v>861</v>
          </cell>
          <cell r="J807">
            <v>0</v>
          </cell>
          <cell r="K807">
            <v>912</v>
          </cell>
          <cell r="L807">
            <v>75</v>
          </cell>
          <cell r="M807">
            <v>1848</v>
          </cell>
          <cell r="N807">
            <v>28152</v>
          </cell>
          <cell r="O807" t="str">
            <v>COMEDORES ECONOMICOS - BARAHONA</v>
          </cell>
        </row>
        <row r="808">
          <cell r="A808">
            <v>1800321471</v>
          </cell>
          <cell r="B808">
            <v>803</v>
          </cell>
          <cell r="C808">
            <v>2</v>
          </cell>
          <cell r="D808" t="str">
            <v>FERNANDO RAMIREZ REYES</v>
          </cell>
          <cell r="E808" t="str">
            <v>CHOFER</v>
          </cell>
          <cell r="F808">
            <v>1800321471</v>
          </cell>
          <cell r="G808">
            <v>350251</v>
          </cell>
          <cell r="H808">
            <v>20000</v>
          </cell>
          <cell r="I808">
            <v>574</v>
          </cell>
          <cell r="J808">
            <v>0</v>
          </cell>
          <cell r="K808">
            <v>608</v>
          </cell>
          <cell r="L808">
            <v>75</v>
          </cell>
          <cell r="M808">
            <v>1257</v>
          </cell>
          <cell r="N808">
            <v>18743</v>
          </cell>
          <cell r="O808" t="str">
            <v>COMEDORES ECONOMICOS - BARAHONA</v>
          </cell>
        </row>
        <row r="809">
          <cell r="A809">
            <v>1800321794</v>
          </cell>
          <cell r="B809">
            <v>804</v>
          </cell>
          <cell r="C809">
            <v>2</v>
          </cell>
          <cell r="D809" t="str">
            <v>SANDRA MARIA SANTANA AYALA</v>
          </cell>
          <cell r="E809" t="str">
            <v>AYUDANTE</v>
          </cell>
          <cell r="F809">
            <v>1800321794</v>
          </cell>
          <cell r="G809">
            <v>350149</v>
          </cell>
          <cell r="H809">
            <v>16500</v>
          </cell>
          <cell r="I809">
            <v>473.55</v>
          </cell>
          <cell r="J809">
            <v>0</v>
          </cell>
          <cell r="K809">
            <v>501.6</v>
          </cell>
          <cell r="L809">
            <v>75</v>
          </cell>
          <cell r="M809">
            <v>1050.1500000000001</v>
          </cell>
          <cell r="N809">
            <v>15449.85</v>
          </cell>
          <cell r="O809" t="str">
            <v>COMEDORES ECONOMICOS - BARAHONA</v>
          </cell>
        </row>
        <row r="810">
          <cell r="A810">
            <v>1800322677</v>
          </cell>
          <cell r="B810">
            <v>805</v>
          </cell>
          <cell r="C810">
            <v>2</v>
          </cell>
          <cell r="D810" t="str">
            <v>RAMON SILFREDO CARABALLO ARIAS</v>
          </cell>
          <cell r="E810" t="str">
            <v>AUXILIAR ADMINISTRATIVO (A)</v>
          </cell>
          <cell r="F810">
            <v>1800322677</v>
          </cell>
          <cell r="G810">
            <v>1205349</v>
          </cell>
          <cell r="H810">
            <v>25000</v>
          </cell>
          <cell r="I810">
            <v>717.5</v>
          </cell>
          <cell r="J810">
            <v>0</v>
          </cell>
          <cell r="K810">
            <v>760</v>
          </cell>
          <cell r="L810">
            <v>75</v>
          </cell>
          <cell r="M810">
            <v>1552.5</v>
          </cell>
          <cell r="N810">
            <v>23447.5</v>
          </cell>
          <cell r="O810" t="str">
            <v>COMEDORES ECONOMICOS LOS MINAS- COMEDORE</v>
          </cell>
        </row>
        <row r="811">
          <cell r="A811">
            <v>1800332288</v>
          </cell>
          <cell r="B811">
            <v>806</v>
          </cell>
          <cell r="C811">
            <v>2</v>
          </cell>
          <cell r="D811" t="str">
            <v>CARLOS PINEDA</v>
          </cell>
          <cell r="E811" t="str">
            <v>CHOFER I</v>
          </cell>
          <cell r="F811">
            <v>1800332288</v>
          </cell>
          <cell r="G811">
            <v>1799</v>
          </cell>
          <cell r="H811">
            <v>16500</v>
          </cell>
          <cell r="I811">
            <v>473.55</v>
          </cell>
          <cell r="J811">
            <v>0</v>
          </cell>
          <cell r="K811">
            <v>501.6</v>
          </cell>
          <cell r="L811">
            <v>75</v>
          </cell>
          <cell r="M811">
            <v>1050.1500000000001</v>
          </cell>
          <cell r="N811">
            <v>15449.85</v>
          </cell>
          <cell r="O811" t="str">
            <v>COMEDORES ECONOMICOS - BARAHONA</v>
          </cell>
        </row>
        <row r="812">
          <cell r="A812">
            <v>1800333070</v>
          </cell>
          <cell r="B812">
            <v>807</v>
          </cell>
          <cell r="C812">
            <v>2</v>
          </cell>
          <cell r="D812" t="str">
            <v>JOSE DE LOS SANTOS VALLEJO GOMEZ</v>
          </cell>
          <cell r="E812" t="str">
            <v>CHOFER I</v>
          </cell>
          <cell r="F812">
            <v>1800333070</v>
          </cell>
          <cell r="G812">
            <v>350169</v>
          </cell>
          <cell r="H812">
            <v>16500</v>
          </cell>
          <cell r="I812">
            <v>473.55</v>
          </cell>
          <cell r="J812">
            <v>0</v>
          </cell>
          <cell r="K812">
            <v>501.6</v>
          </cell>
          <cell r="L812">
            <v>75</v>
          </cell>
          <cell r="M812">
            <v>1050.1500000000001</v>
          </cell>
          <cell r="N812">
            <v>15449.85</v>
          </cell>
          <cell r="O812" t="str">
            <v>COMEDORES ECONOMICOS - BARAHONA</v>
          </cell>
        </row>
        <row r="813">
          <cell r="A813">
            <v>1800333369</v>
          </cell>
          <cell r="B813">
            <v>808</v>
          </cell>
          <cell r="C813">
            <v>2</v>
          </cell>
          <cell r="D813" t="str">
            <v>LUCHY JACOBINA BATISTA BATISTA</v>
          </cell>
          <cell r="E813" t="str">
            <v>COCINERO (A)</v>
          </cell>
          <cell r="F813">
            <v>1800333369</v>
          </cell>
          <cell r="G813">
            <v>24</v>
          </cell>
          <cell r="H813">
            <v>11000</v>
          </cell>
          <cell r="I813">
            <v>315.7</v>
          </cell>
          <cell r="J813">
            <v>0</v>
          </cell>
          <cell r="K813">
            <v>334.4</v>
          </cell>
          <cell r="L813">
            <v>75</v>
          </cell>
          <cell r="M813">
            <v>725.1</v>
          </cell>
          <cell r="N813">
            <v>10274.9</v>
          </cell>
          <cell r="O813" t="str">
            <v>COMEDORES ECONOMOCOS - JAQUIMEYES</v>
          </cell>
        </row>
        <row r="814">
          <cell r="A814">
            <v>1800334623</v>
          </cell>
          <cell r="B814">
            <v>809</v>
          </cell>
          <cell r="C814">
            <v>2</v>
          </cell>
          <cell r="D814" t="str">
            <v>KEILIN ALTAGRACIA FIGUEREO FELIZ</v>
          </cell>
          <cell r="E814" t="str">
            <v>CONSERJE</v>
          </cell>
          <cell r="F814">
            <v>1800334623</v>
          </cell>
          <cell r="G814">
            <v>2650674</v>
          </cell>
          <cell r="H814">
            <v>11000</v>
          </cell>
          <cell r="I814">
            <v>315.7</v>
          </cell>
          <cell r="J814">
            <v>0</v>
          </cell>
          <cell r="K814">
            <v>334.4</v>
          </cell>
          <cell r="L814">
            <v>75</v>
          </cell>
          <cell r="M814">
            <v>725.1</v>
          </cell>
          <cell r="N814">
            <v>10274.9</v>
          </cell>
          <cell r="O814" t="str">
            <v>DIVISION DE MANTENIMIENTO- COMEDORES ECO</v>
          </cell>
        </row>
        <row r="815">
          <cell r="A815">
            <v>1800336685</v>
          </cell>
          <cell r="B815">
            <v>810</v>
          </cell>
          <cell r="C815">
            <v>2</v>
          </cell>
          <cell r="D815" t="str">
            <v>ZAIDA NOVAS MATOS</v>
          </cell>
          <cell r="E815" t="str">
            <v>COCINERO (A)</v>
          </cell>
          <cell r="F815">
            <v>1800336685</v>
          </cell>
          <cell r="G815">
            <v>4</v>
          </cell>
          <cell r="H815">
            <v>11000</v>
          </cell>
          <cell r="I815">
            <v>315.7</v>
          </cell>
          <cell r="J815">
            <v>0</v>
          </cell>
          <cell r="K815">
            <v>334.4</v>
          </cell>
          <cell r="L815">
            <v>75</v>
          </cell>
          <cell r="M815">
            <v>725.1</v>
          </cell>
          <cell r="N815">
            <v>10274.9</v>
          </cell>
          <cell r="O815" t="str">
            <v>COMEDORES ECONOMOCOS - JAQUIMEYES</v>
          </cell>
        </row>
        <row r="816">
          <cell r="A816">
            <v>1800337188</v>
          </cell>
          <cell r="B816">
            <v>811</v>
          </cell>
          <cell r="C816">
            <v>2</v>
          </cell>
          <cell r="D816" t="str">
            <v>FIOR DALIZA VALDEZ MATOS</v>
          </cell>
          <cell r="E816" t="str">
            <v>AYUDANTE DE COCINA</v>
          </cell>
          <cell r="F816">
            <v>1800337188</v>
          </cell>
          <cell r="G816">
            <v>16</v>
          </cell>
          <cell r="H816">
            <v>11000</v>
          </cell>
          <cell r="I816">
            <v>315.7</v>
          </cell>
          <cell r="J816">
            <v>0</v>
          </cell>
          <cell r="K816">
            <v>334.4</v>
          </cell>
          <cell r="L816">
            <v>75</v>
          </cell>
          <cell r="M816">
            <v>725.1</v>
          </cell>
          <cell r="N816">
            <v>10274.9</v>
          </cell>
          <cell r="O816" t="str">
            <v>COMEDORES ECONOMOCOS - JAQUIMEYES</v>
          </cell>
        </row>
        <row r="817">
          <cell r="A817">
            <v>1800337774</v>
          </cell>
          <cell r="B817">
            <v>812</v>
          </cell>
          <cell r="C817">
            <v>2</v>
          </cell>
          <cell r="D817" t="str">
            <v>ESVERLIN FELIZ CUEVAS</v>
          </cell>
          <cell r="E817" t="str">
            <v>CONSERJE</v>
          </cell>
          <cell r="F817">
            <v>1800337774</v>
          </cell>
          <cell r="G817">
            <v>6</v>
          </cell>
          <cell r="H817">
            <v>11000</v>
          </cell>
          <cell r="I817">
            <v>315.7</v>
          </cell>
          <cell r="J817">
            <v>0</v>
          </cell>
          <cell r="K817">
            <v>334.4</v>
          </cell>
          <cell r="L817">
            <v>75</v>
          </cell>
          <cell r="M817">
            <v>725.1</v>
          </cell>
          <cell r="N817">
            <v>10274.9</v>
          </cell>
          <cell r="O817" t="str">
            <v>COMEDORES ECONOMICOS - LA CIENAGA</v>
          </cell>
        </row>
        <row r="818">
          <cell r="A818">
            <v>1800338384</v>
          </cell>
          <cell r="B818">
            <v>813</v>
          </cell>
          <cell r="C818">
            <v>2</v>
          </cell>
          <cell r="D818" t="str">
            <v>NANCY FERRERA FELIZ</v>
          </cell>
          <cell r="E818" t="str">
            <v>AYUDANTE DE COCINA</v>
          </cell>
          <cell r="F818">
            <v>1800338384</v>
          </cell>
          <cell r="G818">
            <v>22</v>
          </cell>
          <cell r="H818">
            <v>11000</v>
          </cell>
          <cell r="I818">
            <v>315.7</v>
          </cell>
          <cell r="J818">
            <v>0</v>
          </cell>
          <cell r="K818">
            <v>334.4</v>
          </cell>
          <cell r="L818">
            <v>75</v>
          </cell>
          <cell r="M818">
            <v>725.1</v>
          </cell>
          <cell r="N818">
            <v>10274.9</v>
          </cell>
          <cell r="O818" t="str">
            <v>COMEDORES ECONOMICOS - LA CIENAGA</v>
          </cell>
        </row>
        <row r="819">
          <cell r="A819">
            <v>1800340265</v>
          </cell>
          <cell r="B819">
            <v>814</v>
          </cell>
          <cell r="C819">
            <v>2</v>
          </cell>
          <cell r="D819" t="str">
            <v>PRACEDE SANTANA GUEVARA</v>
          </cell>
          <cell r="E819" t="str">
            <v>COCINERO (A)</v>
          </cell>
          <cell r="F819">
            <v>1800340265</v>
          </cell>
          <cell r="G819">
            <v>10</v>
          </cell>
          <cell r="H819">
            <v>11000</v>
          </cell>
          <cell r="I819">
            <v>315.7</v>
          </cell>
          <cell r="J819">
            <v>0</v>
          </cell>
          <cell r="K819">
            <v>334.4</v>
          </cell>
          <cell r="L819">
            <v>75</v>
          </cell>
          <cell r="M819">
            <v>725.1</v>
          </cell>
          <cell r="N819">
            <v>10274.9</v>
          </cell>
          <cell r="O819" t="str">
            <v>COMEDORES ECONOMICOS - LA CIENAGA</v>
          </cell>
        </row>
        <row r="820">
          <cell r="A820">
            <v>1800348201</v>
          </cell>
          <cell r="B820">
            <v>815</v>
          </cell>
          <cell r="C820">
            <v>2</v>
          </cell>
          <cell r="D820" t="str">
            <v>FELIX CARABALLO MONTERO</v>
          </cell>
          <cell r="E820" t="str">
            <v>OPERADOR DE CALDERA</v>
          </cell>
          <cell r="F820">
            <v>1800348201</v>
          </cell>
          <cell r="G820">
            <v>350053</v>
          </cell>
          <cell r="H820">
            <v>11000</v>
          </cell>
          <cell r="I820">
            <v>315.7</v>
          </cell>
          <cell r="J820">
            <v>0</v>
          </cell>
          <cell r="K820">
            <v>334.4</v>
          </cell>
          <cell r="L820">
            <v>75</v>
          </cell>
          <cell r="M820">
            <v>725.1</v>
          </cell>
          <cell r="N820">
            <v>10274.9</v>
          </cell>
          <cell r="O820" t="str">
            <v>COMEDORES ECONOMICOS - BARAHONA</v>
          </cell>
        </row>
        <row r="821">
          <cell r="A821">
            <v>1800351296</v>
          </cell>
          <cell r="B821">
            <v>816</v>
          </cell>
          <cell r="C821">
            <v>2</v>
          </cell>
          <cell r="D821" t="str">
            <v>YOVANI ALTAGRACIA CANARIO CARABALLO</v>
          </cell>
          <cell r="E821" t="str">
            <v>COCINERO (A)</v>
          </cell>
          <cell r="F821">
            <v>1800351296</v>
          </cell>
          <cell r="G821">
            <v>2</v>
          </cell>
          <cell r="H821">
            <v>11000</v>
          </cell>
          <cell r="I821">
            <v>315.7</v>
          </cell>
          <cell r="J821">
            <v>0</v>
          </cell>
          <cell r="K821">
            <v>334.4</v>
          </cell>
          <cell r="L821">
            <v>75</v>
          </cell>
          <cell r="M821">
            <v>725.1</v>
          </cell>
          <cell r="N821">
            <v>10274.9</v>
          </cell>
          <cell r="O821" t="str">
            <v>COMEDORES ECONOMICOS - EL PEﾑON</v>
          </cell>
        </row>
        <row r="822">
          <cell r="A822">
            <v>1800359448</v>
          </cell>
          <cell r="B822">
            <v>817</v>
          </cell>
          <cell r="C822">
            <v>2</v>
          </cell>
          <cell r="D822" t="str">
            <v>HODAINIS DE LEON URBAEZ</v>
          </cell>
          <cell r="E822" t="str">
            <v>CONSERJE</v>
          </cell>
          <cell r="F822">
            <v>1800359448</v>
          </cell>
          <cell r="G822">
            <v>350181</v>
          </cell>
          <cell r="H822">
            <v>11000</v>
          </cell>
          <cell r="I822">
            <v>315.7</v>
          </cell>
          <cell r="J822">
            <v>0</v>
          </cell>
          <cell r="K822">
            <v>334.4</v>
          </cell>
          <cell r="L822">
            <v>75</v>
          </cell>
          <cell r="M822">
            <v>725.1</v>
          </cell>
          <cell r="N822">
            <v>10274.9</v>
          </cell>
          <cell r="O822" t="str">
            <v>COMEDORES ECONOMICOS - BARAHONA</v>
          </cell>
        </row>
        <row r="823">
          <cell r="A823">
            <v>1800360834</v>
          </cell>
          <cell r="B823">
            <v>818</v>
          </cell>
          <cell r="C823">
            <v>2</v>
          </cell>
          <cell r="D823" t="str">
            <v>NELLYS MATEO CORDERO</v>
          </cell>
          <cell r="E823" t="str">
            <v>COCINERO (A)</v>
          </cell>
          <cell r="F823">
            <v>1800360834</v>
          </cell>
          <cell r="G823">
            <v>37</v>
          </cell>
          <cell r="H823">
            <v>11000</v>
          </cell>
          <cell r="I823">
            <v>315.7</v>
          </cell>
          <cell r="J823">
            <v>0</v>
          </cell>
          <cell r="K823">
            <v>334.4</v>
          </cell>
          <cell r="L823">
            <v>75</v>
          </cell>
          <cell r="M823">
            <v>725.1</v>
          </cell>
          <cell r="N823">
            <v>10274.9</v>
          </cell>
          <cell r="O823" t="str">
            <v>COMEDORES ECONOMICOS- BOCA DE CACHON JIM</v>
          </cell>
        </row>
        <row r="824">
          <cell r="A824">
            <v>1800368118</v>
          </cell>
          <cell r="B824">
            <v>819</v>
          </cell>
          <cell r="C824">
            <v>2</v>
          </cell>
          <cell r="D824" t="str">
            <v>ANA ESTHER RUIZ MENDEZ</v>
          </cell>
          <cell r="E824" t="str">
            <v>COCINERO (A)</v>
          </cell>
          <cell r="F824">
            <v>1800368118</v>
          </cell>
          <cell r="G824">
            <v>1359</v>
          </cell>
          <cell r="H824">
            <v>14300</v>
          </cell>
          <cell r="I824">
            <v>410.41</v>
          </cell>
          <cell r="J824">
            <v>0</v>
          </cell>
          <cell r="K824">
            <v>434.72</v>
          </cell>
          <cell r="L824">
            <v>1587.45</v>
          </cell>
          <cell r="M824">
            <v>2432.58</v>
          </cell>
          <cell r="N824">
            <v>11867.42</v>
          </cell>
          <cell r="O824" t="str">
            <v>COMEDORES ECONOMICOS- LAS CAOBAS</v>
          </cell>
        </row>
        <row r="825">
          <cell r="A825">
            <v>1800371005</v>
          </cell>
          <cell r="B825">
            <v>820</v>
          </cell>
          <cell r="C825">
            <v>2</v>
          </cell>
          <cell r="D825" t="str">
            <v>CRISTINA PEREZ</v>
          </cell>
          <cell r="E825" t="str">
            <v>CONSERJE</v>
          </cell>
          <cell r="F825">
            <v>1800371005</v>
          </cell>
          <cell r="G825">
            <v>350400</v>
          </cell>
          <cell r="H825">
            <v>13000</v>
          </cell>
          <cell r="I825">
            <v>373.1</v>
          </cell>
          <cell r="J825">
            <v>0</v>
          </cell>
          <cell r="K825">
            <v>395.2</v>
          </cell>
          <cell r="L825">
            <v>75</v>
          </cell>
          <cell r="M825">
            <v>843.3</v>
          </cell>
          <cell r="N825">
            <v>12156.7</v>
          </cell>
          <cell r="O825" t="str">
            <v>COMEDORES ECONOMICOS - BARAHONA</v>
          </cell>
        </row>
        <row r="826">
          <cell r="A826">
            <v>1800379495</v>
          </cell>
          <cell r="B826">
            <v>821</v>
          </cell>
          <cell r="C826">
            <v>2</v>
          </cell>
          <cell r="D826" t="str">
            <v>JOSEFA MIGUELINA PEREZ CUEVAS</v>
          </cell>
          <cell r="E826" t="str">
            <v>AUXILIAR ADMINISTRATIVO (A)</v>
          </cell>
          <cell r="F826">
            <v>1800379495</v>
          </cell>
          <cell r="G826">
            <v>40</v>
          </cell>
          <cell r="H826">
            <v>13000</v>
          </cell>
          <cell r="I826">
            <v>373.1</v>
          </cell>
          <cell r="J826">
            <v>0</v>
          </cell>
          <cell r="K826">
            <v>395.2</v>
          </cell>
          <cell r="L826">
            <v>75</v>
          </cell>
          <cell r="M826">
            <v>843.3</v>
          </cell>
          <cell r="N826">
            <v>12156.7</v>
          </cell>
          <cell r="O826" t="str">
            <v>COMEDORES ECONOMICOS - VILLA CENTRAL - B</v>
          </cell>
        </row>
        <row r="827">
          <cell r="A827">
            <v>1800382218</v>
          </cell>
          <cell r="B827">
            <v>822</v>
          </cell>
          <cell r="C827">
            <v>2</v>
          </cell>
          <cell r="D827" t="str">
            <v>ESVELIA RODRIGUEZ</v>
          </cell>
          <cell r="E827" t="str">
            <v>AYUDANTE DE COCINA</v>
          </cell>
          <cell r="F827">
            <v>1800382218</v>
          </cell>
          <cell r="G827">
            <v>350194</v>
          </cell>
          <cell r="H827">
            <v>11000</v>
          </cell>
          <cell r="I827">
            <v>315.7</v>
          </cell>
          <cell r="J827">
            <v>0</v>
          </cell>
          <cell r="K827">
            <v>334.4</v>
          </cell>
          <cell r="L827">
            <v>75</v>
          </cell>
          <cell r="M827">
            <v>725.1</v>
          </cell>
          <cell r="N827">
            <v>10274.9</v>
          </cell>
          <cell r="O827" t="str">
            <v>COMEDORES ECONOMICOS - BARAHONA</v>
          </cell>
        </row>
        <row r="828">
          <cell r="A828">
            <v>1800385955</v>
          </cell>
          <cell r="B828">
            <v>823</v>
          </cell>
          <cell r="C828">
            <v>2</v>
          </cell>
          <cell r="D828" t="str">
            <v>IBELISE ALTAGRACIA ENCARNACION MEDI</v>
          </cell>
          <cell r="E828" t="str">
            <v>AUXILIAR ADMINISTRATIVO (A)</v>
          </cell>
          <cell r="F828">
            <v>1800385955</v>
          </cell>
          <cell r="G828">
            <v>2650688</v>
          </cell>
          <cell r="H828">
            <v>20000</v>
          </cell>
          <cell r="I828">
            <v>574</v>
          </cell>
          <cell r="J828">
            <v>0</v>
          </cell>
          <cell r="K828">
            <v>608</v>
          </cell>
          <cell r="L828">
            <v>75</v>
          </cell>
          <cell r="M828">
            <v>1257</v>
          </cell>
          <cell r="N828">
            <v>18743</v>
          </cell>
          <cell r="O828" t="str">
            <v>DIVISION DE MANTENIMIENTO- COMEDORES ECO</v>
          </cell>
        </row>
        <row r="829">
          <cell r="A829">
            <v>1800389791</v>
          </cell>
          <cell r="B829">
            <v>824</v>
          </cell>
          <cell r="C829">
            <v>2</v>
          </cell>
          <cell r="D829" t="str">
            <v>ALTAGRACIA LOPEZ PEREZ</v>
          </cell>
          <cell r="E829" t="str">
            <v>CONSERJE</v>
          </cell>
          <cell r="F829">
            <v>1800389791</v>
          </cell>
          <cell r="G829">
            <v>350179</v>
          </cell>
          <cell r="H829">
            <v>11000</v>
          </cell>
          <cell r="I829">
            <v>315.7</v>
          </cell>
          <cell r="J829">
            <v>0</v>
          </cell>
          <cell r="K829">
            <v>334.4</v>
          </cell>
          <cell r="L829">
            <v>75</v>
          </cell>
          <cell r="M829">
            <v>725.1</v>
          </cell>
          <cell r="N829">
            <v>10274.9</v>
          </cell>
          <cell r="O829" t="str">
            <v>COMEDORES ECONOMICOS - BARAHONA</v>
          </cell>
        </row>
        <row r="830">
          <cell r="A830">
            <v>1800393868</v>
          </cell>
          <cell r="B830">
            <v>825</v>
          </cell>
          <cell r="C830">
            <v>2</v>
          </cell>
          <cell r="D830" t="str">
            <v>TEOFILO SANTANA GUEVARA</v>
          </cell>
          <cell r="E830" t="str">
            <v>CONSERJE</v>
          </cell>
          <cell r="F830">
            <v>1800393868</v>
          </cell>
          <cell r="G830">
            <v>2300109</v>
          </cell>
          <cell r="H830">
            <v>11000</v>
          </cell>
          <cell r="I830">
            <v>315.7</v>
          </cell>
          <cell r="J830">
            <v>0</v>
          </cell>
          <cell r="K830">
            <v>334.4</v>
          </cell>
          <cell r="L830">
            <v>75</v>
          </cell>
          <cell r="M830">
            <v>725.1</v>
          </cell>
          <cell r="N830">
            <v>10274.9</v>
          </cell>
          <cell r="O830" t="str">
            <v>COMEDORES ECONOMICOS - MONTECRISTI</v>
          </cell>
        </row>
        <row r="831">
          <cell r="A831">
            <v>1800395921</v>
          </cell>
          <cell r="B831">
            <v>826</v>
          </cell>
          <cell r="C831">
            <v>2</v>
          </cell>
          <cell r="D831" t="str">
            <v>MORENA DAMARYS FELIZ FELIZ</v>
          </cell>
          <cell r="E831" t="str">
            <v>COCINERO (A)</v>
          </cell>
          <cell r="F831">
            <v>1800395921</v>
          </cell>
          <cell r="G831">
            <v>46</v>
          </cell>
          <cell r="H831">
            <v>11000</v>
          </cell>
          <cell r="I831">
            <v>315.7</v>
          </cell>
          <cell r="J831">
            <v>0</v>
          </cell>
          <cell r="K831">
            <v>334.4</v>
          </cell>
          <cell r="L831">
            <v>75</v>
          </cell>
          <cell r="M831">
            <v>725.1</v>
          </cell>
          <cell r="N831">
            <v>10274.9</v>
          </cell>
          <cell r="O831" t="str">
            <v>COMEDORES ECONOMICOS - EL PEﾑON</v>
          </cell>
        </row>
        <row r="832">
          <cell r="A832">
            <v>1800403675</v>
          </cell>
          <cell r="B832">
            <v>827</v>
          </cell>
          <cell r="C832">
            <v>2</v>
          </cell>
          <cell r="D832" t="str">
            <v>ALTAGRACIA FELIZ</v>
          </cell>
          <cell r="E832" t="str">
            <v>CONSERJE</v>
          </cell>
          <cell r="F832">
            <v>1800403675</v>
          </cell>
          <cell r="G832">
            <v>20</v>
          </cell>
          <cell r="H832">
            <v>13000</v>
          </cell>
          <cell r="I832">
            <v>373.1</v>
          </cell>
          <cell r="J832">
            <v>0</v>
          </cell>
          <cell r="K832">
            <v>395.2</v>
          </cell>
          <cell r="L832">
            <v>75</v>
          </cell>
          <cell r="M832">
            <v>843.3</v>
          </cell>
          <cell r="N832">
            <v>12156.7</v>
          </cell>
          <cell r="O832" t="str">
            <v>COMEDORES ECONOMICOS - LA CIENAGA</v>
          </cell>
        </row>
        <row r="833">
          <cell r="A833">
            <v>1800409243</v>
          </cell>
          <cell r="B833">
            <v>828</v>
          </cell>
          <cell r="C833">
            <v>2</v>
          </cell>
          <cell r="D833" t="str">
            <v>MARCIA FELIZ OLIVERO</v>
          </cell>
          <cell r="E833" t="str">
            <v>AYUDANTE DE COCINA</v>
          </cell>
          <cell r="F833">
            <v>1800409243</v>
          </cell>
          <cell r="G833">
            <v>30</v>
          </cell>
          <cell r="H833">
            <v>11000</v>
          </cell>
          <cell r="I833">
            <v>315.7</v>
          </cell>
          <cell r="J833">
            <v>0</v>
          </cell>
          <cell r="K833">
            <v>334.4</v>
          </cell>
          <cell r="L833">
            <v>75</v>
          </cell>
          <cell r="M833">
            <v>725.1</v>
          </cell>
          <cell r="N833">
            <v>10274.9</v>
          </cell>
          <cell r="O833" t="str">
            <v>COMEDORES ECONOMOCOS - JAQUIMEYES</v>
          </cell>
        </row>
        <row r="834">
          <cell r="A834">
            <v>1800411421</v>
          </cell>
          <cell r="B834">
            <v>829</v>
          </cell>
          <cell r="C834">
            <v>2</v>
          </cell>
          <cell r="D834" t="str">
            <v>CATALINA CABRERA CABRERA</v>
          </cell>
          <cell r="E834" t="str">
            <v>COCINERO (A)</v>
          </cell>
          <cell r="F834">
            <v>1800411421</v>
          </cell>
          <cell r="G834">
            <v>32</v>
          </cell>
          <cell r="H834">
            <v>11000</v>
          </cell>
          <cell r="I834">
            <v>315.7</v>
          </cell>
          <cell r="J834">
            <v>0</v>
          </cell>
          <cell r="K834">
            <v>334.4</v>
          </cell>
          <cell r="L834">
            <v>75</v>
          </cell>
          <cell r="M834">
            <v>725.1</v>
          </cell>
          <cell r="N834">
            <v>10274.9</v>
          </cell>
          <cell r="O834" t="str">
            <v>COMEDORES ECONOMICOS - EL PEﾑON</v>
          </cell>
        </row>
        <row r="835">
          <cell r="A835">
            <v>1800422881</v>
          </cell>
          <cell r="B835">
            <v>830</v>
          </cell>
          <cell r="C835">
            <v>2</v>
          </cell>
          <cell r="D835" t="str">
            <v>PEDRO PASCUAL REYES SANCHEZ</v>
          </cell>
          <cell r="E835" t="str">
            <v>AYUDANTE DE COCINA</v>
          </cell>
          <cell r="F835">
            <v>1800422881</v>
          </cell>
          <cell r="G835">
            <v>2750057</v>
          </cell>
          <cell r="H835">
            <v>11000</v>
          </cell>
          <cell r="I835">
            <v>315.7</v>
          </cell>
          <cell r="J835">
            <v>0</v>
          </cell>
          <cell r="K835">
            <v>334.4</v>
          </cell>
          <cell r="L835">
            <v>75</v>
          </cell>
          <cell r="M835">
            <v>725.1</v>
          </cell>
          <cell r="N835">
            <v>10274.9</v>
          </cell>
          <cell r="O835" t="str">
            <v>COMEDORES ECONOMICOS - NEYBA</v>
          </cell>
        </row>
        <row r="836">
          <cell r="A836">
            <v>1800442871</v>
          </cell>
          <cell r="B836">
            <v>831</v>
          </cell>
          <cell r="C836">
            <v>2</v>
          </cell>
          <cell r="D836" t="str">
            <v>JUAN FRANCISCO PEÑA FERRERAS</v>
          </cell>
          <cell r="E836" t="str">
            <v>SUPERVISOR (A) MAYORDOMIA</v>
          </cell>
          <cell r="F836">
            <v>1800442871</v>
          </cell>
          <cell r="G836">
            <v>1205626</v>
          </cell>
          <cell r="H836">
            <v>30000</v>
          </cell>
          <cell r="I836">
            <v>861</v>
          </cell>
          <cell r="J836">
            <v>0</v>
          </cell>
          <cell r="K836">
            <v>912</v>
          </cell>
          <cell r="L836">
            <v>75</v>
          </cell>
          <cell r="M836">
            <v>1848</v>
          </cell>
          <cell r="N836">
            <v>28152</v>
          </cell>
          <cell r="O836" t="str">
            <v>COMEDORES ECONOMICOS LOS MINAS- COMEDORE</v>
          </cell>
        </row>
        <row r="837">
          <cell r="A837">
            <v>1800452029</v>
          </cell>
          <cell r="B837">
            <v>832</v>
          </cell>
          <cell r="C837">
            <v>2</v>
          </cell>
          <cell r="D837" t="str">
            <v>ARIEL MORETA CARRASCO</v>
          </cell>
          <cell r="E837" t="str">
            <v>SUB DIRECTOR</v>
          </cell>
          <cell r="F837">
            <v>1800452029</v>
          </cell>
          <cell r="G837">
            <v>2450073</v>
          </cell>
          <cell r="H837">
            <v>140000</v>
          </cell>
          <cell r="I837">
            <v>4018</v>
          </cell>
          <cell r="J837">
            <v>21514.37</v>
          </cell>
          <cell r="K837">
            <v>4256</v>
          </cell>
          <cell r="L837">
            <v>75</v>
          </cell>
          <cell r="M837">
            <v>29863.37</v>
          </cell>
          <cell r="N837">
            <v>110136.63</v>
          </cell>
          <cell r="O837" t="str">
            <v>DIRECCION DE PROCESAMIENTO DE ALIMENTOS</v>
          </cell>
        </row>
        <row r="838">
          <cell r="A838">
            <v>1800453662</v>
          </cell>
          <cell r="B838">
            <v>833</v>
          </cell>
          <cell r="C838">
            <v>2</v>
          </cell>
          <cell r="D838" t="str">
            <v>GUSTAVO ENRIQUE ROCHE</v>
          </cell>
          <cell r="E838" t="str">
            <v>AYUDANTE DE COCINA</v>
          </cell>
          <cell r="F838">
            <v>1800453662</v>
          </cell>
          <cell r="G838">
            <v>20</v>
          </cell>
          <cell r="H838">
            <v>13000</v>
          </cell>
          <cell r="I838">
            <v>373.1</v>
          </cell>
          <cell r="J838">
            <v>0</v>
          </cell>
          <cell r="K838">
            <v>395.2</v>
          </cell>
          <cell r="L838">
            <v>75</v>
          </cell>
          <cell r="M838">
            <v>843.3</v>
          </cell>
          <cell r="N838">
            <v>12156.7</v>
          </cell>
          <cell r="O838" t="str">
            <v>COMEDORES ECONOMICOS - VILLA CENTRAL - B</v>
          </cell>
        </row>
        <row r="839">
          <cell r="A839">
            <v>1800457499</v>
          </cell>
          <cell r="B839">
            <v>834</v>
          </cell>
          <cell r="C839">
            <v>2</v>
          </cell>
          <cell r="D839" t="str">
            <v>CAMILITO FELIZ ALCANTARA</v>
          </cell>
          <cell r="E839" t="str">
            <v>INSPECTOR DE COMEDOR</v>
          </cell>
          <cell r="F839">
            <v>1800457499</v>
          </cell>
          <cell r="G839">
            <v>1201887</v>
          </cell>
          <cell r="H839">
            <v>22000</v>
          </cell>
          <cell r="I839">
            <v>631.4</v>
          </cell>
          <cell r="J839">
            <v>0</v>
          </cell>
          <cell r="K839">
            <v>668.8</v>
          </cell>
          <cell r="L839">
            <v>75</v>
          </cell>
          <cell r="M839">
            <v>1375.2</v>
          </cell>
          <cell r="N839">
            <v>20624.8</v>
          </cell>
          <cell r="O839" t="str">
            <v>COMEDORES ECONOMICOS LOS MINAS- COMEDORE</v>
          </cell>
        </row>
        <row r="840">
          <cell r="A840">
            <v>1800468033</v>
          </cell>
          <cell r="B840">
            <v>835</v>
          </cell>
          <cell r="C840">
            <v>2</v>
          </cell>
          <cell r="D840" t="str">
            <v>KURY ELIAZAR GUERRERO NOBOA</v>
          </cell>
          <cell r="E840" t="str">
            <v>ENCARGADO ALMACEN</v>
          </cell>
          <cell r="F840">
            <v>1800468033</v>
          </cell>
          <cell r="G840">
            <v>1650108</v>
          </cell>
          <cell r="H840">
            <v>21000</v>
          </cell>
          <cell r="I840">
            <v>602.70000000000005</v>
          </cell>
          <cell r="J840">
            <v>0</v>
          </cell>
          <cell r="K840">
            <v>638.4</v>
          </cell>
          <cell r="L840">
            <v>75</v>
          </cell>
          <cell r="M840">
            <v>1316.1</v>
          </cell>
          <cell r="N840">
            <v>19683.900000000001</v>
          </cell>
          <cell r="O840" t="str">
            <v>COMEDORES ECONOMICOS- LAS CAOBAS</v>
          </cell>
        </row>
        <row r="841">
          <cell r="A841">
            <v>1800474361</v>
          </cell>
          <cell r="B841">
            <v>836</v>
          </cell>
          <cell r="C841">
            <v>2</v>
          </cell>
          <cell r="D841" t="str">
            <v>MIRKEYA TURBI</v>
          </cell>
          <cell r="E841" t="str">
            <v>CONSERJE</v>
          </cell>
          <cell r="F841">
            <v>1800474361</v>
          </cell>
          <cell r="G841">
            <v>950051</v>
          </cell>
          <cell r="H841">
            <v>11000</v>
          </cell>
          <cell r="I841">
            <v>315.7</v>
          </cell>
          <cell r="J841">
            <v>0</v>
          </cell>
          <cell r="K841">
            <v>334.4</v>
          </cell>
          <cell r="L841">
            <v>75</v>
          </cell>
          <cell r="M841">
            <v>725.1</v>
          </cell>
          <cell r="N841">
            <v>10274.9</v>
          </cell>
          <cell r="O841" t="str">
            <v>COMEDORES ECONOMICOS - PEDERNALES</v>
          </cell>
        </row>
        <row r="842">
          <cell r="A842">
            <v>1800482166</v>
          </cell>
          <cell r="B842">
            <v>837</v>
          </cell>
          <cell r="C842">
            <v>2</v>
          </cell>
          <cell r="D842" t="str">
            <v>YOJANNY MEDINA BAEZ</v>
          </cell>
          <cell r="E842" t="str">
            <v>AYUDANTE DE COCINA</v>
          </cell>
          <cell r="F842">
            <v>1800482166</v>
          </cell>
          <cell r="G842">
            <v>1205658</v>
          </cell>
          <cell r="H842">
            <v>13000</v>
          </cell>
          <cell r="I842">
            <v>373.1</v>
          </cell>
          <cell r="J842">
            <v>0</v>
          </cell>
          <cell r="K842">
            <v>395.2</v>
          </cell>
          <cell r="L842">
            <v>75</v>
          </cell>
          <cell r="M842">
            <v>843.3</v>
          </cell>
          <cell r="N842">
            <v>12156.7</v>
          </cell>
          <cell r="O842" t="str">
            <v>COMEDORES ECONOMICOS LOS MINAS- COMEDORE</v>
          </cell>
        </row>
        <row r="843">
          <cell r="A843">
            <v>1800490268</v>
          </cell>
          <cell r="B843">
            <v>838</v>
          </cell>
          <cell r="C843">
            <v>2</v>
          </cell>
          <cell r="D843" t="str">
            <v>ADOLFO CUEVAS MENDEZ</v>
          </cell>
          <cell r="E843" t="str">
            <v>AUXILIAR</v>
          </cell>
          <cell r="F843">
            <v>1800490268</v>
          </cell>
          <cell r="G843">
            <v>7</v>
          </cell>
          <cell r="H843">
            <v>11000</v>
          </cell>
          <cell r="I843">
            <v>315.7</v>
          </cell>
          <cell r="J843">
            <v>0</v>
          </cell>
          <cell r="K843">
            <v>334.4</v>
          </cell>
          <cell r="L843">
            <v>75</v>
          </cell>
          <cell r="M843">
            <v>725.1</v>
          </cell>
          <cell r="N843">
            <v>10274.9</v>
          </cell>
          <cell r="O843" t="str">
            <v>COMEDORES ECONOMICOS - LA CIENAGA</v>
          </cell>
        </row>
        <row r="844">
          <cell r="A844">
            <v>1800492645</v>
          </cell>
          <cell r="B844">
            <v>839</v>
          </cell>
          <cell r="C844">
            <v>2</v>
          </cell>
          <cell r="D844" t="str">
            <v>JHONNY ANTONIO RAMIREZ FERRERAS</v>
          </cell>
          <cell r="E844" t="str">
            <v>CHOFER</v>
          </cell>
          <cell r="F844">
            <v>1800492645</v>
          </cell>
          <cell r="G844">
            <v>2100268</v>
          </cell>
          <cell r="H844">
            <v>16500</v>
          </cell>
          <cell r="I844">
            <v>473.55</v>
          </cell>
          <cell r="J844">
            <v>0</v>
          </cell>
          <cell r="K844">
            <v>501.6</v>
          </cell>
          <cell r="L844">
            <v>75</v>
          </cell>
          <cell r="M844">
            <v>1050.1500000000001</v>
          </cell>
          <cell r="N844">
            <v>15449.85</v>
          </cell>
          <cell r="O844" t="str">
            <v>DIVISION DE TRANSPORTACION- COMEDORES EC</v>
          </cell>
        </row>
        <row r="845">
          <cell r="A845">
            <v>1800498725</v>
          </cell>
          <cell r="B845">
            <v>840</v>
          </cell>
          <cell r="C845">
            <v>2</v>
          </cell>
          <cell r="D845" t="str">
            <v>MANUEL DE JESUS GUEVARA FELIZ</v>
          </cell>
          <cell r="E845" t="str">
            <v>INSPECTOR (A)</v>
          </cell>
          <cell r="F845">
            <v>1800498725</v>
          </cell>
          <cell r="G845">
            <v>4</v>
          </cell>
          <cell r="H845">
            <v>11000</v>
          </cell>
          <cell r="I845">
            <v>315.7</v>
          </cell>
          <cell r="J845">
            <v>0</v>
          </cell>
          <cell r="K845">
            <v>334.4</v>
          </cell>
          <cell r="L845">
            <v>75</v>
          </cell>
          <cell r="M845">
            <v>725.1</v>
          </cell>
          <cell r="N845">
            <v>10274.9</v>
          </cell>
          <cell r="O845" t="str">
            <v>COMEDORES ECONOMICOS - LA CIENAGA</v>
          </cell>
        </row>
        <row r="846">
          <cell r="A846">
            <v>1800513655</v>
          </cell>
          <cell r="B846">
            <v>841</v>
          </cell>
          <cell r="C846">
            <v>2</v>
          </cell>
          <cell r="D846" t="str">
            <v>YUDELKA MENDEZ PEÑA</v>
          </cell>
          <cell r="E846" t="str">
            <v>AYUDANTE DE COCINA</v>
          </cell>
          <cell r="F846">
            <v>1800513655</v>
          </cell>
          <cell r="G846">
            <v>42</v>
          </cell>
          <cell r="H846">
            <v>11000</v>
          </cell>
          <cell r="I846">
            <v>315.7</v>
          </cell>
          <cell r="J846">
            <v>0</v>
          </cell>
          <cell r="K846">
            <v>334.4</v>
          </cell>
          <cell r="L846">
            <v>75</v>
          </cell>
          <cell r="M846">
            <v>725.1</v>
          </cell>
          <cell r="N846">
            <v>10274.9</v>
          </cell>
          <cell r="O846" t="str">
            <v>COMEDORES ECONOMICOS - EL PEﾑON</v>
          </cell>
        </row>
        <row r="847">
          <cell r="A847">
            <v>1800514059</v>
          </cell>
          <cell r="B847">
            <v>842</v>
          </cell>
          <cell r="C847">
            <v>2</v>
          </cell>
          <cell r="D847" t="str">
            <v>MANUEL EMILIO RUBIO FELIZ</v>
          </cell>
          <cell r="E847" t="str">
            <v>INSPECTOR DE COMEDOR</v>
          </cell>
          <cell r="F847">
            <v>1800514059</v>
          </cell>
          <cell r="G847">
            <v>350200</v>
          </cell>
          <cell r="H847">
            <v>22000</v>
          </cell>
          <cell r="I847">
            <v>631.4</v>
          </cell>
          <cell r="J847">
            <v>0</v>
          </cell>
          <cell r="K847">
            <v>668.8</v>
          </cell>
          <cell r="L847">
            <v>75</v>
          </cell>
          <cell r="M847">
            <v>1375.2</v>
          </cell>
          <cell r="N847">
            <v>20624.8</v>
          </cell>
          <cell r="O847" t="str">
            <v>COMEDORES ECONOMICOS - BARAHONA</v>
          </cell>
        </row>
        <row r="848">
          <cell r="A848">
            <v>1800523159</v>
          </cell>
          <cell r="B848">
            <v>843</v>
          </cell>
          <cell r="C848">
            <v>2</v>
          </cell>
          <cell r="D848" t="str">
            <v>ALICIA CRISTINA PEÑA FELIZ</v>
          </cell>
          <cell r="E848" t="str">
            <v>AUXILIAR ADMINISTRATIVO (A)</v>
          </cell>
          <cell r="F848">
            <v>1800523159</v>
          </cell>
          <cell r="G848">
            <v>2400321</v>
          </cell>
          <cell r="H848">
            <v>20000</v>
          </cell>
          <cell r="I848">
            <v>574</v>
          </cell>
          <cell r="J848">
            <v>0</v>
          </cell>
          <cell r="K848">
            <v>608</v>
          </cell>
          <cell r="L848">
            <v>75</v>
          </cell>
          <cell r="M848">
            <v>1257</v>
          </cell>
          <cell r="N848">
            <v>18743</v>
          </cell>
          <cell r="O848" t="str">
            <v>DIRECCION DE INSPECCION- COMEDORES ECONO</v>
          </cell>
        </row>
        <row r="849">
          <cell r="A849">
            <v>1800525832</v>
          </cell>
          <cell r="B849">
            <v>844</v>
          </cell>
          <cell r="C849">
            <v>2</v>
          </cell>
          <cell r="D849" t="str">
            <v>ALEXIS JIMENEZ RAMIREZ</v>
          </cell>
          <cell r="E849" t="str">
            <v>AUXILIAR MANTENIMIENTO</v>
          </cell>
          <cell r="F849">
            <v>1800525832</v>
          </cell>
          <cell r="G849">
            <v>2650387</v>
          </cell>
          <cell r="H849">
            <v>15000</v>
          </cell>
          <cell r="I849">
            <v>430.5</v>
          </cell>
          <cell r="J849">
            <v>0</v>
          </cell>
          <cell r="K849">
            <v>456</v>
          </cell>
          <cell r="L849">
            <v>75</v>
          </cell>
          <cell r="M849">
            <v>961.5</v>
          </cell>
          <cell r="N849">
            <v>14038.5</v>
          </cell>
          <cell r="O849" t="str">
            <v>DIVISION DE MANTENIMIENTO- COMEDORES ECO</v>
          </cell>
        </row>
        <row r="850">
          <cell r="A850">
            <v>1800530121</v>
          </cell>
          <cell r="B850">
            <v>845</v>
          </cell>
          <cell r="C850">
            <v>2</v>
          </cell>
          <cell r="D850" t="str">
            <v>OSCAR BLADIMIR LABOURT VARGAS</v>
          </cell>
          <cell r="E850" t="str">
            <v>CHOFER</v>
          </cell>
          <cell r="F850">
            <v>1800530121</v>
          </cell>
          <cell r="G850">
            <v>1208612</v>
          </cell>
          <cell r="H850">
            <v>16500</v>
          </cell>
          <cell r="I850">
            <v>473.55</v>
          </cell>
          <cell r="J850">
            <v>0</v>
          </cell>
          <cell r="K850">
            <v>501.6</v>
          </cell>
          <cell r="L850">
            <v>75</v>
          </cell>
          <cell r="M850">
            <v>1050.1500000000001</v>
          </cell>
          <cell r="N850">
            <v>15449.85</v>
          </cell>
          <cell r="O850" t="str">
            <v>COMEDORES ECONOMICOS LOS MINAS- COMEDORE</v>
          </cell>
        </row>
        <row r="851">
          <cell r="A851">
            <v>1800535476</v>
          </cell>
          <cell r="B851">
            <v>846</v>
          </cell>
          <cell r="C851">
            <v>2</v>
          </cell>
          <cell r="D851" t="str">
            <v>ELVIS CUEVAS</v>
          </cell>
          <cell r="E851" t="str">
            <v>SUPERVISOR DE COCINA</v>
          </cell>
          <cell r="F851">
            <v>1800535476</v>
          </cell>
          <cell r="G851">
            <v>350223</v>
          </cell>
          <cell r="H851">
            <v>28000</v>
          </cell>
          <cell r="I851">
            <v>803.6</v>
          </cell>
          <cell r="J851">
            <v>0</v>
          </cell>
          <cell r="K851">
            <v>851.2</v>
          </cell>
          <cell r="L851">
            <v>75</v>
          </cell>
          <cell r="M851">
            <v>1729.8</v>
          </cell>
          <cell r="N851">
            <v>26270.2</v>
          </cell>
          <cell r="O851" t="str">
            <v>COMEDORES ECONOMICOS - BARAHONA</v>
          </cell>
        </row>
        <row r="852">
          <cell r="A852">
            <v>1800568204</v>
          </cell>
          <cell r="B852">
            <v>847</v>
          </cell>
          <cell r="C852">
            <v>2</v>
          </cell>
          <cell r="D852" t="str">
            <v>ANDRES GARO GARO</v>
          </cell>
          <cell r="E852" t="str">
            <v>INSPECTOR (A)</v>
          </cell>
          <cell r="F852">
            <v>1800568204</v>
          </cell>
          <cell r="G852">
            <v>350402</v>
          </cell>
          <cell r="H852">
            <v>20000</v>
          </cell>
          <cell r="I852">
            <v>574</v>
          </cell>
          <cell r="J852">
            <v>0</v>
          </cell>
          <cell r="K852">
            <v>608</v>
          </cell>
          <cell r="L852">
            <v>75</v>
          </cell>
          <cell r="M852">
            <v>1257</v>
          </cell>
          <cell r="N852">
            <v>18743</v>
          </cell>
          <cell r="O852" t="str">
            <v>COMEDORES ECONOMICOS - BARAHONA</v>
          </cell>
        </row>
        <row r="853">
          <cell r="A853">
            <v>1800569111</v>
          </cell>
          <cell r="B853">
            <v>848</v>
          </cell>
          <cell r="C853">
            <v>2</v>
          </cell>
          <cell r="D853" t="str">
            <v>MILAGROS MIGUELINA PEÑA FELIZ</v>
          </cell>
          <cell r="E853" t="str">
            <v>CONSERJE</v>
          </cell>
          <cell r="F853">
            <v>1800569111</v>
          </cell>
          <cell r="G853">
            <v>14</v>
          </cell>
          <cell r="H853">
            <v>11000</v>
          </cell>
          <cell r="I853">
            <v>315.7</v>
          </cell>
          <cell r="J853">
            <v>0</v>
          </cell>
          <cell r="K853">
            <v>334.4</v>
          </cell>
          <cell r="L853">
            <v>75</v>
          </cell>
          <cell r="M853">
            <v>725.1</v>
          </cell>
          <cell r="N853">
            <v>10274.9</v>
          </cell>
          <cell r="O853" t="str">
            <v>COMEDOR ECONOMICO VILLA LIBERACION - COM</v>
          </cell>
        </row>
        <row r="854">
          <cell r="A854">
            <v>1800585471</v>
          </cell>
          <cell r="B854">
            <v>849</v>
          </cell>
          <cell r="C854">
            <v>2</v>
          </cell>
          <cell r="D854" t="str">
            <v>DAYSIS CRUZ LARA MONTERO</v>
          </cell>
          <cell r="E854" t="str">
            <v>AUXILIAR ADMINISTRATIVO (A)</v>
          </cell>
          <cell r="F854">
            <v>1800585471</v>
          </cell>
          <cell r="G854">
            <v>350416</v>
          </cell>
          <cell r="H854">
            <v>17000</v>
          </cell>
          <cell r="I854">
            <v>487.9</v>
          </cell>
          <cell r="J854">
            <v>0</v>
          </cell>
          <cell r="K854">
            <v>516.79999999999995</v>
          </cell>
          <cell r="L854">
            <v>75</v>
          </cell>
          <cell r="M854">
            <v>1079.7</v>
          </cell>
          <cell r="N854">
            <v>15920.3</v>
          </cell>
          <cell r="O854" t="str">
            <v>COMEDORES ECONOMICOS - BARAHONA</v>
          </cell>
        </row>
        <row r="855">
          <cell r="A855">
            <v>1800596627</v>
          </cell>
          <cell r="B855">
            <v>850</v>
          </cell>
          <cell r="C855">
            <v>2</v>
          </cell>
          <cell r="D855" t="str">
            <v>JUAN PABLO BRITO PEREZ</v>
          </cell>
          <cell r="E855" t="str">
            <v>AUXILIAR DE REDES</v>
          </cell>
          <cell r="F855">
            <v>1800596627</v>
          </cell>
          <cell r="G855">
            <v>1201891</v>
          </cell>
          <cell r="H855">
            <v>30000</v>
          </cell>
          <cell r="I855">
            <v>861</v>
          </cell>
          <cell r="J855">
            <v>0</v>
          </cell>
          <cell r="K855">
            <v>912</v>
          </cell>
          <cell r="L855">
            <v>75</v>
          </cell>
          <cell r="M855">
            <v>1848</v>
          </cell>
          <cell r="N855">
            <v>28152</v>
          </cell>
          <cell r="O855" t="str">
            <v>COMEDORES ECONOMICOS LOS MINAS- COMEDORE</v>
          </cell>
        </row>
        <row r="856">
          <cell r="A856">
            <v>1800604033</v>
          </cell>
          <cell r="B856">
            <v>851</v>
          </cell>
          <cell r="C856">
            <v>2</v>
          </cell>
          <cell r="D856" t="str">
            <v>NORMAN JOSE MATOS LOPEZ</v>
          </cell>
          <cell r="E856" t="str">
            <v>ELECTRICISTA</v>
          </cell>
          <cell r="F856">
            <v>1800604033</v>
          </cell>
          <cell r="G856">
            <v>2700249</v>
          </cell>
          <cell r="H856">
            <v>40000</v>
          </cell>
          <cell r="I856">
            <v>1148</v>
          </cell>
          <cell r="J856">
            <v>442.65</v>
          </cell>
          <cell r="K856">
            <v>1216</v>
          </cell>
          <cell r="L856">
            <v>75</v>
          </cell>
          <cell r="M856">
            <v>2881.65</v>
          </cell>
          <cell r="N856">
            <v>37118.35</v>
          </cell>
          <cell r="O856" t="str">
            <v>DIVISION DE MANTENIMIENTO- COMEDORES ECO</v>
          </cell>
        </row>
        <row r="857">
          <cell r="A857">
            <v>1800611095</v>
          </cell>
          <cell r="B857">
            <v>852</v>
          </cell>
          <cell r="C857">
            <v>2</v>
          </cell>
          <cell r="D857" t="str">
            <v>INDHIRA OGANDIS SUERO RUBIO</v>
          </cell>
          <cell r="E857" t="str">
            <v>RECEPCIONISTA</v>
          </cell>
          <cell r="F857">
            <v>1800611095</v>
          </cell>
          <cell r="G857">
            <v>1208608</v>
          </cell>
          <cell r="H857">
            <v>15000</v>
          </cell>
          <cell r="I857">
            <v>430.5</v>
          </cell>
          <cell r="J857">
            <v>0</v>
          </cell>
          <cell r="K857">
            <v>456</v>
          </cell>
          <cell r="L857">
            <v>75</v>
          </cell>
          <cell r="M857">
            <v>961.5</v>
          </cell>
          <cell r="N857">
            <v>14038.5</v>
          </cell>
          <cell r="O857" t="str">
            <v>COMEDORES ECONOMICOS LOS MINAS- COMEDORE</v>
          </cell>
        </row>
        <row r="858">
          <cell r="A858">
            <v>1800635987</v>
          </cell>
          <cell r="B858">
            <v>853</v>
          </cell>
          <cell r="C858">
            <v>2</v>
          </cell>
          <cell r="D858" t="str">
            <v>GEIDY MARIA PEREZ FELIZ</v>
          </cell>
          <cell r="E858" t="str">
            <v>AUXILIAR ALMACEN</v>
          </cell>
          <cell r="F858">
            <v>1800635987</v>
          </cell>
          <cell r="G858">
            <v>350177</v>
          </cell>
          <cell r="H858">
            <v>15000</v>
          </cell>
          <cell r="I858">
            <v>430.5</v>
          </cell>
          <cell r="J858">
            <v>0</v>
          </cell>
          <cell r="K858">
            <v>456</v>
          </cell>
          <cell r="L858">
            <v>75</v>
          </cell>
          <cell r="M858">
            <v>961.5</v>
          </cell>
          <cell r="N858">
            <v>14038.5</v>
          </cell>
          <cell r="O858" t="str">
            <v>COMEDORES ECONOMICOS - BARAHONA</v>
          </cell>
        </row>
        <row r="859">
          <cell r="A859">
            <v>1800676742</v>
          </cell>
          <cell r="B859">
            <v>854</v>
          </cell>
          <cell r="C859">
            <v>2</v>
          </cell>
          <cell r="D859" t="str">
            <v>MIOSOTIS PEREZ SENA</v>
          </cell>
          <cell r="E859" t="str">
            <v>INSPECTOR DE COMEDOR</v>
          </cell>
          <cell r="F859">
            <v>1800676742</v>
          </cell>
          <cell r="G859">
            <v>350241</v>
          </cell>
          <cell r="H859">
            <v>20000</v>
          </cell>
          <cell r="I859">
            <v>574</v>
          </cell>
          <cell r="J859">
            <v>0</v>
          </cell>
          <cell r="K859">
            <v>608</v>
          </cell>
          <cell r="L859">
            <v>75</v>
          </cell>
          <cell r="M859">
            <v>1257</v>
          </cell>
          <cell r="N859">
            <v>18743</v>
          </cell>
          <cell r="O859" t="str">
            <v>COMEDORES ECONOMICOS - BARAHONA</v>
          </cell>
        </row>
        <row r="860">
          <cell r="A860">
            <v>1800695346</v>
          </cell>
          <cell r="B860">
            <v>855</v>
          </cell>
          <cell r="C860">
            <v>2</v>
          </cell>
          <cell r="D860" t="str">
            <v>SERGIA MONTERO JIMENEZ</v>
          </cell>
          <cell r="E860" t="str">
            <v>AYUDANTE DE COCINA</v>
          </cell>
          <cell r="F860">
            <v>1800695346</v>
          </cell>
          <cell r="G860">
            <v>2</v>
          </cell>
          <cell r="H860">
            <v>11000</v>
          </cell>
          <cell r="I860">
            <v>315.7</v>
          </cell>
          <cell r="J860">
            <v>0</v>
          </cell>
          <cell r="K860">
            <v>334.4</v>
          </cell>
          <cell r="L860">
            <v>75</v>
          </cell>
          <cell r="M860">
            <v>725.1</v>
          </cell>
          <cell r="N860">
            <v>10274.9</v>
          </cell>
          <cell r="O860" t="str">
            <v>COMEDORES ECONOMICOS - LAS SALINAS</v>
          </cell>
        </row>
        <row r="861">
          <cell r="A861">
            <v>1800706465</v>
          </cell>
          <cell r="B861">
            <v>856</v>
          </cell>
          <cell r="C861">
            <v>2</v>
          </cell>
          <cell r="D861" t="str">
            <v>ANA MINERVA TERRERO SANCHEZ</v>
          </cell>
          <cell r="E861" t="str">
            <v>INSPECTOR DE COMEDOR</v>
          </cell>
          <cell r="F861">
            <v>1800706465</v>
          </cell>
          <cell r="G861">
            <v>350155</v>
          </cell>
          <cell r="H861">
            <v>22000</v>
          </cell>
          <cell r="I861">
            <v>631.4</v>
          </cell>
          <cell r="J861">
            <v>0</v>
          </cell>
          <cell r="K861">
            <v>668.8</v>
          </cell>
          <cell r="L861">
            <v>75</v>
          </cell>
          <cell r="M861">
            <v>1375.2</v>
          </cell>
          <cell r="N861">
            <v>20624.8</v>
          </cell>
          <cell r="O861" t="str">
            <v>COMEDORES ECONOMICOS - BARAHONA</v>
          </cell>
        </row>
        <row r="862">
          <cell r="A862">
            <v>1800707026</v>
          </cell>
          <cell r="B862">
            <v>857</v>
          </cell>
          <cell r="C862">
            <v>2</v>
          </cell>
          <cell r="D862" t="str">
            <v>BRIGIDA MEDINA FELIZ</v>
          </cell>
          <cell r="E862" t="str">
            <v>AYUDANTE DE COCINA</v>
          </cell>
          <cell r="F862">
            <v>1800707026</v>
          </cell>
          <cell r="G862">
            <v>1208236</v>
          </cell>
          <cell r="H862">
            <v>11000</v>
          </cell>
          <cell r="I862">
            <v>315.7</v>
          </cell>
          <cell r="J862">
            <v>0</v>
          </cell>
          <cell r="K862">
            <v>334.4</v>
          </cell>
          <cell r="L862">
            <v>75</v>
          </cell>
          <cell r="M862">
            <v>725.1</v>
          </cell>
          <cell r="N862">
            <v>10274.9</v>
          </cell>
          <cell r="O862" t="str">
            <v>COMEDORES ECONOMICOS LOS MINAS- COMEDORE</v>
          </cell>
        </row>
        <row r="863">
          <cell r="A863">
            <v>1800743252</v>
          </cell>
          <cell r="B863">
            <v>858</v>
          </cell>
          <cell r="C863">
            <v>2</v>
          </cell>
          <cell r="D863" t="str">
            <v>ZULEICA MASSIEL RODRIGUEZ CABRERA</v>
          </cell>
          <cell r="E863" t="str">
            <v>ENCARGADO (A)</v>
          </cell>
          <cell r="F863">
            <v>1800743252</v>
          </cell>
          <cell r="G863">
            <v>350212</v>
          </cell>
          <cell r="H863">
            <v>35000</v>
          </cell>
          <cell r="I863">
            <v>1004.5</v>
          </cell>
          <cell r="J863">
            <v>0</v>
          </cell>
          <cell r="K863">
            <v>1064</v>
          </cell>
          <cell r="L863">
            <v>75</v>
          </cell>
          <cell r="M863">
            <v>2143.5</v>
          </cell>
          <cell r="N863">
            <v>32856.5</v>
          </cell>
          <cell r="O863" t="str">
            <v>COMEDORES ECONOMICOS - BARAHONA</v>
          </cell>
        </row>
        <row r="864">
          <cell r="A864">
            <v>1800762369</v>
          </cell>
          <cell r="B864">
            <v>859</v>
          </cell>
          <cell r="C864">
            <v>2</v>
          </cell>
          <cell r="D864" t="str">
            <v>MANUEL DE JESUS MONTERO GAMBOA</v>
          </cell>
          <cell r="E864" t="str">
            <v>AYUDANTE DE COCINA</v>
          </cell>
          <cell r="F864">
            <v>1800762369</v>
          </cell>
          <cell r="G864">
            <v>16</v>
          </cell>
          <cell r="H864">
            <v>13000</v>
          </cell>
          <cell r="I864">
            <v>373.1</v>
          </cell>
          <cell r="J864">
            <v>0</v>
          </cell>
          <cell r="K864">
            <v>395.2</v>
          </cell>
          <cell r="L864">
            <v>75</v>
          </cell>
          <cell r="M864">
            <v>843.3</v>
          </cell>
          <cell r="N864">
            <v>12156.7</v>
          </cell>
          <cell r="O864" t="str">
            <v>COMEDORES ECONOMICOS - VILLA CENTRAL - B</v>
          </cell>
        </row>
        <row r="865">
          <cell r="A865">
            <v>1800778126</v>
          </cell>
          <cell r="B865">
            <v>860</v>
          </cell>
          <cell r="C865">
            <v>2</v>
          </cell>
          <cell r="D865" t="str">
            <v>ANA KARINA MARTINEZ PEÑA</v>
          </cell>
          <cell r="E865" t="str">
            <v>COCINERO (A)</v>
          </cell>
          <cell r="F865">
            <v>1800778126</v>
          </cell>
          <cell r="G865">
            <v>24</v>
          </cell>
          <cell r="H865">
            <v>13000</v>
          </cell>
          <cell r="I865">
            <v>373.1</v>
          </cell>
          <cell r="J865">
            <v>0</v>
          </cell>
          <cell r="K865">
            <v>395.2</v>
          </cell>
          <cell r="L865">
            <v>75</v>
          </cell>
          <cell r="M865">
            <v>843.3</v>
          </cell>
          <cell r="N865">
            <v>12156.7</v>
          </cell>
          <cell r="O865" t="str">
            <v>COMEDORES ECONOMICOS - VILLA CENTRAL - B</v>
          </cell>
        </row>
        <row r="866">
          <cell r="A866">
            <v>1800797134</v>
          </cell>
          <cell r="B866">
            <v>861</v>
          </cell>
          <cell r="C866">
            <v>2</v>
          </cell>
          <cell r="D866" t="str">
            <v>JESSICA NOLASCO</v>
          </cell>
          <cell r="E866" t="str">
            <v>CONSERJE</v>
          </cell>
          <cell r="F866">
            <v>1800797134</v>
          </cell>
          <cell r="G866">
            <v>10</v>
          </cell>
          <cell r="H866">
            <v>13000</v>
          </cell>
          <cell r="I866">
            <v>373.1</v>
          </cell>
          <cell r="J866">
            <v>0</v>
          </cell>
          <cell r="K866">
            <v>395.2</v>
          </cell>
          <cell r="L866">
            <v>75</v>
          </cell>
          <cell r="M866">
            <v>843.3</v>
          </cell>
          <cell r="N866">
            <v>12156.7</v>
          </cell>
          <cell r="O866" t="str">
            <v>COMEDORES ECONOMICOS - VILLA CENTRAL - B</v>
          </cell>
        </row>
        <row r="867">
          <cell r="A867">
            <v>1800813592</v>
          </cell>
          <cell r="B867">
            <v>862</v>
          </cell>
          <cell r="C867">
            <v>2</v>
          </cell>
          <cell r="D867" t="str">
            <v>MANOLIN FELIZ</v>
          </cell>
          <cell r="E867" t="str">
            <v>COCINERO (A)</v>
          </cell>
          <cell r="F867">
            <v>1800813592</v>
          </cell>
          <cell r="G867">
            <v>2150038</v>
          </cell>
          <cell r="H867">
            <v>11000</v>
          </cell>
          <cell r="I867">
            <v>315.7</v>
          </cell>
          <cell r="J867">
            <v>0</v>
          </cell>
          <cell r="K867">
            <v>334.4</v>
          </cell>
          <cell r="L867">
            <v>75</v>
          </cell>
          <cell r="M867">
            <v>725.1</v>
          </cell>
          <cell r="N867">
            <v>10274.9</v>
          </cell>
          <cell r="O867" t="str">
            <v>COMEDORES ECONOMICOS- SABANA GRANDE DE B</v>
          </cell>
        </row>
        <row r="868">
          <cell r="A868">
            <v>1900008077</v>
          </cell>
          <cell r="B868">
            <v>863</v>
          </cell>
          <cell r="C868">
            <v>2</v>
          </cell>
          <cell r="D868" t="str">
            <v>DENNY FELIZ</v>
          </cell>
          <cell r="E868" t="str">
            <v>AYUDANTE DE COCINA</v>
          </cell>
          <cell r="F868">
            <v>1900008077</v>
          </cell>
          <cell r="G868">
            <v>20</v>
          </cell>
          <cell r="H868">
            <v>13000</v>
          </cell>
          <cell r="I868">
            <v>373.1</v>
          </cell>
          <cell r="J868">
            <v>0</v>
          </cell>
          <cell r="K868">
            <v>395.2</v>
          </cell>
          <cell r="L868">
            <v>75</v>
          </cell>
          <cell r="M868">
            <v>843.3</v>
          </cell>
          <cell r="N868">
            <v>12156.7</v>
          </cell>
          <cell r="O868" t="str">
            <v>COMEDORES ECONOMICOS - CABRAL</v>
          </cell>
        </row>
        <row r="869">
          <cell r="A869">
            <v>1900022664</v>
          </cell>
          <cell r="B869">
            <v>864</v>
          </cell>
          <cell r="C869">
            <v>2</v>
          </cell>
          <cell r="D869" t="str">
            <v>LEANDRA EUTERPE PEREZ FELIZ</v>
          </cell>
          <cell r="E869" t="str">
            <v>SECRETARIO (A)</v>
          </cell>
          <cell r="F869">
            <v>1900022664</v>
          </cell>
          <cell r="G869">
            <v>14</v>
          </cell>
          <cell r="H869">
            <v>15000</v>
          </cell>
          <cell r="I869">
            <v>430.5</v>
          </cell>
          <cell r="J869">
            <v>0</v>
          </cell>
          <cell r="K869">
            <v>456</v>
          </cell>
          <cell r="L869">
            <v>75</v>
          </cell>
          <cell r="M869">
            <v>961.5</v>
          </cell>
          <cell r="N869">
            <v>14038.5</v>
          </cell>
          <cell r="O869" t="str">
            <v>COMEDORES ECONOMICOS - CABRAL</v>
          </cell>
        </row>
        <row r="870">
          <cell r="A870">
            <v>1900047216</v>
          </cell>
          <cell r="B870">
            <v>865</v>
          </cell>
          <cell r="C870">
            <v>2</v>
          </cell>
          <cell r="D870" t="str">
            <v>MAGNOLIA FELIZ REYES</v>
          </cell>
          <cell r="E870" t="str">
            <v>CONSERJE</v>
          </cell>
          <cell r="F870">
            <v>1900047216</v>
          </cell>
          <cell r="G870">
            <v>28</v>
          </cell>
          <cell r="H870">
            <v>13000</v>
          </cell>
          <cell r="I870">
            <v>373.1</v>
          </cell>
          <cell r="J870">
            <v>0</v>
          </cell>
          <cell r="K870">
            <v>395.2</v>
          </cell>
          <cell r="L870">
            <v>75</v>
          </cell>
          <cell r="M870">
            <v>843.3</v>
          </cell>
          <cell r="N870">
            <v>12156.7</v>
          </cell>
          <cell r="O870" t="str">
            <v>COMEDORES ECONOMICOS - CABRAL</v>
          </cell>
        </row>
        <row r="871">
          <cell r="A871">
            <v>1900047422</v>
          </cell>
          <cell r="B871">
            <v>866</v>
          </cell>
          <cell r="C871">
            <v>2</v>
          </cell>
          <cell r="D871" t="str">
            <v>AMAURYS DE LOS SANTOS FERNANDEZ FEL</v>
          </cell>
          <cell r="E871" t="str">
            <v>AUXILIAR ALMACEN</v>
          </cell>
          <cell r="F871">
            <v>1900047422</v>
          </cell>
          <cell r="G871">
            <v>2</v>
          </cell>
          <cell r="H871">
            <v>13000</v>
          </cell>
          <cell r="I871">
            <v>373.1</v>
          </cell>
          <cell r="J871">
            <v>0</v>
          </cell>
          <cell r="K871">
            <v>395.2</v>
          </cell>
          <cell r="L871">
            <v>75</v>
          </cell>
          <cell r="M871">
            <v>843.3</v>
          </cell>
          <cell r="N871">
            <v>12156.7</v>
          </cell>
          <cell r="O871" t="str">
            <v>COMEDORES ECONOMICOS - CABRAL</v>
          </cell>
        </row>
        <row r="872">
          <cell r="A872">
            <v>1900057306</v>
          </cell>
          <cell r="B872">
            <v>867</v>
          </cell>
          <cell r="C872">
            <v>2</v>
          </cell>
          <cell r="D872" t="str">
            <v>GLORY YSABEL FELIZ FELIZ</v>
          </cell>
          <cell r="E872" t="str">
            <v>CONSERJE</v>
          </cell>
          <cell r="F872">
            <v>1900057306</v>
          </cell>
          <cell r="G872">
            <v>10</v>
          </cell>
          <cell r="H872">
            <v>13000</v>
          </cell>
          <cell r="I872">
            <v>373.1</v>
          </cell>
          <cell r="J872">
            <v>0</v>
          </cell>
          <cell r="K872">
            <v>395.2</v>
          </cell>
          <cell r="L872">
            <v>75</v>
          </cell>
          <cell r="M872">
            <v>843.3</v>
          </cell>
          <cell r="N872">
            <v>12156.7</v>
          </cell>
          <cell r="O872" t="str">
            <v>COMEDORES ECONOMICOS - CABRAL</v>
          </cell>
        </row>
        <row r="873">
          <cell r="A873">
            <v>1900077312</v>
          </cell>
          <cell r="B873">
            <v>868</v>
          </cell>
          <cell r="C873">
            <v>2</v>
          </cell>
          <cell r="D873" t="str">
            <v>MAIRA SEGURA FELIZ</v>
          </cell>
          <cell r="E873" t="str">
            <v>ENCARGADO (A)</v>
          </cell>
          <cell r="F873">
            <v>1900077312</v>
          </cell>
          <cell r="G873">
            <v>350248</v>
          </cell>
          <cell r="H873">
            <v>35000</v>
          </cell>
          <cell r="I873">
            <v>1004.5</v>
          </cell>
          <cell r="J873">
            <v>0</v>
          </cell>
          <cell r="K873">
            <v>1064</v>
          </cell>
          <cell r="L873">
            <v>75</v>
          </cell>
          <cell r="M873">
            <v>2143.5</v>
          </cell>
          <cell r="N873">
            <v>32856.5</v>
          </cell>
          <cell r="O873" t="str">
            <v>COMEDORES ECONOMICOS - BARAHONA</v>
          </cell>
        </row>
        <row r="874">
          <cell r="A874">
            <v>1900094911</v>
          </cell>
          <cell r="B874">
            <v>869</v>
          </cell>
          <cell r="C874">
            <v>2</v>
          </cell>
          <cell r="D874" t="str">
            <v>ANA CELIA BAEZ</v>
          </cell>
          <cell r="E874" t="str">
            <v>AYUDANTE DE COCINA</v>
          </cell>
          <cell r="F874">
            <v>1900094911</v>
          </cell>
          <cell r="G874">
            <v>18</v>
          </cell>
          <cell r="H874">
            <v>13000</v>
          </cell>
          <cell r="I874">
            <v>373.1</v>
          </cell>
          <cell r="J874">
            <v>0</v>
          </cell>
          <cell r="K874">
            <v>395.2</v>
          </cell>
          <cell r="L874">
            <v>75</v>
          </cell>
          <cell r="M874">
            <v>843.3</v>
          </cell>
          <cell r="N874">
            <v>12156.7</v>
          </cell>
          <cell r="O874" t="str">
            <v>COMEDORES ECONOMICOS - CABRAL</v>
          </cell>
        </row>
        <row r="875">
          <cell r="A875">
            <v>1900112598</v>
          </cell>
          <cell r="B875">
            <v>870</v>
          </cell>
          <cell r="C875">
            <v>2</v>
          </cell>
          <cell r="D875" t="str">
            <v>EDUARDO CUEVAS RUBIO</v>
          </cell>
          <cell r="E875" t="str">
            <v>AYUDANTE DE COCINA</v>
          </cell>
          <cell r="F875">
            <v>1900112598</v>
          </cell>
          <cell r="G875">
            <v>12</v>
          </cell>
          <cell r="H875">
            <v>11000</v>
          </cell>
          <cell r="I875">
            <v>315.7</v>
          </cell>
          <cell r="J875">
            <v>0</v>
          </cell>
          <cell r="K875">
            <v>334.4</v>
          </cell>
          <cell r="L875">
            <v>75</v>
          </cell>
          <cell r="M875">
            <v>725.1</v>
          </cell>
          <cell r="N875">
            <v>10274.9</v>
          </cell>
          <cell r="O875" t="str">
            <v>COMEDOR ECONOMICO VILLA LIBERACION - COM</v>
          </cell>
        </row>
        <row r="876">
          <cell r="A876">
            <v>1900112887</v>
          </cell>
          <cell r="B876">
            <v>871</v>
          </cell>
          <cell r="C876">
            <v>2</v>
          </cell>
          <cell r="D876" t="str">
            <v>ANGELITA CUEVAS</v>
          </cell>
          <cell r="E876" t="str">
            <v>AYUDANTE DE COCINA</v>
          </cell>
          <cell r="F876">
            <v>1900112887</v>
          </cell>
          <cell r="G876">
            <v>4</v>
          </cell>
          <cell r="H876">
            <v>13000</v>
          </cell>
          <cell r="I876">
            <v>373.1</v>
          </cell>
          <cell r="J876">
            <v>0</v>
          </cell>
          <cell r="K876">
            <v>395.2</v>
          </cell>
          <cell r="L876">
            <v>75</v>
          </cell>
          <cell r="M876">
            <v>843.3</v>
          </cell>
          <cell r="N876">
            <v>12156.7</v>
          </cell>
          <cell r="O876" t="str">
            <v>COMEDORES ECONOMICOS - CABRAL</v>
          </cell>
        </row>
        <row r="877">
          <cell r="A877">
            <v>1900131655</v>
          </cell>
          <cell r="B877">
            <v>872</v>
          </cell>
          <cell r="C877">
            <v>2</v>
          </cell>
          <cell r="D877" t="str">
            <v>JOSE ANTONIO FERNANDEZ PEREZ</v>
          </cell>
          <cell r="E877" t="str">
            <v>ENCARGADO (A)</v>
          </cell>
          <cell r="F877">
            <v>1900131655</v>
          </cell>
          <cell r="G877">
            <v>26</v>
          </cell>
          <cell r="H877">
            <v>35000</v>
          </cell>
          <cell r="I877">
            <v>1004.5</v>
          </cell>
          <cell r="J877">
            <v>0</v>
          </cell>
          <cell r="K877">
            <v>1064</v>
          </cell>
          <cell r="L877">
            <v>75</v>
          </cell>
          <cell r="M877">
            <v>2143.5</v>
          </cell>
          <cell r="N877">
            <v>32856.5</v>
          </cell>
          <cell r="O877" t="str">
            <v>COMEDORES ECONOMICOS - CABRAL</v>
          </cell>
        </row>
        <row r="878">
          <cell r="A878">
            <v>1900143106</v>
          </cell>
          <cell r="B878">
            <v>873</v>
          </cell>
          <cell r="C878">
            <v>2</v>
          </cell>
          <cell r="D878" t="str">
            <v>RHENE BATISTA FELIZ</v>
          </cell>
          <cell r="E878" t="str">
            <v>AYUDANTE DE COCINA</v>
          </cell>
          <cell r="F878">
            <v>1900143106</v>
          </cell>
          <cell r="G878">
            <v>24</v>
          </cell>
          <cell r="H878">
            <v>13000</v>
          </cell>
          <cell r="I878">
            <v>373.1</v>
          </cell>
          <cell r="J878">
            <v>0</v>
          </cell>
          <cell r="K878">
            <v>395.2</v>
          </cell>
          <cell r="L878">
            <v>75</v>
          </cell>
          <cell r="M878">
            <v>843.3</v>
          </cell>
          <cell r="N878">
            <v>12156.7</v>
          </cell>
          <cell r="O878" t="str">
            <v>COMEDORES ECONOMICOS - CABRAL</v>
          </cell>
        </row>
        <row r="879">
          <cell r="A879">
            <v>1900146232</v>
          </cell>
          <cell r="B879">
            <v>874</v>
          </cell>
          <cell r="C879">
            <v>2</v>
          </cell>
          <cell r="D879" t="str">
            <v>JOSE ALCANTARA FELIZ</v>
          </cell>
          <cell r="E879" t="str">
            <v>CHOFER</v>
          </cell>
          <cell r="F879">
            <v>1900146232</v>
          </cell>
          <cell r="G879">
            <v>2100461</v>
          </cell>
          <cell r="H879">
            <v>16500</v>
          </cell>
          <cell r="I879">
            <v>473.55</v>
          </cell>
          <cell r="J879">
            <v>0</v>
          </cell>
          <cell r="K879">
            <v>501.6</v>
          </cell>
          <cell r="L879">
            <v>1587.45</v>
          </cell>
          <cell r="M879">
            <v>2562.6</v>
          </cell>
          <cell r="N879">
            <v>13937.4</v>
          </cell>
          <cell r="O879" t="str">
            <v>DIVISION DE TRANSPORTACION- COMEDORES EC</v>
          </cell>
        </row>
        <row r="880">
          <cell r="A880">
            <v>1900148568</v>
          </cell>
          <cell r="B880">
            <v>875</v>
          </cell>
          <cell r="C880">
            <v>2</v>
          </cell>
          <cell r="D880" t="str">
            <v>YOMARA VOLQUEZ FELIZ</v>
          </cell>
          <cell r="E880" t="str">
            <v>COCINERO (A)</v>
          </cell>
          <cell r="F880">
            <v>1900148568</v>
          </cell>
          <cell r="G880">
            <v>34</v>
          </cell>
          <cell r="H880">
            <v>13000</v>
          </cell>
          <cell r="I880">
            <v>373.1</v>
          </cell>
          <cell r="J880">
            <v>0</v>
          </cell>
          <cell r="K880">
            <v>395.2</v>
          </cell>
          <cell r="L880">
            <v>75</v>
          </cell>
          <cell r="M880">
            <v>843.3</v>
          </cell>
          <cell r="N880">
            <v>12156.7</v>
          </cell>
          <cell r="O880" t="str">
            <v>COMEDORES ECONOMICOS - VILLA CENTRAL - B</v>
          </cell>
        </row>
        <row r="881">
          <cell r="A881">
            <v>1900156850</v>
          </cell>
          <cell r="B881">
            <v>876</v>
          </cell>
          <cell r="C881">
            <v>2</v>
          </cell>
          <cell r="D881" t="str">
            <v>YANI VARGAS ALCANTARA</v>
          </cell>
          <cell r="E881" t="str">
            <v>CONSERJE</v>
          </cell>
          <cell r="F881">
            <v>1900156850</v>
          </cell>
          <cell r="G881">
            <v>16</v>
          </cell>
          <cell r="H881">
            <v>13000</v>
          </cell>
          <cell r="I881">
            <v>373.1</v>
          </cell>
          <cell r="J881">
            <v>0</v>
          </cell>
          <cell r="K881">
            <v>395.2</v>
          </cell>
          <cell r="L881">
            <v>75</v>
          </cell>
          <cell r="M881">
            <v>843.3</v>
          </cell>
          <cell r="N881">
            <v>12156.7</v>
          </cell>
          <cell r="O881" t="str">
            <v>COMEDORES ECONOMICOS - CABRAL</v>
          </cell>
        </row>
        <row r="882">
          <cell r="A882">
            <v>1900159292</v>
          </cell>
          <cell r="B882">
            <v>877</v>
          </cell>
          <cell r="C882">
            <v>2</v>
          </cell>
          <cell r="D882" t="str">
            <v>DANIEL FELIZ BELLO</v>
          </cell>
          <cell r="E882" t="str">
            <v>AUXILIAR ADMINISTRATIVO (A)</v>
          </cell>
          <cell r="F882">
            <v>1900159292</v>
          </cell>
          <cell r="G882">
            <v>2650727</v>
          </cell>
          <cell r="H882">
            <v>22000</v>
          </cell>
          <cell r="I882">
            <v>631.4</v>
          </cell>
          <cell r="J882">
            <v>0</v>
          </cell>
          <cell r="K882">
            <v>668.8</v>
          </cell>
          <cell r="L882">
            <v>75</v>
          </cell>
          <cell r="M882">
            <v>1375.2</v>
          </cell>
          <cell r="N882">
            <v>20624.8</v>
          </cell>
          <cell r="O882" t="str">
            <v>DIVISION DE MANTENIMIENTO- COMEDORES ECO</v>
          </cell>
        </row>
        <row r="883">
          <cell r="A883">
            <v>1900162486</v>
          </cell>
          <cell r="B883">
            <v>878</v>
          </cell>
          <cell r="C883">
            <v>2</v>
          </cell>
          <cell r="D883" t="str">
            <v>GEORGINA PEÑA BATISTA</v>
          </cell>
          <cell r="E883" t="str">
            <v>AUXILIAR ALMACEN</v>
          </cell>
          <cell r="F883">
            <v>1900162486</v>
          </cell>
          <cell r="G883">
            <v>14</v>
          </cell>
          <cell r="H883">
            <v>11000</v>
          </cell>
          <cell r="I883">
            <v>315.7</v>
          </cell>
          <cell r="J883">
            <v>0</v>
          </cell>
          <cell r="K883">
            <v>334.4</v>
          </cell>
          <cell r="L883">
            <v>75</v>
          </cell>
          <cell r="M883">
            <v>725.1</v>
          </cell>
          <cell r="N883">
            <v>10274.9</v>
          </cell>
          <cell r="O883" t="str">
            <v>COMEDORES ECONOMICOS - EL PEﾑON</v>
          </cell>
        </row>
        <row r="884">
          <cell r="A884">
            <v>1900173194</v>
          </cell>
          <cell r="B884">
            <v>879</v>
          </cell>
          <cell r="C884">
            <v>2</v>
          </cell>
          <cell r="D884" t="str">
            <v>FRANCISCO JAVIER RODRIGUEZ PEREZ</v>
          </cell>
          <cell r="E884" t="str">
            <v>INSPECTOR DE COMEDOR</v>
          </cell>
          <cell r="F884">
            <v>1900173194</v>
          </cell>
          <cell r="G884">
            <v>10</v>
          </cell>
          <cell r="H884">
            <v>15000</v>
          </cell>
          <cell r="I884">
            <v>430.5</v>
          </cell>
          <cell r="J884">
            <v>0</v>
          </cell>
          <cell r="K884">
            <v>456</v>
          </cell>
          <cell r="L884">
            <v>75</v>
          </cell>
          <cell r="M884">
            <v>961.5</v>
          </cell>
          <cell r="N884">
            <v>14038.5</v>
          </cell>
          <cell r="O884" t="str">
            <v>COMEDORES ECONOMICOS - LAS SALINAS</v>
          </cell>
        </row>
        <row r="885">
          <cell r="A885">
            <v>1900175959</v>
          </cell>
          <cell r="B885">
            <v>880</v>
          </cell>
          <cell r="C885">
            <v>2</v>
          </cell>
          <cell r="D885" t="str">
            <v>MARIA ISABEL PEÑA PAYANO</v>
          </cell>
          <cell r="E885" t="str">
            <v>COCINERO (A)</v>
          </cell>
          <cell r="F885">
            <v>1900175959</v>
          </cell>
          <cell r="G885">
            <v>18</v>
          </cell>
          <cell r="H885">
            <v>11000</v>
          </cell>
          <cell r="I885">
            <v>315.7</v>
          </cell>
          <cell r="J885">
            <v>0</v>
          </cell>
          <cell r="K885">
            <v>334.4</v>
          </cell>
          <cell r="L885">
            <v>75</v>
          </cell>
          <cell r="M885">
            <v>725.1</v>
          </cell>
          <cell r="N885">
            <v>10274.9</v>
          </cell>
          <cell r="O885" t="str">
            <v>COMEDORES ECONOMICOS - LAS SALINAS</v>
          </cell>
        </row>
        <row r="886">
          <cell r="A886">
            <v>1900176221</v>
          </cell>
          <cell r="B886">
            <v>881</v>
          </cell>
          <cell r="C886">
            <v>2</v>
          </cell>
          <cell r="D886" t="str">
            <v>JUAN FRANCISCO FELIZ FELIZ</v>
          </cell>
          <cell r="E886" t="str">
            <v>AUXILIAR ADMINISTRATIVA I</v>
          </cell>
          <cell r="F886">
            <v>1900176221</v>
          </cell>
          <cell r="G886">
            <v>1208424</v>
          </cell>
          <cell r="H886">
            <v>19000</v>
          </cell>
          <cell r="I886">
            <v>545.29999999999995</v>
          </cell>
          <cell r="J886">
            <v>0</v>
          </cell>
          <cell r="K886">
            <v>577.6</v>
          </cell>
          <cell r="L886">
            <v>75</v>
          </cell>
          <cell r="M886">
            <v>1197.9000000000001</v>
          </cell>
          <cell r="N886">
            <v>17802.099999999999</v>
          </cell>
          <cell r="O886" t="str">
            <v>COMEDORES ECONOMICOS LOS MINAS- COMEDORE</v>
          </cell>
        </row>
        <row r="887">
          <cell r="A887">
            <v>1900177245</v>
          </cell>
          <cell r="B887">
            <v>882</v>
          </cell>
          <cell r="C887">
            <v>2</v>
          </cell>
          <cell r="D887" t="str">
            <v>JORGE ALCANTARA CUEVAS</v>
          </cell>
          <cell r="E887" t="str">
            <v>CONSERJE</v>
          </cell>
          <cell r="F887">
            <v>1900177245</v>
          </cell>
          <cell r="G887">
            <v>12</v>
          </cell>
          <cell r="H887">
            <v>13000</v>
          </cell>
          <cell r="I887">
            <v>373.1</v>
          </cell>
          <cell r="J887">
            <v>0</v>
          </cell>
          <cell r="K887">
            <v>395.2</v>
          </cell>
          <cell r="L887">
            <v>75</v>
          </cell>
          <cell r="M887">
            <v>843.3</v>
          </cell>
          <cell r="N887">
            <v>12156.7</v>
          </cell>
          <cell r="O887" t="str">
            <v>COMEDORES ECONOMICOS - CABRAL</v>
          </cell>
        </row>
        <row r="888">
          <cell r="A888">
            <v>1900178490</v>
          </cell>
          <cell r="B888">
            <v>883</v>
          </cell>
          <cell r="C888">
            <v>2</v>
          </cell>
          <cell r="D888" t="str">
            <v>ZAUL DE LA PAZ CARRASCO</v>
          </cell>
          <cell r="E888" t="str">
            <v>AYUDANTE DE COCINA</v>
          </cell>
          <cell r="F888">
            <v>1900178490</v>
          </cell>
          <cell r="G888">
            <v>22</v>
          </cell>
          <cell r="H888">
            <v>11000</v>
          </cell>
          <cell r="I888">
            <v>315.7</v>
          </cell>
          <cell r="J888">
            <v>0</v>
          </cell>
          <cell r="K888">
            <v>334.4</v>
          </cell>
          <cell r="L888">
            <v>75</v>
          </cell>
          <cell r="M888">
            <v>725.1</v>
          </cell>
          <cell r="N888">
            <v>10274.9</v>
          </cell>
          <cell r="O888" t="str">
            <v>COMEDORES ECONOMICOS - LAS SALINAS</v>
          </cell>
        </row>
        <row r="889">
          <cell r="A889">
            <v>1900191519</v>
          </cell>
          <cell r="B889">
            <v>884</v>
          </cell>
          <cell r="C889">
            <v>2</v>
          </cell>
          <cell r="D889" t="str">
            <v>BELICERLY FELIZ FELIZ</v>
          </cell>
          <cell r="E889" t="str">
            <v>AUXILIAR ALMACEN</v>
          </cell>
          <cell r="F889">
            <v>1900191519</v>
          </cell>
          <cell r="G889">
            <v>32</v>
          </cell>
          <cell r="H889">
            <v>11000</v>
          </cell>
          <cell r="I889">
            <v>315.7</v>
          </cell>
          <cell r="J889">
            <v>0</v>
          </cell>
          <cell r="K889">
            <v>334.4</v>
          </cell>
          <cell r="L889">
            <v>75</v>
          </cell>
          <cell r="M889">
            <v>725.1</v>
          </cell>
          <cell r="N889">
            <v>10274.9</v>
          </cell>
          <cell r="O889" t="str">
            <v>COMEDORES ECONOMICOS - CABRAL</v>
          </cell>
        </row>
        <row r="890">
          <cell r="A890">
            <v>1900195700</v>
          </cell>
          <cell r="B890">
            <v>885</v>
          </cell>
          <cell r="C890">
            <v>2</v>
          </cell>
          <cell r="D890" t="str">
            <v>YALEINY RUBIO RUIZ</v>
          </cell>
          <cell r="E890" t="str">
            <v>CONSERJE</v>
          </cell>
          <cell r="F890">
            <v>1900195700</v>
          </cell>
          <cell r="G890">
            <v>650079</v>
          </cell>
          <cell r="H890">
            <v>14000</v>
          </cell>
          <cell r="I890">
            <v>401.8</v>
          </cell>
          <cell r="J890">
            <v>0</v>
          </cell>
          <cell r="K890">
            <v>425.6</v>
          </cell>
          <cell r="L890">
            <v>75</v>
          </cell>
          <cell r="M890">
            <v>902.4</v>
          </cell>
          <cell r="N890">
            <v>13097.6</v>
          </cell>
          <cell r="O890" t="str">
            <v>SECCION DE CARNICERIA Y SAZON- COMEDORES</v>
          </cell>
        </row>
        <row r="891">
          <cell r="A891">
            <v>1900204700</v>
          </cell>
          <cell r="B891">
            <v>886</v>
          </cell>
          <cell r="C891">
            <v>2</v>
          </cell>
          <cell r="D891" t="str">
            <v>ROSELANDIA FELIZ FELIZ</v>
          </cell>
          <cell r="E891" t="str">
            <v>AYUDANTE DE COCINA</v>
          </cell>
          <cell r="F891">
            <v>1900204700</v>
          </cell>
          <cell r="G891">
            <v>6</v>
          </cell>
          <cell r="H891">
            <v>13000</v>
          </cell>
          <cell r="I891">
            <v>373.1</v>
          </cell>
          <cell r="J891">
            <v>0</v>
          </cell>
          <cell r="K891">
            <v>395.2</v>
          </cell>
          <cell r="L891">
            <v>75</v>
          </cell>
          <cell r="M891">
            <v>843.3</v>
          </cell>
          <cell r="N891">
            <v>12156.7</v>
          </cell>
          <cell r="O891" t="str">
            <v>COMEDORES ECONOMICOS - CABRAL</v>
          </cell>
        </row>
        <row r="892">
          <cell r="A892">
            <v>1900208818</v>
          </cell>
          <cell r="B892">
            <v>887</v>
          </cell>
          <cell r="C892">
            <v>2</v>
          </cell>
          <cell r="D892" t="str">
            <v>ALEXANDRA GOMEZ ALCANTARA</v>
          </cell>
          <cell r="E892" t="str">
            <v>AUXILIAR ADMINISTRATIVO (A)</v>
          </cell>
          <cell r="F892">
            <v>1900208818</v>
          </cell>
          <cell r="G892">
            <v>8</v>
          </cell>
          <cell r="H892">
            <v>13000</v>
          </cell>
          <cell r="I892">
            <v>373.1</v>
          </cell>
          <cell r="J892">
            <v>0</v>
          </cell>
          <cell r="K892">
            <v>395.2</v>
          </cell>
          <cell r="L892">
            <v>75</v>
          </cell>
          <cell r="M892">
            <v>843.3</v>
          </cell>
          <cell r="N892">
            <v>12156.7</v>
          </cell>
          <cell r="O892" t="str">
            <v>COMEDORES ECONOMICOS - CABRAL</v>
          </cell>
        </row>
        <row r="893">
          <cell r="A893">
            <v>1900211333</v>
          </cell>
          <cell r="B893">
            <v>888</v>
          </cell>
          <cell r="C893">
            <v>2</v>
          </cell>
          <cell r="D893" t="str">
            <v>GABRIEL ANTONIO ALCANTARA URBAEZ</v>
          </cell>
          <cell r="E893" t="str">
            <v>INSPECTOR DE COMEDOR</v>
          </cell>
          <cell r="F893">
            <v>1900211333</v>
          </cell>
          <cell r="G893">
            <v>22</v>
          </cell>
          <cell r="H893">
            <v>15000</v>
          </cell>
          <cell r="I893">
            <v>430.5</v>
          </cell>
          <cell r="J893">
            <v>0</v>
          </cell>
          <cell r="K893">
            <v>456</v>
          </cell>
          <cell r="L893">
            <v>75</v>
          </cell>
          <cell r="M893">
            <v>961.5</v>
          </cell>
          <cell r="N893">
            <v>14038.5</v>
          </cell>
          <cell r="O893" t="str">
            <v>COMEDORES ECONOMICOS - CABRAL</v>
          </cell>
        </row>
        <row r="894">
          <cell r="A894">
            <v>2000008017</v>
          </cell>
          <cell r="B894">
            <v>889</v>
          </cell>
          <cell r="C894">
            <v>2</v>
          </cell>
          <cell r="D894" t="str">
            <v>MIRNA LICELOT HERRERA</v>
          </cell>
          <cell r="E894" t="str">
            <v>INSPECTOR DE COMEDOR</v>
          </cell>
          <cell r="F894">
            <v>2000008017</v>
          </cell>
          <cell r="G894">
            <v>2750087</v>
          </cell>
          <cell r="H894">
            <v>25000</v>
          </cell>
          <cell r="I894">
            <v>717.5</v>
          </cell>
          <cell r="J894">
            <v>0</v>
          </cell>
          <cell r="K894">
            <v>760</v>
          </cell>
          <cell r="L894">
            <v>75</v>
          </cell>
          <cell r="M894">
            <v>1552.5</v>
          </cell>
          <cell r="N894">
            <v>23447.5</v>
          </cell>
          <cell r="O894" t="str">
            <v>COMEDORES ECONOMICOS - NEYBA</v>
          </cell>
        </row>
        <row r="895">
          <cell r="A895">
            <v>2000014619</v>
          </cell>
          <cell r="B895">
            <v>890</v>
          </cell>
          <cell r="C895">
            <v>2</v>
          </cell>
          <cell r="D895" t="str">
            <v>FIOR DALIZA FELIZ PEREZ</v>
          </cell>
          <cell r="E895" t="str">
            <v>CONSERJE</v>
          </cell>
          <cell r="F895">
            <v>2000014619</v>
          </cell>
          <cell r="G895">
            <v>1205228</v>
          </cell>
          <cell r="H895">
            <v>11000</v>
          </cell>
          <cell r="I895">
            <v>315.7</v>
          </cell>
          <cell r="J895">
            <v>0</v>
          </cell>
          <cell r="K895">
            <v>334.4</v>
          </cell>
          <cell r="L895">
            <v>75</v>
          </cell>
          <cell r="M895">
            <v>725.1</v>
          </cell>
          <cell r="N895">
            <v>10274.9</v>
          </cell>
          <cell r="O895" t="str">
            <v>COMEDORES ECONOMICOS LOS MINAS- COMEDORE</v>
          </cell>
        </row>
        <row r="896">
          <cell r="A896">
            <v>2000055323</v>
          </cell>
          <cell r="B896">
            <v>891</v>
          </cell>
          <cell r="C896">
            <v>2</v>
          </cell>
          <cell r="D896" t="str">
            <v>HECTOR FELIZ CUEVAS</v>
          </cell>
          <cell r="E896" t="str">
            <v>INSPECTOR DE COMEDOR</v>
          </cell>
          <cell r="F896">
            <v>2000055323</v>
          </cell>
          <cell r="G896">
            <v>68</v>
          </cell>
          <cell r="H896">
            <v>16000</v>
          </cell>
          <cell r="I896">
            <v>459.2</v>
          </cell>
          <cell r="J896">
            <v>0</v>
          </cell>
          <cell r="K896">
            <v>486.4</v>
          </cell>
          <cell r="L896">
            <v>75</v>
          </cell>
          <cell r="M896">
            <v>1020.6</v>
          </cell>
          <cell r="N896">
            <v>14979.4</v>
          </cell>
          <cell r="O896" t="str">
            <v>COMEDORES ECONOMICOS - DE CRISTOBAL-INDE</v>
          </cell>
        </row>
        <row r="897">
          <cell r="A897">
            <v>2000056321</v>
          </cell>
          <cell r="B897">
            <v>892</v>
          </cell>
          <cell r="C897">
            <v>2</v>
          </cell>
          <cell r="D897" t="str">
            <v>ORLANDO MATOS</v>
          </cell>
          <cell r="E897" t="str">
            <v>CONSERJE</v>
          </cell>
          <cell r="F897">
            <v>2000056321</v>
          </cell>
          <cell r="G897">
            <v>64</v>
          </cell>
          <cell r="H897">
            <v>11000</v>
          </cell>
          <cell r="I897">
            <v>315.7</v>
          </cell>
          <cell r="J897">
            <v>0</v>
          </cell>
          <cell r="K897">
            <v>334.4</v>
          </cell>
          <cell r="L897">
            <v>75</v>
          </cell>
          <cell r="M897">
            <v>725.1</v>
          </cell>
          <cell r="N897">
            <v>10274.9</v>
          </cell>
          <cell r="O897" t="str">
            <v>COMEDORES ECONOMICOS - DE CRISTOBAL-INDE</v>
          </cell>
        </row>
        <row r="898">
          <cell r="A898">
            <v>2000056396</v>
          </cell>
          <cell r="B898">
            <v>893</v>
          </cell>
          <cell r="C898">
            <v>2</v>
          </cell>
          <cell r="D898" t="str">
            <v>SANTA DALIA MATOS</v>
          </cell>
          <cell r="E898" t="str">
            <v>COCINERO (A)</v>
          </cell>
          <cell r="F898">
            <v>2000056396</v>
          </cell>
          <cell r="G898">
            <v>107</v>
          </cell>
          <cell r="H898">
            <v>11000</v>
          </cell>
          <cell r="I898">
            <v>315.7</v>
          </cell>
          <cell r="J898">
            <v>0</v>
          </cell>
          <cell r="K898">
            <v>334.4</v>
          </cell>
          <cell r="L898">
            <v>75</v>
          </cell>
          <cell r="M898">
            <v>725.1</v>
          </cell>
          <cell r="N898">
            <v>10274.9</v>
          </cell>
          <cell r="O898" t="str">
            <v>COMEDORES ECONOMICOS - DE CRISTOBAL-INDE</v>
          </cell>
        </row>
        <row r="899">
          <cell r="A899">
            <v>2000057774</v>
          </cell>
          <cell r="B899">
            <v>894</v>
          </cell>
          <cell r="C899">
            <v>2</v>
          </cell>
          <cell r="D899" t="str">
            <v>CRONNY PEÑA CUEVAS</v>
          </cell>
          <cell r="E899" t="str">
            <v>CAJERO (A)</v>
          </cell>
          <cell r="F899">
            <v>2000057774</v>
          </cell>
          <cell r="G899">
            <v>40</v>
          </cell>
          <cell r="H899">
            <v>12000</v>
          </cell>
          <cell r="I899">
            <v>344.4</v>
          </cell>
          <cell r="J899">
            <v>0</v>
          </cell>
          <cell r="K899">
            <v>364.8</v>
          </cell>
          <cell r="L899">
            <v>75</v>
          </cell>
          <cell r="M899">
            <v>784.2</v>
          </cell>
          <cell r="N899">
            <v>11215.8</v>
          </cell>
          <cell r="O899" t="str">
            <v>COMEDORES ECONOMICOS - DE CRISTOBAL-INDE</v>
          </cell>
        </row>
        <row r="900">
          <cell r="A900">
            <v>2000059762</v>
          </cell>
          <cell r="B900">
            <v>895</v>
          </cell>
          <cell r="C900">
            <v>2</v>
          </cell>
          <cell r="D900" t="str">
            <v>MARIZOL MATOS</v>
          </cell>
          <cell r="E900" t="str">
            <v>COCINERO (A)</v>
          </cell>
          <cell r="F900">
            <v>2000059762</v>
          </cell>
          <cell r="G900">
            <v>95</v>
          </cell>
          <cell r="H900">
            <v>11000</v>
          </cell>
          <cell r="I900">
            <v>315.7</v>
          </cell>
          <cell r="J900">
            <v>0</v>
          </cell>
          <cell r="K900">
            <v>334.4</v>
          </cell>
          <cell r="L900">
            <v>75</v>
          </cell>
          <cell r="M900">
            <v>725.1</v>
          </cell>
          <cell r="N900">
            <v>10274.9</v>
          </cell>
          <cell r="O900" t="str">
            <v>COMEDORES ECONOMICOS - DE CRISTOBAL-INDE</v>
          </cell>
        </row>
        <row r="901">
          <cell r="A901">
            <v>2000060109</v>
          </cell>
          <cell r="B901">
            <v>896</v>
          </cell>
          <cell r="C901">
            <v>2</v>
          </cell>
          <cell r="D901" t="str">
            <v>CRUZA MALLY MATOS PLATA</v>
          </cell>
          <cell r="E901" t="str">
            <v>INSPECTOR DE COMEDOR</v>
          </cell>
          <cell r="F901">
            <v>2000060109</v>
          </cell>
          <cell r="G901">
            <v>2400333</v>
          </cell>
          <cell r="H901">
            <v>25000</v>
          </cell>
          <cell r="I901">
            <v>717.5</v>
          </cell>
          <cell r="J901">
            <v>0</v>
          </cell>
          <cell r="K901">
            <v>760</v>
          </cell>
          <cell r="L901">
            <v>75</v>
          </cell>
          <cell r="M901">
            <v>1552.5</v>
          </cell>
          <cell r="N901">
            <v>23447.5</v>
          </cell>
          <cell r="O901" t="str">
            <v>DIRECCION DE INSPECCION- COMEDORES ECONO</v>
          </cell>
        </row>
        <row r="902">
          <cell r="A902">
            <v>2000060323</v>
          </cell>
          <cell r="B902">
            <v>897</v>
          </cell>
          <cell r="C902">
            <v>2</v>
          </cell>
          <cell r="D902" t="str">
            <v>SARITA MEDINA</v>
          </cell>
          <cell r="E902" t="str">
            <v>COCINERO (A)</v>
          </cell>
          <cell r="F902">
            <v>2000060323</v>
          </cell>
          <cell r="G902">
            <v>42</v>
          </cell>
          <cell r="H902">
            <v>11000</v>
          </cell>
          <cell r="I902">
            <v>315.7</v>
          </cell>
          <cell r="J902">
            <v>0</v>
          </cell>
          <cell r="K902">
            <v>334.4</v>
          </cell>
          <cell r="L902">
            <v>75</v>
          </cell>
          <cell r="M902">
            <v>725.1</v>
          </cell>
          <cell r="N902">
            <v>10274.9</v>
          </cell>
          <cell r="O902" t="str">
            <v>COMEDORES ECONOMICOS - DE CRISTOBAL-INDE</v>
          </cell>
        </row>
        <row r="903">
          <cell r="A903">
            <v>2000088076</v>
          </cell>
          <cell r="B903">
            <v>898</v>
          </cell>
          <cell r="C903">
            <v>2</v>
          </cell>
          <cell r="D903" t="str">
            <v>ROSANNY MATOS PEÑA</v>
          </cell>
          <cell r="E903" t="str">
            <v>COCINERO (A)</v>
          </cell>
          <cell r="F903">
            <v>2000088076</v>
          </cell>
          <cell r="G903">
            <v>62</v>
          </cell>
          <cell r="H903">
            <v>11000</v>
          </cell>
          <cell r="I903">
            <v>315.7</v>
          </cell>
          <cell r="J903">
            <v>0</v>
          </cell>
          <cell r="K903">
            <v>334.4</v>
          </cell>
          <cell r="L903">
            <v>75</v>
          </cell>
          <cell r="M903">
            <v>725.1</v>
          </cell>
          <cell r="N903">
            <v>10274.9</v>
          </cell>
          <cell r="O903" t="str">
            <v>COMEDORES ECONOMICOS - DE CRISTOBAL-INDE</v>
          </cell>
        </row>
        <row r="904">
          <cell r="A904">
            <v>2000098018</v>
          </cell>
          <cell r="B904">
            <v>899</v>
          </cell>
          <cell r="C904">
            <v>2</v>
          </cell>
          <cell r="D904" t="str">
            <v>DOMINGA CARRASCO</v>
          </cell>
          <cell r="E904" t="str">
            <v>CONSERJE</v>
          </cell>
          <cell r="F904">
            <v>2000098018</v>
          </cell>
          <cell r="G904">
            <v>72</v>
          </cell>
          <cell r="H904">
            <v>11000</v>
          </cell>
          <cell r="I904">
            <v>315.7</v>
          </cell>
          <cell r="J904">
            <v>0</v>
          </cell>
          <cell r="K904">
            <v>334.4</v>
          </cell>
          <cell r="L904">
            <v>75</v>
          </cell>
          <cell r="M904">
            <v>725.1</v>
          </cell>
          <cell r="N904">
            <v>10274.9</v>
          </cell>
          <cell r="O904" t="str">
            <v>COMEDORES ECONOMICOS - DE CRISTOBAL-INDE</v>
          </cell>
        </row>
        <row r="905">
          <cell r="A905">
            <v>2000098331</v>
          </cell>
          <cell r="B905">
            <v>900</v>
          </cell>
          <cell r="C905">
            <v>2</v>
          </cell>
          <cell r="D905" t="str">
            <v>DOMINGA GALAN PEÑA</v>
          </cell>
          <cell r="E905" t="str">
            <v>COCINERO (A)</v>
          </cell>
          <cell r="F905">
            <v>2000098331</v>
          </cell>
          <cell r="G905">
            <v>74</v>
          </cell>
          <cell r="H905">
            <v>11000</v>
          </cell>
          <cell r="I905">
            <v>315.7</v>
          </cell>
          <cell r="J905">
            <v>0</v>
          </cell>
          <cell r="K905">
            <v>334.4</v>
          </cell>
          <cell r="L905">
            <v>75</v>
          </cell>
          <cell r="M905">
            <v>725.1</v>
          </cell>
          <cell r="N905">
            <v>10274.9</v>
          </cell>
          <cell r="O905" t="str">
            <v>COMEDORES ECONOMICOS - DE CRISTOBAL-INDE</v>
          </cell>
        </row>
        <row r="906">
          <cell r="A906">
            <v>2000100624</v>
          </cell>
          <cell r="B906">
            <v>901</v>
          </cell>
          <cell r="C906">
            <v>2</v>
          </cell>
          <cell r="D906" t="str">
            <v>JOSELIN FELIZ CUEVAS</v>
          </cell>
          <cell r="E906" t="str">
            <v>AUXILIAR ALMACEN</v>
          </cell>
          <cell r="F906">
            <v>2000100624</v>
          </cell>
          <cell r="G906">
            <v>52</v>
          </cell>
          <cell r="H906">
            <v>14000</v>
          </cell>
          <cell r="I906">
            <v>401.8</v>
          </cell>
          <cell r="J906">
            <v>0</v>
          </cell>
          <cell r="K906">
            <v>425.6</v>
          </cell>
          <cell r="L906">
            <v>75</v>
          </cell>
          <cell r="M906">
            <v>902.4</v>
          </cell>
          <cell r="N906">
            <v>13097.6</v>
          </cell>
          <cell r="O906" t="str">
            <v>COMEDORES ECONOMICOS - DE CRISTOBAL-INDE</v>
          </cell>
        </row>
        <row r="907">
          <cell r="A907">
            <v>2000117537</v>
          </cell>
          <cell r="B907">
            <v>902</v>
          </cell>
          <cell r="C907">
            <v>2</v>
          </cell>
          <cell r="D907" t="str">
            <v>NEURYS MATOS CUEVAS</v>
          </cell>
          <cell r="E907" t="str">
            <v>AUXILIAR ALMACEN</v>
          </cell>
          <cell r="F907">
            <v>2000117537</v>
          </cell>
          <cell r="G907">
            <v>48</v>
          </cell>
          <cell r="H907">
            <v>12000</v>
          </cell>
          <cell r="I907">
            <v>344.4</v>
          </cell>
          <cell r="J907">
            <v>0</v>
          </cell>
          <cell r="K907">
            <v>364.8</v>
          </cell>
          <cell r="L907">
            <v>75</v>
          </cell>
          <cell r="M907">
            <v>784.2</v>
          </cell>
          <cell r="N907">
            <v>11215.8</v>
          </cell>
          <cell r="O907" t="str">
            <v>COMEDORES ECONOMICOS - DE CRISTOBAL-INDE</v>
          </cell>
        </row>
        <row r="908">
          <cell r="A908">
            <v>2000126686</v>
          </cell>
          <cell r="B908">
            <v>903</v>
          </cell>
          <cell r="C908">
            <v>2</v>
          </cell>
          <cell r="D908" t="str">
            <v>RUTH ESTHER CUEVAS  DE CRUZ</v>
          </cell>
          <cell r="E908" t="str">
            <v>SECRETARIO (A)</v>
          </cell>
          <cell r="F908">
            <v>2000126686</v>
          </cell>
          <cell r="G908">
            <v>504</v>
          </cell>
          <cell r="H908">
            <v>22000</v>
          </cell>
          <cell r="I908">
            <v>631.4</v>
          </cell>
          <cell r="J908">
            <v>0</v>
          </cell>
          <cell r="K908">
            <v>668.8</v>
          </cell>
          <cell r="L908">
            <v>75</v>
          </cell>
          <cell r="M908">
            <v>1375.2</v>
          </cell>
          <cell r="N908">
            <v>20624.8</v>
          </cell>
          <cell r="O908" t="str">
            <v>COMEDORES ECONOMICOS LOS MINAS- COMEDORE</v>
          </cell>
        </row>
        <row r="909">
          <cell r="A909">
            <v>2000130571</v>
          </cell>
          <cell r="B909">
            <v>904</v>
          </cell>
          <cell r="C909">
            <v>2</v>
          </cell>
          <cell r="D909" t="str">
            <v>SIOMARA MATOS MEDINA</v>
          </cell>
          <cell r="E909" t="str">
            <v>ENCARGADO (A)</v>
          </cell>
          <cell r="F909">
            <v>2000130571</v>
          </cell>
          <cell r="G909">
            <v>26</v>
          </cell>
          <cell r="H909">
            <v>35000</v>
          </cell>
          <cell r="I909">
            <v>1004.5</v>
          </cell>
          <cell r="J909">
            <v>0</v>
          </cell>
          <cell r="K909">
            <v>1064</v>
          </cell>
          <cell r="L909">
            <v>75</v>
          </cell>
          <cell r="M909">
            <v>2143.5</v>
          </cell>
          <cell r="N909">
            <v>32856.5</v>
          </cell>
          <cell r="O909" t="str">
            <v>COMEDORES ECONOMICOS - ENRRIQUILLO</v>
          </cell>
        </row>
        <row r="910">
          <cell r="A910">
            <v>2000148631</v>
          </cell>
          <cell r="B910">
            <v>905</v>
          </cell>
          <cell r="C910">
            <v>2</v>
          </cell>
          <cell r="D910" t="str">
            <v>VICTOR CRUZ PEÑA</v>
          </cell>
          <cell r="E910" t="str">
            <v>VIGILANTE</v>
          </cell>
          <cell r="F910">
            <v>2000148631</v>
          </cell>
          <cell r="G910">
            <v>54</v>
          </cell>
          <cell r="H910">
            <v>11000</v>
          </cell>
          <cell r="I910">
            <v>315.7</v>
          </cell>
          <cell r="J910">
            <v>0</v>
          </cell>
          <cell r="K910">
            <v>334.4</v>
          </cell>
          <cell r="L910">
            <v>75</v>
          </cell>
          <cell r="M910">
            <v>725.1</v>
          </cell>
          <cell r="N910">
            <v>10274.9</v>
          </cell>
          <cell r="O910" t="str">
            <v>COMEDORES ECONOMICOS - DE CRISTOBAL-INDE</v>
          </cell>
        </row>
        <row r="911">
          <cell r="A911">
            <v>2100000385</v>
          </cell>
          <cell r="B911">
            <v>906</v>
          </cell>
          <cell r="C911">
            <v>2</v>
          </cell>
          <cell r="D911" t="str">
            <v>MELIZA YOANNIS CARVAJAL CASTILLO</v>
          </cell>
          <cell r="E911" t="str">
            <v>AUXILIAR ADMINISTRATIVO (A)</v>
          </cell>
          <cell r="F911">
            <v>2100000385</v>
          </cell>
          <cell r="G911">
            <v>32</v>
          </cell>
          <cell r="H911">
            <v>13000</v>
          </cell>
          <cell r="I911">
            <v>373.1</v>
          </cell>
          <cell r="J911">
            <v>0</v>
          </cell>
          <cell r="K911">
            <v>395.2</v>
          </cell>
          <cell r="L911">
            <v>75</v>
          </cell>
          <cell r="M911">
            <v>843.3</v>
          </cell>
          <cell r="N911">
            <v>12156.7</v>
          </cell>
          <cell r="O911" t="str">
            <v>COMEDORES ECONOMICOS - ENRRIQUILLO</v>
          </cell>
        </row>
        <row r="912">
          <cell r="A912">
            <v>2100005939</v>
          </cell>
          <cell r="B912">
            <v>907</v>
          </cell>
          <cell r="C912">
            <v>2</v>
          </cell>
          <cell r="D912" t="str">
            <v>YOSEPH JAQUELINE PEREZ SANCHEZ</v>
          </cell>
          <cell r="E912" t="str">
            <v>COCINERO (A)</v>
          </cell>
          <cell r="F912">
            <v>2100005939</v>
          </cell>
          <cell r="G912">
            <v>39</v>
          </cell>
          <cell r="H912">
            <v>13200</v>
          </cell>
          <cell r="I912">
            <v>378.84</v>
          </cell>
          <cell r="J912">
            <v>0</v>
          </cell>
          <cell r="K912">
            <v>401.28</v>
          </cell>
          <cell r="L912">
            <v>75</v>
          </cell>
          <cell r="M912">
            <v>855.12</v>
          </cell>
          <cell r="N912">
            <v>12344.88</v>
          </cell>
          <cell r="O912" t="str">
            <v>COMEDORES ECONOMICOS - ENRRIQUILLO</v>
          </cell>
        </row>
        <row r="913">
          <cell r="A913">
            <v>2100006804</v>
          </cell>
          <cell r="B913">
            <v>908</v>
          </cell>
          <cell r="C913">
            <v>2</v>
          </cell>
          <cell r="D913" t="str">
            <v>CESAR LIZANDRO SANCHEZ SEGURA</v>
          </cell>
          <cell r="E913" t="str">
            <v>AUXILIAR ALMACEN</v>
          </cell>
          <cell r="F913">
            <v>2100006804</v>
          </cell>
          <cell r="G913">
            <v>900615</v>
          </cell>
          <cell r="H913">
            <v>22000</v>
          </cell>
          <cell r="I913">
            <v>631.4</v>
          </cell>
          <cell r="J913">
            <v>0</v>
          </cell>
          <cell r="K913">
            <v>668.8</v>
          </cell>
          <cell r="L913">
            <v>75</v>
          </cell>
          <cell r="M913">
            <v>1375.2</v>
          </cell>
          <cell r="N913">
            <v>20624.8</v>
          </cell>
          <cell r="O913" t="str">
            <v>COMEDORES ECONOMICOS- LA VILLA OLIMPICA</v>
          </cell>
        </row>
        <row r="914">
          <cell r="A914">
            <v>2100011937</v>
          </cell>
          <cell r="B914">
            <v>909</v>
          </cell>
          <cell r="C914">
            <v>2</v>
          </cell>
          <cell r="D914" t="str">
            <v>MARTHA ENCARNACION PEREZ</v>
          </cell>
          <cell r="E914" t="str">
            <v>SUPERVISOR DE COCINA</v>
          </cell>
          <cell r="F914">
            <v>2100011937</v>
          </cell>
          <cell r="G914">
            <v>2</v>
          </cell>
          <cell r="H914">
            <v>13200</v>
          </cell>
          <cell r="I914">
            <v>378.84</v>
          </cell>
          <cell r="J914">
            <v>0</v>
          </cell>
          <cell r="K914">
            <v>401.28</v>
          </cell>
          <cell r="L914">
            <v>75</v>
          </cell>
          <cell r="M914">
            <v>855.12</v>
          </cell>
          <cell r="N914">
            <v>12344.88</v>
          </cell>
          <cell r="O914" t="str">
            <v>COMEDORES ECONOMICOS - ENRRIQUILLO</v>
          </cell>
        </row>
        <row r="915">
          <cell r="A915">
            <v>2100014402</v>
          </cell>
          <cell r="B915">
            <v>910</v>
          </cell>
          <cell r="C915">
            <v>2</v>
          </cell>
          <cell r="D915" t="str">
            <v>SORAINY SEGURA MATEO</v>
          </cell>
          <cell r="E915" t="str">
            <v>AUXILIAR ALMACEN</v>
          </cell>
          <cell r="F915">
            <v>2100014402</v>
          </cell>
          <cell r="G915">
            <v>37</v>
          </cell>
          <cell r="H915">
            <v>15000</v>
          </cell>
          <cell r="I915">
            <v>430.5</v>
          </cell>
          <cell r="J915">
            <v>0</v>
          </cell>
          <cell r="K915">
            <v>456</v>
          </cell>
          <cell r="L915">
            <v>75</v>
          </cell>
          <cell r="M915">
            <v>961.5</v>
          </cell>
          <cell r="N915">
            <v>14038.5</v>
          </cell>
          <cell r="O915" t="str">
            <v>COMEDORES ECONOMICOS - ENRRIQUILLO</v>
          </cell>
        </row>
        <row r="916">
          <cell r="A916">
            <v>2100023593</v>
          </cell>
          <cell r="B916">
            <v>911</v>
          </cell>
          <cell r="C916">
            <v>2</v>
          </cell>
          <cell r="D916" t="str">
            <v>PEDRO ADAN SANTANA SANCHEZ</v>
          </cell>
          <cell r="E916" t="str">
            <v>AUXILIAR DE ALMACEN DIR. ADM.</v>
          </cell>
          <cell r="F916">
            <v>2100023593</v>
          </cell>
          <cell r="G916">
            <v>34</v>
          </cell>
          <cell r="H916">
            <v>18000</v>
          </cell>
          <cell r="I916">
            <v>516.6</v>
          </cell>
          <cell r="J916">
            <v>0</v>
          </cell>
          <cell r="K916">
            <v>547.20000000000005</v>
          </cell>
          <cell r="L916">
            <v>75</v>
          </cell>
          <cell r="M916">
            <v>1138.8</v>
          </cell>
          <cell r="N916">
            <v>16861.2</v>
          </cell>
          <cell r="O916" t="str">
            <v>COMEDORES ECONOMICOS - ENRRIQUILLO</v>
          </cell>
        </row>
        <row r="917">
          <cell r="A917">
            <v>2100028279</v>
          </cell>
          <cell r="B917">
            <v>912</v>
          </cell>
          <cell r="C917">
            <v>2</v>
          </cell>
          <cell r="D917" t="str">
            <v>GERMAN MEDINA MENDEZ</v>
          </cell>
          <cell r="E917" t="str">
            <v>AYUDANTE DE COCINA</v>
          </cell>
          <cell r="F917">
            <v>2100028279</v>
          </cell>
          <cell r="G917">
            <v>2200106</v>
          </cell>
          <cell r="H917">
            <v>11000</v>
          </cell>
          <cell r="I917">
            <v>315.7</v>
          </cell>
          <cell r="J917">
            <v>0</v>
          </cell>
          <cell r="K917">
            <v>334.4</v>
          </cell>
          <cell r="L917">
            <v>75</v>
          </cell>
          <cell r="M917">
            <v>725.1</v>
          </cell>
          <cell r="N917">
            <v>10274.9</v>
          </cell>
          <cell r="O917" t="str">
            <v>COMEDORES ECONOMICOS - SAN CRISTOBAL</v>
          </cell>
        </row>
        <row r="918">
          <cell r="A918">
            <v>2100035662</v>
          </cell>
          <cell r="B918">
            <v>913</v>
          </cell>
          <cell r="C918">
            <v>2</v>
          </cell>
          <cell r="D918" t="str">
            <v>MATIAS PADILLA MELLA</v>
          </cell>
          <cell r="E918" t="str">
            <v>INSPECTOR DE COMEDOR</v>
          </cell>
          <cell r="F918">
            <v>2100035662</v>
          </cell>
          <cell r="G918">
            <v>2400385</v>
          </cell>
          <cell r="H918">
            <v>20000</v>
          </cell>
          <cell r="I918">
            <v>574</v>
          </cell>
          <cell r="J918">
            <v>0</v>
          </cell>
          <cell r="K918">
            <v>608</v>
          </cell>
          <cell r="L918">
            <v>75</v>
          </cell>
          <cell r="M918">
            <v>1257</v>
          </cell>
          <cell r="N918">
            <v>18743</v>
          </cell>
          <cell r="O918" t="str">
            <v>DIRECCION DE INSPECCION- COMEDORES ECONO</v>
          </cell>
        </row>
        <row r="919">
          <cell r="A919">
            <v>2100036678</v>
          </cell>
          <cell r="B919">
            <v>914</v>
          </cell>
          <cell r="C919">
            <v>2</v>
          </cell>
          <cell r="D919" t="str">
            <v>SIMON BOLIVAR CUELLO REYES</v>
          </cell>
          <cell r="E919" t="str">
            <v>CHOFER</v>
          </cell>
          <cell r="F919">
            <v>2100036678</v>
          </cell>
          <cell r="G919">
            <v>2100425</v>
          </cell>
          <cell r="H919">
            <v>16500</v>
          </cell>
          <cell r="I919">
            <v>473.55</v>
          </cell>
          <cell r="J919">
            <v>0</v>
          </cell>
          <cell r="K919">
            <v>501.6</v>
          </cell>
          <cell r="L919">
            <v>75</v>
          </cell>
          <cell r="M919">
            <v>1050.1500000000001</v>
          </cell>
          <cell r="N919">
            <v>15449.85</v>
          </cell>
          <cell r="O919" t="str">
            <v>DIVISION DE TRANSPORTACION- COMEDORES EC</v>
          </cell>
        </row>
        <row r="920">
          <cell r="A920">
            <v>2100037692</v>
          </cell>
          <cell r="B920">
            <v>915</v>
          </cell>
          <cell r="C920">
            <v>2</v>
          </cell>
          <cell r="D920" t="str">
            <v>MARIA ELENA FELIZ PIÑA</v>
          </cell>
          <cell r="E920" t="str">
            <v>INSPECTORA</v>
          </cell>
          <cell r="F920">
            <v>2100037692</v>
          </cell>
          <cell r="G920">
            <v>18</v>
          </cell>
          <cell r="H920">
            <v>25000</v>
          </cell>
          <cell r="I920">
            <v>717.5</v>
          </cell>
          <cell r="J920">
            <v>0</v>
          </cell>
          <cell r="K920">
            <v>760</v>
          </cell>
          <cell r="L920">
            <v>75</v>
          </cell>
          <cell r="M920">
            <v>1552.5</v>
          </cell>
          <cell r="N920">
            <v>23447.5</v>
          </cell>
          <cell r="O920" t="str">
            <v>COMEDORES ECONOMICOS - ENRRIQUILLO</v>
          </cell>
        </row>
        <row r="921">
          <cell r="A921">
            <v>2100038872</v>
          </cell>
          <cell r="B921">
            <v>916</v>
          </cell>
          <cell r="C921">
            <v>2</v>
          </cell>
          <cell r="D921" t="str">
            <v>ELEUTERIO MATOS SANTANA</v>
          </cell>
          <cell r="E921" t="str">
            <v>AUXILIAR ALMACEN</v>
          </cell>
          <cell r="F921">
            <v>2100038872</v>
          </cell>
          <cell r="G921">
            <v>6</v>
          </cell>
          <cell r="H921">
            <v>15000</v>
          </cell>
          <cell r="I921">
            <v>430.5</v>
          </cell>
          <cell r="J921">
            <v>0</v>
          </cell>
          <cell r="K921">
            <v>456</v>
          </cell>
          <cell r="L921">
            <v>75</v>
          </cell>
          <cell r="M921">
            <v>961.5</v>
          </cell>
          <cell r="N921">
            <v>14038.5</v>
          </cell>
          <cell r="O921" t="str">
            <v>COMEDORES ECONOMICOS - ENRRIQUILLO</v>
          </cell>
        </row>
        <row r="922">
          <cell r="A922">
            <v>2100049226</v>
          </cell>
          <cell r="B922">
            <v>917</v>
          </cell>
          <cell r="C922">
            <v>2</v>
          </cell>
          <cell r="D922" t="str">
            <v>MIREYA BOCIO OLIVERO</v>
          </cell>
          <cell r="E922" t="str">
            <v>COCINERO (A)</v>
          </cell>
          <cell r="F922">
            <v>2100049226</v>
          </cell>
          <cell r="G922">
            <v>28</v>
          </cell>
          <cell r="H922">
            <v>20000</v>
          </cell>
          <cell r="I922">
            <v>574</v>
          </cell>
          <cell r="J922">
            <v>0</v>
          </cell>
          <cell r="K922">
            <v>608</v>
          </cell>
          <cell r="L922">
            <v>75</v>
          </cell>
          <cell r="M922">
            <v>1257</v>
          </cell>
          <cell r="N922">
            <v>18743</v>
          </cell>
          <cell r="O922" t="str">
            <v>COMEDORES ECONOMICOS - ENRRIQUILLO</v>
          </cell>
        </row>
        <row r="923">
          <cell r="A923">
            <v>2100076419</v>
          </cell>
          <cell r="B923">
            <v>918</v>
          </cell>
          <cell r="C923">
            <v>2</v>
          </cell>
          <cell r="D923" t="str">
            <v>DAVID PEREZ SANCHEZ</v>
          </cell>
          <cell r="E923" t="str">
            <v>CHOFER</v>
          </cell>
          <cell r="F923">
            <v>2100076419</v>
          </cell>
          <cell r="G923">
            <v>2100399</v>
          </cell>
          <cell r="H923">
            <v>16500</v>
          </cell>
          <cell r="I923">
            <v>473.55</v>
          </cell>
          <cell r="J923">
            <v>0</v>
          </cell>
          <cell r="K923">
            <v>501.6</v>
          </cell>
          <cell r="L923">
            <v>75</v>
          </cell>
          <cell r="M923">
            <v>1050.1500000000001</v>
          </cell>
          <cell r="N923">
            <v>15449.85</v>
          </cell>
          <cell r="O923" t="str">
            <v>DIVISION DE TRANSPORTACION- COMEDORES EC</v>
          </cell>
        </row>
        <row r="924">
          <cell r="A924">
            <v>2100079314</v>
          </cell>
          <cell r="B924">
            <v>919</v>
          </cell>
          <cell r="C924">
            <v>2</v>
          </cell>
          <cell r="D924" t="str">
            <v>ROSA MARIA FELIZ PEREZ</v>
          </cell>
          <cell r="E924" t="str">
            <v>COCINERO (A)</v>
          </cell>
          <cell r="F924">
            <v>2100079314</v>
          </cell>
          <cell r="G924">
            <v>10</v>
          </cell>
          <cell r="H924">
            <v>13200</v>
          </cell>
          <cell r="I924">
            <v>378.84</v>
          </cell>
          <cell r="J924">
            <v>0</v>
          </cell>
          <cell r="K924">
            <v>401.28</v>
          </cell>
          <cell r="L924">
            <v>75</v>
          </cell>
          <cell r="M924">
            <v>855.12</v>
          </cell>
          <cell r="N924">
            <v>12344.88</v>
          </cell>
          <cell r="O924" t="str">
            <v>COMEDORES ECONOMICOS - ENRRIQUILLO</v>
          </cell>
        </row>
        <row r="925">
          <cell r="A925">
            <v>2100086137</v>
          </cell>
          <cell r="B925">
            <v>920</v>
          </cell>
          <cell r="C925">
            <v>2</v>
          </cell>
          <cell r="D925" t="str">
            <v>RAFAEL ALEXANDER MELLA</v>
          </cell>
          <cell r="E925" t="str">
            <v>CHOFER</v>
          </cell>
          <cell r="F925">
            <v>2100086137</v>
          </cell>
          <cell r="G925">
            <v>2100437</v>
          </cell>
          <cell r="H925">
            <v>16500</v>
          </cell>
          <cell r="I925">
            <v>473.55</v>
          </cell>
          <cell r="J925">
            <v>0</v>
          </cell>
          <cell r="K925">
            <v>501.6</v>
          </cell>
          <cell r="L925">
            <v>75</v>
          </cell>
          <cell r="M925">
            <v>1050.1500000000001</v>
          </cell>
          <cell r="N925">
            <v>15449.85</v>
          </cell>
          <cell r="O925" t="str">
            <v>DIVISION DE TRANSPORTACION- COMEDORES EC</v>
          </cell>
        </row>
        <row r="926">
          <cell r="A926">
            <v>2100088612</v>
          </cell>
          <cell r="B926">
            <v>921</v>
          </cell>
          <cell r="C926">
            <v>2</v>
          </cell>
          <cell r="D926" t="str">
            <v>YANEIRIS FELIZ PEREZ</v>
          </cell>
          <cell r="E926" t="str">
            <v>AYUDANTE DE COCINA</v>
          </cell>
          <cell r="F926">
            <v>2100088612</v>
          </cell>
          <cell r="G926">
            <v>12</v>
          </cell>
          <cell r="H926">
            <v>13200</v>
          </cell>
          <cell r="I926">
            <v>378.84</v>
          </cell>
          <cell r="J926">
            <v>0</v>
          </cell>
          <cell r="K926">
            <v>401.28</v>
          </cell>
          <cell r="L926">
            <v>75</v>
          </cell>
          <cell r="M926">
            <v>855.12</v>
          </cell>
          <cell r="N926">
            <v>12344.88</v>
          </cell>
          <cell r="O926" t="str">
            <v>COMEDORES ECONOMICOS - ENRRIQUILLO</v>
          </cell>
        </row>
        <row r="927">
          <cell r="A927">
            <v>2100091335</v>
          </cell>
          <cell r="B927">
            <v>922</v>
          </cell>
          <cell r="C927">
            <v>2</v>
          </cell>
          <cell r="D927" t="str">
            <v>CAROLINA SANTANA MATOS</v>
          </cell>
          <cell r="E927" t="str">
            <v>COCINERO (A)</v>
          </cell>
          <cell r="F927">
            <v>2100091335</v>
          </cell>
          <cell r="G927">
            <v>16</v>
          </cell>
          <cell r="H927">
            <v>13200</v>
          </cell>
          <cell r="I927">
            <v>378.84</v>
          </cell>
          <cell r="J927">
            <v>0</v>
          </cell>
          <cell r="K927">
            <v>401.28</v>
          </cell>
          <cell r="L927">
            <v>75</v>
          </cell>
          <cell r="M927">
            <v>855.12</v>
          </cell>
          <cell r="N927">
            <v>12344.88</v>
          </cell>
          <cell r="O927" t="str">
            <v>COMEDORES ECONOMICOS - ENRRIQUILLO</v>
          </cell>
        </row>
        <row r="928">
          <cell r="A928">
            <v>2100095187</v>
          </cell>
          <cell r="B928">
            <v>923</v>
          </cell>
          <cell r="C928">
            <v>2</v>
          </cell>
          <cell r="D928" t="str">
            <v>YESSICA MARIELA GOMEZ</v>
          </cell>
          <cell r="E928" t="str">
            <v>CONSERJE</v>
          </cell>
          <cell r="F928">
            <v>2100095187</v>
          </cell>
          <cell r="G928">
            <v>30</v>
          </cell>
          <cell r="H928">
            <v>11000</v>
          </cell>
          <cell r="I928">
            <v>315.7</v>
          </cell>
          <cell r="J928">
            <v>0</v>
          </cell>
          <cell r="K928">
            <v>334.4</v>
          </cell>
          <cell r="L928">
            <v>75</v>
          </cell>
          <cell r="M928">
            <v>725.1</v>
          </cell>
          <cell r="N928">
            <v>10274.9</v>
          </cell>
          <cell r="O928" t="str">
            <v>COMEDORES ECONOMICOS - ENRRIQUILLO</v>
          </cell>
        </row>
        <row r="929">
          <cell r="A929">
            <v>2100097274</v>
          </cell>
          <cell r="B929">
            <v>924</v>
          </cell>
          <cell r="C929">
            <v>2</v>
          </cell>
          <cell r="D929" t="str">
            <v>CARMEN YUDERKA ARACHE PEREZ</v>
          </cell>
          <cell r="E929" t="str">
            <v>SECRETARIO (A)</v>
          </cell>
          <cell r="F929">
            <v>2100097274</v>
          </cell>
          <cell r="G929">
            <v>22</v>
          </cell>
          <cell r="H929">
            <v>15000</v>
          </cell>
          <cell r="I929">
            <v>430.5</v>
          </cell>
          <cell r="J929">
            <v>0</v>
          </cell>
          <cell r="K929">
            <v>456</v>
          </cell>
          <cell r="L929">
            <v>75</v>
          </cell>
          <cell r="M929">
            <v>961.5</v>
          </cell>
          <cell r="N929">
            <v>14038.5</v>
          </cell>
          <cell r="O929" t="str">
            <v>COMEDORES ECONOMICOS - ENRRIQUILLO</v>
          </cell>
        </row>
        <row r="930">
          <cell r="A930">
            <v>2100098959</v>
          </cell>
          <cell r="B930">
            <v>925</v>
          </cell>
          <cell r="C930">
            <v>2</v>
          </cell>
          <cell r="D930" t="str">
            <v>ANA DAISYS MATOS PEREZ</v>
          </cell>
          <cell r="E930" t="str">
            <v>COCINERO (A)</v>
          </cell>
          <cell r="F930">
            <v>2100098959</v>
          </cell>
          <cell r="G930">
            <v>4</v>
          </cell>
          <cell r="H930">
            <v>13200</v>
          </cell>
          <cell r="I930">
            <v>378.84</v>
          </cell>
          <cell r="J930">
            <v>0</v>
          </cell>
          <cell r="K930">
            <v>401.28</v>
          </cell>
          <cell r="L930">
            <v>75</v>
          </cell>
          <cell r="M930">
            <v>855.12</v>
          </cell>
          <cell r="N930">
            <v>12344.88</v>
          </cell>
          <cell r="O930" t="str">
            <v>COMEDORES ECONOMICOS - ENRRIQUILLO</v>
          </cell>
        </row>
        <row r="931">
          <cell r="A931">
            <v>2200001242</v>
          </cell>
          <cell r="B931">
            <v>926</v>
          </cell>
          <cell r="C931">
            <v>2</v>
          </cell>
          <cell r="D931" t="str">
            <v>DIGNA DIAZ RODRIGUEZ</v>
          </cell>
          <cell r="E931" t="str">
            <v>AYUDANTE DE COCINA</v>
          </cell>
          <cell r="F931">
            <v>2200001242</v>
          </cell>
          <cell r="G931">
            <v>2750065</v>
          </cell>
          <cell r="H931">
            <v>11000</v>
          </cell>
          <cell r="I931">
            <v>315.7</v>
          </cell>
          <cell r="J931">
            <v>0</v>
          </cell>
          <cell r="K931">
            <v>334.4</v>
          </cell>
          <cell r="L931">
            <v>75</v>
          </cell>
          <cell r="M931">
            <v>725.1</v>
          </cell>
          <cell r="N931">
            <v>10274.9</v>
          </cell>
          <cell r="O931" t="str">
            <v>COMEDORES ECONOMICOS - NEYBA</v>
          </cell>
        </row>
        <row r="932">
          <cell r="A932">
            <v>2200004998</v>
          </cell>
          <cell r="B932">
            <v>927</v>
          </cell>
          <cell r="C932">
            <v>2</v>
          </cell>
          <cell r="D932" t="str">
            <v>ESTERVINA BOCIO FLORIAN</v>
          </cell>
          <cell r="E932" t="str">
            <v>AYUDANTE DE COCINA</v>
          </cell>
          <cell r="F932">
            <v>2200004998</v>
          </cell>
          <cell r="G932">
            <v>2750126</v>
          </cell>
          <cell r="H932">
            <v>11000</v>
          </cell>
          <cell r="I932">
            <v>315.7</v>
          </cell>
          <cell r="J932">
            <v>0</v>
          </cell>
          <cell r="K932">
            <v>334.4</v>
          </cell>
          <cell r="L932">
            <v>75</v>
          </cell>
          <cell r="M932">
            <v>725.1</v>
          </cell>
          <cell r="N932">
            <v>10274.9</v>
          </cell>
          <cell r="O932" t="str">
            <v>COMEDORES ECONOMICOS - NEYBA</v>
          </cell>
        </row>
        <row r="933">
          <cell r="A933">
            <v>2200014971</v>
          </cell>
          <cell r="B933">
            <v>928</v>
          </cell>
          <cell r="C933">
            <v>2</v>
          </cell>
          <cell r="D933" t="str">
            <v>ARGENTINA MATOS</v>
          </cell>
          <cell r="E933" t="str">
            <v>COCINERO (A)</v>
          </cell>
          <cell r="F933">
            <v>2200014971</v>
          </cell>
          <cell r="G933">
            <v>2750041</v>
          </cell>
          <cell r="H933">
            <v>11000</v>
          </cell>
          <cell r="I933">
            <v>315.7</v>
          </cell>
          <cell r="J933">
            <v>0</v>
          </cell>
          <cell r="K933">
            <v>334.4</v>
          </cell>
          <cell r="L933">
            <v>75</v>
          </cell>
          <cell r="M933">
            <v>725.1</v>
          </cell>
          <cell r="N933">
            <v>10274.9</v>
          </cell>
          <cell r="O933" t="str">
            <v>COMEDORES ECONOMICOS - NEYBA</v>
          </cell>
        </row>
        <row r="934">
          <cell r="A934">
            <v>2200015648</v>
          </cell>
          <cell r="B934">
            <v>929</v>
          </cell>
          <cell r="C934">
            <v>2</v>
          </cell>
          <cell r="D934" t="str">
            <v>FLAVIA MONTERO GIL</v>
          </cell>
          <cell r="E934" t="str">
            <v>CAJERO (A)</v>
          </cell>
          <cell r="F934">
            <v>2200015648</v>
          </cell>
          <cell r="G934">
            <v>2750073</v>
          </cell>
          <cell r="H934">
            <v>11000</v>
          </cell>
          <cell r="I934">
            <v>315.7</v>
          </cell>
          <cell r="J934">
            <v>0</v>
          </cell>
          <cell r="K934">
            <v>334.4</v>
          </cell>
          <cell r="L934">
            <v>75</v>
          </cell>
          <cell r="M934">
            <v>725.1</v>
          </cell>
          <cell r="N934">
            <v>10274.9</v>
          </cell>
          <cell r="O934" t="str">
            <v>COMEDORES ECONOMICOS - NEYBA</v>
          </cell>
        </row>
        <row r="935">
          <cell r="A935">
            <v>2200028401</v>
          </cell>
          <cell r="B935">
            <v>930</v>
          </cell>
          <cell r="C935">
            <v>2</v>
          </cell>
          <cell r="D935" t="str">
            <v>VIVIANE DE JESUS MEDINA HERASME</v>
          </cell>
          <cell r="E935" t="str">
            <v>AYUDANTE DE COCINA</v>
          </cell>
          <cell r="F935">
            <v>2200028401</v>
          </cell>
          <cell r="G935">
            <v>2750124</v>
          </cell>
          <cell r="H935">
            <v>11000</v>
          </cell>
          <cell r="I935">
            <v>315.7</v>
          </cell>
          <cell r="J935">
            <v>0</v>
          </cell>
          <cell r="K935">
            <v>334.4</v>
          </cell>
          <cell r="L935">
            <v>75</v>
          </cell>
          <cell r="M935">
            <v>725.1</v>
          </cell>
          <cell r="N935">
            <v>10274.9</v>
          </cell>
          <cell r="O935" t="str">
            <v>COMEDORES ECONOMICOS - NEYBA</v>
          </cell>
        </row>
        <row r="936">
          <cell r="A936">
            <v>2200048227</v>
          </cell>
          <cell r="B936">
            <v>931</v>
          </cell>
          <cell r="C936">
            <v>2</v>
          </cell>
          <cell r="D936" t="str">
            <v>DIOMARY SANTANA PEÑA</v>
          </cell>
          <cell r="E936" t="str">
            <v>COCINERO (A)</v>
          </cell>
          <cell r="F936">
            <v>2200048227</v>
          </cell>
          <cell r="G936">
            <v>2750067</v>
          </cell>
          <cell r="H936">
            <v>11000</v>
          </cell>
          <cell r="I936">
            <v>315.7</v>
          </cell>
          <cell r="J936">
            <v>0</v>
          </cell>
          <cell r="K936">
            <v>334.4</v>
          </cell>
          <cell r="L936">
            <v>75</v>
          </cell>
          <cell r="M936">
            <v>725.1</v>
          </cell>
          <cell r="N936">
            <v>10274.9</v>
          </cell>
          <cell r="O936" t="str">
            <v>COMEDORES ECONOMICOS - NEYBA</v>
          </cell>
        </row>
        <row r="937">
          <cell r="A937">
            <v>2200073225</v>
          </cell>
          <cell r="B937">
            <v>932</v>
          </cell>
          <cell r="C937">
            <v>2</v>
          </cell>
          <cell r="D937" t="str">
            <v>MILAGROS TRINIDAD RIVAS</v>
          </cell>
          <cell r="E937" t="str">
            <v>AYUDANTE DE COCINA</v>
          </cell>
          <cell r="F937">
            <v>2200073225</v>
          </cell>
          <cell r="G937">
            <v>2750109</v>
          </cell>
          <cell r="H937">
            <v>11000</v>
          </cell>
          <cell r="I937">
            <v>315.7</v>
          </cell>
          <cell r="J937">
            <v>0</v>
          </cell>
          <cell r="K937">
            <v>334.4</v>
          </cell>
          <cell r="L937">
            <v>75</v>
          </cell>
          <cell r="M937">
            <v>725.1</v>
          </cell>
          <cell r="N937">
            <v>10274.9</v>
          </cell>
          <cell r="O937" t="str">
            <v>COMEDORES ECONOMICOS - NEYBA</v>
          </cell>
        </row>
        <row r="938">
          <cell r="A938">
            <v>2200074371</v>
          </cell>
          <cell r="B938">
            <v>933</v>
          </cell>
          <cell r="C938">
            <v>2</v>
          </cell>
          <cell r="D938" t="str">
            <v>CLARA YADIRA FLORIAN FLORIAN</v>
          </cell>
          <cell r="E938" t="str">
            <v>CONSERJE</v>
          </cell>
          <cell r="F938">
            <v>2200074371</v>
          </cell>
          <cell r="G938">
            <v>10</v>
          </cell>
          <cell r="H938">
            <v>11000</v>
          </cell>
          <cell r="I938">
            <v>315.7</v>
          </cell>
          <cell r="J938">
            <v>0</v>
          </cell>
          <cell r="K938">
            <v>334.4</v>
          </cell>
          <cell r="L938">
            <v>75</v>
          </cell>
          <cell r="M938">
            <v>725.1</v>
          </cell>
          <cell r="N938">
            <v>10274.9</v>
          </cell>
          <cell r="O938" t="str">
            <v>COMEDORES ECONOMICOS - POSTER RIO</v>
          </cell>
        </row>
        <row r="939">
          <cell r="A939">
            <v>2200080683</v>
          </cell>
          <cell r="B939">
            <v>934</v>
          </cell>
          <cell r="C939">
            <v>2</v>
          </cell>
          <cell r="D939" t="str">
            <v>ANTONIO VARGAS SANTANA</v>
          </cell>
          <cell r="E939" t="str">
            <v>AYUDANTE DE MANTENIMIENTO</v>
          </cell>
          <cell r="F939">
            <v>2200080683</v>
          </cell>
          <cell r="G939">
            <v>8</v>
          </cell>
          <cell r="H939">
            <v>11000</v>
          </cell>
          <cell r="I939">
            <v>315.7</v>
          </cell>
          <cell r="J939">
            <v>0</v>
          </cell>
          <cell r="K939">
            <v>334.4</v>
          </cell>
          <cell r="L939">
            <v>75</v>
          </cell>
          <cell r="M939">
            <v>725.1</v>
          </cell>
          <cell r="N939">
            <v>10274.9</v>
          </cell>
          <cell r="O939" t="str">
            <v>COMEDORES ECONOMICOS - GALVAN</v>
          </cell>
        </row>
        <row r="940">
          <cell r="A940">
            <v>2200086631</v>
          </cell>
          <cell r="B940">
            <v>935</v>
          </cell>
          <cell r="C940">
            <v>2</v>
          </cell>
          <cell r="D940" t="str">
            <v>DULCE MARIA VALDEZ VARGAS</v>
          </cell>
          <cell r="E940" t="str">
            <v>CONSERJE</v>
          </cell>
          <cell r="F940">
            <v>2200086631</v>
          </cell>
          <cell r="G940">
            <v>2750103</v>
          </cell>
          <cell r="H940">
            <v>11000</v>
          </cell>
          <cell r="I940">
            <v>315.7</v>
          </cell>
          <cell r="J940">
            <v>0</v>
          </cell>
          <cell r="K940">
            <v>334.4</v>
          </cell>
          <cell r="L940">
            <v>75</v>
          </cell>
          <cell r="M940">
            <v>725.1</v>
          </cell>
          <cell r="N940">
            <v>10274.9</v>
          </cell>
          <cell r="O940" t="str">
            <v>COMEDORES ECONOMICOS - NEYBA</v>
          </cell>
        </row>
        <row r="941">
          <cell r="A941">
            <v>2200100937</v>
          </cell>
          <cell r="B941">
            <v>936</v>
          </cell>
          <cell r="C941">
            <v>2</v>
          </cell>
          <cell r="D941" t="str">
            <v>DONAYDA PEREZ FELIZ</v>
          </cell>
          <cell r="E941" t="str">
            <v>CONSERJE</v>
          </cell>
          <cell r="F941">
            <v>2200100937</v>
          </cell>
          <cell r="G941">
            <v>2750032</v>
          </cell>
          <cell r="H941">
            <v>11000</v>
          </cell>
          <cell r="I941">
            <v>315.7</v>
          </cell>
          <cell r="J941">
            <v>0</v>
          </cell>
          <cell r="K941">
            <v>334.4</v>
          </cell>
          <cell r="L941">
            <v>75</v>
          </cell>
          <cell r="M941">
            <v>725.1</v>
          </cell>
          <cell r="N941">
            <v>10274.9</v>
          </cell>
          <cell r="O941" t="str">
            <v>COMEDORES ECONOMICOS - NEYBA</v>
          </cell>
        </row>
        <row r="942">
          <cell r="A942">
            <v>2200101224</v>
          </cell>
          <cell r="B942">
            <v>937</v>
          </cell>
          <cell r="C942">
            <v>2</v>
          </cell>
          <cell r="D942" t="str">
            <v>MILTA REYES</v>
          </cell>
          <cell r="E942" t="str">
            <v>CONSERJE</v>
          </cell>
          <cell r="F942">
            <v>2200101224</v>
          </cell>
          <cell r="G942">
            <v>2750033</v>
          </cell>
          <cell r="H942">
            <v>11000</v>
          </cell>
          <cell r="I942">
            <v>315.7</v>
          </cell>
          <cell r="J942">
            <v>0</v>
          </cell>
          <cell r="K942">
            <v>334.4</v>
          </cell>
          <cell r="L942">
            <v>75</v>
          </cell>
          <cell r="M942">
            <v>725.1</v>
          </cell>
          <cell r="N942">
            <v>10274.9</v>
          </cell>
          <cell r="O942" t="str">
            <v>COMEDORES ECONOMICOS - NEYBA</v>
          </cell>
        </row>
        <row r="943">
          <cell r="A943">
            <v>2200111561</v>
          </cell>
          <cell r="B943">
            <v>938</v>
          </cell>
          <cell r="C943">
            <v>2</v>
          </cell>
          <cell r="D943" t="str">
            <v>ANA VIRTUDES RODRIGUEZ SUAREZ</v>
          </cell>
          <cell r="E943" t="str">
            <v>INSPECTOR (A)</v>
          </cell>
          <cell r="F943">
            <v>2200111561</v>
          </cell>
          <cell r="G943">
            <v>2750128</v>
          </cell>
          <cell r="H943">
            <v>25000</v>
          </cell>
          <cell r="I943">
            <v>717.5</v>
          </cell>
          <cell r="J943">
            <v>0</v>
          </cell>
          <cell r="K943">
            <v>760</v>
          </cell>
          <cell r="L943">
            <v>75</v>
          </cell>
          <cell r="M943">
            <v>1552.5</v>
          </cell>
          <cell r="N943">
            <v>23447.5</v>
          </cell>
          <cell r="O943" t="str">
            <v>COMEDORES ECONOMICOS - NEYBA</v>
          </cell>
        </row>
        <row r="944">
          <cell r="A944">
            <v>2200137285</v>
          </cell>
          <cell r="B944">
            <v>939</v>
          </cell>
          <cell r="C944">
            <v>2</v>
          </cell>
          <cell r="D944" t="str">
            <v>FRANCISCO HIDALGO CUEVAS</v>
          </cell>
          <cell r="E944" t="str">
            <v>AUXILIAR ADMINISTRATIVO (A)</v>
          </cell>
          <cell r="F944">
            <v>2200137285</v>
          </cell>
          <cell r="G944">
            <v>54</v>
          </cell>
          <cell r="H944">
            <v>11000</v>
          </cell>
          <cell r="I944">
            <v>315.7</v>
          </cell>
          <cell r="J944">
            <v>0</v>
          </cell>
          <cell r="K944">
            <v>334.4</v>
          </cell>
          <cell r="L944">
            <v>75</v>
          </cell>
          <cell r="M944">
            <v>725.1</v>
          </cell>
          <cell r="N944">
            <v>10274.9</v>
          </cell>
          <cell r="O944" t="str">
            <v>COMEDORES ECONOMICOS - BATEY 6-BAHORUCO</v>
          </cell>
        </row>
        <row r="945">
          <cell r="A945">
            <v>2200138580</v>
          </cell>
          <cell r="B945">
            <v>940</v>
          </cell>
          <cell r="C945">
            <v>2</v>
          </cell>
          <cell r="D945" t="str">
            <v>CECILIA LUIS YOSEPH</v>
          </cell>
          <cell r="E945" t="str">
            <v>CONSERJE</v>
          </cell>
          <cell r="F945">
            <v>2200138580</v>
          </cell>
          <cell r="G945">
            <v>6</v>
          </cell>
          <cell r="H945">
            <v>11000</v>
          </cell>
          <cell r="I945">
            <v>315.7</v>
          </cell>
          <cell r="J945">
            <v>0</v>
          </cell>
          <cell r="K945">
            <v>334.4</v>
          </cell>
          <cell r="L945">
            <v>75</v>
          </cell>
          <cell r="M945">
            <v>725.1</v>
          </cell>
          <cell r="N945">
            <v>10274.9</v>
          </cell>
          <cell r="O945" t="str">
            <v>COMEDORES ECONOMICOS - BATEY 5 - BAHORUC</v>
          </cell>
        </row>
        <row r="946">
          <cell r="A946">
            <v>2200153415</v>
          </cell>
          <cell r="B946">
            <v>941</v>
          </cell>
          <cell r="C946">
            <v>2</v>
          </cell>
          <cell r="D946" t="str">
            <v>ALBA IRENES RAMIREZ DIAZ</v>
          </cell>
          <cell r="E946" t="str">
            <v>INSPECTOR (A)</v>
          </cell>
          <cell r="F946">
            <v>2200153415</v>
          </cell>
          <cell r="G946">
            <v>2750120</v>
          </cell>
          <cell r="H946">
            <v>11000</v>
          </cell>
          <cell r="I946">
            <v>315.7</v>
          </cell>
          <cell r="J946">
            <v>0</v>
          </cell>
          <cell r="K946">
            <v>334.4</v>
          </cell>
          <cell r="L946">
            <v>75</v>
          </cell>
          <cell r="M946">
            <v>725.1</v>
          </cell>
          <cell r="N946">
            <v>10274.9</v>
          </cell>
          <cell r="O946" t="str">
            <v>COMEDORES ECONOMICOS - NEYBA</v>
          </cell>
        </row>
        <row r="947">
          <cell r="A947">
            <v>2200157333</v>
          </cell>
          <cell r="B947">
            <v>942</v>
          </cell>
          <cell r="C947">
            <v>2</v>
          </cell>
          <cell r="D947" t="str">
            <v>ANTONIA PACHANO HERASME</v>
          </cell>
          <cell r="E947" t="str">
            <v>CAJERO (A)</v>
          </cell>
          <cell r="F947">
            <v>2200157333</v>
          </cell>
          <cell r="G947">
            <v>2750071</v>
          </cell>
          <cell r="H947">
            <v>11000</v>
          </cell>
          <cell r="I947">
            <v>315.7</v>
          </cell>
          <cell r="J947">
            <v>0</v>
          </cell>
          <cell r="K947">
            <v>334.4</v>
          </cell>
          <cell r="L947">
            <v>75</v>
          </cell>
          <cell r="M947">
            <v>725.1</v>
          </cell>
          <cell r="N947">
            <v>10274.9</v>
          </cell>
          <cell r="O947" t="str">
            <v>COMEDORES ECONOMICOS - NEYBA</v>
          </cell>
        </row>
        <row r="948">
          <cell r="A948">
            <v>2200160352</v>
          </cell>
          <cell r="B948">
            <v>943</v>
          </cell>
          <cell r="C948">
            <v>2</v>
          </cell>
          <cell r="D948" t="str">
            <v>RAFAEL JIMENEZ FELIZ</v>
          </cell>
          <cell r="E948" t="str">
            <v>AYUDANTE DE COCINA</v>
          </cell>
          <cell r="F948">
            <v>2200160352</v>
          </cell>
          <cell r="G948">
            <v>14</v>
          </cell>
          <cell r="H948">
            <v>11000</v>
          </cell>
          <cell r="I948">
            <v>315.7</v>
          </cell>
          <cell r="J948">
            <v>0</v>
          </cell>
          <cell r="K948">
            <v>334.4</v>
          </cell>
          <cell r="L948">
            <v>75</v>
          </cell>
          <cell r="M948">
            <v>725.1</v>
          </cell>
          <cell r="N948">
            <v>10274.9</v>
          </cell>
          <cell r="O948" t="str">
            <v>COMEDORES ECONOMICOS - BATEY 5 - BAHORUC</v>
          </cell>
        </row>
        <row r="949">
          <cell r="A949">
            <v>2200160717</v>
          </cell>
          <cell r="B949">
            <v>944</v>
          </cell>
          <cell r="C949">
            <v>2</v>
          </cell>
          <cell r="D949" t="str">
            <v>ANA ROSA LUCIANO</v>
          </cell>
          <cell r="E949" t="str">
            <v>COCINERO (A)</v>
          </cell>
          <cell r="F949">
            <v>2200160717</v>
          </cell>
          <cell r="G949">
            <v>14</v>
          </cell>
          <cell r="H949">
            <v>11000</v>
          </cell>
          <cell r="I949">
            <v>315.7</v>
          </cell>
          <cell r="J949">
            <v>0</v>
          </cell>
          <cell r="K949">
            <v>334.4</v>
          </cell>
          <cell r="L949">
            <v>75</v>
          </cell>
          <cell r="M949">
            <v>725.1</v>
          </cell>
          <cell r="N949">
            <v>10274.9</v>
          </cell>
          <cell r="O949" t="str">
            <v>COMEDORES ECONOMICOS - GALVAN</v>
          </cell>
        </row>
        <row r="950">
          <cell r="A950">
            <v>2200165757</v>
          </cell>
          <cell r="B950">
            <v>945</v>
          </cell>
          <cell r="C950">
            <v>2</v>
          </cell>
          <cell r="D950" t="str">
            <v>ARGENTINA QUISQUELLA DUVAL CARVAJAL</v>
          </cell>
          <cell r="E950" t="str">
            <v>AYUDANTE</v>
          </cell>
          <cell r="F950">
            <v>2200165757</v>
          </cell>
          <cell r="G950">
            <v>1205091</v>
          </cell>
          <cell r="H950">
            <v>11000</v>
          </cell>
          <cell r="I950">
            <v>315.7</v>
          </cell>
          <cell r="J950">
            <v>0</v>
          </cell>
          <cell r="K950">
            <v>334.4</v>
          </cell>
          <cell r="L950">
            <v>75</v>
          </cell>
          <cell r="M950">
            <v>725.1</v>
          </cell>
          <cell r="N950">
            <v>10274.9</v>
          </cell>
          <cell r="O950" t="str">
            <v>COMEDORES ECONOMICOS LOS MINAS- COMEDORE</v>
          </cell>
        </row>
        <row r="951">
          <cell r="A951">
            <v>2200166557</v>
          </cell>
          <cell r="B951">
            <v>946</v>
          </cell>
          <cell r="C951">
            <v>2</v>
          </cell>
          <cell r="D951" t="str">
            <v>JUSTINA MENDEZ CARVAJAL</v>
          </cell>
          <cell r="E951" t="str">
            <v>AYUDANTE DE COCINA</v>
          </cell>
          <cell r="F951">
            <v>2200166557</v>
          </cell>
          <cell r="G951">
            <v>2750107</v>
          </cell>
          <cell r="H951">
            <v>11000</v>
          </cell>
          <cell r="I951">
            <v>315.7</v>
          </cell>
          <cell r="J951">
            <v>0</v>
          </cell>
          <cell r="K951">
            <v>334.4</v>
          </cell>
          <cell r="L951">
            <v>75</v>
          </cell>
          <cell r="M951">
            <v>725.1</v>
          </cell>
          <cell r="N951">
            <v>10274.9</v>
          </cell>
          <cell r="O951" t="str">
            <v>COMEDORES ECONOMICOS - NEYBA</v>
          </cell>
        </row>
        <row r="952">
          <cell r="A952">
            <v>2200166615</v>
          </cell>
          <cell r="B952">
            <v>947</v>
          </cell>
          <cell r="C952">
            <v>2</v>
          </cell>
          <cell r="D952" t="str">
            <v>SANTOS SIMEON MENDEZ MENDEZ</v>
          </cell>
          <cell r="E952" t="str">
            <v>CHOFER I</v>
          </cell>
          <cell r="F952">
            <v>2200166615</v>
          </cell>
          <cell r="G952">
            <v>2750081</v>
          </cell>
          <cell r="H952">
            <v>12000</v>
          </cell>
          <cell r="I952">
            <v>344.4</v>
          </cell>
          <cell r="J952">
            <v>0</v>
          </cell>
          <cell r="K952">
            <v>364.8</v>
          </cell>
          <cell r="L952">
            <v>75</v>
          </cell>
          <cell r="M952">
            <v>784.2</v>
          </cell>
          <cell r="N952">
            <v>11215.8</v>
          </cell>
          <cell r="O952" t="str">
            <v>COMEDORES ECONOMICOS - NEYBA</v>
          </cell>
        </row>
        <row r="953">
          <cell r="A953">
            <v>2200171672</v>
          </cell>
          <cell r="B953">
            <v>948</v>
          </cell>
          <cell r="C953">
            <v>2</v>
          </cell>
          <cell r="D953" t="str">
            <v>JOSE MANUEL SANTANA REYES</v>
          </cell>
          <cell r="E953" t="str">
            <v>ENCARGADO (A)</v>
          </cell>
          <cell r="F953">
            <v>2200171672</v>
          </cell>
          <cell r="G953">
            <v>18</v>
          </cell>
          <cell r="H953">
            <v>35000</v>
          </cell>
          <cell r="I953">
            <v>1004.5</v>
          </cell>
          <cell r="J953">
            <v>0</v>
          </cell>
          <cell r="K953">
            <v>1064</v>
          </cell>
          <cell r="L953">
            <v>75</v>
          </cell>
          <cell r="M953">
            <v>2143.5</v>
          </cell>
          <cell r="N953">
            <v>32856.5</v>
          </cell>
          <cell r="O953" t="str">
            <v>COMEDORES ECONOMICOS - GALVAN</v>
          </cell>
        </row>
        <row r="954">
          <cell r="A954">
            <v>2200174999</v>
          </cell>
          <cell r="B954">
            <v>949</v>
          </cell>
          <cell r="C954">
            <v>2</v>
          </cell>
          <cell r="D954" t="str">
            <v>JACINTA HEREDIA CUEVAS</v>
          </cell>
          <cell r="E954" t="str">
            <v>COCINERO (A)</v>
          </cell>
          <cell r="F954">
            <v>2200174999</v>
          </cell>
          <cell r="G954">
            <v>2750042</v>
          </cell>
          <cell r="H954">
            <v>11000</v>
          </cell>
          <cell r="I954">
            <v>315.7</v>
          </cell>
          <cell r="J954">
            <v>0</v>
          </cell>
          <cell r="K954">
            <v>334.4</v>
          </cell>
          <cell r="L954">
            <v>75</v>
          </cell>
          <cell r="M954">
            <v>725.1</v>
          </cell>
          <cell r="N954">
            <v>10274.9</v>
          </cell>
          <cell r="O954" t="str">
            <v>COMEDORES ECONOMICOS - NEYBA</v>
          </cell>
        </row>
        <row r="955">
          <cell r="A955">
            <v>2200182174</v>
          </cell>
          <cell r="B955">
            <v>950</v>
          </cell>
          <cell r="C955">
            <v>2</v>
          </cell>
          <cell r="D955" t="str">
            <v>MERCEDES CUEVAS FLORIAN</v>
          </cell>
          <cell r="E955" t="str">
            <v>CONSERJE</v>
          </cell>
          <cell r="F955">
            <v>2200182174</v>
          </cell>
          <cell r="G955">
            <v>10</v>
          </cell>
          <cell r="H955">
            <v>11000</v>
          </cell>
          <cell r="I955">
            <v>315.7</v>
          </cell>
          <cell r="J955">
            <v>0</v>
          </cell>
          <cell r="K955">
            <v>334.4</v>
          </cell>
          <cell r="L955">
            <v>75</v>
          </cell>
          <cell r="M955">
            <v>725.1</v>
          </cell>
          <cell r="N955">
            <v>10274.9</v>
          </cell>
          <cell r="O955" t="str">
            <v>COMEDORES ECONOMICOS - GALVAN</v>
          </cell>
        </row>
        <row r="956">
          <cell r="A956">
            <v>2200188593</v>
          </cell>
          <cell r="B956">
            <v>951</v>
          </cell>
          <cell r="C956">
            <v>2</v>
          </cell>
          <cell r="D956" t="str">
            <v>ALEJANDRO EMILIO BABAL</v>
          </cell>
          <cell r="E956" t="str">
            <v>AYUDANTE DE COCINA</v>
          </cell>
          <cell r="F956">
            <v>2200188593</v>
          </cell>
          <cell r="G956">
            <v>8</v>
          </cell>
          <cell r="H956">
            <v>11000</v>
          </cell>
          <cell r="I956">
            <v>315.7</v>
          </cell>
          <cell r="J956">
            <v>0</v>
          </cell>
          <cell r="K956">
            <v>334.4</v>
          </cell>
          <cell r="L956">
            <v>75</v>
          </cell>
          <cell r="M956">
            <v>725.1</v>
          </cell>
          <cell r="N956">
            <v>10274.9</v>
          </cell>
          <cell r="O956" t="str">
            <v>COMEDORES ECONOMICOS - BATEY 5 - BAHORUC</v>
          </cell>
        </row>
        <row r="957">
          <cell r="A957">
            <v>2200190367</v>
          </cell>
          <cell r="B957">
            <v>952</v>
          </cell>
          <cell r="C957">
            <v>2</v>
          </cell>
          <cell r="D957" t="str">
            <v>LA NEGRA GARCIA JOSE</v>
          </cell>
          <cell r="E957" t="str">
            <v>AYUDANTE DE COCINA</v>
          </cell>
          <cell r="F957">
            <v>2200190367</v>
          </cell>
          <cell r="G957">
            <v>2</v>
          </cell>
          <cell r="H957">
            <v>11000</v>
          </cell>
          <cell r="I957">
            <v>315.7</v>
          </cell>
          <cell r="J957">
            <v>0</v>
          </cell>
          <cell r="K957">
            <v>334.4</v>
          </cell>
          <cell r="L957">
            <v>75</v>
          </cell>
          <cell r="M957">
            <v>725.1</v>
          </cell>
          <cell r="N957">
            <v>10274.9</v>
          </cell>
          <cell r="O957" t="str">
            <v>COMEDORES ECONOMICOS - GALVAN</v>
          </cell>
        </row>
        <row r="958">
          <cell r="A958">
            <v>2200190797</v>
          </cell>
          <cell r="B958">
            <v>953</v>
          </cell>
          <cell r="C958">
            <v>2</v>
          </cell>
          <cell r="D958" t="str">
            <v>CARMEN LUIS PEREZ</v>
          </cell>
          <cell r="E958" t="str">
            <v>AYUDANTE DE COCINA</v>
          </cell>
          <cell r="F958">
            <v>2200190797</v>
          </cell>
          <cell r="G958">
            <v>10</v>
          </cell>
          <cell r="H958">
            <v>11000</v>
          </cell>
          <cell r="I958">
            <v>315.7</v>
          </cell>
          <cell r="J958">
            <v>0</v>
          </cell>
          <cell r="K958">
            <v>334.4</v>
          </cell>
          <cell r="L958">
            <v>75</v>
          </cell>
          <cell r="M958">
            <v>725.1</v>
          </cell>
          <cell r="N958">
            <v>10274.9</v>
          </cell>
          <cell r="O958" t="str">
            <v>COMEDORES ECONOMICOS - BATEY 5 - BAHORUC</v>
          </cell>
        </row>
        <row r="959">
          <cell r="A959">
            <v>2200199558</v>
          </cell>
          <cell r="B959">
            <v>954</v>
          </cell>
          <cell r="C959">
            <v>2</v>
          </cell>
          <cell r="D959" t="str">
            <v>VICDILIO ANTONIO REYES MONTERO</v>
          </cell>
          <cell r="E959" t="str">
            <v>AYUDANTE DE COCINA</v>
          </cell>
          <cell r="F959">
            <v>2200199558</v>
          </cell>
          <cell r="G959">
            <v>2750055</v>
          </cell>
          <cell r="H959">
            <v>11000</v>
          </cell>
          <cell r="I959">
            <v>315.7</v>
          </cell>
          <cell r="J959">
            <v>0</v>
          </cell>
          <cell r="K959">
            <v>334.4</v>
          </cell>
          <cell r="L959">
            <v>75</v>
          </cell>
          <cell r="M959">
            <v>725.1</v>
          </cell>
          <cell r="N959">
            <v>10274.9</v>
          </cell>
          <cell r="O959" t="str">
            <v>COMEDORES ECONOMICOS - NEYBA</v>
          </cell>
        </row>
        <row r="960">
          <cell r="A960">
            <v>2200210231</v>
          </cell>
          <cell r="B960">
            <v>955</v>
          </cell>
          <cell r="C960">
            <v>2</v>
          </cell>
          <cell r="D960" t="str">
            <v>MONICA DE LEON</v>
          </cell>
          <cell r="E960" t="str">
            <v>CONSERJE</v>
          </cell>
          <cell r="F960">
            <v>2200210231</v>
          </cell>
          <cell r="G960">
            <v>72</v>
          </cell>
          <cell r="H960">
            <v>11000</v>
          </cell>
          <cell r="I960">
            <v>315.7</v>
          </cell>
          <cell r="J960">
            <v>0</v>
          </cell>
          <cell r="K960">
            <v>334.4</v>
          </cell>
          <cell r="L960">
            <v>75</v>
          </cell>
          <cell r="M960">
            <v>725.1</v>
          </cell>
          <cell r="N960">
            <v>10274.9</v>
          </cell>
          <cell r="O960" t="str">
            <v>COMEDORES ECONOMICOS - BATEY 6-BAHORUCO</v>
          </cell>
        </row>
        <row r="961">
          <cell r="A961">
            <v>2200231153</v>
          </cell>
          <cell r="B961">
            <v>956</v>
          </cell>
          <cell r="C961">
            <v>2</v>
          </cell>
          <cell r="D961" t="str">
            <v>ANGELA ALTAGRACIA MENDEZ GONZALEZ</v>
          </cell>
          <cell r="E961" t="str">
            <v>ENCARGADO (A)</v>
          </cell>
          <cell r="F961">
            <v>2200231153</v>
          </cell>
          <cell r="G961">
            <v>2750101</v>
          </cell>
          <cell r="H961">
            <v>35000</v>
          </cell>
          <cell r="I961">
            <v>1004.5</v>
          </cell>
          <cell r="J961">
            <v>0</v>
          </cell>
          <cell r="K961">
            <v>1064</v>
          </cell>
          <cell r="L961">
            <v>75</v>
          </cell>
          <cell r="M961">
            <v>2143.5</v>
          </cell>
          <cell r="N961">
            <v>32856.5</v>
          </cell>
          <cell r="O961" t="str">
            <v>COMEDORES ECONOMICOS - NEYBA</v>
          </cell>
        </row>
        <row r="962">
          <cell r="A962">
            <v>2200241194</v>
          </cell>
          <cell r="B962">
            <v>957</v>
          </cell>
          <cell r="C962">
            <v>2</v>
          </cell>
          <cell r="D962" t="str">
            <v>DANIA REYES LEDESMA</v>
          </cell>
          <cell r="E962" t="str">
            <v>AYUDANTE DE COCINA</v>
          </cell>
          <cell r="F962">
            <v>2200241194</v>
          </cell>
          <cell r="G962">
            <v>12</v>
          </cell>
          <cell r="H962">
            <v>11000</v>
          </cell>
          <cell r="I962">
            <v>315.7</v>
          </cell>
          <cell r="J962">
            <v>0</v>
          </cell>
          <cell r="K962">
            <v>334.4</v>
          </cell>
          <cell r="L962">
            <v>75</v>
          </cell>
          <cell r="M962">
            <v>725.1</v>
          </cell>
          <cell r="N962">
            <v>10274.9</v>
          </cell>
          <cell r="O962" t="str">
            <v>COMEDORES ECONOMICOS - BATEY 5 - BAHORUC</v>
          </cell>
        </row>
        <row r="963">
          <cell r="A963">
            <v>2200268213</v>
          </cell>
          <cell r="B963">
            <v>958</v>
          </cell>
          <cell r="C963">
            <v>2</v>
          </cell>
          <cell r="D963" t="str">
            <v>MIREIDY SANTANA MICHEL</v>
          </cell>
          <cell r="E963" t="str">
            <v>COCINERO (A)</v>
          </cell>
          <cell r="F963">
            <v>2200268213</v>
          </cell>
          <cell r="G963">
            <v>16</v>
          </cell>
          <cell r="H963">
            <v>11000</v>
          </cell>
          <cell r="I963">
            <v>315.7</v>
          </cell>
          <cell r="J963">
            <v>0</v>
          </cell>
          <cell r="K963">
            <v>334.4</v>
          </cell>
          <cell r="L963">
            <v>75</v>
          </cell>
          <cell r="M963">
            <v>725.1</v>
          </cell>
          <cell r="N963">
            <v>10274.9</v>
          </cell>
          <cell r="O963" t="str">
            <v>COMEDORES ECONOMICOS - GALVAN</v>
          </cell>
        </row>
        <row r="964">
          <cell r="A964">
            <v>2200268692</v>
          </cell>
          <cell r="B964">
            <v>959</v>
          </cell>
          <cell r="C964">
            <v>2</v>
          </cell>
          <cell r="D964" t="str">
            <v>JUANA RAFAELA VASQUEZ MENDEZ</v>
          </cell>
          <cell r="E964" t="str">
            <v>AUXILIAR ALMACEN</v>
          </cell>
          <cell r="F964">
            <v>2200268692</v>
          </cell>
          <cell r="G964">
            <v>2750110</v>
          </cell>
          <cell r="H964">
            <v>15000</v>
          </cell>
          <cell r="I964">
            <v>430.5</v>
          </cell>
          <cell r="J964">
            <v>0</v>
          </cell>
          <cell r="K964">
            <v>456</v>
          </cell>
          <cell r="L964">
            <v>75</v>
          </cell>
          <cell r="M964">
            <v>961.5</v>
          </cell>
          <cell r="N964">
            <v>14038.5</v>
          </cell>
          <cell r="O964" t="str">
            <v>COMEDORES ECONOMICOS - NEYBA</v>
          </cell>
        </row>
        <row r="965">
          <cell r="A965">
            <v>2200300933</v>
          </cell>
          <cell r="B965">
            <v>960</v>
          </cell>
          <cell r="C965">
            <v>2</v>
          </cell>
          <cell r="D965" t="str">
            <v>YOHANNA CAROLINA MEDINA FLORIAN</v>
          </cell>
          <cell r="E965" t="str">
            <v>SECRETARIO (A)</v>
          </cell>
          <cell r="F965">
            <v>2200300933</v>
          </cell>
          <cell r="G965">
            <v>1205655</v>
          </cell>
          <cell r="H965">
            <v>16500</v>
          </cell>
          <cell r="I965">
            <v>473.55</v>
          </cell>
          <cell r="J965">
            <v>0</v>
          </cell>
          <cell r="K965">
            <v>501.6</v>
          </cell>
          <cell r="L965">
            <v>75</v>
          </cell>
          <cell r="M965">
            <v>1050.1500000000001</v>
          </cell>
          <cell r="N965">
            <v>15449.85</v>
          </cell>
          <cell r="O965" t="str">
            <v>COMEDORES ECONOMICOS LOS MINAS- COMEDORE</v>
          </cell>
        </row>
        <row r="966">
          <cell r="A966">
            <v>2200307912</v>
          </cell>
          <cell r="B966">
            <v>961</v>
          </cell>
          <cell r="C966">
            <v>2</v>
          </cell>
          <cell r="D966" t="str">
            <v>CRISTINA FLORES ESCALANTE</v>
          </cell>
          <cell r="E966" t="str">
            <v>CONSERJE</v>
          </cell>
          <cell r="F966">
            <v>2200307912</v>
          </cell>
          <cell r="G966">
            <v>2750079</v>
          </cell>
          <cell r="H966">
            <v>11000</v>
          </cell>
          <cell r="I966">
            <v>315.7</v>
          </cell>
          <cell r="J966">
            <v>0</v>
          </cell>
          <cell r="K966">
            <v>334.4</v>
          </cell>
          <cell r="L966">
            <v>75</v>
          </cell>
          <cell r="M966">
            <v>725.1</v>
          </cell>
          <cell r="N966">
            <v>10274.9</v>
          </cell>
          <cell r="O966" t="str">
            <v>COMEDORES ECONOMICOS - NEYBA</v>
          </cell>
        </row>
        <row r="967">
          <cell r="A967">
            <v>2200360838</v>
          </cell>
          <cell r="B967">
            <v>962</v>
          </cell>
          <cell r="C967">
            <v>2</v>
          </cell>
          <cell r="D967" t="str">
            <v>ELIDA LUIS</v>
          </cell>
          <cell r="E967" t="str">
            <v>CONSERJE</v>
          </cell>
          <cell r="F967">
            <v>2200360838</v>
          </cell>
          <cell r="G967">
            <v>4</v>
          </cell>
          <cell r="H967">
            <v>11000</v>
          </cell>
          <cell r="I967">
            <v>315.7</v>
          </cell>
          <cell r="J967">
            <v>0</v>
          </cell>
          <cell r="K967">
            <v>334.4</v>
          </cell>
          <cell r="L967">
            <v>75</v>
          </cell>
          <cell r="M967">
            <v>725.1</v>
          </cell>
          <cell r="N967">
            <v>10274.9</v>
          </cell>
          <cell r="O967" t="str">
            <v>COMEDORES ECONOMICOS - BATEY 5 - BAHORUC</v>
          </cell>
        </row>
        <row r="968">
          <cell r="A968">
            <v>2200365324</v>
          </cell>
          <cell r="B968">
            <v>963</v>
          </cell>
          <cell r="C968">
            <v>2</v>
          </cell>
          <cell r="D968" t="str">
            <v>YISSEL ALEJANDRA SUBERVI MEDINA</v>
          </cell>
          <cell r="E968" t="str">
            <v>AYUDANTE DE COCINA</v>
          </cell>
          <cell r="F968">
            <v>2200365324</v>
          </cell>
          <cell r="G968">
            <v>2750063</v>
          </cell>
          <cell r="H968">
            <v>11000</v>
          </cell>
          <cell r="I968">
            <v>315.7</v>
          </cell>
          <cell r="J968">
            <v>0</v>
          </cell>
          <cell r="K968">
            <v>334.4</v>
          </cell>
          <cell r="L968">
            <v>75</v>
          </cell>
          <cell r="M968">
            <v>725.1</v>
          </cell>
          <cell r="N968">
            <v>10274.9</v>
          </cell>
          <cell r="O968" t="str">
            <v>COMEDORES ECONOMICOS - NEYBA</v>
          </cell>
        </row>
        <row r="969">
          <cell r="A969">
            <v>2300020837</v>
          </cell>
          <cell r="B969">
            <v>964</v>
          </cell>
          <cell r="C969">
            <v>2</v>
          </cell>
          <cell r="D969" t="str">
            <v>TEOFANA CEDANO CARABALLO</v>
          </cell>
          <cell r="E969" t="str">
            <v>CONSERJE</v>
          </cell>
          <cell r="F969">
            <v>2300020837</v>
          </cell>
          <cell r="G969">
            <v>700119</v>
          </cell>
          <cell r="H969">
            <v>11000</v>
          </cell>
          <cell r="I969">
            <v>315.7</v>
          </cell>
          <cell r="J969">
            <v>0</v>
          </cell>
          <cell r="K969">
            <v>334.4</v>
          </cell>
          <cell r="L969">
            <v>75</v>
          </cell>
          <cell r="M969">
            <v>725.1</v>
          </cell>
          <cell r="N969">
            <v>10274.9</v>
          </cell>
          <cell r="O969" t="str">
            <v>COMEDORES ECONOMICOS- SAN PEDRO</v>
          </cell>
        </row>
        <row r="970">
          <cell r="A970">
            <v>2300032741</v>
          </cell>
          <cell r="B970">
            <v>965</v>
          </cell>
          <cell r="C970">
            <v>2</v>
          </cell>
          <cell r="D970" t="str">
            <v>MELANEA GARCIA DE GOMEZ</v>
          </cell>
          <cell r="E970" t="str">
            <v>SUPERVISOR DE COCINA</v>
          </cell>
          <cell r="F970">
            <v>2300032741</v>
          </cell>
          <cell r="G970">
            <v>700113</v>
          </cell>
          <cell r="H970">
            <v>11000</v>
          </cell>
          <cell r="I970">
            <v>315.7</v>
          </cell>
          <cell r="J970">
            <v>0</v>
          </cell>
          <cell r="K970">
            <v>334.4</v>
          </cell>
          <cell r="L970">
            <v>75</v>
          </cell>
          <cell r="M970">
            <v>725.1</v>
          </cell>
          <cell r="N970">
            <v>10274.9</v>
          </cell>
          <cell r="O970" t="str">
            <v>COMEDORES ECONOMICOS- SAN PEDRO</v>
          </cell>
        </row>
        <row r="971">
          <cell r="A971">
            <v>2300098296</v>
          </cell>
          <cell r="B971">
            <v>966</v>
          </cell>
          <cell r="C971">
            <v>2</v>
          </cell>
          <cell r="D971" t="str">
            <v>LEOPORDINA ROSARIO</v>
          </cell>
          <cell r="E971" t="str">
            <v>COCINERO (A)</v>
          </cell>
          <cell r="F971">
            <v>2300098296</v>
          </cell>
          <cell r="G971">
            <v>700117</v>
          </cell>
          <cell r="H971">
            <v>11000</v>
          </cell>
          <cell r="I971">
            <v>315.7</v>
          </cell>
          <cell r="J971">
            <v>0</v>
          </cell>
          <cell r="K971">
            <v>334.4</v>
          </cell>
          <cell r="L971">
            <v>75</v>
          </cell>
          <cell r="M971">
            <v>725.1</v>
          </cell>
          <cell r="N971">
            <v>10274.9</v>
          </cell>
          <cell r="O971" t="str">
            <v>COMEDORES ECONOMICOS- SAN PEDRO</v>
          </cell>
        </row>
        <row r="972">
          <cell r="A972">
            <v>2300155385</v>
          </cell>
          <cell r="B972">
            <v>967</v>
          </cell>
          <cell r="C972">
            <v>2</v>
          </cell>
          <cell r="D972" t="str">
            <v>VICENTE ENRIQUE BELLO MERCEDES</v>
          </cell>
          <cell r="E972" t="str">
            <v>ENCARGADO (A)</v>
          </cell>
          <cell r="F972">
            <v>2300155385</v>
          </cell>
          <cell r="G972">
            <v>250043</v>
          </cell>
          <cell r="H972">
            <v>35000</v>
          </cell>
          <cell r="I972">
            <v>1004.5</v>
          </cell>
          <cell r="J972">
            <v>0</v>
          </cell>
          <cell r="K972">
            <v>1064</v>
          </cell>
          <cell r="L972">
            <v>75</v>
          </cell>
          <cell r="M972">
            <v>2143.5</v>
          </cell>
          <cell r="N972">
            <v>32856.5</v>
          </cell>
          <cell r="O972" t="str">
            <v>COMEDORES ECONOMICOS- BAYAGUANA</v>
          </cell>
        </row>
        <row r="973">
          <cell r="A973">
            <v>2300208978</v>
          </cell>
          <cell r="B973">
            <v>968</v>
          </cell>
          <cell r="C973">
            <v>2</v>
          </cell>
          <cell r="D973" t="str">
            <v>SANTA SUSANA RODRIGUEZ FELIZ</v>
          </cell>
          <cell r="E973" t="str">
            <v>SECRETARIO (A)</v>
          </cell>
          <cell r="F973">
            <v>2300208978</v>
          </cell>
          <cell r="G973">
            <v>950081</v>
          </cell>
          <cell r="H973">
            <v>16500</v>
          </cell>
          <cell r="I973">
            <v>473.55</v>
          </cell>
          <cell r="J973">
            <v>0</v>
          </cell>
          <cell r="K973">
            <v>501.6</v>
          </cell>
          <cell r="L973">
            <v>75</v>
          </cell>
          <cell r="M973">
            <v>1050.1500000000001</v>
          </cell>
          <cell r="N973">
            <v>15449.85</v>
          </cell>
          <cell r="O973" t="str">
            <v>COMEDORES ECONOMICOS - PEDERNALES</v>
          </cell>
        </row>
        <row r="974">
          <cell r="A974">
            <v>2300259393</v>
          </cell>
          <cell r="B974">
            <v>969</v>
          </cell>
          <cell r="C974">
            <v>2</v>
          </cell>
          <cell r="D974" t="str">
            <v>MELANIA ALTAGRACIA DE LA CRUZ CASTI</v>
          </cell>
          <cell r="E974" t="str">
            <v>CONSERJE</v>
          </cell>
          <cell r="F974">
            <v>2300259393</v>
          </cell>
          <cell r="G974">
            <v>700107</v>
          </cell>
          <cell r="H974">
            <v>11000</v>
          </cell>
          <cell r="I974">
            <v>315.7</v>
          </cell>
          <cell r="J974">
            <v>0</v>
          </cell>
          <cell r="K974">
            <v>334.4</v>
          </cell>
          <cell r="L974">
            <v>75</v>
          </cell>
          <cell r="M974">
            <v>725.1</v>
          </cell>
          <cell r="N974">
            <v>10274.9</v>
          </cell>
          <cell r="O974" t="str">
            <v>COMEDORES ECONOMICOS- SAN PEDRO</v>
          </cell>
        </row>
        <row r="975">
          <cell r="A975">
            <v>2300304512</v>
          </cell>
          <cell r="B975">
            <v>970</v>
          </cell>
          <cell r="C975">
            <v>2</v>
          </cell>
          <cell r="D975" t="str">
            <v>FE REGINA BASTARDO RAMBALDE DE FIGU</v>
          </cell>
          <cell r="E975" t="str">
            <v>CONSERJE</v>
          </cell>
          <cell r="F975">
            <v>2300304512</v>
          </cell>
          <cell r="G975">
            <v>700133</v>
          </cell>
          <cell r="H975">
            <v>11000</v>
          </cell>
          <cell r="I975">
            <v>315.7</v>
          </cell>
          <cell r="J975">
            <v>0</v>
          </cell>
          <cell r="K975">
            <v>334.4</v>
          </cell>
          <cell r="L975">
            <v>75</v>
          </cell>
          <cell r="M975">
            <v>725.1</v>
          </cell>
          <cell r="N975">
            <v>10274.9</v>
          </cell>
          <cell r="O975" t="str">
            <v>COMEDORES ECONOMICOS- SAN PEDRO</v>
          </cell>
        </row>
        <row r="976">
          <cell r="A976">
            <v>2300316532</v>
          </cell>
          <cell r="B976">
            <v>971</v>
          </cell>
          <cell r="C976">
            <v>2</v>
          </cell>
          <cell r="D976" t="str">
            <v>JUANA LEONOR SANTANA SEVERINO</v>
          </cell>
          <cell r="E976" t="str">
            <v>CONSERJE</v>
          </cell>
          <cell r="F976">
            <v>2300316532</v>
          </cell>
          <cell r="G976">
            <v>700089</v>
          </cell>
          <cell r="H976">
            <v>11000</v>
          </cell>
          <cell r="I976">
            <v>315.7</v>
          </cell>
          <cell r="J976">
            <v>0</v>
          </cell>
          <cell r="K976">
            <v>334.4</v>
          </cell>
          <cell r="L976">
            <v>75</v>
          </cell>
          <cell r="M976">
            <v>725.1</v>
          </cell>
          <cell r="N976">
            <v>10274.9</v>
          </cell>
          <cell r="O976" t="str">
            <v>COMEDORES ECONOMICOS- SAN PEDRO</v>
          </cell>
        </row>
        <row r="977">
          <cell r="A977">
            <v>2300344773</v>
          </cell>
          <cell r="B977">
            <v>972</v>
          </cell>
          <cell r="C977">
            <v>2</v>
          </cell>
          <cell r="D977" t="str">
            <v>PRIMITIVA MENDOZA</v>
          </cell>
          <cell r="E977" t="str">
            <v>COCINERO (A)</v>
          </cell>
          <cell r="F977">
            <v>2300344773</v>
          </cell>
          <cell r="G977">
            <v>800061</v>
          </cell>
          <cell r="H977">
            <v>11000</v>
          </cell>
          <cell r="I977">
            <v>315.7</v>
          </cell>
          <cell r="J977">
            <v>0</v>
          </cell>
          <cell r="K977">
            <v>334.4</v>
          </cell>
          <cell r="L977">
            <v>75</v>
          </cell>
          <cell r="M977">
            <v>725.1</v>
          </cell>
          <cell r="N977">
            <v>10274.9</v>
          </cell>
          <cell r="O977" t="str">
            <v>COMEDORES ECONOMICOS- QUISQUEYA</v>
          </cell>
        </row>
        <row r="978">
          <cell r="A978">
            <v>2300436819</v>
          </cell>
          <cell r="B978">
            <v>973</v>
          </cell>
          <cell r="C978">
            <v>2</v>
          </cell>
          <cell r="D978" t="str">
            <v>TEOFILO MIESES RENOM</v>
          </cell>
          <cell r="E978" t="str">
            <v>INSPECTOR DE COMEDOR</v>
          </cell>
          <cell r="F978">
            <v>2300436819</v>
          </cell>
          <cell r="G978">
            <v>700069</v>
          </cell>
          <cell r="H978">
            <v>11000</v>
          </cell>
          <cell r="I978">
            <v>315.7</v>
          </cell>
          <cell r="J978">
            <v>0</v>
          </cell>
          <cell r="K978">
            <v>334.4</v>
          </cell>
          <cell r="L978">
            <v>75</v>
          </cell>
          <cell r="M978">
            <v>725.1</v>
          </cell>
          <cell r="N978">
            <v>10274.9</v>
          </cell>
          <cell r="O978" t="str">
            <v>COMEDORES ECONOMICOS- SAN PEDRO</v>
          </cell>
        </row>
        <row r="979">
          <cell r="A979">
            <v>2300470198</v>
          </cell>
          <cell r="B979">
            <v>974</v>
          </cell>
          <cell r="C979">
            <v>2</v>
          </cell>
          <cell r="D979" t="str">
            <v>CESAR AUGUSTO SANCHEZ RODRIGUEZ</v>
          </cell>
          <cell r="E979" t="str">
            <v>ENCARGADO (A)</v>
          </cell>
          <cell r="F979">
            <v>2300470198</v>
          </cell>
          <cell r="G979">
            <v>1208308</v>
          </cell>
          <cell r="H979">
            <v>35000</v>
          </cell>
          <cell r="I979">
            <v>1004.5</v>
          </cell>
          <cell r="J979">
            <v>0</v>
          </cell>
          <cell r="K979">
            <v>1064</v>
          </cell>
          <cell r="L979">
            <v>75</v>
          </cell>
          <cell r="M979">
            <v>2143.5</v>
          </cell>
          <cell r="N979">
            <v>32856.5</v>
          </cell>
          <cell r="O979" t="str">
            <v>COMEDORES ECONOMICOS LOS MINAS- COMEDORE</v>
          </cell>
        </row>
        <row r="980">
          <cell r="A980">
            <v>2300509797</v>
          </cell>
          <cell r="B980">
            <v>975</v>
          </cell>
          <cell r="C980">
            <v>2</v>
          </cell>
          <cell r="D980" t="str">
            <v>WANDO JAVIER GUERRERO MORRIS</v>
          </cell>
          <cell r="E980" t="str">
            <v>AUXILIAR</v>
          </cell>
          <cell r="F980">
            <v>2300509797</v>
          </cell>
          <cell r="G980">
            <v>700077</v>
          </cell>
          <cell r="H980">
            <v>16500</v>
          </cell>
          <cell r="I980">
            <v>473.55</v>
          </cell>
          <cell r="J980">
            <v>0</v>
          </cell>
          <cell r="K980">
            <v>501.6</v>
          </cell>
          <cell r="L980">
            <v>75</v>
          </cell>
          <cell r="M980">
            <v>1050.1500000000001</v>
          </cell>
          <cell r="N980">
            <v>15449.85</v>
          </cell>
          <cell r="O980" t="str">
            <v>COMEDORES ECONOMICOS- SAN PEDRO</v>
          </cell>
        </row>
        <row r="981">
          <cell r="A981">
            <v>2300849854</v>
          </cell>
          <cell r="B981">
            <v>976</v>
          </cell>
          <cell r="C981">
            <v>2</v>
          </cell>
          <cell r="D981" t="str">
            <v>LICET ALTAGRACIA CORDERO SANCHEZ</v>
          </cell>
          <cell r="E981" t="str">
            <v>AYUDANTE DE COCINA</v>
          </cell>
          <cell r="F981">
            <v>2300849854</v>
          </cell>
          <cell r="G981">
            <v>700103</v>
          </cell>
          <cell r="H981">
            <v>11000</v>
          </cell>
          <cell r="I981">
            <v>315.7</v>
          </cell>
          <cell r="J981">
            <v>0</v>
          </cell>
          <cell r="K981">
            <v>334.4</v>
          </cell>
          <cell r="L981">
            <v>75</v>
          </cell>
          <cell r="M981">
            <v>725.1</v>
          </cell>
          <cell r="N981">
            <v>10274.9</v>
          </cell>
          <cell r="O981" t="str">
            <v>COMEDORES ECONOMICOS- SAN PEDRO</v>
          </cell>
        </row>
        <row r="982">
          <cell r="A982">
            <v>2300867716</v>
          </cell>
          <cell r="B982">
            <v>977</v>
          </cell>
          <cell r="C982">
            <v>2</v>
          </cell>
          <cell r="D982" t="str">
            <v>MARIA ALTAGRACIA JOSE MEDINA DE MER</v>
          </cell>
          <cell r="E982" t="str">
            <v>CONSERJE</v>
          </cell>
          <cell r="F982">
            <v>2300867716</v>
          </cell>
          <cell r="G982">
            <v>1204264</v>
          </cell>
          <cell r="H982">
            <v>11000</v>
          </cell>
          <cell r="I982">
            <v>315.7</v>
          </cell>
          <cell r="J982">
            <v>0</v>
          </cell>
          <cell r="K982">
            <v>334.4</v>
          </cell>
          <cell r="L982">
            <v>75</v>
          </cell>
          <cell r="M982">
            <v>725.1</v>
          </cell>
          <cell r="N982">
            <v>10274.9</v>
          </cell>
          <cell r="O982" t="str">
            <v>COMEDORES ECONOMICOS LOS MINAS- COMEDORE</v>
          </cell>
        </row>
        <row r="983">
          <cell r="A983">
            <v>2300906605</v>
          </cell>
          <cell r="B983">
            <v>978</v>
          </cell>
          <cell r="C983">
            <v>2</v>
          </cell>
          <cell r="D983" t="str">
            <v>CARMEN LILI SUAZO CORNIEL</v>
          </cell>
          <cell r="E983" t="str">
            <v>AYUDANTE DE COCINA</v>
          </cell>
          <cell r="F983">
            <v>2300906605</v>
          </cell>
          <cell r="G983">
            <v>700155</v>
          </cell>
          <cell r="H983">
            <v>13000</v>
          </cell>
          <cell r="I983">
            <v>373.1</v>
          </cell>
          <cell r="J983">
            <v>0</v>
          </cell>
          <cell r="K983">
            <v>395.2</v>
          </cell>
          <cell r="L983">
            <v>75</v>
          </cell>
          <cell r="M983">
            <v>843.3</v>
          </cell>
          <cell r="N983">
            <v>12156.7</v>
          </cell>
          <cell r="O983" t="str">
            <v>COMEDORES ECONOMICOS- SAN PEDRO</v>
          </cell>
        </row>
        <row r="984">
          <cell r="A984">
            <v>2300922412</v>
          </cell>
          <cell r="B984">
            <v>979</v>
          </cell>
          <cell r="C984">
            <v>2</v>
          </cell>
          <cell r="D984" t="str">
            <v>MARY ALEXANDRA MEJIA PAYANO</v>
          </cell>
          <cell r="E984" t="str">
            <v>AUXILIAR ADMINISTRATIVO (A)</v>
          </cell>
          <cell r="F984">
            <v>2300922412</v>
          </cell>
          <cell r="G984">
            <v>700145</v>
          </cell>
          <cell r="H984">
            <v>16500</v>
          </cell>
          <cell r="I984">
            <v>473.55</v>
          </cell>
          <cell r="J984">
            <v>0</v>
          </cell>
          <cell r="K984">
            <v>501.6</v>
          </cell>
          <cell r="L984">
            <v>75</v>
          </cell>
          <cell r="M984">
            <v>1050.1500000000001</v>
          </cell>
          <cell r="N984">
            <v>15449.85</v>
          </cell>
          <cell r="O984" t="str">
            <v>COMEDORES ECONOMICOS- SAN PEDRO</v>
          </cell>
        </row>
        <row r="985">
          <cell r="A985">
            <v>2300934581</v>
          </cell>
          <cell r="B985">
            <v>980</v>
          </cell>
          <cell r="C985">
            <v>2</v>
          </cell>
          <cell r="D985" t="str">
            <v>JUANA CELESTE RODRIGUEZ ROMERO</v>
          </cell>
          <cell r="E985" t="str">
            <v>CONSERJE</v>
          </cell>
          <cell r="F985">
            <v>2300934581</v>
          </cell>
          <cell r="G985">
            <v>700067</v>
          </cell>
          <cell r="H985">
            <v>11000</v>
          </cell>
          <cell r="I985">
            <v>315.7</v>
          </cell>
          <cell r="J985">
            <v>0</v>
          </cell>
          <cell r="K985">
            <v>334.4</v>
          </cell>
          <cell r="L985">
            <v>75</v>
          </cell>
          <cell r="M985">
            <v>725.1</v>
          </cell>
          <cell r="N985">
            <v>10274.9</v>
          </cell>
          <cell r="O985" t="str">
            <v>COMEDORES ECONOMICOS- SAN PEDRO</v>
          </cell>
        </row>
        <row r="986">
          <cell r="A986">
            <v>2301039117</v>
          </cell>
          <cell r="B986">
            <v>981</v>
          </cell>
          <cell r="C986">
            <v>2</v>
          </cell>
          <cell r="D986" t="str">
            <v>LOURDES SOLANO RIVERA</v>
          </cell>
          <cell r="E986" t="str">
            <v>CONSERJE</v>
          </cell>
          <cell r="F986">
            <v>2301039117</v>
          </cell>
          <cell r="G986">
            <v>700087</v>
          </cell>
          <cell r="H986">
            <v>11000</v>
          </cell>
          <cell r="I986">
            <v>315.7</v>
          </cell>
          <cell r="J986">
            <v>0</v>
          </cell>
          <cell r="K986">
            <v>334.4</v>
          </cell>
          <cell r="L986">
            <v>75</v>
          </cell>
          <cell r="M986">
            <v>725.1</v>
          </cell>
          <cell r="N986">
            <v>10274.9</v>
          </cell>
          <cell r="O986" t="str">
            <v>COMEDORES ECONOMICOS- SAN PEDRO</v>
          </cell>
        </row>
        <row r="987">
          <cell r="A987">
            <v>2301195802</v>
          </cell>
          <cell r="B987">
            <v>982</v>
          </cell>
          <cell r="C987">
            <v>2</v>
          </cell>
          <cell r="D987" t="str">
            <v>HENRY NIEVES SANTANA</v>
          </cell>
          <cell r="E987" t="str">
            <v>COCINERO (A)</v>
          </cell>
          <cell r="F987">
            <v>2301195802</v>
          </cell>
          <cell r="G987">
            <v>700141</v>
          </cell>
          <cell r="H987">
            <v>11000</v>
          </cell>
          <cell r="I987">
            <v>315.7</v>
          </cell>
          <cell r="J987">
            <v>0</v>
          </cell>
          <cell r="K987">
            <v>334.4</v>
          </cell>
          <cell r="L987">
            <v>75</v>
          </cell>
          <cell r="M987">
            <v>725.1</v>
          </cell>
          <cell r="N987">
            <v>10274.9</v>
          </cell>
          <cell r="O987" t="str">
            <v>COMEDORES ECONOMICOS- SAN PEDRO</v>
          </cell>
        </row>
        <row r="988">
          <cell r="A988">
            <v>2301269169</v>
          </cell>
          <cell r="B988">
            <v>983</v>
          </cell>
          <cell r="C988">
            <v>2</v>
          </cell>
          <cell r="D988" t="str">
            <v>MAXIMINA DE LOS SANTOS VALDEZ</v>
          </cell>
          <cell r="E988" t="str">
            <v>AYUDANTE DE COCINA</v>
          </cell>
          <cell r="F988">
            <v>2301269169</v>
          </cell>
          <cell r="G988">
            <v>1205257</v>
          </cell>
          <cell r="H988">
            <v>11000</v>
          </cell>
          <cell r="I988">
            <v>315.7</v>
          </cell>
          <cell r="J988">
            <v>0</v>
          </cell>
          <cell r="K988">
            <v>334.4</v>
          </cell>
          <cell r="L988">
            <v>75</v>
          </cell>
          <cell r="M988">
            <v>725.1</v>
          </cell>
          <cell r="N988">
            <v>10274.9</v>
          </cell>
          <cell r="O988" t="str">
            <v>COMEDORES ECONOMICOS LOS MINAS- COMEDORE</v>
          </cell>
        </row>
        <row r="989">
          <cell r="A989">
            <v>2301288995</v>
          </cell>
          <cell r="B989">
            <v>984</v>
          </cell>
          <cell r="C989">
            <v>2</v>
          </cell>
          <cell r="D989" t="str">
            <v>YAHAIRA ALEXANDRA ROSA SANTANA</v>
          </cell>
          <cell r="E989" t="str">
            <v>INSPECTOR (A)</v>
          </cell>
          <cell r="F989">
            <v>2301288995</v>
          </cell>
          <cell r="G989">
            <v>700049</v>
          </cell>
          <cell r="H989">
            <v>16500</v>
          </cell>
          <cell r="I989">
            <v>473.55</v>
          </cell>
          <cell r="J989">
            <v>0</v>
          </cell>
          <cell r="K989">
            <v>501.6</v>
          </cell>
          <cell r="L989">
            <v>75</v>
          </cell>
          <cell r="M989">
            <v>1050.1500000000001</v>
          </cell>
          <cell r="N989">
            <v>15449.85</v>
          </cell>
          <cell r="O989" t="str">
            <v>COMEDORES ECONOMICOS- SAN PEDRO</v>
          </cell>
        </row>
        <row r="990">
          <cell r="A990">
            <v>2301343857</v>
          </cell>
          <cell r="B990">
            <v>985</v>
          </cell>
          <cell r="C990">
            <v>2</v>
          </cell>
          <cell r="D990" t="str">
            <v>MELISSA ENCARNACION SORIANO</v>
          </cell>
          <cell r="E990" t="str">
            <v>INSPECTORA</v>
          </cell>
          <cell r="F990">
            <v>2301343857</v>
          </cell>
          <cell r="G990">
            <v>3100108</v>
          </cell>
          <cell r="H990">
            <v>15000</v>
          </cell>
          <cell r="I990">
            <v>430.5</v>
          </cell>
          <cell r="J990">
            <v>0</v>
          </cell>
          <cell r="K990">
            <v>456</v>
          </cell>
          <cell r="L990">
            <v>75</v>
          </cell>
          <cell r="M990">
            <v>961.5</v>
          </cell>
          <cell r="N990">
            <v>14038.5</v>
          </cell>
          <cell r="O990" t="str">
            <v>COMEDORES ECONOMICOS - SAMANA</v>
          </cell>
        </row>
        <row r="991">
          <cell r="A991">
            <v>2301383697</v>
          </cell>
          <cell r="B991">
            <v>986</v>
          </cell>
          <cell r="C991">
            <v>2</v>
          </cell>
          <cell r="D991" t="str">
            <v>JENNIFFER MERCEDES PALMERO CORDERO</v>
          </cell>
          <cell r="E991" t="str">
            <v>CONSERJE</v>
          </cell>
          <cell r="F991">
            <v>2301383697</v>
          </cell>
          <cell r="G991">
            <v>700053</v>
          </cell>
          <cell r="H991">
            <v>16000</v>
          </cell>
          <cell r="I991">
            <v>459.2</v>
          </cell>
          <cell r="J991">
            <v>0</v>
          </cell>
          <cell r="K991">
            <v>486.4</v>
          </cell>
          <cell r="L991">
            <v>1587.45</v>
          </cell>
          <cell r="M991">
            <v>2533.0500000000002</v>
          </cell>
          <cell r="N991">
            <v>13466.95</v>
          </cell>
          <cell r="O991" t="str">
            <v>COMEDORES ECONOMICOS- SAN PEDRO</v>
          </cell>
        </row>
        <row r="992">
          <cell r="A992">
            <v>2301385676</v>
          </cell>
          <cell r="B992">
            <v>987</v>
          </cell>
          <cell r="C992">
            <v>2</v>
          </cell>
          <cell r="D992" t="str">
            <v>RAMON ROBLES CATALINO</v>
          </cell>
          <cell r="E992" t="str">
            <v>INSPECTOR (A)</v>
          </cell>
          <cell r="F992">
            <v>2301385676</v>
          </cell>
          <cell r="G992">
            <v>700061</v>
          </cell>
          <cell r="H992">
            <v>14300</v>
          </cell>
          <cell r="I992">
            <v>410.41</v>
          </cell>
          <cell r="J992">
            <v>0</v>
          </cell>
          <cell r="K992">
            <v>434.72</v>
          </cell>
          <cell r="L992">
            <v>75</v>
          </cell>
          <cell r="M992">
            <v>920.13</v>
          </cell>
          <cell r="N992">
            <v>13379.87</v>
          </cell>
          <cell r="O992" t="str">
            <v>COMEDORES ECONOMICOS- SAN PEDRO</v>
          </cell>
        </row>
        <row r="993">
          <cell r="A993">
            <v>2301405524</v>
          </cell>
          <cell r="B993">
            <v>988</v>
          </cell>
          <cell r="C993">
            <v>2</v>
          </cell>
          <cell r="D993" t="str">
            <v>NATUILL ELIZABETH ROJAS COLON</v>
          </cell>
          <cell r="E993" t="str">
            <v>INSPECTORA</v>
          </cell>
          <cell r="F993">
            <v>2301405524</v>
          </cell>
          <cell r="G993">
            <v>700057</v>
          </cell>
          <cell r="H993">
            <v>11000</v>
          </cell>
          <cell r="I993">
            <v>315.7</v>
          </cell>
          <cell r="J993">
            <v>0</v>
          </cell>
          <cell r="K993">
            <v>334.4</v>
          </cell>
          <cell r="L993">
            <v>75</v>
          </cell>
          <cell r="M993">
            <v>725.1</v>
          </cell>
          <cell r="N993">
            <v>10274.9</v>
          </cell>
          <cell r="O993" t="str">
            <v>COMEDORES ECONOMICOS- SAN PEDRO</v>
          </cell>
        </row>
        <row r="994">
          <cell r="A994">
            <v>2301498024</v>
          </cell>
          <cell r="B994">
            <v>989</v>
          </cell>
          <cell r="C994">
            <v>2</v>
          </cell>
          <cell r="D994" t="str">
            <v>YOJAIRA ISABEL DIAZ FULGENCIO</v>
          </cell>
          <cell r="E994" t="str">
            <v>CONSERJE</v>
          </cell>
          <cell r="F994">
            <v>2301498024</v>
          </cell>
          <cell r="G994">
            <v>700063</v>
          </cell>
          <cell r="H994">
            <v>11000</v>
          </cell>
          <cell r="I994">
            <v>315.7</v>
          </cell>
          <cell r="J994">
            <v>0</v>
          </cell>
          <cell r="K994">
            <v>334.4</v>
          </cell>
          <cell r="L994">
            <v>75</v>
          </cell>
          <cell r="M994">
            <v>725.1</v>
          </cell>
          <cell r="N994">
            <v>10274.9</v>
          </cell>
          <cell r="O994" t="str">
            <v>COMEDORES ECONOMICOS- SAN PEDRO</v>
          </cell>
        </row>
        <row r="995">
          <cell r="A995">
            <v>2301498602</v>
          </cell>
          <cell r="B995">
            <v>990</v>
          </cell>
          <cell r="C995">
            <v>2</v>
          </cell>
          <cell r="D995" t="str">
            <v>LUIS ALBERTO CASTRO RIVERA</v>
          </cell>
          <cell r="E995" t="str">
            <v>CONSERJE</v>
          </cell>
          <cell r="F995">
            <v>2301498602</v>
          </cell>
          <cell r="G995">
            <v>700139</v>
          </cell>
          <cell r="H995">
            <v>11000</v>
          </cell>
          <cell r="I995">
            <v>315.7</v>
          </cell>
          <cell r="J995">
            <v>0</v>
          </cell>
          <cell r="K995">
            <v>334.4</v>
          </cell>
          <cell r="L995">
            <v>75</v>
          </cell>
          <cell r="M995">
            <v>725.1</v>
          </cell>
          <cell r="N995">
            <v>10274.9</v>
          </cell>
          <cell r="O995" t="str">
            <v>COMEDORES ECONOMICOS- SAN PEDRO</v>
          </cell>
        </row>
        <row r="996">
          <cell r="A996">
            <v>2301582751</v>
          </cell>
          <cell r="B996">
            <v>991</v>
          </cell>
          <cell r="C996">
            <v>2</v>
          </cell>
          <cell r="D996" t="str">
            <v>YURY ALEXANDRA MONZAC LOPEZ</v>
          </cell>
          <cell r="E996" t="str">
            <v>CONSERJE</v>
          </cell>
          <cell r="F996">
            <v>2301582751</v>
          </cell>
          <cell r="G996">
            <v>700093</v>
          </cell>
          <cell r="H996">
            <v>11000</v>
          </cell>
          <cell r="I996">
            <v>315.7</v>
          </cell>
          <cell r="J996">
            <v>0</v>
          </cell>
          <cell r="K996">
            <v>334.4</v>
          </cell>
          <cell r="L996">
            <v>75</v>
          </cell>
          <cell r="M996">
            <v>725.1</v>
          </cell>
          <cell r="N996">
            <v>10274.9</v>
          </cell>
          <cell r="O996" t="str">
            <v>COMEDORES ECONOMICOS- SAN PEDRO</v>
          </cell>
        </row>
        <row r="997">
          <cell r="A997">
            <v>2301595696</v>
          </cell>
          <cell r="B997">
            <v>992</v>
          </cell>
          <cell r="C997">
            <v>2</v>
          </cell>
          <cell r="D997" t="str">
            <v>CLAUDIO BELL SANTOS</v>
          </cell>
          <cell r="E997" t="str">
            <v>AYUDANTE DE COCINA</v>
          </cell>
          <cell r="F997">
            <v>2301595696</v>
          </cell>
          <cell r="G997">
            <v>700149</v>
          </cell>
          <cell r="H997">
            <v>11000</v>
          </cell>
          <cell r="I997">
            <v>315.7</v>
          </cell>
          <cell r="J997">
            <v>0</v>
          </cell>
          <cell r="K997">
            <v>334.4</v>
          </cell>
          <cell r="L997">
            <v>75</v>
          </cell>
          <cell r="M997">
            <v>725.1</v>
          </cell>
          <cell r="N997">
            <v>10274.9</v>
          </cell>
          <cell r="O997" t="str">
            <v>COMEDORES ECONOMICOS- SAN PEDRO</v>
          </cell>
        </row>
        <row r="998">
          <cell r="A998">
            <v>2301617615</v>
          </cell>
          <cell r="B998">
            <v>993</v>
          </cell>
          <cell r="C998">
            <v>2</v>
          </cell>
          <cell r="D998" t="str">
            <v>ELIAZAR ROJAS</v>
          </cell>
          <cell r="E998" t="str">
            <v>AYUDANTE DE COCINA</v>
          </cell>
          <cell r="F998">
            <v>2301617615</v>
          </cell>
          <cell r="G998">
            <v>700081</v>
          </cell>
          <cell r="H998">
            <v>15000</v>
          </cell>
          <cell r="I998">
            <v>430.5</v>
          </cell>
          <cell r="J998">
            <v>0</v>
          </cell>
          <cell r="K998">
            <v>456</v>
          </cell>
          <cell r="L998">
            <v>75</v>
          </cell>
          <cell r="M998">
            <v>961.5</v>
          </cell>
          <cell r="N998">
            <v>14038.5</v>
          </cell>
          <cell r="O998" t="str">
            <v>COMEDORES ECONOMICOS- SAN PEDRO</v>
          </cell>
        </row>
        <row r="999">
          <cell r="A999">
            <v>2301672644</v>
          </cell>
          <cell r="B999">
            <v>994</v>
          </cell>
          <cell r="C999">
            <v>2</v>
          </cell>
          <cell r="D999" t="str">
            <v>FERNANDO ORTEGA RIJO</v>
          </cell>
          <cell r="E999" t="str">
            <v>AYUDANTE DE COCINA</v>
          </cell>
          <cell r="F999">
            <v>2301672644</v>
          </cell>
          <cell r="G999">
            <v>700083</v>
          </cell>
          <cell r="H999">
            <v>15000</v>
          </cell>
          <cell r="I999">
            <v>430.5</v>
          </cell>
          <cell r="J999">
            <v>0</v>
          </cell>
          <cell r="K999">
            <v>456</v>
          </cell>
          <cell r="L999">
            <v>75</v>
          </cell>
          <cell r="M999">
            <v>961.5</v>
          </cell>
          <cell r="N999">
            <v>14038.5</v>
          </cell>
          <cell r="O999" t="str">
            <v>COMEDORES ECONOMICOS- SAN PEDRO</v>
          </cell>
        </row>
        <row r="1000">
          <cell r="A1000">
            <v>2400085888</v>
          </cell>
          <cell r="B1000">
            <v>995</v>
          </cell>
          <cell r="C1000">
            <v>2</v>
          </cell>
          <cell r="D1000" t="str">
            <v>OSBALDO JIMENEZ ARIAS</v>
          </cell>
          <cell r="E1000" t="str">
            <v>CONSERJE</v>
          </cell>
          <cell r="F1000">
            <v>2400085888</v>
          </cell>
          <cell r="G1000">
            <v>800077</v>
          </cell>
          <cell r="H1000">
            <v>11000</v>
          </cell>
          <cell r="I1000">
            <v>315.7</v>
          </cell>
          <cell r="J1000">
            <v>0</v>
          </cell>
          <cell r="K1000">
            <v>334.4</v>
          </cell>
          <cell r="L1000">
            <v>75</v>
          </cell>
          <cell r="M1000">
            <v>725.1</v>
          </cell>
          <cell r="N1000">
            <v>10274.9</v>
          </cell>
          <cell r="O1000" t="str">
            <v>COMEDORES ECONOMICOS- QUISQUEYA</v>
          </cell>
        </row>
        <row r="1001">
          <cell r="A1001">
            <v>2400091779</v>
          </cell>
          <cell r="B1001">
            <v>996</v>
          </cell>
          <cell r="C1001">
            <v>2</v>
          </cell>
          <cell r="D1001" t="str">
            <v>TEOLINDA YLEANA HERNANDEZ</v>
          </cell>
          <cell r="E1001" t="str">
            <v>SUPERVISOR DE COCINA</v>
          </cell>
          <cell r="F1001">
            <v>2400091779</v>
          </cell>
          <cell r="G1001">
            <v>1608</v>
          </cell>
          <cell r="H1001">
            <v>11000</v>
          </cell>
          <cell r="I1001">
            <v>315.7</v>
          </cell>
          <cell r="J1001">
            <v>0</v>
          </cell>
          <cell r="K1001">
            <v>334.4</v>
          </cell>
          <cell r="L1001">
            <v>75</v>
          </cell>
          <cell r="M1001">
            <v>725.1</v>
          </cell>
          <cell r="N1001">
            <v>10274.9</v>
          </cell>
          <cell r="O1001" t="str">
            <v>COMEDORES ECONOMICOS- QUISQUEYA</v>
          </cell>
        </row>
        <row r="1002">
          <cell r="A1002">
            <v>2400105769</v>
          </cell>
          <cell r="B1002">
            <v>997</v>
          </cell>
          <cell r="C1002">
            <v>2</v>
          </cell>
          <cell r="D1002" t="str">
            <v>MARGARITA POLANCO EUSEBIO</v>
          </cell>
          <cell r="E1002" t="str">
            <v>COCINERO (A)</v>
          </cell>
          <cell r="F1002">
            <v>2400105769</v>
          </cell>
          <cell r="G1002">
            <v>800075</v>
          </cell>
          <cell r="H1002">
            <v>11000</v>
          </cell>
          <cell r="I1002">
            <v>315.7</v>
          </cell>
          <cell r="J1002">
            <v>0</v>
          </cell>
          <cell r="K1002">
            <v>334.4</v>
          </cell>
          <cell r="L1002">
            <v>75</v>
          </cell>
          <cell r="M1002">
            <v>725.1</v>
          </cell>
          <cell r="N1002">
            <v>10274.9</v>
          </cell>
          <cell r="O1002" t="str">
            <v>COMEDORES ECONOMICOS- QUISQUEYA</v>
          </cell>
        </row>
        <row r="1003">
          <cell r="A1003">
            <v>2400111171</v>
          </cell>
          <cell r="B1003">
            <v>998</v>
          </cell>
          <cell r="C1003">
            <v>2</v>
          </cell>
          <cell r="D1003" t="str">
            <v>JUANA IRIS RAMIREZ GUERRERO DE SOUF</v>
          </cell>
          <cell r="E1003" t="str">
            <v>SECRETARIO (A)</v>
          </cell>
          <cell r="F1003">
            <v>2400111171</v>
          </cell>
          <cell r="G1003">
            <v>800071</v>
          </cell>
          <cell r="H1003">
            <v>16500</v>
          </cell>
          <cell r="I1003">
            <v>473.55</v>
          </cell>
          <cell r="J1003">
            <v>0</v>
          </cell>
          <cell r="K1003">
            <v>501.6</v>
          </cell>
          <cell r="L1003">
            <v>1587.45</v>
          </cell>
          <cell r="M1003">
            <v>2562.6</v>
          </cell>
          <cell r="N1003">
            <v>13937.4</v>
          </cell>
          <cell r="O1003" t="str">
            <v>COMEDORES ECONOMICOS- QUISQUEYA</v>
          </cell>
        </row>
        <row r="1004">
          <cell r="A1004">
            <v>2400113375</v>
          </cell>
          <cell r="B1004">
            <v>999</v>
          </cell>
          <cell r="C1004">
            <v>2</v>
          </cell>
          <cell r="D1004" t="str">
            <v>ROSA AMERICA AYBAR MENA</v>
          </cell>
          <cell r="E1004" t="str">
            <v>COCINERO (A)</v>
          </cell>
          <cell r="F1004">
            <v>2400113375</v>
          </cell>
          <cell r="G1004">
            <v>800065</v>
          </cell>
          <cell r="H1004">
            <v>11000</v>
          </cell>
          <cell r="I1004">
            <v>315.7</v>
          </cell>
          <cell r="J1004">
            <v>0</v>
          </cell>
          <cell r="K1004">
            <v>334.4</v>
          </cell>
          <cell r="L1004">
            <v>75</v>
          </cell>
          <cell r="M1004">
            <v>725.1</v>
          </cell>
          <cell r="N1004">
            <v>10274.9</v>
          </cell>
          <cell r="O1004" t="str">
            <v>COMEDORES ECONOMICOS- QUISQUEYA</v>
          </cell>
        </row>
        <row r="1005">
          <cell r="A1005">
            <v>2400115206</v>
          </cell>
          <cell r="B1005">
            <v>1000</v>
          </cell>
          <cell r="C1005">
            <v>2</v>
          </cell>
          <cell r="D1005" t="str">
            <v>ADALGIZA GUZMAN BRITO</v>
          </cell>
          <cell r="E1005" t="str">
            <v>CONSERJE</v>
          </cell>
          <cell r="F1005">
            <v>2400115206</v>
          </cell>
          <cell r="G1005">
            <v>800067</v>
          </cell>
          <cell r="H1005">
            <v>11000</v>
          </cell>
          <cell r="I1005">
            <v>315.7</v>
          </cell>
          <cell r="J1005">
            <v>0</v>
          </cell>
          <cell r="K1005">
            <v>334.4</v>
          </cell>
          <cell r="L1005">
            <v>75</v>
          </cell>
          <cell r="M1005">
            <v>725.1</v>
          </cell>
          <cell r="N1005">
            <v>10274.9</v>
          </cell>
          <cell r="O1005" t="str">
            <v>COMEDORES ECONOMICOS- QUISQUEYA</v>
          </cell>
        </row>
        <row r="1006">
          <cell r="A1006">
            <v>2400117525</v>
          </cell>
          <cell r="B1006">
            <v>1001</v>
          </cell>
          <cell r="C1006">
            <v>2</v>
          </cell>
          <cell r="D1006" t="str">
            <v>DARQUI RODRIGUEZ RODRIGUEZ</v>
          </cell>
          <cell r="E1006" t="str">
            <v>CONSERJE</v>
          </cell>
          <cell r="F1006">
            <v>2400117525</v>
          </cell>
          <cell r="G1006">
            <v>800078</v>
          </cell>
          <cell r="H1006">
            <v>11000</v>
          </cell>
          <cell r="I1006">
            <v>315.7</v>
          </cell>
          <cell r="J1006">
            <v>0</v>
          </cell>
          <cell r="K1006">
            <v>334.4</v>
          </cell>
          <cell r="L1006">
            <v>75</v>
          </cell>
          <cell r="M1006">
            <v>725.1</v>
          </cell>
          <cell r="N1006">
            <v>10274.9</v>
          </cell>
          <cell r="O1006" t="str">
            <v>COMEDORES ECONOMICOS- QUISQUEYA</v>
          </cell>
        </row>
        <row r="1007">
          <cell r="A1007">
            <v>2400154734</v>
          </cell>
          <cell r="B1007">
            <v>1002</v>
          </cell>
          <cell r="C1007">
            <v>2</v>
          </cell>
          <cell r="D1007" t="str">
            <v>TOMAS POCHE RAMIREZ</v>
          </cell>
          <cell r="E1007" t="str">
            <v>INSPECTOR DE COMEDOR</v>
          </cell>
          <cell r="F1007">
            <v>2400154734</v>
          </cell>
          <cell r="G1007">
            <v>800055</v>
          </cell>
          <cell r="H1007">
            <v>11000</v>
          </cell>
          <cell r="I1007">
            <v>315.7</v>
          </cell>
          <cell r="J1007">
            <v>0</v>
          </cell>
          <cell r="K1007">
            <v>334.4</v>
          </cell>
          <cell r="L1007">
            <v>75</v>
          </cell>
          <cell r="M1007">
            <v>725.1</v>
          </cell>
          <cell r="N1007">
            <v>10274.9</v>
          </cell>
          <cell r="O1007" t="str">
            <v>COMEDORES ECONOMICOS- QUISQUEYA</v>
          </cell>
        </row>
        <row r="1008">
          <cell r="A1008">
            <v>2400205551</v>
          </cell>
          <cell r="B1008">
            <v>1003</v>
          </cell>
          <cell r="C1008">
            <v>2</v>
          </cell>
          <cell r="D1008" t="str">
            <v>ALEJANDRA MARIA EUSEBIO DE LA CRUZ</v>
          </cell>
          <cell r="E1008" t="str">
            <v>CAJERO (A)</v>
          </cell>
          <cell r="F1008">
            <v>2400205551</v>
          </cell>
          <cell r="G1008">
            <v>800073</v>
          </cell>
          <cell r="H1008">
            <v>11000</v>
          </cell>
          <cell r="I1008">
            <v>315.7</v>
          </cell>
          <cell r="J1008">
            <v>0</v>
          </cell>
          <cell r="K1008">
            <v>334.4</v>
          </cell>
          <cell r="L1008">
            <v>75</v>
          </cell>
          <cell r="M1008">
            <v>725.1</v>
          </cell>
          <cell r="N1008">
            <v>10274.9</v>
          </cell>
          <cell r="O1008" t="str">
            <v>COMEDORES ECONOMICOS- QUISQUEYA</v>
          </cell>
        </row>
        <row r="1009">
          <cell r="A1009">
            <v>2500042177</v>
          </cell>
          <cell r="B1009">
            <v>1004</v>
          </cell>
          <cell r="C1009">
            <v>2</v>
          </cell>
          <cell r="D1009" t="str">
            <v>JUAN REINALDO VALERA CASTILLO</v>
          </cell>
          <cell r="E1009" t="str">
            <v>SUB DIRECTOR</v>
          </cell>
          <cell r="F1009">
            <v>2500042177</v>
          </cell>
          <cell r="G1009">
            <v>2050064</v>
          </cell>
          <cell r="H1009">
            <v>140000</v>
          </cell>
          <cell r="I1009">
            <v>4018</v>
          </cell>
          <cell r="J1009">
            <v>21514.37</v>
          </cell>
          <cell r="K1009">
            <v>4256</v>
          </cell>
          <cell r="L1009">
            <v>75</v>
          </cell>
          <cell r="M1009">
            <v>29863.37</v>
          </cell>
          <cell r="N1009">
            <v>110136.63</v>
          </cell>
          <cell r="O1009" t="str">
            <v>COMEDORES ECONOMICOS- EL SEIBO</v>
          </cell>
        </row>
        <row r="1010">
          <cell r="A1010">
            <v>2500169772</v>
          </cell>
          <cell r="B1010">
            <v>1005</v>
          </cell>
          <cell r="C1010">
            <v>2</v>
          </cell>
          <cell r="D1010" t="str">
            <v>NURIS REYES</v>
          </cell>
          <cell r="E1010" t="str">
            <v>CONSERJE</v>
          </cell>
          <cell r="F1010">
            <v>2500169772</v>
          </cell>
          <cell r="G1010">
            <v>2050053</v>
          </cell>
          <cell r="H1010">
            <v>11000</v>
          </cell>
          <cell r="I1010">
            <v>315.7</v>
          </cell>
          <cell r="J1010">
            <v>0</v>
          </cell>
          <cell r="K1010">
            <v>334.4</v>
          </cell>
          <cell r="L1010">
            <v>75</v>
          </cell>
          <cell r="M1010">
            <v>725.1</v>
          </cell>
          <cell r="N1010">
            <v>10274.9</v>
          </cell>
          <cell r="O1010" t="str">
            <v>COMEDORES ECONOMICOS- EL SEIBO</v>
          </cell>
        </row>
        <row r="1011">
          <cell r="A1011">
            <v>2500238080</v>
          </cell>
          <cell r="B1011">
            <v>1006</v>
          </cell>
          <cell r="C1011">
            <v>2</v>
          </cell>
          <cell r="D1011" t="str">
            <v>MARIA DE LA CRUZ NIEVES</v>
          </cell>
          <cell r="E1011" t="str">
            <v>CONSERJE</v>
          </cell>
          <cell r="F1011">
            <v>2500238080</v>
          </cell>
          <cell r="G1011">
            <v>2050049</v>
          </cell>
          <cell r="H1011">
            <v>11000</v>
          </cell>
          <cell r="I1011">
            <v>315.7</v>
          </cell>
          <cell r="J1011">
            <v>0</v>
          </cell>
          <cell r="K1011">
            <v>334.4</v>
          </cell>
          <cell r="L1011">
            <v>75</v>
          </cell>
          <cell r="M1011">
            <v>725.1</v>
          </cell>
          <cell r="N1011">
            <v>10274.9</v>
          </cell>
          <cell r="O1011" t="str">
            <v>COMEDORES ECONOMICOS- EL SEIBO</v>
          </cell>
        </row>
        <row r="1012">
          <cell r="A1012">
            <v>2500243742</v>
          </cell>
          <cell r="B1012">
            <v>1007</v>
          </cell>
          <cell r="C1012">
            <v>2</v>
          </cell>
          <cell r="D1012" t="str">
            <v>EDUVIGE DE LA CRUZ</v>
          </cell>
          <cell r="E1012" t="str">
            <v>CONSERJE</v>
          </cell>
          <cell r="F1012">
            <v>2500243742</v>
          </cell>
          <cell r="G1012">
            <v>2050086</v>
          </cell>
          <cell r="H1012">
            <v>11000</v>
          </cell>
          <cell r="I1012">
            <v>315.7</v>
          </cell>
          <cell r="J1012">
            <v>0</v>
          </cell>
          <cell r="K1012">
            <v>334.4</v>
          </cell>
          <cell r="L1012">
            <v>75</v>
          </cell>
          <cell r="M1012">
            <v>725.1</v>
          </cell>
          <cell r="N1012">
            <v>10274.9</v>
          </cell>
          <cell r="O1012" t="str">
            <v>COMEDORES ECONOMICOS- EL SEIBO</v>
          </cell>
        </row>
        <row r="1013">
          <cell r="A1013">
            <v>2500245630</v>
          </cell>
          <cell r="B1013">
            <v>1008</v>
          </cell>
          <cell r="C1013">
            <v>2</v>
          </cell>
          <cell r="D1013" t="str">
            <v>DANIA MERCEDES VILLA</v>
          </cell>
          <cell r="E1013" t="str">
            <v>INSPECTOR (A)</v>
          </cell>
          <cell r="F1013">
            <v>2500245630</v>
          </cell>
          <cell r="G1013">
            <v>2050070</v>
          </cell>
          <cell r="H1013">
            <v>11000</v>
          </cell>
          <cell r="I1013">
            <v>315.7</v>
          </cell>
          <cell r="J1013">
            <v>0</v>
          </cell>
          <cell r="K1013">
            <v>334.4</v>
          </cell>
          <cell r="L1013">
            <v>75</v>
          </cell>
          <cell r="M1013">
            <v>725.1</v>
          </cell>
          <cell r="N1013">
            <v>10274.9</v>
          </cell>
          <cell r="O1013" t="str">
            <v>COMEDORES ECONOMICOS- EL SEIBO</v>
          </cell>
        </row>
        <row r="1014">
          <cell r="A1014">
            <v>2500278540</v>
          </cell>
          <cell r="B1014">
            <v>1009</v>
          </cell>
          <cell r="C1014">
            <v>2</v>
          </cell>
          <cell r="D1014" t="str">
            <v>DOLORES VILLA SEVERINO</v>
          </cell>
          <cell r="E1014" t="str">
            <v>COCINERO (A)</v>
          </cell>
          <cell r="F1014">
            <v>2500278540</v>
          </cell>
          <cell r="G1014">
            <v>2050043</v>
          </cell>
          <cell r="H1014">
            <v>11000</v>
          </cell>
          <cell r="I1014">
            <v>315.7</v>
          </cell>
          <cell r="J1014">
            <v>0</v>
          </cell>
          <cell r="K1014">
            <v>334.4</v>
          </cell>
          <cell r="L1014">
            <v>75</v>
          </cell>
          <cell r="M1014">
            <v>725.1</v>
          </cell>
          <cell r="N1014">
            <v>10274.9</v>
          </cell>
          <cell r="O1014" t="str">
            <v>COMEDORES ECONOMICOS- EL SEIBO</v>
          </cell>
        </row>
        <row r="1015">
          <cell r="A1015">
            <v>2500281221</v>
          </cell>
          <cell r="B1015">
            <v>1010</v>
          </cell>
          <cell r="C1015">
            <v>2</v>
          </cell>
          <cell r="D1015" t="str">
            <v>ANTONIA FEBLES FEBLES</v>
          </cell>
          <cell r="E1015" t="str">
            <v>CONSERJE</v>
          </cell>
          <cell r="F1015">
            <v>2500281221</v>
          </cell>
          <cell r="G1015">
            <v>2050063</v>
          </cell>
          <cell r="H1015">
            <v>11000</v>
          </cell>
          <cell r="I1015">
            <v>315.7</v>
          </cell>
          <cell r="J1015">
            <v>0</v>
          </cell>
          <cell r="K1015">
            <v>334.4</v>
          </cell>
          <cell r="L1015">
            <v>75</v>
          </cell>
          <cell r="M1015">
            <v>725.1</v>
          </cell>
          <cell r="N1015">
            <v>10274.9</v>
          </cell>
          <cell r="O1015" t="str">
            <v>COMEDORES ECONOMICOS- EL SEIBO</v>
          </cell>
        </row>
        <row r="1016">
          <cell r="A1016">
            <v>2500288358</v>
          </cell>
          <cell r="B1016">
            <v>1011</v>
          </cell>
          <cell r="C1016">
            <v>2</v>
          </cell>
          <cell r="D1016" t="str">
            <v>JUSTINA RIVERA</v>
          </cell>
          <cell r="E1016" t="str">
            <v>INSPECTOR DE COMEDOR</v>
          </cell>
          <cell r="F1016">
            <v>2500288358</v>
          </cell>
          <cell r="G1016">
            <v>2050072</v>
          </cell>
          <cell r="H1016">
            <v>16000</v>
          </cell>
          <cell r="I1016">
            <v>459.2</v>
          </cell>
          <cell r="J1016">
            <v>0</v>
          </cell>
          <cell r="K1016">
            <v>486.4</v>
          </cell>
          <cell r="L1016">
            <v>75</v>
          </cell>
          <cell r="M1016">
            <v>1020.6</v>
          </cell>
          <cell r="N1016">
            <v>14979.4</v>
          </cell>
          <cell r="O1016" t="str">
            <v>COMEDORES ECONOMICOS- EL SEIBO</v>
          </cell>
        </row>
        <row r="1017">
          <cell r="A1017">
            <v>2500317405</v>
          </cell>
          <cell r="B1017">
            <v>1012</v>
          </cell>
          <cell r="C1017">
            <v>2</v>
          </cell>
          <cell r="D1017" t="str">
            <v>CARLOS RAFAEL JOSE</v>
          </cell>
          <cell r="E1017" t="str">
            <v>INSPECTOR DE COMEDOR</v>
          </cell>
          <cell r="F1017">
            <v>2500317405</v>
          </cell>
          <cell r="G1017">
            <v>2050033</v>
          </cell>
          <cell r="H1017">
            <v>16000</v>
          </cell>
          <cell r="I1017">
            <v>459.2</v>
          </cell>
          <cell r="J1017">
            <v>0</v>
          </cell>
          <cell r="K1017">
            <v>486.4</v>
          </cell>
          <cell r="L1017">
            <v>75</v>
          </cell>
          <cell r="M1017">
            <v>1020.6</v>
          </cell>
          <cell r="N1017">
            <v>14979.4</v>
          </cell>
          <cell r="O1017" t="str">
            <v>COMEDORES ECONOMICOS- EL SEIBO</v>
          </cell>
        </row>
        <row r="1018">
          <cell r="A1018">
            <v>2500389099</v>
          </cell>
          <cell r="B1018">
            <v>1013</v>
          </cell>
          <cell r="C1018">
            <v>2</v>
          </cell>
          <cell r="D1018" t="str">
            <v>IVELISSE MARTE GUERRERO</v>
          </cell>
          <cell r="E1018" t="str">
            <v>COCINERO (A)</v>
          </cell>
          <cell r="F1018">
            <v>2500389099</v>
          </cell>
          <cell r="G1018">
            <v>850272</v>
          </cell>
          <cell r="H1018">
            <v>11000</v>
          </cell>
          <cell r="I1018">
            <v>315.7</v>
          </cell>
          <cell r="J1018">
            <v>0</v>
          </cell>
          <cell r="K1018">
            <v>334.4</v>
          </cell>
          <cell r="L1018">
            <v>75</v>
          </cell>
          <cell r="M1018">
            <v>725.1</v>
          </cell>
          <cell r="N1018">
            <v>10274.9</v>
          </cell>
          <cell r="O1018" t="str">
            <v>COMEDORES ECONOMICOS - PLATANITO SANTIAG</v>
          </cell>
        </row>
        <row r="1019">
          <cell r="A1019">
            <v>2500400953</v>
          </cell>
          <cell r="B1019">
            <v>1014</v>
          </cell>
          <cell r="C1019">
            <v>2</v>
          </cell>
          <cell r="D1019" t="str">
            <v>GERARDO YAN GONZALEZ</v>
          </cell>
          <cell r="E1019" t="str">
            <v>ENCARGADO (A)</v>
          </cell>
          <cell r="F1019">
            <v>2500400953</v>
          </cell>
          <cell r="G1019">
            <v>2050021</v>
          </cell>
          <cell r="H1019">
            <v>35000</v>
          </cell>
          <cell r="I1019">
            <v>1004.5</v>
          </cell>
          <cell r="J1019">
            <v>0</v>
          </cell>
          <cell r="K1019">
            <v>1064</v>
          </cell>
          <cell r="L1019">
            <v>75</v>
          </cell>
          <cell r="M1019">
            <v>2143.5</v>
          </cell>
          <cell r="N1019">
            <v>32856.5</v>
          </cell>
          <cell r="O1019" t="str">
            <v>COMEDORES ECONOMICOS- EL SEIBO</v>
          </cell>
        </row>
        <row r="1020">
          <cell r="A1020">
            <v>2600217364</v>
          </cell>
          <cell r="B1020">
            <v>1015</v>
          </cell>
          <cell r="C1020">
            <v>2</v>
          </cell>
          <cell r="D1020" t="str">
            <v>RAMON DE AZA</v>
          </cell>
          <cell r="E1020" t="str">
            <v>CHOFER I</v>
          </cell>
          <cell r="F1020">
            <v>2600217364</v>
          </cell>
          <cell r="G1020">
            <v>150040</v>
          </cell>
          <cell r="H1020">
            <v>16500</v>
          </cell>
          <cell r="I1020">
            <v>473.55</v>
          </cell>
          <cell r="J1020">
            <v>0</v>
          </cell>
          <cell r="K1020">
            <v>501.6</v>
          </cell>
          <cell r="L1020">
            <v>75</v>
          </cell>
          <cell r="M1020">
            <v>1050.1500000000001</v>
          </cell>
          <cell r="N1020">
            <v>15449.85</v>
          </cell>
          <cell r="O1020" t="str">
            <v>COMEDORES ECONOMICOS- LA ROMANA</v>
          </cell>
        </row>
        <row r="1021">
          <cell r="A1021">
            <v>2600246801</v>
          </cell>
          <cell r="B1021">
            <v>1016</v>
          </cell>
          <cell r="C1021">
            <v>2</v>
          </cell>
          <cell r="D1021" t="str">
            <v>GENARO CARPIO CARPIO</v>
          </cell>
          <cell r="E1021" t="str">
            <v>OPERADOR DE CALDERA</v>
          </cell>
          <cell r="F1021">
            <v>2600246801</v>
          </cell>
          <cell r="G1021">
            <v>150042</v>
          </cell>
          <cell r="H1021">
            <v>11000</v>
          </cell>
          <cell r="I1021">
            <v>315.7</v>
          </cell>
          <cell r="J1021">
            <v>0</v>
          </cell>
          <cell r="K1021">
            <v>334.4</v>
          </cell>
          <cell r="L1021">
            <v>75</v>
          </cell>
          <cell r="M1021">
            <v>725.1</v>
          </cell>
          <cell r="N1021">
            <v>10274.9</v>
          </cell>
          <cell r="O1021" t="str">
            <v>COMEDORES ECONOMICOS- LA ROMANA</v>
          </cell>
        </row>
        <row r="1022">
          <cell r="A1022">
            <v>2600464503</v>
          </cell>
          <cell r="B1022">
            <v>1017</v>
          </cell>
          <cell r="C1022">
            <v>2</v>
          </cell>
          <cell r="D1022" t="str">
            <v>MARILIN RODRIGUEZ</v>
          </cell>
          <cell r="E1022" t="str">
            <v>CONSERJE</v>
          </cell>
          <cell r="F1022">
            <v>2600464503</v>
          </cell>
          <cell r="G1022">
            <v>150106</v>
          </cell>
          <cell r="H1022">
            <v>15000</v>
          </cell>
          <cell r="I1022">
            <v>430.5</v>
          </cell>
          <cell r="J1022">
            <v>0</v>
          </cell>
          <cell r="K1022">
            <v>456</v>
          </cell>
          <cell r="L1022">
            <v>75</v>
          </cell>
          <cell r="M1022">
            <v>961.5</v>
          </cell>
          <cell r="N1022">
            <v>14038.5</v>
          </cell>
          <cell r="O1022" t="str">
            <v>COMEDORES ECONOMICOS- LA ROMANA</v>
          </cell>
        </row>
        <row r="1023">
          <cell r="A1023">
            <v>2600711044</v>
          </cell>
          <cell r="B1023">
            <v>1018</v>
          </cell>
          <cell r="C1023">
            <v>2</v>
          </cell>
          <cell r="D1023" t="str">
            <v>FRANCIS BERONICA ABRAHAN BARET</v>
          </cell>
          <cell r="E1023" t="str">
            <v>CONSERJE</v>
          </cell>
          <cell r="F1023">
            <v>2600711044</v>
          </cell>
          <cell r="G1023">
            <v>150094</v>
          </cell>
          <cell r="H1023">
            <v>15000</v>
          </cell>
          <cell r="I1023">
            <v>430.5</v>
          </cell>
          <cell r="J1023">
            <v>0</v>
          </cell>
          <cell r="K1023">
            <v>456</v>
          </cell>
          <cell r="L1023">
            <v>75</v>
          </cell>
          <cell r="M1023">
            <v>961.5</v>
          </cell>
          <cell r="N1023">
            <v>14038.5</v>
          </cell>
          <cell r="O1023" t="str">
            <v>COMEDORES ECONOMICOS- LA ROMANA</v>
          </cell>
        </row>
        <row r="1024">
          <cell r="A1024">
            <v>2600789479</v>
          </cell>
          <cell r="B1024">
            <v>1019</v>
          </cell>
          <cell r="C1024">
            <v>2</v>
          </cell>
          <cell r="D1024" t="str">
            <v>JUANA YESENIA SANCHEZ TEJEDA</v>
          </cell>
          <cell r="E1024" t="str">
            <v>CONSERJE</v>
          </cell>
          <cell r="F1024">
            <v>2600789479</v>
          </cell>
          <cell r="G1024">
            <v>2</v>
          </cell>
          <cell r="H1024">
            <v>13000</v>
          </cell>
          <cell r="I1024">
            <v>373.1</v>
          </cell>
          <cell r="J1024">
            <v>0</v>
          </cell>
          <cell r="K1024">
            <v>395.2</v>
          </cell>
          <cell r="L1024">
            <v>75</v>
          </cell>
          <cell r="M1024">
            <v>843.3</v>
          </cell>
          <cell r="N1024">
            <v>12156.7</v>
          </cell>
          <cell r="O1024" t="str">
            <v>COMEDORES  ECONOMICOS - ESTEBANIA- AZUA</v>
          </cell>
        </row>
        <row r="1025">
          <cell r="A1025">
            <v>2600871939</v>
          </cell>
          <cell r="B1025">
            <v>1020</v>
          </cell>
          <cell r="C1025">
            <v>2</v>
          </cell>
          <cell r="D1025" t="str">
            <v>ANA MARIA GUERRERO CASTILLO</v>
          </cell>
          <cell r="E1025" t="str">
            <v>SECRETARIA I</v>
          </cell>
          <cell r="F1025">
            <v>2600871939</v>
          </cell>
          <cell r="G1025">
            <v>150102</v>
          </cell>
          <cell r="H1025">
            <v>16500</v>
          </cell>
          <cell r="I1025">
            <v>473.55</v>
          </cell>
          <cell r="J1025">
            <v>0</v>
          </cell>
          <cell r="K1025">
            <v>501.6</v>
          </cell>
          <cell r="L1025">
            <v>75</v>
          </cell>
          <cell r="M1025">
            <v>1050.1500000000001</v>
          </cell>
          <cell r="N1025">
            <v>15449.85</v>
          </cell>
          <cell r="O1025" t="str">
            <v>COMEDORES ECONOMICOS- LA ROMANA</v>
          </cell>
        </row>
        <row r="1026">
          <cell r="A1026">
            <v>2600977249</v>
          </cell>
          <cell r="B1026">
            <v>1021</v>
          </cell>
          <cell r="C1026">
            <v>2</v>
          </cell>
          <cell r="D1026" t="str">
            <v>MAYKY SAMARIA CALCAÑO LOPEZ</v>
          </cell>
          <cell r="E1026" t="str">
            <v>AUXILIAR ADMINISTRATIVO (A)</v>
          </cell>
          <cell r="F1026">
            <v>2600977249</v>
          </cell>
          <cell r="G1026">
            <v>900674</v>
          </cell>
          <cell r="H1026">
            <v>15000</v>
          </cell>
          <cell r="I1026">
            <v>430.5</v>
          </cell>
          <cell r="J1026">
            <v>0</v>
          </cell>
          <cell r="K1026">
            <v>456</v>
          </cell>
          <cell r="L1026">
            <v>75</v>
          </cell>
          <cell r="M1026">
            <v>961.5</v>
          </cell>
          <cell r="N1026">
            <v>14038.5</v>
          </cell>
          <cell r="O1026" t="str">
            <v>COMEDORES ECONOMICOS- LA VILLA OLIMPICA</v>
          </cell>
        </row>
        <row r="1027">
          <cell r="A1027">
            <v>2601144658</v>
          </cell>
          <cell r="B1027">
            <v>1022</v>
          </cell>
          <cell r="C1027">
            <v>2</v>
          </cell>
          <cell r="D1027" t="str">
            <v>VICTOR ALEXANDER CORPORAN MEJIA</v>
          </cell>
          <cell r="E1027" t="str">
            <v>INSPECTOR DE COMEDOR</v>
          </cell>
          <cell r="F1027">
            <v>2601144658</v>
          </cell>
          <cell r="G1027">
            <v>150141</v>
          </cell>
          <cell r="H1027">
            <v>20000</v>
          </cell>
          <cell r="I1027">
            <v>574</v>
          </cell>
          <cell r="J1027">
            <v>0</v>
          </cell>
          <cell r="K1027">
            <v>608</v>
          </cell>
          <cell r="L1027">
            <v>75</v>
          </cell>
          <cell r="M1027">
            <v>1257</v>
          </cell>
          <cell r="N1027">
            <v>18743</v>
          </cell>
          <cell r="O1027" t="str">
            <v>COMEDORES ECONOMICOS- LA ROMANA</v>
          </cell>
        </row>
        <row r="1028">
          <cell r="A1028">
            <v>2601185735</v>
          </cell>
          <cell r="B1028">
            <v>1023</v>
          </cell>
          <cell r="C1028">
            <v>2</v>
          </cell>
          <cell r="D1028" t="str">
            <v>VICTOR ORLANDO FULGENCIO</v>
          </cell>
          <cell r="E1028" t="str">
            <v>COCINERO (A)</v>
          </cell>
          <cell r="F1028">
            <v>2601185735</v>
          </cell>
          <cell r="G1028">
            <v>2050057</v>
          </cell>
          <cell r="H1028">
            <v>11000</v>
          </cell>
          <cell r="I1028">
            <v>315.7</v>
          </cell>
          <cell r="J1028">
            <v>0</v>
          </cell>
          <cell r="K1028">
            <v>334.4</v>
          </cell>
          <cell r="L1028">
            <v>75</v>
          </cell>
          <cell r="M1028">
            <v>725.1</v>
          </cell>
          <cell r="N1028">
            <v>10274.9</v>
          </cell>
          <cell r="O1028" t="str">
            <v>COMEDORES ECONOMICOS- EL SEIBO</v>
          </cell>
        </row>
        <row r="1029">
          <cell r="A1029">
            <v>2601230952</v>
          </cell>
          <cell r="B1029">
            <v>1024</v>
          </cell>
          <cell r="C1029">
            <v>2</v>
          </cell>
          <cell r="D1029" t="str">
            <v>ELVIA ESTHER MATEO JIMENEZ</v>
          </cell>
          <cell r="E1029" t="str">
            <v>CONSERJE</v>
          </cell>
          <cell r="F1029">
            <v>2601230952</v>
          </cell>
          <cell r="G1029">
            <v>150096</v>
          </cell>
          <cell r="H1029">
            <v>11000</v>
          </cell>
          <cell r="I1029">
            <v>315.7</v>
          </cell>
          <cell r="J1029">
            <v>0</v>
          </cell>
          <cell r="K1029">
            <v>334.4</v>
          </cell>
          <cell r="L1029">
            <v>75</v>
          </cell>
          <cell r="M1029">
            <v>725.1</v>
          </cell>
          <cell r="N1029">
            <v>10274.9</v>
          </cell>
          <cell r="O1029" t="str">
            <v>COMEDORES ECONOMICOS- LA ROMANA</v>
          </cell>
        </row>
        <row r="1030">
          <cell r="A1030">
            <v>2601354281</v>
          </cell>
          <cell r="B1030">
            <v>1025</v>
          </cell>
          <cell r="C1030">
            <v>2</v>
          </cell>
          <cell r="D1030" t="str">
            <v>LEONARDO ROBERTO ROSARIO RODRIGUEZ</v>
          </cell>
          <cell r="E1030" t="str">
            <v>AYUDANTE DE COCINA</v>
          </cell>
          <cell r="F1030">
            <v>2601354281</v>
          </cell>
          <cell r="G1030">
            <v>150083</v>
          </cell>
          <cell r="H1030">
            <v>16500</v>
          </cell>
          <cell r="I1030">
            <v>473.55</v>
          </cell>
          <cell r="J1030">
            <v>0</v>
          </cell>
          <cell r="K1030">
            <v>501.6</v>
          </cell>
          <cell r="L1030">
            <v>75</v>
          </cell>
          <cell r="M1030">
            <v>1050.1500000000001</v>
          </cell>
          <cell r="N1030">
            <v>15449.85</v>
          </cell>
          <cell r="O1030" t="str">
            <v>COMEDORES ECONOMICOS- LA ROMANA</v>
          </cell>
        </row>
        <row r="1031">
          <cell r="A1031">
            <v>2700026079</v>
          </cell>
          <cell r="B1031">
            <v>1026</v>
          </cell>
          <cell r="C1031">
            <v>2</v>
          </cell>
          <cell r="D1031" t="str">
            <v>CANDELARIA AQUINO ORTIZ</v>
          </cell>
          <cell r="E1031" t="str">
            <v>CONSERJE</v>
          </cell>
          <cell r="F1031">
            <v>2700026079</v>
          </cell>
          <cell r="G1031">
            <v>20</v>
          </cell>
          <cell r="H1031">
            <v>12000</v>
          </cell>
          <cell r="I1031">
            <v>344.4</v>
          </cell>
          <cell r="J1031">
            <v>0</v>
          </cell>
          <cell r="K1031">
            <v>364.8</v>
          </cell>
          <cell r="L1031">
            <v>75</v>
          </cell>
          <cell r="M1031">
            <v>784.2</v>
          </cell>
          <cell r="N1031">
            <v>11215.8</v>
          </cell>
          <cell r="O1031" t="str">
            <v>COMEDORES ECONOMICOS - HATO MAYOR</v>
          </cell>
        </row>
        <row r="1032">
          <cell r="A1032">
            <v>2700034180</v>
          </cell>
          <cell r="B1032">
            <v>1027</v>
          </cell>
          <cell r="C1032">
            <v>2</v>
          </cell>
          <cell r="D1032" t="str">
            <v>DOMINGO ROSARIO</v>
          </cell>
          <cell r="E1032" t="str">
            <v>CONSERJE</v>
          </cell>
          <cell r="F1032">
            <v>2700034180</v>
          </cell>
          <cell r="G1032">
            <v>30</v>
          </cell>
          <cell r="H1032">
            <v>12000</v>
          </cell>
          <cell r="I1032">
            <v>344.4</v>
          </cell>
          <cell r="J1032">
            <v>0</v>
          </cell>
          <cell r="K1032">
            <v>364.8</v>
          </cell>
          <cell r="L1032">
            <v>75</v>
          </cell>
          <cell r="M1032">
            <v>784.2</v>
          </cell>
          <cell r="N1032">
            <v>11215.8</v>
          </cell>
          <cell r="O1032" t="str">
            <v>COMEDORES ECONOMICOS - HATO MAYOR</v>
          </cell>
        </row>
        <row r="1033">
          <cell r="A1033">
            <v>2700199462</v>
          </cell>
          <cell r="B1033">
            <v>1028</v>
          </cell>
          <cell r="C1033">
            <v>2</v>
          </cell>
          <cell r="D1033" t="str">
            <v>JUNIOR PEREZ</v>
          </cell>
          <cell r="E1033" t="str">
            <v>COCINERO (A)</v>
          </cell>
          <cell r="F1033">
            <v>2700199462</v>
          </cell>
          <cell r="G1033">
            <v>26</v>
          </cell>
          <cell r="H1033">
            <v>13000</v>
          </cell>
          <cell r="I1033">
            <v>373.1</v>
          </cell>
          <cell r="J1033">
            <v>0</v>
          </cell>
          <cell r="K1033">
            <v>395.2</v>
          </cell>
          <cell r="L1033">
            <v>75</v>
          </cell>
          <cell r="M1033">
            <v>843.3</v>
          </cell>
          <cell r="N1033">
            <v>12156.7</v>
          </cell>
          <cell r="O1033" t="str">
            <v>COMEDORES ECONOMICOS - HATO MAYOR</v>
          </cell>
        </row>
        <row r="1034">
          <cell r="A1034">
            <v>2700220458</v>
          </cell>
          <cell r="B1034">
            <v>1029</v>
          </cell>
          <cell r="C1034">
            <v>2</v>
          </cell>
          <cell r="D1034" t="str">
            <v>JUANA ONEIDA MOTA CADET</v>
          </cell>
          <cell r="E1034" t="str">
            <v>AYUDANTE DE COCINA</v>
          </cell>
          <cell r="F1034">
            <v>2700220458</v>
          </cell>
          <cell r="G1034">
            <v>1204547</v>
          </cell>
          <cell r="H1034">
            <v>11000</v>
          </cell>
          <cell r="I1034">
            <v>315.7</v>
          </cell>
          <cell r="J1034">
            <v>0</v>
          </cell>
          <cell r="K1034">
            <v>334.4</v>
          </cell>
          <cell r="L1034">
            <v>75</v>
          </cell>
          <cell r="M1034">
            <v>725.1</v>
          </cell>
          <cell r="N1034">
            <v>10274.9</v>
          </cell>
          <cell r="O1034" t="str">
            <v>COMEDORES ECONOMICOS LOS MINAS- COMEDORE</v>
          </cell>
        </row>
        <row r="1035">
          <cell r="A1035">
            <v>2700275304</v>
          </cell>
          <cell r="B1035">
            <v>1030</v>
          </cell>
          <cell r="C1035">
            <v>2</v>
          </cell>
          <cell r="D1035" t="str">
            <v>JOSE MANUEL GUERRERO PEGUERO</v>
          </cell>
          <cell r="E1035" t="str">
            <v>AUXILIAR ALMACEN</v>
          </cell>
          <cell r="F1035">
            <v>2700275304</v>
          </cell>
          <cell r="G1035">
            <v>14</v>
          </cell>
          <cell r="H1035">
            <v>15000</v>
          </cell>
          <cell r="I1035">
            <v>430.5</v>
          </cell>
          <cell r="J1035">
            <v>0</v>
          </cell>
          <cell r="K1035">
            <v>456</v>
          </cell>
          <cell r="L1035">
            <v>75</v>
          </cell>
          <cell r="M1035">
            <v>961.5</v>
          </cell>
          <cell r="N1035">
            <v>14038.5</v>
          </cell>
          <cell r="O1035" t="str">
            <v>COMEDORES ECONOMICOS - HATO MAYOR</v>
          </cell>
        </row>
        <row r="1036">
          <cell r="A1036">
            <v>2700313667</v>
          </cell>
          <cell r="B1036">
            <v>1031</v>
          </cell>
          <cell r="C1036">
            <v>2</v>
          </cell>
          <cell r="D1036" t="str">
            <v>MAXIMO EURIPIDES URIBE PACHECO</v>
          </cell>
          <cell r="E1036" t="str">
            <v>ENCARGADO (A)</v>
          </cell>
          <cell r="F1036">
            <v>2700313667</v>
          </cell>
          <cell r="G1036">
            <v>22</v>
          </cell>
          <cell r="H1036">
            <v>35000</v>
          </cell>
          <cell r="I1036">
            <v>1004.5</v>
          </cell>
          <cell r="J1036">
            <v>0</v>
          </cell>
          <cell r="K1036">
            <v>1064</v>
          </cell>
          <cell r="L1036">
            <v>75</v>
          </cell>
          <cell r="M1036">
            <v>2143.5</v>
          </cell>
          <cell r="N1036">
            <v>32856.5</v>
          </cell>
          <cell r="O1036" t="str">
            <v>COMEDORES ECONOMICOS - HATO MAYOR</v>
          </cell>
        </row>
        <row r="1037">
          <cell r="A1037">
            <v>2700378710</v>
          </cell>
          <cell r="B1037">
            <v>1032</v>
          </cell>
          <cell r="C1037">
            <v>2</v>
          </cell>
          <cell r="D1037" t="str">
            <v>EMMANUEL ARTURO RIVERA GONZALEZ</v>
          </cell>
          <cell r="E1037" t="str">
            <v>AYUDANTE DE COCINA</v>
          </cell>
          <cell r="F1037">
            <v>2700378710</v>
          </cell>
          <cell r="G1037">
            <v>24</v>
          </cell>
          <cell r="H1037">
            <v>12000</v>
          </cell>
          <cell r="I1037">
            <v>344.4</v>
          </cell>
          <cell r="J1037">
            <v>0</v>
          </cell>
          <cell r="K1037">
            <v>364.8</v>
          </cell>
          <cell r="L1037">
            <v>75</v>
          </cell>
          <cell r="M1037">
            <v>784.2</v>
          </cell>
          <cell r="N1037">
            <v>11215.8</v>
          </cell>
          <cell r="O1037" t="str">
            <v>COMEDORES ECONOMICOS - HATO MAYOR</v>
          </cell>
        </row>
        <row r="1038">
          <cell r="A1038">
            <v>2700446749</v>
          </cell>
          <cell r="B1038">
            <v>1033</v>
          </cell>
          <cell r="C1038">
            <v>2</v>
          </cell>
          <cell r="D1038" t="str">
            <v>PABEL CRUZ LOPEZ</v>
          </cell>
          <cell r="E1038" t="str">
            <v>AYUDANTE DE COCINA</v>
          </cell>
          <cell r="F1038">
            <v>2700446749</v>
          </cell>
          <cell r="G1038">
            <v>1208404</v>
          </cell>
          <cell r="H1038">
            <v>11000</v>
          </cell>
          <cell r="I1038">
            <v>315.7</v>
          </cell>
          <cell r="J1038">
            <v>0</v>
          </cell>
          <cell r="K1038">
            <v>334.4</v>
          </cell>
          <cell r="L1038">
            <v>75</v>
          </cell>
          <cell r="M1038">
            <v>725.1</v>
          </cell>
          <cell r="N1038">
            <v>10274.9</v>
          </cell>
          <cell r="O1038" t="str">
            <v>COMEDORES ECONOMICOS LOS MINAS- COMEDORE</v>
          </cell>
        </row>
        <row r="1039">
          <cell r="A1039">
            <v>2800445310</v>
          </cell>
          <cell r="B1039">
            <v>1034</v>
          </cell>
          <cell r="C1039">
            <v>2</v>
          </cell>
          <cell r="D1039" t="str">
            <v>JESUS GOMEZ</v>
          </cell>
          <cell r="E1039" t="str">
            <v>CHOFER</v>
          </cell>
          <cell r="F1039">
            <v>2800445310</v>
          </cell>
          <cell r="G1039">
            <v>2100435</v>
          </cell>
          <cell r="H1039">
            <v>16500</v>
          </cell>
          <cell r="I1039">
            <v>473.55</v>
          </cell>
          <cell r="J1039">
            <v>0</v>
          </cell>
          <cell r="K1039">
            <v>501.6</v>
          </cell>
          <cell r="L1039">
            <v>75</v>
          </cell>
          <cell r="M1039">
            <v>1050.1500000000001</v>
          </cell>
          <cell r="N1039">
            <v>15449.85</v>
          </cell>
          <cell r="O1039" t="str">
            <v>DIVISION DE TRANSPORTACION- COMEDORES EC</v>
          </cell>
        </row>
        <row r="1040">
          <cell r="A1040">
            <v>3000014997</v>
          </cell>
          <cell r="B1040">
            <v>1035</v>
          </cell>
          <cell r="C1040">
            <v>2</v>
          </cell>
          <cell r="D1040" t="str">
            <v>SINENCIO BERROA ASTACIO</v>
          </cell>
          <cell r="E1040" t="str">
            <v>VIGILANTE</v>
          </cell>
          <cell r="F1040">
            <v>3000014997</v>
          </cell>
          <cell r="G1040">
            <v>580</v>
          </cell>
          <cell r="H1040">
            <v>11000</v>
          </cell>
          <cell r="I1040">
            <v>315.7</v>
          </cell>
          <cell r="J1040">
            <v>0</v>
          </cell>
          <cell r="K1040">
            <v>334.4</v>
          </cell>
          <cell r="L1040">
            <v>75</v>
          </cell>
          <cell r="M1040">
            <v>725.1</v>
          </cell>
          <cell r="N1040">
            <v>10274.9</v>
          </cell>
          <cell r="O1040" t="str">
            <v>COMEDORES ECONOMICOS- SAN PEDRO</v>
          </cell>
        </row>
        <row r="1041">
          <cell r="A1041">
            <v>3100047384</v>
          </cell>
          <cell r="B1041">
            <v>1036</v>
          </cell>
          <cell r="C1041">
            <v>2</v>
          </cell>
          <cell r="D1041" t="str">
            <v>JOSE ELIAS MARTINEZ</v>
          </cell>
          <cell r="E1041" t="str">
            <v>AYUDANTE DE COCINA</v>
          </cell>
          <cell r="F1041">
            <v>3100047384</v>
          </cell>
          <cell r="G1041">
            <v>3050159</v>
          </cell>
          <cell r="H1041">
            <v>15000</v>
          </cell>
          <cell r="I1041">
            <v>430.5</v>
          </cell>
          <cell r="J1041">
            <v>0</v>
          </cell>
          <cell r="K1041">
            <v>456</v>
          </cell>
          <cell r="L1041">
            <v>75</v>
          </cell>
          <cell r="M1041">
            <v>961.5</v>
          </cell>
          <cell r="N1041">
            <v>14038.5</v>
          </cell>
          <cell r="O1041" t="str">
            <v>COMEDORES ECONOMICOS - PEKIN SANTIAGO</v>
          </cell>
        </row>
        <row r="1042">
          <cell r="A1042">
            <v>3100093792</v>
          </cell>
          <cell r="B1042">
            <v>1037</v>
          </cell>
          <cell r="C1042">
            <v>2</v>
          </cell>
          <cell r="D1042" t="str">
            <v>HECTOR BIENVENIDO CRUZ</v>
          </cell>
          <cell r="E1042" t="str">
            <v>ENCARGADO (A)</v>
          </cell>
          <cell r="F1042">
            <v>3100093792</v>
          </cell>
          <cell r="G1042">
            <v>850081</v>
          </cell>
          <cell r="H1042">
            <v>40000</v>
          </cell>
          <cell r="I1042">
            <v>1148</v>
          </cell>
          <cell r="J1042">
            <v>442.65</v>
          </cell>
          <cell r="K1042">
            <v>1216</v>
          </cell>
          <cell r="L1042">
            <v>75</v>
          </cell>
          <cell r="M1042">
            <v>2881.65</v>
          </cell>
          <cell r="N1042">
            <v>37118.35</v>
          </cell>
          <cell r="O1042" t="str">
            <v>COMEDORES ECONOMICOS - PLATANITO SANTIAG</v>
          </cell>
        </row>
        <row r="1043">
          <cell r="A1043">
            <v>3100099971</v>
          </cell>
          <cell r="B1043">
            <v>1038</v>
          </cell>
          <cell r="C1043">
            <v>2</v>
          </cell>
          <cell r="D1043" t="str">
            <v>JOSE LUCIO VARGAS GUZMAN</v>
          </cell>
          <cell r="E1043" t="str">
            <v>JARDINERO (A)</v>
          </cell>
          <cell r="F1043">
            <v>3100099971</v>
          </cell>
          <cell r="G1043">
            <v>3050101</v>
          </cell>
          <cell r="H1043">
            <v>13200</v>
          </cell>
          <cell r="I1043">
            <v>378.84</v>
          </cell>
          <cell r="J1043">
            <v>0</v>
          </cell>
          <cell r="K1043">
            <v>401.28</v>
          </cell>
          <cell r="L1043">
            <v>75</v>
          </cell>
          <cell r="M1043">
            <v>855.12</v>
          </cell>
          <cell r="N1043">
            <v>12344.88</v>
          </cell>
          <cell r="O1043" t="str">
            <v>COMEDORES ECONOMICOS - PEKIN SANTIAGO</v>
          </cell>
        </row>
        <row r="1044">
          <cell r="A1044">
            <v>3100133820</v>
          </cell>
          <cell r="B1044">
            <v>1039</v>
          </cell>
          <cell r="C1044">
            <v>2</v>
          </cell>
          <cell r="D1044" t="str">
            <v>ENRIQUETA SOLANO DE MOTA</v>
          </cell>
          <cell r="E1044" t="str">
            <v>INSPECTORA</v>
          </cell>
          <cell r="F1044">
            <v>3100133820</v>
          </cell>
          <cell r="G1044">
            <v>850050</v>
          </cell>
          <cell r="H1044">
            <v>16500</v>
          </cell>
          <cell r="I1044">
            <v>473.55</v>
          </cell>
          <cell r="J1044">
            <v>0</v>
          </cell>
          <cell r="K1044">
            <v>501.6</v>
          </cell>
          <cell r="L1044">
            <v>75</v>
          </cell>
          <cell r="M1044">
            <v>1050.1500000000001</v>
          </cell>
          <cell r="N1044">
            <v>15449.85</v>
          </cell>
          <cell r="O1044" t="str">
            <v>COMEDORES ECONOMICOS - PLATANITO SANTIAG</v>
          </cell>
        </row>
        <row r="1045">
          <cell r="A1045">
            <v>3100137466</v>
          </cell>
          <cell r="B1045">
            <v>1040</v>
          </cell>
          <cell r="C1045">
            <v>2</v>
          </cell>
          <cell r="D1045" t="str">
            <v>LUISA MARIANA GUZMAN SANTANA</v>
          </cell>
          <cell r="E1045" t="str">
            <v>ENCARGADO (A)</v>
          </cell>
          <cell r="F1045">
            <v>3100137466</v>
          </cell>
          <cell r="G1045">
            <v>375</v>
          </cell>
          <cell r="H1045">
            <v>22000</v>
          </cell>
          <cell r="I1045">
            <v>631.4</v>
          </cell>
          <cell r="J1045">
            <v>0</v>
          </cell>
          <cell r="K1045">
            <v>668.8</v>
          </cell>
          <cell r="L1045">
            <v>75</v>
          </cell>
          <cell r="M1045">
            <v>1375.2</v>
          </cell>
          <cell r="N1045">
            <v>20624.8</v>
          </cell>
          <cell r="O1045" t="str">
            <v>COMEDORES ECONOMICOS - PLATANITO SANTIAG</v>
          </cell>
        </row>
        <row r="1046">
          <cell r="A1046">
            <v>3100155211</v>
          </cell>
          <cell r="B1046">
            <v>1041</v>
          </cell>
          <cell r="C1046">
            <v>2</v>
          </cell>
          <cell r="D1046" t="str">
            <v>SILVIA ROSA PAULINO GOMEZ</v>
          </cell>
          <cell r="E1046" t="str">
            <v>AYUDANTE DE COCINA</v>
          </cell>
          <cell r="F1046">
            <v>3100155211</v>
          </cell>
          <cell r="G1046">
            <v>272</v>
          </cell>
          <cell r="H1046">
            <v>11000</v>
          </cell>
          <cell r="I1046">
            <v>315.7</v>
          </cell>
          <cell r="J1046">
            <v>0</v>
          </cell>
          <cell r="K1046">
            <v>334.4</v>
          </cell>
          <cell r="L1046">
            <v>75</v>
          </cell>
          <cell r="M1046">
            <v>725.1</v>
          </cell>
          <cell r="N1046">
            <v>10274.9</v>
          </cell>
          <cell r="O1046" t="str">
            <v>COMEDORES ECONOMICOS - PEKIN SANTIAGO</v>
          </cell>
        </row>
        <row r="1047">
          <cell r="A1047">
            <v>3100596364</v>
          </cell>
          <cell r="B1047">
            <v>1042</v>
          </cell>
          <cell r="C1047">
            <v>2</v>
          </cell>
          <cell r="D1047" t="str">
            <v>SILVIA TEOFILA MATEO SUAREZ DE ROSA</v>
          </cell>
          <cell r="E1047" t="str">
            <v>CAJERO (A)</v>
          </cell>
          <cell r="F1047">
            <v>3100596364</v>
          </cell>
          <cell r="G1047">
            <v>3050151</v>
          </cell>
          <cell r="H1047">
            <v>11000</v>
          </cell>
          <cell r="I1047">
            <v>315.7</v>
          </cell>
          <cell r="J1047">
            <v>0</v>
          </cell>
          <cell r="K1047">
            <v>334.4</v>
          </cell>
          <cell r="L1047">
            <v>75</v>
          </cell>
          <cell r="M1047">
            <v>725.1</v>
          </cell>
          <cell r="N1047">
            <v>10274.9</v>
          </cell>
          <cell r="O1047" t="str">
            <v>COMEDORES ECONOMICOS - PEKIN SANTIAGO</v>
          </cell>
        </row>
        <row r="1048">
          <cell r="A1048">
            <v>3100624075</v>
          </cell>
          <cell r="B1048">
            <v>1043</v>
          </cell>
          <cell r="C1048">
            <v>2</v>
          </cell>
          <cell r="D1048" t="str">
            <v>ANTONIA ALTAGRACIA GARCIA</v>
          </cell>
          <cell r="E1048" t="str">
            <v>AYUDANTE DE COCINA</v>
          </cell>
          <cell r="F1048">
            <v>3100624075</v>
          </cell>
          <cell r="G1048">
            <v>546</v>
          </cell>
          <cell r="H1048">
            <v>11000</v>
          </cell>
          <cell r="I1048">
            <v>315.7</v>
          </cell>
          <cell r="J1048">
            <v>0</v>
          </cell>
          <cell r="K1048">
            <v>334.4</v>
          </cell>
          <cell r="L1048">
            <v>75</v>
          </cell>
          <cell r="M1048">
            <v>725.1</v>
          </cell>
          <cell r="N1048">
            <v>10274.9</v>
          </cell>
          <cell r="O1048" t="str">
            <v>COMEDORES ECONOMICOS - PLATANITO SANTIAG</v>
          </cell>
        </row>
        <row r="1049">
          <cell r="A1049">
            <v>3101137937</v>
          </cell>
          <cell r="B1049">
            <v>1044</v>
          </cell>
          <cell r="C1049">
            <v>2</v>
          </cell>
          <cell r="D1049" t="str">
            <v>MIRIAM MERCEDES RODRIGUEZ DUVERGES</v>
          </cell>
          <cell r="E1049" t="str">
            <v>INSPECTOR DE COMEDOR</v>
          </cell>
          <cell r="F1049">
            <v>3101137937</v>
          </cell>
          <cell r="G1049">
            <v>2600068</v>
          </cell>
          <cell r="H1049">
            <v>30000</v>
          </cell>
          <cell r="I1049">
            <v>861</v>
          </cell>
          <cell r="J1049">
            <v>0</v>
          </cell>
          <cell r="K1049">
            <v>912</v>
          </cell>
          <cell r="L1049">
            <v>75</v>
          </cell>
          <cell r="M1049">
            <v>1848</v>
          </cell>
          <cell r="N1049">
            <v>28152</v>
          </cell>
          <cell r="O1049" t="str">
            <v>COMEDORES ECONOMICOS - MOCA</v>
          </cell>
        </row>
        <row r="1050">
          <cell r="A1050">
            <v>3101170888</v>
          </cell>
          <cell r="B1050">
            <v>1045</v>
          </cell>
          <cell r="C1050">
            <v>2</v>
          </cell>
          <cell r="D1050" t="str">
            <v>FRANCIA JOSEFINA HIDALGO CASTILLO</v>
          </cell>
          <cell r="E1050" t="str">
            <v>AUXILIAR ALMACEN</v>
          </cell>
          <cell r="F1050">
            <v>3101170888</v>
          </cell>
          <cell r="G1050">
            <v>900198</v>
          </cell>
          <cell r="H1050">
            <v>20000</v>
          </cell>
          <cell r="I1050">
            <v>574</v>
          </cell>
          <cell r="J1050">
            <v>0</v>
          </cell>
          <cell r="K1050">
            <v>608</v>
          </cell>
          <cell r="L1050">
            <v>75</v>
          </cell>
          <cell r="M1050">
            <v>1257</v>
          </cell>
          <cell r="N1050">
            <v>18743</v>
          </cell>
          <cell r="O1050" t="str">
            <v>COMEDORES ECONOMICOS- LA VILLA OLIMPICA</v>
          </cell>
        </row>
        <row r="1051">
          <cell r="A1051">
            <v>3101186629</v>
          </cell>
          <cell r="B1051">
            <v>1046</v>
          </cell>
          <cell r="C1051">
            <v>2</v>
          </cell>
          <cell r="D1051" t="str">
            <v>MARIA JOSEFA CAMPOS ALMANZAR DE CAB</v>
          </cell>
          <cell r="E1051" t="str">
            <v>ENCARGADO (A)</v>
          </cell>
          <cell r="F1051">
            <v>3101186629</v>
          </cell>
          <cell r="G1051">
            <v>3050131</v>
          </cell>
          <cell r="H1051">
            <v>11000</v>
          </cell>
          <cell r="I1051">
            <v>315.7</v>
          </cell>
          <cell r="J1051">
            <v>0</v>
          </cell>
          <cell r="K1051">
            <v>334.4</v>
          </cell>
          <cell r="L1051">
            <v>75</v>
          </cell>
          <cell r="M1051">
            <v>725.1</v>
          </cell>
          <cell r="N1051">
            <v>10274.9</v>
          </cell>
          <cell r="O1051" t="str">
            <v>COMEDORES ECONOMICOS - PEKIN SANTIAGO</v>
          </cell>
        </row>
        <row r="1052">
          <cell r="A1052">
            <v>3101189557</v>
          </cell>
          <cell r="B1052">
            <v>1047</v>
          </cell>
          <cell r="C1052">
            <v>2</v>
          </cell>
          <cell r="D1052" t="str">
            <v>MARGARITA MORA CORNIEL</v>
          </cell>
          <cell r="E1052" t="str">
            <v>CONSERJE</v>
          </cell>
          <cell r="F1052">
            <v>3101189557</v>
          </cell>
          <cell r="G1052">
            <v>3050153</v>
          </cell>
          <cell r="H1052">
            <v>11000</v>
          </cell>
          <cell r="I1052">
            <v>315.7</v>
          </cell>
          <cell r="J1052">
            <v>0</v>
          </cell>
          <cell r="K1052">
            <v>334.4</v>
          </cell>
          <cell r="L1052">
            <v>75</v>
          </cell>
          <cell r="M1052">
            <v>725.1</v>
          </cell>
          <cell r="N1052">
            <v>10274.9</v>
          </cell>
          <cell r="O1052" t="str">
            <v>COMEDORES ECONOMICOS - PEKIN SANTIAGO</v>
          </cell>
        </row>
        <row r="1053">
          <cell r="A1053">
            <v>3101312092</v>
          </cell>
          <cell r="B1053">
            <v>1048</v>
          </cell>
          <cell r="C1053">
            <v>2</v>
          </cell>
          <cell r="D1053" t="str">
            <v>ESPERANZA MERCEDES DURAN</v>
          </cell>
          <cell r="E1053" t="str">
            <v>SECRETARIA</v>
          </cell>
          <cell r="F1053">
            <v>3101312092</v>
          </cell>
          <cell r="G1053">
            <v>850147</v>
          </cell>
          <cell r="H1053">
            <v>30000</v>
          </cell>
          <cell r="I1053">
            <v>861</v>
          </cell>
          <cell r="J1053">
            <v>0</v>
          </cell>
          <cell r="K1053">
            <v>912</v>
          </cell>
          <cell r="L1053">
            <v>1587.45</v>
          </cell>
          <cell r="M1053">
            <v>3360.45</v>
          </cell>
          <cell r="N1053">
            <v>26639.55</v>
          </cell>
          <cell r="O1053" t="str">
            <v>COMEDORES ECONOMICOS - PLATANITO SANTIAG</v>
          </cell>
        </row>
        <row r="1054">
          <cell r="A1054">
            <v>3101317091</v>
          </cell>
          <cell r="B1054">
            <v>1049</v>
          </cell>
          <cell r="C1054">
            <v>2</v>
          </cell>
          <cell r="D1054" t="str">
            <v>LUCIA ANTONIA ACEVEDO</v>
          </cell>
          <cell r="E1054" t="str">
            <v>AYUDANTE</v>
          </cell>
          <cell r="F1054">
            <v>3101317091</v>
          </cell>
          <cell r="G1054">
            <v>850097</v>
          </cell>
          <cell r="H1054">
            <v>11000</v>
          </cell>
          <cell r="I1054">
            <v>315.7</v>
          </cell>
          <cell r="J1054">
            <v>0</v>
          </cell>
          <cell r="K1054">
            <v>334.4</v>
          </cell>
          <cell r="L1054">
            <v>75</v>
          </cell>
          <cell r="M1054">
            <v>725.1</v>
          </cell>
          <cell r="N1054">
            <v>10274.9</v>
          </cell>
          <cell r="O1054" t="str">
            <v>COMEDORES ECONOMICOS - PLATANITO SANTIAG</v>
          </cell>
        </row>
        <row r="1055">
          <cell r="A1055">
            <v>3101647653</v>
          </cell>
          <cell r="B1055">
            <v>1050</v>
          </cell>
          <cell r="C1055">
            <v>2</v>
          </cell>
          <cell r="D1055" t="str">
            <v>NEOVALDO FABIAN FABIAN</v>
          </cell>
          <cell r="E1055" t="str">
            <v>AYUDANTE DE COCINA</v>
          </cell>
          <cell r="F1055">
            <v>3101647653</v>
          </cell>
          <cell r="G1055">
            <v>3050149</v>
          </cell>
          <cell r="H1055">
            <v>11000</v>
          </cell>
          <cell r="I1055">
            <v>315.7</v>
          </cell>
          <cell r="J1055">
            <v>0</v>
          </cell>
          <cell r="K1055">
            <v>334.4</v>
          </cell>
          <cell r="L1055">
            <v>75</v>
          </cell>
          <cell r="M1055">
            <v>725.1</v>
          </cell>
          <cell r="N1055">
            <v>10274.9</v>
          </cell>
          <cell r="O1055" t="str">
            <v>COMEDORES ECONOMICOS - PEKIN SANTIAGO</v>
          </cell>
        </row>
        <row r="1056">
          <cell r="A1056">
            <v>3101659344</v>
          </cell>
          <cell r="B1056">
            <v>1051</v>
          </cell>
          <cell r="C1056">
            <v>2</v>
          </cell>
          <cell r="D1056" t="str">
            <v>FRANCISCO FLETE ROSARIO</v>
          </cell>
          <cell r="E1056" t="str">
            <v>INSPECTOR DE COMEDOR</v>
          </cell>
          <cell r="F1056">
            <v>3101659344</v>
          </cell>
          <cell r="G1056">
            <v>3050180</v>
          </cell>
          <cell r="H1056">
            <v>30000</v>
          </cell>
          <cell r="I1056">
            <v>861</v>
          </cell>
          <cell r="J1056">
            <v>0</v>
          </cell>
          <cell r="K1056">
            <v>912</v>
          </cell>
          <cell r="L1056">
            <v>75</v>
          </cell>
          <cell r="M1056">
            <v>1848</v>
          </cell>
          <cell r="N1056">
            <v>28152</v>
          </cell>
          <cell r="O1056" t="str">
            <v>COMEDORES ECONOMICOS - PEKIN SANTIAGO</v>
          </cell>
        </row>
        <row r="1057">
          <cell r="A1057">
            <v>3101859027</v>
          </cell>
          <cell r="B1057">
            <v>1052</v>
          </cell>
          <cell r="C1057">
            <v>2</v>
          </cell>
          <cell r="D1057" t="str">
            <v>MIDIAN EDUVIGIS MARTINEZ GOMEZ</v>
          </cell>
          <cell r="E1057" t="str">
            <v>AUXILIAR</v>
          </cell>
          <cell r="F1057">
            <v>3101859027</v>
          </cell>
          <cell r="G1057">
            <v>3050105</v>
          </cell>
          <cell r="H1057">
            <v>13200</v>
          </cell>
          <cell r="I1057">
            <v>378.84</v>
          </cell>
          <cell r="J1057">
            <v>0</v>
          </cell>
          <cell r="K1057">
            <v>401.28</v>
          </cell>
          <cell r="L1057">
            <v>75</v>
          </cell>
          <cell r="M1057">
            <v>855.12</v>
          </cell>
          <cell r="N1057">
            <v>12344.88</v>
          </cell>
          <cell r="O1057" t="str">
            <v>COMEDORES ECONOMICOS - PEKIN SANTIAGO</v>
          </cell>
        </row>
        <row r="1058">
          <cell r="A1058">
            <v>3102005943</v>
          </cell>
          <cell r="B1058">
            <v>1053</v>
          </cell>
          <cell r="C1058">
            <v>2</v>
          </cell>
          <cell r="D1058" t="str">
            <v>ANA VICTORIA DEL R DE LEON BATISTA</v>
          </cell>
          <cell r="E1058" t="str">
            <v>ANALISTA PROYECTOS</v>
          </cell>
          <cell r="F1058">
            <v>3102005943</v>
          </cell>
          <cell r="G1058">
            <v>200060</v>
          </cell>
          <cell r="H1058">
            <v>70000</v>
          </cell>
          <cell r="I1058">
            <v>2009</v>
          </cell>
          <cell r="J1058">
            <v>5368.48</v>
          </cell>
          <cell r="K1058">
            <v>2128</v>
          </cell>
          <cell r="L1058">
            <v>75</v>
          </cell>
          <cell r="M1058">
            <v>9580.48</v>
          </cell>
          <cell r="N1058">
            <v>60419.519999999997</v>
          </cell>
          <cell r="O1058" t="str">
            <v>DEPARTAMENTO DE SERVICIOS GENERALES- COM</v>
          </cell>
        </row>
        <row r="1059">
          <cell r="A1059">
            <v>3102070269</v>
          </cell>
          <cell r="B1059">
            <v>1054</v>
          </cell>
          <cell r="C1059">
            <v>2</v>
          </cell>
          <cell r="D1059" t="str">
            <v>SANTIAGO SANCHEZ MERCEDES</v>
          </cell>
          <cell r="E1059" t="str">
            <v xml:space="preserve">ENCARGADO DE MANTENIMIENTO Y </v>
          </cell>
          <cell r="F1059">
            <v>3102070269</v>
          </cell>
          <cell r="G1059">
            <v>1599</v>
          </cell>
          <cell r="H1059">
            <v>11000</v>
          </cell>
          <cell r="I1059">
            <v>315.7</v>
          </cell>
          <cell r="J1059">
            <v>0</v>
          </cell>
          <cell r="K1059">
            <v>334.4</v>
          </cell>
          <cell r="L1059">
            <v>75</v>
          </cell>
          <cell r="M1059">
            <v>725.1</v>
          </cell>
          <cell r="N1059">
            <v>10274.9</v>
          </cell>
          <cell r="O1059" t="str">
            <v>COMEDORES ECONOMICOS - PLATANITO SANTIAG</v>
          </cell>
        </row>
        <row r="1060">
          <cell r="A1060">
            <v>3102099201</v>
          </cell>
          <cell r="B1060">
            <v>1055</v>
          </cell>
          <cell r="C1060">
            <v>2</v>
          </cell>
          <cell r="D1060" t="str">
            <v>JOSE RAMON SANTOS RODRIGUEZ</v>
          </cell>
          <cell r="E1060" t="str">
            <v>CONSERJE</v>
          </cell>
          <cell r="F1060">
            <v>3102099201</v>
          </cell>
          <cell r="G1060">
            <v>3050091</v>
          </cell>
          <cell r="H1060">
            <v>11000</v>
          </cell>
          <cell r="I1060">
            <v>315.7</v>
          </cell>
          <cell r="J1060">
            <v>0</v>
          </cell>
          <cell r="K1060">
            <v>334.4</v>
          </cell>
          <cell r="L1060">
            <v>75</v>
          </cell>
          <cell r="M1060">
            <v>725.1</v>
          </cell>
          <cell r="N1060">
            <v>10274.9</v>
          </cell>
          <cell r="O1060" t="str">
            <v>COMEDORES ECONOMICOS - PEKIN SANTIAGO</v>
          </cell>
        </row>
        <row r="1061">
          <cell r="A1061">
            <v>3102112103</v>
          </cell>
          <cell r="B1061">
            <v>1056</v>
          </cell>
          <cell r="C1061">
            <v>2</v>
          </cell>
          <cell r="D1061" t="str">
            <v>JESUS EXPEDITO RODRIGUEZ FABIAN</v>
          </cell>
          <cell r="E1061" t="str">
            <v>AYUDANTE DE COCINA</v>
          </cell>
          <cell r="F1061">
            <v>3102112103</v>
          </cell>
          <cell r="G1061">
            <v>52</v>
          </cell>
          <cell r="H1061">
            <v>13000</v>
          </cell>
          <cell r="I1061">
            <v>373.1</v>
          </cell>
          <cell r="J1061">
            <v>0</v>
          </cell>
          <cell r="K1061">
            <v>395.2</v>
          </cell>
          <cell r="L1061">
            <v>75</v>
          </cell>
          <cell r="M1061">
            <v>843.3</v>
          </cell>
          <cell r="N1061">
            <v>12156.7</v>
          </cell>
          <cell r="O1061" t="str">
            <v>COMEDORES ECONOMICOS - COTUI</v>
          </cell>
        </row>
        <row r="1062">
          <cell r="A1062">
            <v>3102657537</v>
          </cell>
          <cell r="B1062">
            <v>1057</v>
          </cell>
          <cell r="C1062">
            <v>2</v>
          </cell>
          <cell r="D1062" t="str">
            <v>RAFAEL DOMINGO FERNANDEZ</v>
          </cell>
          <cell r="E1062" t="str">
            <v>INSPECTOR DE COMEDOR</v>
          </cell>
          <cell r="F1062">
            <v>3102657537</v>
          </cell>
          <cell r="G1062">
            <v>3050089</v>
          </cell>
          <cell r="H1062">
            <v>13000</v>
          </cell>
          <cell r="I1062">
            <v>373.1</v>
          </cell>
          <cell r="J1062">
            <v>0</v>
          </cell>
          <cell r="K1062">
            <v>395.2</v>
          </cell>
          <cell r="L1062">
            <v>1587.45</v>
          </cell>
          <cell r="M1062">
            <v>2355.75</v>
          </cell>
          <cell r="N1062">
            <v>10644.25</v>
          </cell>
          <cell r="O1062" t="str">
            <v>COMEDORES ECONOMICOS - PEKIN SANTIAGO</v>
          </cell>
        </row>
        <row r="1063">
          <cell r="A1063">
            <v>3102840182</v>
          </cell>
          <cell r="B1063">
            <v>1058</v>
          </cell>
          <cell r="C1063">
            <v>2</v>
          </cell>
          <cell r="D1063" t="str">
            <v>JOSE LEONARDO LIRIANO BAEZ</v>
          </cell>
          <cell r="E1063" t="str">
            <v>AYUDANTE DE COCINA</v>
          </cell>
          <cell r="F1063">
            <v>3102840182</v>
          </cell>
          <cell r="G1063">
            <v>3050207</v>
          </cell>
          <cell r="H1063">
            <v>11000</v>
          </cell>
          <cell r="I1063">
            <v>315.7</v>
          </cell>
          <cell r="J1063">
            <v>0</v>
          </cell>
          <cell r="K1063">
            <v>334.4</v>
          </cell>
          <cell r="L1063">
            <v>75</v>
          </cell>
          <cell r="M1063">
            <v>725.1</v>
          </cell>
          <cell r="N1063">
            <v>10274.9</v>
          </cell>
          <cell r="O1063" t="str">
            <v>COMEDORES ECONOMICOS - PEKIN SANTIAGO</v>
          </cell>
        </row>
        <row r="1064">
          <cell r="A1064">
            <v>3102886342</v>
          </cell>
          <cell r="B1064">
            <v>1059</v>
          </cell>
          <cell r="C1064">
            <v>2</v>
          </cell>
          <cell r="D1064" t="str">
            <v>MARCOS DE JESUS GARCIA</v>
          </cell>
          <cell r="E1064" t="str">
            <v>AYUDANTE DE COCINA</v>
          </cell>
          <cell r="F1064">
            <v>3102886342</v>
          </cell>
          <cell r="G1064">
            <v>850115</v>
          </cell>
          <cell r="H1064">
            <v>15000</v>
          </cell>
          <cell r="I1064">
            <v>430.5</v>
          </cell>
          <cell r="J1064">
            <v>0</v>
          </cell>
          <cell r="K1064">
            <v>456</v>
          </cell>
          <cell r="L1064">
            <v>75</v>
          </cell>
          <cell r="M1064">
            <v>961.5</v>
          </cell>
          <cell r="N1064">
            <v>14038.5</v>
          </cell>
          <cell r="O1064" t="str">
            <v>COMEDORES ECONOMICOS - PLATANITO SANTIAG</v>
          </cell>
        </row>
        <row r="1065">
          <cell r="A1065">
            <v>3102935040</v>
          </cell>
          <cell r="B1065">
            <v>1060</v>
          </cell>
          <cell r="C1065">
            <v>2</v>
          </cell>
          <cell r="D1065" t="str">
            <v>ROSA LIDIA PEÑA CONCEPCION</v>
          </cell>
          <cell r="E1065" t="str">
            <v>AYUDANTE DE COCINA</v>
          </cell>
          <cell r="F1065">
            <v>3102935040</v>
          </cell>
          <cell r="G1065">
            <v>850148</v>
          </cell>
          <cell r="H1065">
            <v>11000</v>
          </cell>
          <cell r="I1065">
            <v>315.7</v>
          </cell>
          <cell r="J1065">
            <v>0</v>
          </cell>
          <cell r="K1065">
            <v>334.4</v>
          </cell>
          <cell r="L1065">
            <v>75</v>
          </cell>
          <cell r="M1065">
            <v>725.1</v>
          </cell>
          <cell r="N1065">
            <v>10274.9</v>
          </cell>
          <cell r="O1065" t="str">
            <v>COMEDORES ECONOMICOS - PLATANITO SANTIAG</v>
          </cell>
        </row>
        <row r="1066">
          <cell r="A1066">
            <v>3102949298</v>
          </cell>
          <cell r="B1066">
            <v>1061</v>
          </cell>
          <cell r="C1066">
            <v>2</v>
          </cell>
          <cell r="D1066" t="str">
            <v>MARIA ARACELIS GONZALEZ FARIAS</v>
          </cell>
          <cell r="E1066" t="str">
            <v>AYUDANTE MANTENIMIENTO</v>
          </cell>
          <cell r="F1066">
            <v>3102949298</v>
          </cell>
          <cell r="G1066">
            <v>1750097</v>
          </cell>
          <cell r="H1066">
            <v>11000</v>
          </cell>
          <cell r="I1066">
            <v>315.7</v>
          </cell>
          <cell r="J1066">
            <v>0</v>
          </cell>
          <cell r="K1066">
            <v>334.4</v>
          </cell>
          <cell r="L1066">
            <v>75</v>
          </cell>
          <cell r="M1066">
            <v>725.1</v>
          </cell>
          <cell r="N1066">
            <v>10274.9</v>
          </cell>
          <cell r="O1066" t="str">
            <v>COMEDORES ECONOMICOS - SANTIAGO RODRIGUE</v>
          </cell>
        </row>
        <row r="1067">
          <cell r="A1067">
            <v>3103153585</v>
          </cell>
          <cell r="B1067">
            <v>1062</v>
          </cell>
          <cell r="C1067">
            <v>2</v>
          </cell>
          <cell r="D1067" t="str">
            <v>RAMON ANTONIO BLANCO POLANCO</v>
          </cell>
          <cell r="E1067" t="str">
            <v>INSPECTOR DE COMEDOR</v>
          </cell>
          <cell r="F1067">
            <v>3103153585</v>
          </cell>
          <cell r="G1067">
            <v>3050137</v>
          </cell>
          <cell r="H1067">
            <v>27000</v>
          </cell>
          <cell r="I1067">
            <v>774.9</v>
          </cell>
          <cell r="J1067">
            <v>0</v>
          </cell>
          <cell r="K1067">
            <v>820.8</v>
          </cell>
          <cell r="L1067">
            <v>75</v>
          </cell>
          <cell r="M1067">
            <v>1670.7</v>
          </cell>
          <cell r="N1067">
            <v>25329.3</v>
          </cell>
          <cell r="O1067" t="str">
            <v>COMEDORES ECONOMICOS - PEKIN SANTIAGO</v>
          </cell>
        </row>
        <row r="1068">
          <cell r="A1068">
            <v>3103590943</v>
          </cell>
          <cell r="B1068">
            <v>1063</v>
          </cell>
          <cell r="C1068">
            <v>2</v>
          </cell>
          <cell r="D1068" t="str">
            <v>WANDY PATRICIA DE LA ROSA RODRIGUEZ</v>
          </cell>
          <cell r="E1068" t="str">
            <v>INSPECTOR DE COMEDOR</v>
          </cell>
          <cell r="F1068">
            <v>3103590943</v>
          </cell>
          <cell r="G1068">
            <v>850089</v>
          </cell>
          <cell r="H1068">
            <v>16500</v>
          </cell>
          <cell r="I1068">
            <v>473.55</v>
          </cell>
          <cell r="J1068">
            <v>0</v>
          </cell>
          <cell r="K1068">
            <v>501.6</v>
          </cell>
          <cell r="L1068">
            <v>1587.45</v>
          </cell>
          <cell r="M1068">
            <v>2562.6</v>
          </cell>
          <cell r="N1068">
            <v>13937.4</v>
          </cell>
          <cell r="O1068" t="str">
            <v>COMEDORES ECONOMICOS - PLATANITO SANTIAG</v>
          </cell>
        </row>
        <row r="1069">
          <cell r="A1069">
            <v>3103907998</v>
          </cell>
          <cell r="B1069">
            <v>1064</v>
          </cell>
          <cell r="C1069">
            <v>2</v>
          </cell>
          <cell r="D1069" t="str">
            <v>YRVIA POLANCO ALMONTE</v>
          </cell>
          <cell r="E1069" t="str">
            <v>INSPECTOR DE COMEDOR</v>
          </cell>
          <cell r="F1069">
            <v>3103907998</v>
          </cell>
          <cell r="G1069">
            <v>3050197</v>
          </cell>
          <cell r="H1069">
            <v>13000</v>
          </cell>
          <cell r="I1069">
            <v>373.1</v>
          </cell>
          <cell r="J1069">
            <v>0</v>
          </cell>
          <cell r="K1069">
            <v>395.2</v>
          </cell>
          <cell r="L1069">
            <v>75</v>
          </cell>
          <cell r="M1069">
            <v>843.3</v>
          </cell>
          <cell r="N1069">
            <v>12156.7</v>
          </cell>
          <cell r="O1069" t="str">
            <v>COMEDORES ECONOMICOS - PEKIN SANTIAGO</v>
          </cell>
        </row>
        <row r="1070">
          <cell r="A1070">
            <v>3104000371</v>
          </cell>
          <cell r="B1070">
            <v>1065</v>
          </cell>
          <cell r="C1070">
            <v>2</v>
          </cell>
          <cell r="D1070" t="str">
            <v>ELVIA ALTAGRACIA RODRIGUEZ ABREU</v>
          </cell>
          <cell r="E1070" t="str">
            <v>AUXILIAR ALMACEN</v>
          </cell>
          <cell r="F1070">
            <v>3104000371</v>
          </cell>
          <cell r="G1070">
            <v>900610</v>
          </cell>
          <cell r="H1070">
            <v>18700</v>
          </cell>
          <cell r="I1070">
            <v>536.69000000000005</v>
          </cell>
          <cell r="J1070">
            <v>0</v>
          </cell>
          <cell r="K1070">
            <v>568.48</v>
          </cell>
          <cell r="L1070">
            <v>75</v>
          </cell>
          <cell r="M1070">
            <v>1180.17</v>
          </cell>
          <cell r="N1070">
            <v>17519.830000000002</v>
          </cell>
          <cell r="O1070" t="str">
            <v>COMEDORES ECONOMICOS- LA VILLA OLIMPICA</v>
          </cell>
        </row>
        <row r="1071">
          <cell r="A1071">
            <v>3104066034</v>
          </cell>
          <cell r="B1071">
            <v>1066</v>
          </cell>
          <cell r="C1071">
            <v>2</v>
          </cell>
          <cell r="D1071" t="str">
            <v>YUSMILKA MERCEDES PIÑA FERNANDEZ</v>
          </cell>
          <cell r="E1071" t="str">
            <v>ANALISTA</v>
          </cell>
          <cell r="F1071">
            <v>3104066034</v>
          </cell>
          <cell r="G1071">
            <v>850120</v>
          </cell>
          <cell r="H1071">
            <v>45000</v>
          </cell>
          <cell r="I1071">
            <v>1291.5</v>
          </cell>
          <cell r="J1071">
            <v>1148.33</v>
          </cell>
          <cell r="K1071">
            <v>1368</v>
          </cell>
          <cell r="L1071">
            <v>75</v>
          </cell>
          <cell r="M1071">
            <v>3882.83</v>
          </cell>
          <cell r="N1071">
            <v>41117.17</v>
          </cell>
          <cell r="O1071" t="str">
            <v>COMEDORES ECONOMICOS - PLATANITO SANTIAG</v>
          </cell>
        </row>
        <row r="1072">
          <cell r="A1072">
            <v>3104187483</v>
          </cell>
          <cell r="B1072">
            <v>1067</v>
          </cell>
          <cell r="C1072">
            <v>2</v>
          </cell>
          <cell r="D1072" t="str">
            <v>YOSELYN ALTAGRACIA FILION CARELA</v>
          </cell>
          <cell r="E1072" t="str">
            <v>INSPECTOR DE COMEDOR</v>
          </cell>
          <cell r="F1072">
            <v>3104187483</v>
          </cell>
          <cell r="G1072">
            <v>3050171</v>
          </cell>
          <cell r="H1072">
            <v>11000</v>
          </cell>
          <cell r="I1072">
            <v>315.7</v>
          </cell>
          <cell r="J1072">
            <v>0</v>
          </cell>
          <cell r="K1072">
            <v>334.4</v>
          </cell>
          <cell r="L1072">
            <v>75</v>
          </cell>
          <cell r="M1072">
            <v>725.1</v>
          </cell>
          <cell r="N1072">
            <v>10274.9</v>
          </cell>
          <cell r="O1072" t="str">
            <v>COMEDORES ECONOMICOS - PEKIN SANTIAGO</v>
          </cell>
        </row>
        <row r="1073">
          <cell r="A1073">
            <v>3104212190</v>
          </cell>
          <cell r="B1073">
            <v>1068</v>
          </cell>
          <cell r="C1073">
            <v>2</v>
          </cell>
          <cell r="D1073" t="str">
            <v>LUIS MIGUEL DOMINGUEZ</v>
          </cell>
          <cell r="E1073" t="str">
            <v>CONSERJE</v>
          </cell>
          <cell r="F1073">
            <v>3104212190</v>
          </cell>
          <cell r="G1073">
            <v>850099</v>
          </cell>
          <cell r="H1073">
            <v>11000</v>
          </cell>
          <cell r="I1073">
            <v>315.7</v>
          </cell>
          <cell r="J1073">
            <v>0</v>
          </cell>
          <cell r="K1073">
            <v>334.4</v>
          </cell>
          <cell r="L1073">
            <v>75</v>
          </cell>
          <cell r="M1073">
            <v>725.1</v>
          </cell>
          <cell r="N1073">
            <v>10274.9</v>
          </cell>
          <cell r="O1073" t="str">
            <v>COMEDORES ECONOMICOS - PLATANITO SANTIAG</v>
          </cell>
        </row>
        <row r="1074">
          <cell r="A1074">
            <v>3104262955</v>
          </cell>
          <cell r="B1074">
            <v>1069</v>
          </cell>
          <cell r="C1074">
            <v>2</v>
          </cell>
          <cell r="D1074" t="str">
            <v>JHONY FELIZ FELIZ</v>
          </cell>
          <cell r="E1074" t="str">
            <v>AUXILIAR ADMINISTRATIVO (A)</v>
          </cell>
          <cell r="F1074">
            <v>3104262955</v>
          </cell>
          <cell r="G1074">
            <v>850270</v>
          </cell>
          <cell r="H1074">
            <v>15000</v>
          </cell>
          <cell r="I1074">
            <v>430.5</v>
          </cell>
          <cell r="J1074">
            <v>0</v>
          </cell>
          <cell r="K1074">
            <v>456</v>
          </cell>
          <cell r="L1074">
            <v>75</v>
          </cell>
          <cell r="M1074">
            <v>961.5</v>
          </cell>
          <cell r="N1074">
            <v>14038.5</v>
          </cell>
          <cell r="O1074" t="str">
            <v>COMEDORES ECONOMICOS - PLATANITO SANTIAG</v>
          </cell>
        </row>
        <row r="1075">
          <cell r="A1075">
            <v>3104370303</v>
          </cell>
          <cell r="B1075">
            <v>1070</v>
          </cell>
          <cell r="C1075">
            <v>2</v>
          </cell>
          <cell r="D1075" t="str">
            <v>JUNIOR NATAHAN CRUZ BARRIENTO</v>
          </cell>
          <cell r="E1075" t="str">
            <v>ENCARGADO (A)</v>
          </cell>
          <cell r="F1075">
            <v>3104370303</v>
          </cell>
          <cell r="G1075">
            <v>3050322</v>
          </cell>
          <cell r="H1075">
            <v>35000</v>
          </cell>
          <cell r="I1075">
            <v>1004.5</v>
          </cell>
          <cell r="J1075">
            <v>0</v>
          </cell>
          <cell r="K1075">
            <v>1064</v>
          </cell>
          <cell r="L1075">
            <v>75</v>
          </cell>
          <cell r="M1075">
            <v>2143.5</v>
          </cell>
          <cell r="N1075">
            <v>32856.5</v>
          </cell>
          <cell r="O1075" t="str">
            <v>COMEDORES ECONOMICOS - PEKIN SANTIAGO</v>
          </cell>
        </row>
        <row r="1076">
          <cell r="A1076">
            <v>3104391176</v>
          </cell>
          <cell r="B1076">
            <v>1071</v>
          </cell>
          <cell r="C1076">
            <v>2</v>
          </cell>
          <cell r="D1076" t="str">
            <v>JUAN ANTONIO SANTOS RODRIGUEZ</v>
          </cell>
          <cell r="E1076" t="str">
            <v>CHOFER I</v>
          </cell>
          <cell r="F1076">
            <v>3104391176</v>
          </cell>
          <cell r="G1076">
            <v>850137</v>
          </cell>
          <cell r="H1076">
            <v>22000</v>
          </cell>
          <cell r="I1076">
            <v>631.4</v>
          </cell>
          <cell r="J1076">
            <v>0</v>
          </cell>
          <cell r="K1076">
            <v>668.8</v>
          </cell>
          <cell r="L1076">
            <v>75</v>
          </cell>
          <cell r="M1076">
            <v>1375.2</v>
          </cell>
          <cell r="N1076">
            <v>20624.8</v>
          </cell>
          <cell r="O1076" t="str">
            <v>COMEDORES ECONOMICOS - PLATANITO SANTIAG</v>
          </cell>
        </row>
        <row r="1077">
          <cell r="A1077">
            <v>3104562529</v>
          </cell>
          <cell r="B1077">
            <v>1072</v>
          </cell>
          <cell r="C1077">
            <v>2</v>
          </cell>
          <cell r="D1077" t="str">
            <v>ELIZABETH RODRIGUEZ BELEN</v>
          </cell>
          <cell r="E1077" t="str">
            <v>CONSERJE</v>
          </cell>
          <cell r="F1077">
            <v>3104562529</v>
          </cell>
          <cell r="G1077">
            <v>3050099</v>
          </cell>
          <cell r="H1077">
            <v>14300</v>
          </cell>
          <cell r="I1077">
            <v>410.41</v>
          </cell>
          <cell r="J1077">
            <v>0</v>
          </cell>
          <cell r="K1077">
            <v>434.72</v>
          </cell>
          <cell r="L1077">
            <v>75</v>
          </cell>
          <cell r="M1077">
            <v>920.13</v>
          </cell>
          <cell r="N1077">
            <v>13379.87</v>
          </cell>
          <cell r="O1077" t="str">
            <v>COMEDORES ECONOMICOS - PEKIN SANTIAGO</v>
          </cell>
        </row>
        <row r="1078">
          <cell r="A1078">
            <v>3104688811</v>
          </cell>
          <cell r="B1078">
            <v>1073</v>
          </cell>
          <cell r="C1078">
            <v>2</v>
          </cell>
          <cell r="D1078" t="str">
            <v>LUZ MARIA CEBALLOS MINAYA</v>
          </cell>
          <cell r="E1078" t="str">
            <v>SECRETARIA I</v>
          </cell>
          <cell r="F1078">
            <v>3104688811</v>
          </cell>
          <cell r="G1078">
            <v>850077</v>
          </cell>
          <cell r="H1078">
            <v>19338.59</v>
          </cell>
          <cell r="I1078">
            <v>555.02</v>
          </cell>
          <cell r="J1078">
            <v>0</v>
          </cell>
          <cell r="K1078">
            <v>587.89</v>
          </cell>
          <cell r="L1078">
            <v>75</v>
          </cell>
          <cell r="M1078">
            <v>1217.9100000000001</v>
          </cell>
          <cell r="N1078">
            <v>18120.68</v>
          </cell>
          <cell r="O1078" t="str">
            <v>COMEDORES ECONOMICOS - PLATANITO SANTIAG</v>
          </cell>
        </row>
        <row r="1079">
          <cell r="A1079">
            <v>3104754712</v>
          </cell>
          <cell r="B1079">
            <v>1074</v>
          </cell>
          <cell r="C1079">
            <v>2</v>
          </cell>
          <cell r="D1079" t="str">
            <v>LEOMARIS GARCIA MIESES</v>
          </cell>
          <cell r="E1079" t="str">
            <v>ENCARGADO (A)</v>
          </cell>
          <cell r="F1079">
            <v>3104754712</v>
          </cell>
          <cell r="G1079">
            <v>100046</v>
          </cell>
          <cell r="H1079">
            <v>35000</v>
          </cell>
          <cell r="I1079">
            <v>1004.5</v>
          </cell>
          <cell r="J1079">
            <v>0</v>
          </cell>
          <cell r="K1079">
            <v>1064</v>
          </cell>
          <cell r="L1079">
            <v>3099.9</v>
          </cell>
          <cell r="M1079">
            <v>5168.3999999999996</v>
          </cell>
          <cell r="N1079">
            <v>29831.599999999999</v>
          </cell>
          <cell r="O1079" t="str">
            <v>COMEDORES ECONOMICOS - NAVARRETE</v>
          </cell>
        </row>
        <row r="1080">
          <cell r="A1080">
            <v>3104775485</v>
          </cell>
          <cell r="B1080">
            <v>1075</v>
          </cell>
          <cell r="C1080">
            <v>2</v>
          </cell>
          <cell r="D1080" t="str">
            <v>ELVIA ALBANIA ROSARIO PERALTA</v>
          </cell>
          <cell r="E1080" t="str">
            <v>CONSERJE</v>
          </cell>
          <cell r="F1080">
            <v>3104775485</v>
          </cell>
          <cell r="G1080">
            <v>1750071</v>
          </cell>
          <cell r="H1080">
            <v>11000</v>
          </cell>
          <cell r="I1080">
            <v>315.7</v>
          </cell>
          <cell r="J1080">
            <v>0</v>
          </cell>
          <cell r="K1080">
            <v>334.4</v>
          </cell>
          <cell r="L1080">
            <v>75</v>
          </cell>
          <cell r="M1080">
            <v>725.1</v>
          </cell>
          <cell r="N1080">
            <v>10274.9</v>
          </cell>
          <cell r="O1080" t="str">
            <v>COMEDORES ECONOMICOS - SANTIAGO RODRIGUE</v>
          </cell>
        </row>
        <row r="1081">
          <cell r="A1081">
            <v>3104906221</v>
          </cell>
          <cell r="B1081">
            <v>1076</v>
          </cell>
          <cell r="C1081">
            <v>2</v>
          </cell>
          <cell r="D1081" t="str">
            <v>ANEUDY DOMINGO TAVAREZ POLANCO</v>
          </cell>
          <cell r="E1081" t="str">
            <v>SECRETARIO (A)</v>
          </cell>
          <cell r="F1081">
            <v>3104906221</v>
          </cell>
          <cell r="G1081">
            <v>20</v>
          </cell>
          <cell r="H1081">
            <v>11000</v>
          </cell>
          <cell r="I1081">
            <v>315.7</v>
          </cell>
          <cell r="J1081">
            <v>0</v>
          </cell>
          <cell r="K1081">
            <v>334.4</v>
          </cell>
          <cell r="L1081">
            <v>75</v>
          </cell>
          <cell r="M1081">
            <v>725.1</v>
          </cell>
          <cell r="N1081">
            <v>10274.9</v>
          </cell>
          <cell r="O1081" t="str">
            <v>COMEDORES ECONOMICOS - VILLA GONZALEZ</v>
          </cell>
        </row>
        <row r="1082">
          <cell r="A1082">
            <v>3104921766</v>
          </cell>
          <cell r="B1082">
            <v>1077</v>
          </cell>
          <cell r="C1082">
            <v>2</v>
          </cell>
          <cell r="D1082" t="str">
            <v>MANUEL VINICIO DOMINGUEZ</v>
          </cell>
          <cell r="E1082" t="str">
            <v>CONSERJE</v>
          </cell>
          <cell r="F1082">
            <v>3104921766</v>
          </cell>
          <cell r="G1082">
            <v>3050107</v>
          </cell>
          <cell r="H1082">
            <v>11000</v>
          </cell>
          <cell r="I1082">
            <v>315.7</v>
          </cell>
          <cell r="J1082">
            <v>0</v>
          </cell>
          <cell r="K1082">
            <v>334.4</v>
          </cell>
          <cell r="L1082">
            <v>75</v>
          </cell>
          <cell r="M1082">
            <v>725.1</v>
          </cell>
          <cell r="N1082">
            <v>10274.9</v>
          </cell>
          <cell r="O1082" t="str">
            <v>COMEDORES ECONOMICOS - PEKIN SANTIAGO</v>
          </cell>
        </row>
        <row r="1083">
          <cell r="A1083">
            <v>3105312270</v>
          </cell>
          <cell r="B1083">
            <v>1078</v>
          </cell>
          <cell r="C1083">
            <v>2</v>
          </cell>
          <cell r="D1083" t="str">
            <v>GALBERY TAVAREZ</v>
          </cell>
          <cell r="E1083" t="str">
            <v>AYUDANTE DE COCINA</v>
          </cell>
          <cell r="F1083">
            <v>3105312270</v>
          </cell>
          <cell r="G1083">
            <v>14</v>
          </cell>
          <cell r="H1083">
            <v>11000</v>
          </cell>
          <cell r="I1083">
            <v>315.7</v>
          </cell>
          <cell r="J1083">
            <v>0</v>
          </cell>
          <cell r="K1083">
            <v>334.4</v>
          </cell>
          <cell r="L1083">
            <v>75</v>
          </cell>
          <cell r="M1083">
            <v>725.1</v>
          </cell>
          <cell r="N1083">
            <v>10274.9</v>
          </cell>
          <cell r="O1083" t="str">
            <v>COMEDORES ECONOMICOS - VILLA GONZALEZ</v>
          </cell>
        </row>
        <row r="1084">
          <cell r="A1084">
            <v>3105429694</v>
          </cell>
          <cell r="B1084">
            <v>1079</v>
          </cell>
          <cell r="C1084">
            <v>2</v>
          </cell>
          <cell r="D1084" t="str">
            <v>ROSA ANAYELIS RODRIGUEZ MUÑOZ</v>
          </cell>
          <cell r="E1084" t="str">
            <v>INSPECTOR DE COMEDOR</v>
          </cell>
          <cell r="F1084">
            <v>3105429694</v>
          </cell>
          <cell r="G1084">
            <v>850053</v>
          </cell>
          <cell r="H1084">
            <v>16500</v>
          </cell>
          <cell r="I1084">
            <v>473.55</v>
          </cell>
          <cell r="J1084">
            <v>0</v>
          </cell>
          <cell r="K1084">
            <v>501.6</v>
          </cell>
          <cell r="L1084">
            <v>75</v>
          </cell>
          <cell r="M1084">
            <v>1050.1500000000001</v>
          </cell>
          <cell r="N1084">
            <v>15449.85</v>
          </cell>
          <cell r="O1084" t="str">
            <v>COMEDORES ECONOMICOS - PLATANITO SANTIAG</v>
          </cell>
        </row>
        <row r="1085">
          <cell r="A1085">
            <v>3105599173</v>
          </cell>
          <cell r="B1085">
            <v>1080</v>
          </cell>
          <cell r="C1085">
            <v>2</v>
          </cell>
          <cell r="D1085" t="str">
            <v>FIORDALIZA ROSALIA POLANCO GARCIA</v>
          </cell>
          <cell r="E1085" t="str">
            <v>SECRETARIO (A)</v>
          </cell>
          <cell r="F1085">
            <v>3105599173</v>
          </cell>
          <cell r="G1085">
            <v>850091</v>
          </cell>
          <cell r="H1085">
            <v>15000</v>
          </cell>
          <cell r="I1085">
            <v>430.5</v>
          </cell>
          <cell r="J1085">
            <v>0</v>
          </cell>
          <cell r="K1085">
            <v>456</v>
          </cell>
          <cell r="L1085">
            <v>75</v>
          </cell>
          <cell r="M1085">
            <v>961.5</v>
          </cell>
          <cell r="N1085">
            <v>14038.5</v>
          </cell>
          <cell r="O1085" t="str">
            <v>COMEDORES ECONOMICOS - PLATANITO SANTIAG</v>
          </cell>
        </row>
        <row r="1086">
          <cell r="A1086">
            <v>3200059214</v>
          </cell>
          <cell r="B1086">
            <v>1081</v>
          </cell>
          <cell r="C1086">
            <v>2</v>
          </cell>
          <cell r="D1086" t="str">
            <v>REINALDO ALFONSO CARABALLO ROJAS</v>
          </cell>
          <cell r="E1086" t="str">
            <v>AYUDANTE MANTENIMIENTO</v>
          </cell>
          <cell r="F1086">
            <v>3200059214</v>
          </cell>
          <cell r="G1086">
            <v>2650740</v>
          </cell>
          <cell r="H1086">
            <v>11000</v>
          </cell>
          <cell r="I1086">
            <v>315.7</v>
          </cell>
          <cell r="J1086">
            <v>0</v>
          </cell>
          <cell r="K1086">
            <v>334.4</v>
          </cell>
          <cell r="L1086">
            <v>75</v>
          </cell>
          <cell r="M1086">
            <v>725.1</v>
          </cell>
          <cell r="N1086">
            <v>10274.9</v>
          </cell>
          <cell r="O1086" t="str">
            <v>DIVISION DE MANTENIMIENTO- COMEDORES ECO</v>
          </cell>
        </row>
        <row r="1087">
          <cell r="A1087">
            <v>3300047945</v>
          </cell>
          <cell r="B1087">
            <v>1082</v>
          </cell>
          <cell r="C1087">
            <v>2</v>
          </cell>
          <cell r="D1087" t="str">
            <v>FIORDALIZA ALTAGRACIA MADERA MOSQUE</v>
          </cell>
          <cell r="E1087" t="str">
            <v>INSPECTORA</v>
          </cell>
          <cell r="F1087">
            <v>3300047945</v>
          </cell>
          <cell r="G1087">
            <v>904</v>
          </cell>
          <cell r="H1087">
            <v>16500</v>
          </cell>
          <cell r="I1087">
            <v>473.55</v>
          </cell>
          <cell r="J1087">
            <v>0</v>
          </cell>
          <cell r="K1087">
            <v>501.6</v>
          </cell>
          <cell r="L1087">
            <v>75</v>
          </cell>
          <cell r="M1087">
            <v>1050.1500000000001</v>
          </cell>
          <cell r="N1087">
            <v>15449.85</v>
          </cell>
          <cell r="O1087" t="str">
            <v>COMEDORES ECONOMICOS- LAS CAOBAS</v>
          </cell>
        </row>
        <row r="1088">
          <cell r="A1088">
            <v>3300204769</v>
          </cell>
          <cell r="B1088">
            <v>1083</v>
          </cell>
          <cell r="C1088">
            <v>2</v>
          </cell>
          <cell r="D1088" t="str">
            <v>ROSA DEL CARMEN RODRIGUEZ FIGUEREO</v>
          </cell>
          <cell r="E1088" t="str">
            <v>SECRETARIO (A)</v>
          </cell>
          <cell r="F1088">
            <v>3300204769</v>
          </cell>
          <cell r="G1088">
            <v>100066</v>
          </cell>
          <cell r="H1088">
            <v>16500</v>
          </cell>
          <cell r="I1088">
            <v>473.55</v>
          </cell>
          <cell r="J1088">
            <v>0</v>
          </cell>
          <cell r="K1088">
            <v>501.6</v>
          </cell>
          <cell r="L1088">
            <v>75</v>
          </cell>
          <cell r="M1088">
            <v>1050.1500000000001</v>
          </cell>
          <cell r="N1088">
            <v>15449.85</v>
          </cell>
          <cell r="O1088" t="str">
            <v>COMEDORES ECONOMICOS - NAVARRETE</v>
          </cell>
        </row>
        <row r="1089">
          <cell r="A1089">
            <v>3400041640</v>
          </cell>
          <cell r="B1089">
            <v>1084</v>
          </cell>
          <cell r="C1089">
            <v>2</v>
          </cell>
          <cell r="D1089" t="str">
            <v>CARLOS BORROMEO SEGURA</v>
          </cell>
          <cell r="E1089" t="str">
            <v>AUXILIAR</v>
          </cell>
          <cell r="F1089">
            <v>3400041640</v>
          </cell>
          <cell r="G1089">
            <v>852</v>
          </cell>
          <cell r="H1089">
            <v>11000</v>
          </cell>
          <cell r="I1089">
            <v>315.7</v>
          </cell>
          <cell r="J1089">
            <v>0</v>
          </cell>
          <cell r="K1089">
            <v>334.4</v>
          </cell>
          <cell r="L1089">
            <v>75</v>
          </cell>
          <cell r="M1089">
            <v>725.1</v>
          </cell>
          <cell r="N1089">
            <v>10274.9</v>
          </cell>
          <cell r="O1089" t="str">
            <v>COMEDORES ECONOMICOS - VALVERDE MAO</v>
          </cell>
        </row>
        <row r="1090">
          <cell r="A1090">
            <v>3400076463</v>
          </cell>
          <cell r="B1090">
            <v>1085</v>
          </cell>
          <cell r="C1090">
            <v>2</v>
          </cell>
          <cell r="D1090" t="str">
            <v>YSIDRO PERALTA</v>
          </cell>
          <cell r="E1090" t="str">
            <v>JARDINERO (A)</v>
          </cell>
          <cell r="F1090">
            <v>3400076463</v>
          </cell>
          <cell r="G1090">
            <v>1500082</v>
          </cell>
          <cell r="H1090">
            <v>16000</v>
          </cell>
          <cell r="I1090">
            <v>459.2</v>
          </cell>
          <cell r="J1090">
            <v>0</v>
          </cell>
          <cell r="K1090">
            <v>486.4</v>
          </cell>
          <cell r="L1090">
            <v>75</v>
          </cell>
          <cell r="M1090">
            <v>1020.6</v>
          </cell>
          <cell r="N1090">
            <v>14979.4</v>
          </cell>
          <cell r="O1090" t="str">
            <v>COMEDORES ECONOMICOS - VALVERDE MAO</v>
          </cell>
        </row>
        <row r="1091">
          <cell r="A1091">
            <v>3400102202</v>
          </cell>
          <cell r="B1091">
            <v>1086</v>
          </cell>
          <cell r="C1091">
            <v>2</v>
          </cell>
          <cell r="D1091" t="str">
            <v>MARTA ROSA MARTINEZ RODRIGUEZ</v>
          </cell>
          <cell r="E1091" t="str">
            <v>COCINERO (A)</v>
          </cell>
          <cell r="F1091">
            <v>3400102202</v>
          </cell>
          <cell r="G1091">
            <v>1500104</v>
          </cell>
          <cell r="H1091">
            <v>11000</v>
          </cell>
          <cell r="I1091">
            <v>315.7</v>
          </cell>
          <cell r="J1091">
            <v>0</v>
          </cell>
          <cell r="K1091">
            <v>334.4</v>
          </cell>
          <cell r="L1091">
            <v>75</v>
          </cell>
          <cell r="M1091">
            <v>725.1</v>
          </cell>
          <cell r="N1091">
            <v>10274.9</v>
          </cell>
          <cell r="O1091" t="str">
            <v>COMEDORES ECONOMICOS - VALVERDE MAO</v>
          </cell>
        </row>
        <row r="1092">
          <cell r="A1092">
            <v>3400111831</v>
          </cell>
          <cell r="B1092">
            <v>1087</v>
          </cell>
          <cell r="C1092">
            <v>2</v>
          </cell>
          <cell r="D1092" t="str">
            <v>MARIA MARIN UCETA RODRIGUEZ</v>
          </cell>
          <cell r="E1092" t="str">
            <v>COCINERO (A)</v>
          </cell>
          <cell r="F1092">
            <v>3400111831</v>
          </cell>
          <cell r="G1092">
            <v>1500112</v>
          </cell>
          <cell r="H1092">
            <v>11000</v>
          </cell>
          <cell r="I1092">
            <v>315.7</v>
          </cell>
          <cell r="J1092">
            <v>0</v>
          </cell>
          <cell r="K1092">
            <v>334.4</v>
          </cell>
          <cell r="L1092">
            <v>75</v>
          </cell>
          <cell r="M1092">
            <v>725.1</v>
          </cell>
          <cell r="N1092">
            <v>10274.9</v>
          </cell>
          <cell r="O1092" t="str">
            <v>COMEDORES ECONOMICOS - VALVERDE MAO</v>
          </cell>
        </row>
        <row r="1093">
          <cell r="A1093">
            <v>3400132456</v>
          </cell>
          <cell r="B1093">
            <v>1088</v>
          </cell>
          <cell r="C1093">
            <v>2</v>
          </cell>
          <cell r="D1093" t="str">
            <v>YASMIN DEL CARMEN MENDOZA ROSARIO</v>
          </cell>
          <cell r="E1093" t="str">
            <v>SECRETARIO (A)</v>
          </cell>
          <cell r="F1093">
            <v>3400132456</v>
          </cell>
          <cell r="G1093">
            <v>1500074</v>
          </cell>
          <cell r="H1093">
            <v>11000</v>
          </cell>
          <cell r="I1093">
            <v>315.7</v>
          </cell>
          <cell r="J1093">
            <v>0</v>
          </cell>
          <cell r="K1093">
            <v>334.4</v>
          </cell>
          <cell r="L1093">
            <v>75</v>
          </cell>
          <cell r="M1093">
            <v>725.1</v>
          </cell>
          <cell r="N1093">
            <v>10274.9</v>
          </cell>
          <cell r="O1093" t="str">
            <v>COMEDORES ECONOMICOS - VALVERDE MAO</v>
          </cell>
        </row>
        <row r="1094">
          <cell r="A1094">
            <v>3400180844</v>
          </cell>
          <cell r="B1094">
            <v>1089</v>
          </cell>
          <cell r="C1094">
            <v>2</v>
          </cell>
          <cell r="D1094" t="str">
            <v>QUILVIO ANTONIO BATISTA GARCIA</v>
          </cell>
          <cell r="E1094" t="str">
            <v>INSPECTOR (A)</v>
          </cell>
          <cell r="F1094">
            <v>3400180844</v>
          </cell>
          <cell r="G1094">
            <v>2711</v>
          </cell>
          <cell r="H1094">
            <v>22000</v>
          </cell>
          <cell r="I1094">
            <v>631.4</v>
          </cell>
          <cell r="J1094">
            <v>0</v>
          </cell>
          <cell r="K1094">
            <v>668.8</v>
          </cell>
          <cell r="L1094">
            <v>75</v>
          </cell>
          <cell r="M1094">
            <v>1375.2</v>
          </cell>
          <cell r="N1094">
            <v>20624.8</v>
          </cell>
          <cell r="O1094" t="str">
            <v>COMEDORES ECONOMICOS - VALVERDE MAO</v>
          </cell>
        </row>
        <row r="1095">
          <cell r="A1095">
            <v>3400193201</v>
          </cell>
          <cell r="B1095">
            <v>1090</v>
          </cell>
          <cell r="C1095">
            <v>2</v>
          </cell>
          <cell r="D1095" t="str">
            <v>MARITZA ALTAGRACIA BATISTA GARCIA</v>
          </cell>
          <cell r="E1095" t="str">
            <v>SUPERVISOR DE COCINA</v>
          </cell>
          <cell r="F1095">
            <v>3400193201</v>
          </cell>
          <cell r="G1095">
            <v>231</v>
          </cell>
          <cell r="H1095">
            <v>11000</v>
          </cell>
          <cell r="I1095">
            <v>315.7</v>
          </cell>
          <cell r="J1095">
            <v>0</v>
          </cell>
          <cell r="K1095">
            <v>334.4</v>
          </cell>
          <cell r="L1095">
            <v>75</v>
          </cell>
          <cell r="M1095">
            <v>725.1</v>
          </cell>
          <cell r="N1095">
            <v>10274.9</v>
          </cell>
          <cell r="O1095" t="str">
            <v>COMEDORES ECONOMICOS - VALVERDE MAO</v>
          </cell>
        </row>
        <row r="1096">
          <cell r="A1096">
            <v>3400209916</v>
          </cell>
          <cell r="B1096">
            <v>1091</v>
          </cell>
          <cell r="C1096">
            <v>2</v>
          </cell>
          <cell r="D1096" t="str">
            <v>FELIX FERNANDO RODRIGUEZ</v>
          </cell>
          <cell r="E1096" t="str">
            <v>INSPECTOR (A)</v>
          </cell>
          <cell r="F1096">
            <v>3400209916</v>
          </cell>
          <cell r="G1096">
            <v>1500134</v>
          </cell>
          <cell r="H1096">
            <v>30000</v>
          </cell>
          <cell r="I1096">
            <v>861</v>
          </cell>
          <cell r="J1096">
            <v>0</v>
          </cell>
          <cell r="K1096">
            <v>912</v>
          </cell>
          <cell r="L1096">
            <v>75</v>
          </cell>
          <cell r="M1096">
            <v>1848</v>
          </cell>
          <cell r="N1096">
            <v>28152</v>
          </cell>
          <cell r="O1096" t="str">
            <v>COMEDORES ECONOMICOS - VALVERDE MAO</v>
          </cell>
        </row>
        <row r="1097">
          <cell r="A1097">
            <v>3400289942</v>
          </cell>
          <cell r="B1097">
            <v>1092</v>
          </cell>
          <cell r="C1097">
            <v>2</v>
          </cell>
          <cell r="D1097" t="str">
            <v>ROSA JULIA ACEVEDO</v>
          </cell>
          <cell r="E1097" t="str">
            <v>COCINERO (A)</v>
          </cell>
          <cell r="F1097">
            <v>3400289942</v>
          </cell>
          <cell r="G1097">
            <v>1500108</v>
          </cell>
          <cell r="H1097">
            <v>11000</v>
          </cell>
          <cell r="I1097">
            <v>315.7</v>
          </cell>
          <cell r="J1097">
            <v>0</v>
          </cell>
          <cell r="K1097">
            <v>334.4</v>
          </cell>
          <cell r="L1097">
            <v>75</v>
          </cell>
          <cell r="M1097">
            <v>725.1</v>
          </cell>
          <cell r="N1097">
            <v>10274.9</v>
          </cell>
          <cell r="O1097" t="str">
            <v>COMEDORES ECONOMICOS - VALVERDE MAO</v>
          </cell>
        </row>
        <row r="1098">
          <cell r="A1098">
            <v>3400294405</v>
          </cell>
          <cell r="B1098">
            <v>1093</v>
          </cell>
          <cell r="C1098">
            <v>2</v>
          </cell>
          <cell r="D1098" t="str">
            <v>CLARIVEL COLLADO BERNABE</v>
          </cell>
          <cell r="E1098" t="str">
            <v>CONSERJE</v>
          </cell>
          <cell r="F1098">
            <v>3400294405</v>
          </cell>
          <cell r="G1098">
            <v>1500064</v>
          </cell>
          <cell r="H1098">
            <v>11000</v>
          </cell>
          <cell r="I1098">
            <v>315.7</v>
          </cell>
          <cell r="J1098">
            <v>0</v>
          </cell>
          <cell r="K1098">
            <v>334.4</v>
          </cell>
          <cell r="L1098">
            <v>3099.9</v>
          </cell>
          <cell r="M1098">
            <v>3750</v>
          </cell>
          <cell r="N1098">
            <v>7250</v>
          </cell>
          <cell r="O1098" t="str">
            <v>COMEDORES ECONOMICOS - VALVERDE MAO</v>
          </cell>
        </row>
        <row r="1099">
          <cell r="A1099">
            <v>3400312587</v>
          </cell>
          <cell r="B1099">
            <v>1094</v>
          </cell>
          <cell r="C1099">
            <v>2</v>
          </cell>
          <cell r="D1099" t="str">
            <v>RAFAELA VENTURA SIME</v>
          </cell>
          <cell r="E1099" t="str">
            <v>INSPECTOR DE COMEDOR</v>
          </cell>
          <cell r="F1099">
            <v>3400312587</v>
          </cell>
          <cell r="G1099">
            <v>1500090</v>
          </cell>
          <cell r="H1099">
            <v>13200</v>
          </cell>
          <cell r="I1099">
            <v>378.84</v>
          </cell>
          <cell r="J1099">
            <v>0</v>
          </cell>
          <cell r="K1099">
            <v>401.28</v>
          </cell>
          <cell r="L1099">
            <v>75</v>
          </cell>
          <cell r="M1099">
            <v>855.12</v>
          </cell>
          <cell r="N1099">
            <v>12344.88</v>
          </cell>
          <cell r="O1099" t="str">
            <v>COMEDORES ECONOMICOS - VALVERDE MAO</v>
          </cell>
        </row>
        <row r="1100">
          <cell r="A1100">
            <v>3400345231</v>
          </cell>
          <cell r="B1100">
            <v>1095</v>
          </cell>
          <cell r="C1100">
            <v>2</v>
          </cell>
          <cell r="D1100" t="str">
            <v>EDGAR ERICKSON FERNANDEZ BAEZ</v>
          </cell>
          <cell r="E1100" t="str">
            <v>VIGILANTE</v>
          </cell>
          <cell r="F1100">
            <v>3400345231</v>
          </cell>
          <cell r="G1100">
            <v>1500122</v>
          </cell>
          <cell r="H1100">
            <v>11000</v>
          </cell>
          <cell r="I1100">
            <v>315.7</v>
          </cell>
          <cell r="J1100">
            <v>0</v>
          </cell>
          <cell r="K1100">
            <v>334.4</v>
          </cell>
          <cell r="L1100">
            <v>75</v>
          </cell>
          <cell r="M1100">
            <v>725.1</v>
          </cell>
          <cell r="N1100">
            <v>10274.9</v>
          </cell>
          <cell r="O1100" t="str">
            <v>COMEDORES ECONOMICOS - VALVERDE MAO</v>
          </cell>
        </row>
        <row r="1101">
          <cell r="A1101">
            <v>3400411678</v>
          </cell>
          <cell r="B1101">
            <v>1096</v>
          </cell>
          <cell r="C1101">
            <v>2</v>
          </cell>
          <cell r="D1101" t="str">
            <v>RAQUEL ESPINAL CHAVEZ</v>
          </cell>
          <cell r="E1101" t="str">
            <v>COCINERO (A)</v>
          </cell>
          <cell r="F1101">
            <v>3400411678</v>
          </cell>
          <cell r="G1101">
            <v>1500106</v>
          </cell>
          <cell r="H1101">
            <v>11000</v>
          </cell>
          <cell r="I1101">
            <v>315.7</v>
          </cell>
          <cell r="J1101">
            <v>0</v>
          </cell>
          <cell r="K1101">
            <v>334.4</v>
          </cell>
          <cell r="L1101">
            <v>75</v>
          </cell>
          <cell r="M1101">
            <v>725.1</v>
          </cell>
          <cell r="N1101">
            <v>10274.9</v>
          </cell>
          <cell r="O1101" t="str">
            <v>COMEDORES ECONOMICOS - VALVERDE MAO</v>
          </cell>
        </row>
        <row r="1102">
          <cell r="A1102">
            <v>3400444281</v>
          </cell>
          <cell r="B1102">
            <v>1097</v>
          </cell>
          <cell r="C1102">
            <v>2</v>
          </cell>
          <cell r="D1102" t="str">
            <v>LUISA MARIA DE LOS MILAGROS DISLA M</v>
          </cell>
          <cell r="E1102" t="str">
            <v>CONSERJE</v>
          </cell>
          <cell r="F1102">
            <v>3400444281</v>
          </cell>
          <cell r="G1102">
            <v>1500078</v>
          </cell>
          <cell r="H1102">
            <v>11000</v>
          </cell>
          <cell r="I1102">
            <v>315.7</v>
          </cell>
          <cell r="J1102">
            <v>0</v>
          </cell>
          <cell r="K1102">
            <v>334.4</v>
          </cell>
          <cell r="L1102">
            <v>75</v>
          </cell>
          <cell r="M1102">
            <v>725.1</v>
          </cell>
          <cell r="N1102">
            <v>10274.9</v>
          </cell>
          <cell r="O1102" t="str">
            <v>COMEDORES ECONOMICOS - VALVERDE MAO</v>
          </cell>
        </row>
        <row r="1103">
          <cell r="A1103">
            <v>3400521450</v>
          </cell>
          <cell r="B1103">
            <v>1098</v>
          </cell>
          <cell r="C1103">
            <v>2</v>
          </cell>
          <cell r="D1103" t="str">
            <v>BIANKA ALTAGRACIA MARTINEZ CORDERO</v>
          </cell>
          <cell r="E1103" t="str">
            <v>COCINERO (A)</v>
          </cell>
          <cell r="F1103">
            <v>3400521450</v>
          </cell>
          <cell r="G1103">
            <v>1500114</v>
          </cell>
          <cell r="H1103">
            <v>11000</v>
          </cell>
          <cell r="I1103">
            <v>315.7</v>
          </cell>
          <cell r="J1103">
            <v>0</v>
          </cell>
          <cell r="K1103">
            <v>334.4</v>
          </cell>
          <cell r="L1103">
            <v>75</v>
          </cell>
          <cell r="M1103">
            <v>725.1</v>
          </cell>
          <cell r="N1103">
            <v>10274.9</v>
          </cell>
          <cell r="O1103" t="str">
            <v>COMEDORES ECONOMICOS - VALVERDE MAO</v>
          </cell>
        </row>
        <row r="1104">
          <cell r="A1104">
            <v>3400542688</v>
          </cell>
          <cell r="B1104">
            <v>1099</v>
          </cell>
          <cell r="C1104">
            <v>2</v>
          </cell>
          <cell r="D1104" t="str">
            <v>MARISELA ALTAGRACIA MARTINEZ CORDER</v>
          </cell>
          <cell r="E1104" t="str">
            <v>COCINERO (A)</v>
          </cell>
          <cell r="F1104">
            <v>3400542688</v>
          </cell>
          <cell r="G1104">
            <v>1500098</v>
          </cell>
          <cell r="H1104">
            <v>11000</v>
          </cell>
          <cell r="I1104">
            <v>315.7</v>
          </cell>
          <cell r="J1104">
            <v>0</v>
          </cell>
          <cell r="K1104">
            <v>334.4</v>
          </cell>
          <cell r="L1104">
            <v>75</v>
          </cell>
          <cell r="M1104">
            <v>725.1</v>
          </cell>
          <cell r="N1104">
            <v>10274.9</v>
          </cell>
          <cell r="O1104" t="str">
            <v>COMEDORES ECONOMICOS - VALVERDE MAO</v>
          </cell>
        </row>
        <row r="1105">
          <cell r="A1105">
            <v>3400567271</v>
          </cell>
          <cell r="B1105">
            <v>1100</v>
          </cell>
          <cell r="C1105">
            <v>2</v>
          </cell>
          <cell r="D1105" t="str">
            <v>JOSE JULIAN ALMONTE VERAS</v>
          </cell>
          <cell r="E1105" t="str">
            <v>JARDINERO (A)</v>
          </cell>
          <cell r="F1105">
            <v>3400567271</v>
          </cell>
          <cell r="G1105">
            <v>1500118</v>
          </cell>
          <cell r="H1105">
            <v>11000</v>
          </cell>
          <cell r="I1105">
            <v>315.7</v>
          </cell>
          <cell r="J1105">
            <v>0</v>
          </cell>
          <cell r="K1105">
            <v>334.4</v>
          </cell>
          <cell r="L1105">
            <v>75</v>
          </cell>
          <cell r="M1105">
            <v>725.1</v>
          </cell>
          <cell r="N1105">
            <v>10274.9</v>
          </cell>
          <cell r="O1105" t="str">
            <v>COMEDORES ECONOMICOS - VALVERDE MAO</v>
          </cell>
        </row>
        <row r="1106">
          <cell r="A1106">
            <v>3400575571</v>
          </cell>
          <cell r="B1106">
            <v>1101</v>
          </cell>
          <cell r="C1106">
            <v>2</v>
          </cell>
          <cell r="D1106" t="str">
            <v>BELKIS DE JESUS DE LIMA</v>
          </cell>
          <cell r="E1106" t="str">
            <v>INSPECTOR DE COMEDOR</v>
          </cell>
          <cell r="F1106">
            <v>3400575571</v>
          </cell>
          <cell r="G1106">
            <v>1500054</v>
          </cell>
          <cell r="H1106">
            <v>13200</v>
          </cell>
          <cell r="I1106">
            <v>378.84</v>
          </cell>
          <cell r="J1106">
            <v>0</v>
          </cell>
          <cell r="K1106">
            <v>401.28</v>
          </cell>
          <cell r="L1106">
            <v>75</v>
          </cell>
          <cell r="M1106">
            <v>855.12</v>
          </cell>
          <cell r="N1106">
            <v>12344.88</v>
          </cell>
          <cell r="O1106" t="str">
            <v>COMEDORES ECONOMICOS - VALVERDE MAO</v>
          </cell>
        </row>
        <row r="1107">
          <cell r="A1107">
            <v>3700005105</v>
          </cell>
          <cell r="B1107">
            <v>1102</v>
          </cell>
          <cell r="C1107">
            <v>2</v>
          </cell>
          <cell r="D1107" t="str">
            <v>GERONIMO ARIEL VIDAL TOLENTINO</v>
          </cell>
          <cell r="E1107" t="str">
            <v>ENCARGADO (A)</v>
          </cell>
          <cell r="F1107">
            <v>3700005105</v>
          </cell>
          <cell r="G1107">
            <v>750021</v>
          </cell>
          <cell r="H1107">
            <v>35000</v>
          </cell>
          <cell r="I1107">
            <v>1004.5</v>
          </cell>
          <cell r="J1107">
            <v>0</v>
          </cell>
          <cell r="K1107">
            <v>1064</v>
          </cell>
          <cell r="L1107">
            <v>75</v>
          </cell>
          <cell r="M1107">
            <v>2143.5</v>
          </cell>
          <cell r="N1107">
            <v>32856.5</v>
          </cell>
          <cell r="O1107" t="str">
            <v>COMEDORES ECONOMICOS - PUERTO PLATA</v>
          </cell>
        </row>
        <row r="1108">
          <cell r="A1108">
            <v>3700102779</v>
          </cell>
          <cell r="B1108">
            <v>1103</v>
          </cell>
          <cell r="C1108">
            <v>2</v>
          </cell>
          <cell r="D1108" t="str">
            <v>ROSALIA MARTINEZ LOPEZ</v>
          </cell>
          <cell r="E1108" t="str">
            <v>SECRETARIA I</v>
          </cell>
          <cell r="F1108">
            <v>3700102779</v>
          </cell>
          <cell r="G1108">
            <v>2650246</v>
          </cell>
          <cell r="H1108">
            <v>21500</v>
          </cell>
          <cell r="I1108">
            <v>617.04999999999995</v>
          </cell>
          <cell r="J1108">
            <v>0</v>
          </cell>
          <cell r="K1108">
            <v>653.6</v>
          </cell>
          <cell r="L1108">
            <v>75</v>
          </cell>
          <cell r="M1108">
            <v>1345.65</v>
          </cell>
          <cell r="N1108">
            <v>20154.349999999999</v>
          </cell>
          <cell r="O1108" t="str">
            <v>DIVISION DE MANTENIMIENTO- COMEDORES ECO</v>
          </cell>
        </row>
        <row r="1109">
          <cell r="A1109">
            <v>3700249315</v>
          </cell>
          <cell r="B1109">
            <v>1104</v>
          </cell>
          <cell r="C1109">
            <v>2</v>
          </cell>
          <cell r="D1109" t="str">
            <v>YDALIS FERRERAS GARCIA</v>
          </cell>
          <cell r="E1109" t="str">
            <v>CONSERJE</v>
          </cell>
          <cell r="F1109">
            <v>3700249315</v>
          </cell>
          <cell r="G1109">
            <v>750119</v>
          </cell>
          <cell r="H1109">
            <v>11000</v>
          </cell>
          <cell r="I1109">
            <v>315.7</v>
          </cell>
          <cell r="J1109">
            <v>0</v>
          </cell>
          <cell r="K1109">
            <v>334.4</v>
          </cell>
          <cell r="L1109">
            <v>75</v>
          </cell>
          <cell r="M1109">
            <v>725.1</v>
          </cell>
          <cell r="N1109">
            <v>10274.9</v>
          </cell>
          <cell r="O1109" t="str">
            <v>COMEDORES ECONOMICOS - PUERTO PLATA</v>
          </cell>
        </row>
        <row r="1110">
          <cell r="A1110">
            <v>3700315140</v>
          </cell>
          <cell r="B1110">
            <v>1105</v>
          </cell>
          <cell r="C1110">
            <v>2</v>
          </cell>
          <cell r="D1110" t="str">
            <v>MARIA JOSEFINA MERCADO ORTIZ</v>
          </cell>
          <cell r="E1110" t="str">
            <v>AUXILIAR ADMINISTRATIVO (A)</v>
          </cell>
          <cell r="F1110">
            <v>3700315140</v>
          </cell>
          <cell r="G1110">
            <v>750065</v>
          </cell>
          <cell r="H1110">
            <v>20000</v>
          </cell>
          <cell r="I1110">
            <v>574</v>
          </cell>
          <cell r="J1110">
            <v>0</v>
          </cell>
          <cell r="K1110">
            <v>608</v>
          </cell>
          <cell r="L1110">
            <v>75</v>
          </cell>
          <cell r="M1110">
            <v>1257</v>
          </cell>
          <cell r="N1110">
            <v>18743</v>
          </cell>
          <cell r="O1110" t="str">
            <v>COMEDORES ECONOMICOS - PUERTO PLATA</v>
          </cell>
        </row>
        <row r="1111">
          <cell r="A1111">
            <v>3700385747</v>
          </cell>
          <cell r="B1111">
            <v>1106</v>
          </cell>
          <cell r="C1111">
            <v>2</v>
          </cell>
          <cell r="D1111" t="str">
            <v>ANGEL MANUEL SANTANA</v>
          </cell>
          <cell r="E1111" t="str">
            <v>AUXILIAR ADMINISTRATIVO (A)</v>
          </cell>
          <cell r="F1111">
            <v>3700385747</v>
          </cell>
          <cell r="G1111">
            <v>750109</v>
          </cell>
          <cell r="H1111">
            <v>11000</v>
          </cell>
          <cell r="I1111">
            <v>315.7</v>
          </cell>
          <cell r="J1111">
            <v>0</v>
          </cell>
          <cell r="K1111">
            <v>334.4</v>
          </cell>
          <cell r="L1111">
            <v>75</v>
          </cell>
          <cell r="M1111">
            <v>725.1</v>
          </cell>
          <cell r="N1111">
            <v>10274.9</v>
          </cell>
          <cell r="O1111" t="str">
            <v>COMEDORES ECONOMICOS - PUERTO PLATA</v>
          </cell>
        </row>
        <row r="1112">
          <cell r="A1112">
            <v>3700839669</v>
          </cell>
          <cell r="B1112">
            <v>1107</v>
          </cell>
          <cell r="C1112">
            <v>2</v>
          </cell>
          <cell r="D1112" t="str">
            <v>YANIRIS EVANGELISTA CARELA</v>
          </cell>
          <cell r="E1112" t="str">
            <v>CONSERJE</v>
          </cell>
          <cell r="F1112">
            <v>3700839669</v>
          </cell>
          <cell r="G1112">
            <v>750041</v>
          </cell>
          <cell r="H1112">
            <v>11000</v>
          </cell>
          <cell r="I1112">
            <v>315.7</v>
          </cell>
          <cell r="J1112">
            <v>0</v>
          </cell>
          <cell r="K1112">
            <v>334.4</v>
          </cell>
          <cell r="L1112">
            <v>75</v>
          </cell>
          <cell r="M1112">
            <v>725.1</v>
          </cell>
          <cell r="N1112">
            <v>10274.9</v>
          </cell>
          <cell r="O1112" t="str">
            <v>COMEDORES ECONOMICOS - PUERTO PLATA</v>
          </cell>
        </row>
        <row r="1113">
          <cell r="A1113">
            <v>3701055653</v>
          </cell>
          <cell r="B1113">
            <v>1108</v>
          </cell>
          <cell r="C1113">
            <v>2</v>
          </cell>
          <cell r="D1113" t="str">
            <v>ALTAGRACIA RODRIGUEZ MARTINEZ</v>
          </cell>
          <cell r="E1113" t="str">
            <v>CONSERJE</v>
          </cell>
          <cell r="F1113">
            <v>3701055653</v>
          </cell>
          <cell r="G1113">
            <v>750037</v>
          </cell>
          <cell r="H1113">
            <v>11000</v>
          </cell>
          <cell r="I1113">
            <v>315.7</v>
          </cell>
          <cell r="J1113">
            <v>0</v>
          </cell>
          <cell r="K1113">
            <v>334.4</v>
          </cell>
          <cell r="L1113">
            <v>75</v>
          </cell>
          <cell r="M1113">
            <v>725.1</v>
          </cell>
          <cell r="N1113">
            <v>10274.9</v>
          </cell>
          <cell r="O1113" t="str">
            <v>COMEDORES ECONOMICOS - PUERTO PLATA</v>
          </cell>
        </row>
        <row r="1114">
          <cell r="A1114">
            <v>3701117784</v>
          </cell>
          <cell r="B1114">
            <v>1109</v>
          </cell>
          <cell r="C1114">
            <v>2</v>
          </cell>
          <cell r="D1114" t="str">
            <v>MAYRA GARCIA ROA</v>
          </cell>
          <cell r="E1114" t="str">
            <v>AYUDANTE DE COCINA</v>
          </cell>
          <cell r="F1114">
            <v>3701117784</v>
          </cell>
          <cell r="G1114">
            <v>2450113</v>
          </cell>
          <cell r="H1114">
            <v>16500</v>
          </cell>
          <cell r="I1114">
            <v>473.55</v>
          </cell>
          <cell r="J1114">
            <v>0</v>
          </cell>
          <cell r="K1114">
            <v>501.6</v>
          </cell>
          <cell r="L1114">
            <v>75</v>
          </cell>
          <cell r="M1114">
            <v>1050.1500000000001</v>
          </cell>
          <cell r="N1114">
            <v>15449.85</v>
          </cell>
          <cell r="O1114" t="str">
            <v>DIRECCION DE PROCESAMIENTO DE ALIMENTOS</v>
          </cell>
        </row>
        <row r="1115">
          <cell r="A1115">
            <v>3800155594</v>
          </cell>
          <cell r="B1115">
            <v>1110</v>
          </cell>
          <cell r="C1115">
            <v>2</v>
          </cell>
          <cell r="D1115" t="str">
            <v>LUIS MIGUEL LOPEZ</v>
          </cell>
          <cell r="E1115" t="str">
            <v>AYUDANTE DE COCINA</v>
          </cell>
          <cell r="F1115">
            <v>3800155594</v>
          </cell>
          <cell r="G1115">
            <v>750113</v>
          </cell>
          <cell r="H1115">
            <v>11000</v>
          </cell>
          <cell r="I1115">
            <v>315.7</v>
          </cell>
          <cell r="J1115">
            <v>0</v>
          </cell>
          <cell r="K1115">
            <v>334.4</v>
          </cell>
          <cell r="L1115">
            <v>75</v>
          </cell>
          <cell r="M1115">
            <v>725.1</v>
          </cell>
          <cell r="N1115">
            <v>10274.9</v>
          </cell>
          <cell r="O1115" t="str">
            <v>COMEDORES ECONOMICOS - PUERTO PLATA</v>
          </cell>
        </row>
        <row r="1116">
          <cell r="A1116">
            <v>3800177010</v>
          </cell>
          <cell r="B1116">
            <v>1111</v>
          </cell>
          <cell r="C1116">
            <v>2</v>
          </cell>
          <cell r="D1116" t="str">
            <v>VLADIMIR BAEZ GOMEZ</v>
          </cell>
          <cell r="E1116" t="str">
            <v>ENCARGADO (A)</v>
          </cell>
          <cell r="F1116">
            <v>3800177010</v>
          </cell>
          <cell r="G1116">
            <v>19</v>
          </cell>
          <cell r="H1116">
            <v>35000</v>
          </cell>
          <cell r="I1116">
            <v>1004.5</v>
          </cell>
          <cell r="J1116">
            <v>0</v>
          </cell>
          <cell r="K1116">
            <v>1064</v>
          </cell>
          <cell r="L1116">
            <v>75</v>
          </cell>
          <cell r="M1116">
            <v>2143.5</v>
          </cell>
          <cell r="N1116">
            <v>32856.5</v>
          </cell>
          <cell r="O1116" t="str">
            <v>COMEDORES ECONOMICOS - LOTERIA NACIONAL</v>
          </cell>
        </row>
        <row r="1117">
          <cell r="A1117">
            <v>3900156906</v>
          </cell>
          <cell r="B1117">
            <v>1112</v>
          </cell>
          <cell r="C1117">
            <v>2</v>
          </cell>
          <cell r="D1117" t="str">
            <v>RAUL ALVAREZ</v>
          </cell>
          <cell r="E1117" t="str">
            <v>INSPECTOR DE COMEDOR</v>
          </cell>
          <cell r="F1117">
            <v>3900156906</v>
          </cell>
          <cell r="G1117">
            <v>750029</v>
          </cell>
          <cell r="H1117">
            <v>16500</v>
          </cell>
          <cell r="I1117">
            <v>473.55</v>
          </cell>
          <cell r="J1117">
            <v>0</v>
          </cell>
          <cell r="K1117">
            <v>501.6</v>
          </cell>
          <cell r="L1117">
            <v>75</v>
          </cell>
          <cell r="M1117">
            <v>1050.1500000000001</v>
          </cell>
          <cell r="N1117">
            <v>15449.85</v>
          </cell>
          <cell r="O1117" t="str">
            <v>COMEDORES ECONOMICOS - PUERTO PLATA</v>
          </cell>
        </row>
        <row r="1118">
          <cell r="A1118">
            <v>4000058794</v>
          </cell>
          <cell r="B1118">
            <v>1113</v>
          </cell>
          <cell r="C1118">
            <v>2</v>
          </cell>
          <cell r="D1118" t="str">
            <v>TAMARIS GONZALEZ</v>
          </cell>
          <cell r="E1118" t="str">
            <v>CONSERJE</v>
          </cell>
          <cell r="F1118">
            <v>4000058794</v>
          </cell>
          <cell r="G1118">
            <v>750039</v>
          </cell>
          <cell r="H1118">
            <v>11000</v>
          </cell>
          <cell r="I1118">
            <v>315.7</v>
          </cell>
          <cell r="J1118">
            <v>0</v>
          </cell>
          <cell r="K1118">
            <v>334.4</v>
          </cell>
          <cell r="L1118">
            <v>75</v>
          </cell>
          <cell r="M1118">
            <v>725.1</v>
          </cell>
          <cell r="N1118">
            <v>10274.9</v>
          </cell>
          <cell r="O1118" t="str">
            <v>COMEDORES ECONOMICOS - PUERTO PLATA</v>
          </cell>
        </row>
        <row r="1119">
          <cell r="A1119">
            <v>4100027988</v>
          </cell>
          <cell r="B1119">
            <v>1114</v>
          </cell>
          <cell r="C1119">
            <v>2</v>
          </cell>
          <cell r="D1119" t="str">
            <v>JAVIER ANTONIO REYNOSO GOMEZ</v>
          </cell>
          <cell r="E1119" t="str">
            <v>AYUDANTE MANTENIMIENTO</v>
          </cell>
          <cell r="F1119">
            <v>4100027988</v>
          </cell>
          <cell r="G1119">
            <v>1527</v>
          </cell>
          <cell r="H1119">
            <v>11000</v>
          </cell>
          <cell r="I1119">
            <v>315.7</v>
          </cell>
          <cell r="J1119">
            <v>0</v>
          </cell>
          <cell r="K1119">
            <v>334.4</v>
          </cell>
          <cell r="L1119">
            <v>75</v>
          </cell>
          <cell r="M1119">
            <v>725.1</v>
          </cell>
          <cell r="N1119">
            <v>10274.9</v>
          </cell>
          <cell r="O1119" t="str">
            <v>COMEDORES ECONOMICOS - MONTECRISTI</v>
          </cell>
        </row>
        <row r="1120">
          <cell r="A1120">
            <v>4100049222</v>
          </cell>
          <cell r="B1120">
            <v>1115</v>
          </cell>
          <cell r="C1120">
            <v>2</v>
          </cell>
          <cell r="D1120" t="str">
            <v>THELMA ARELIS MINAYA</v>
          </cell>
          <cell r="E1120" t="str">
            <v>ENCARGADO (A)</v>
          </cell>
          <cell r="F1120">
            <v>4100049222</v>
          </cell>
          <cell r="G1120">
            <v>2300027</v>
          </cell>
          <cell r="H1120">
            <v>35000</v>
          </cell>
          <cell r="I1120">
            <v>1004.5</v>
          </cell>
          <cell r="J1120">
            <v>0</v>
          </cell>
          <cell r="K1120">
            <v>1064</v>
          </cell>
          <cell r="L1120">
            <v>75</v>
          </cell>
          <cell r="M1120">
            <v>2143.5</v>
          </cell>
          <cell r="N1120">
            <v>32856.5</v>
          </cell>
          <cell r="O1120" t="str">
            <v>COMEDORES ECONOMICOS - MONTECRISTI</v>
          </cell>
        </row>
        <row r="1121">
          <cell r="A1121">
            <v>4100053232</v>
          </cell>
          <cell r="B1121">
            <v>1116</v>
          </cell>
          <cell r="C1121">
            <v>2</v>
          </cell>
          <cell r="D1121" t="str">
            <v>ARELIS REYES CABREJA</v>
          </cell>
          <cell r="E1121" t="str">
            <v>COCINERO (A)</v>
          </cell>
          <cell r="F1121">
            <v>4100053232</v>
          </cell>
          <cell r="G1121">
            <v>2300073</v>
          </cell>
          <cell r="H1121">
            <v>11000</v>
          </cell>
          <cell r="I1121">
            <v>315.7</v>
          </cell>
          <cell r="J1121">
            <v>0</v>
          </cell>
          <cell r="K1121">
            <v>334.4</v>
          </cell>
          <cell r="L1121">
            <v>75</v>
          </cell>
          <cell r="M1121">
            <v>725.1</v>
          </cell>
          <cell r="N1121">
            <v>10274.9</v>
          </cell>
          <cell r="O1121" t="str">
            <v>COMEDORES ECONOMICOS - MONTECRISTI</v>
          </cell>
        </row>
        <row r="1122">
          <cell r="A1122">
            <v>4100064163</v>
          </cell>
          <cell r="B1122">
            <v>1117</v>
          </cell>
          <cell r="C1122">
            <v>2</v>
          </cell>
          <cell r="D1122" t="str">
            <v>MARTHA BEATRIZ LOPEZ</v>
          </cell>
          <cell r="E1122" t="str">
            <v>CONSERJE</v>
          </cell>
          <cell r="F1122">
            <v>4100064163</v>
          </cell>
          <cell r="G1122">
            <v>1550040</v>
          </cell>
          <cell r="H1122">
            <v>11000</v>
          </cell>
          <cell r="I1122">
            <v>315.7</v>
          </cell>
          <cell r="J1122">
            <v>0</v>
          </cell>
          <cell r="K1122">
            <v>334.4</v>
          </cell>
          <cell r="L1122">
            <v>75</v>
          </cell>
          <cell r="M1122">
            <v>725.1</v>
          </cell>
          <cell r="N1122">
            <v>10274.9</v>
          </cell>
          <cell r="O1122" t="str">
            <v>COMEDORES ECONOMICOS - MANZANILLO</v>
          </cell>
        </row>
        <row r="1123">
          <cell r="A1123">
            <v>4100066051</v>
          </cell>
          <cell r="B1123">
            <v>1118</v>
          </cell>
          <cell r="C1123">
            <v>2</v>
          </cell>
          <cell r="D1123" t="str">
            <v>MARIA ARACELIS TORIBIO LANTIGUA</v>
          </cell>
          <cell r="E1123" t="str">
            <v>CONSERJE</v>
          </cell>
          <cell r="F1123">
            <v>4100066051</v>
          </cell>
          <cell r="G1123">
            <v>1550046</v>
          </cell>
          <cell r="H1123">
            <v>11000</v>
          </cell>
          <cell r="I1123">
            <v>315.7</v>
          </cell>
          <cell r="J1123">
            <v>0</v>
          </cell>
          <cell r="K1123">
            <v>334.4</v>
          </cell>
          <cell r="L1123">
            <v>75</v>
          </cell>
          <cell r="M1123">
            <v>725.1</v>
          </cell>
          <cell r="N1123">
            <v>10274.9</v>
          </cell>
          <cell r="O1123" t="str">
            <v>COMEDORES ECONOMICOS - MANZANILLO</v>
          </cell>
        </row>
        <row r="1124">
          <cell r="A1124">
            <v>4100066655</v>
          </cell>
          <cell r="B1124">
            <v>1119</v>
          </cell>
          <cell r="C1124">
            <v>2</v>
          </cell>
          <cell r="D1124" t="str">
            <v>FATIMA ALTAGRACIA ARACENA FRANCISCO</v>
          </cell>
          <cell r="E1124" t="str">
            <v>SECRETARIA</v>
          </cell>
          <cell r="F1124">
            <v>4100066655</v>
          </cell>
          <cell r="G1124">
            <v>1550034</v>
          </cell>
          <cell r="H1124">
            <v>16500</v>
          </cell>
          <cell r="I1124">
            <v>473.55</v>
          </cell>
          <cell r="J1124">
            <v>0</v>
          </cell>
          <cell r="K1124">
            <v>501.6</v>
          </cell>
          <cell r="L1124">
            <v>75</v>
          </cell>
          <cell r="M1124">
            <v>1050.1500000000001</v>
          </cell>
          <cell r="N1124">
            <v>15449.85</v>
          </cell>
          <cell r="O1124" t="str">
            <v>COMEDORES ECONOMICOS - MANZANILLO</v>
          </cell>
        </row>
        <row r="1125">
          <cell r="A1125">
            <v>4100070293</v>
          </cell>
          <cell r="B1125">
            <v>1120</v>
          </cell>
          <cell r="C1125">
            <v>2</v>
          </cell>
          <cell r="D1125" t="str">
            <v>WILLIAMS GUILLERMO VERAS ACEVEDO</v>
          </cell>
          <cell r="E1125" t="str">
            <v>CONSERJE</v>
          </cell>
          <cell r="F1125">
            <v>4100070293</v>
          </cell>
          <cell r="G1125">
            <v>1550044</v>
          </cell>
          <cell r="H1125">
            <v>11000</v>
          </cell>
          <cell r="I1125">
            <v>315.7</v>
          </cell>
          <cell r="J1125">
            <v>0</v>
          </cell>
          <cell r="K1125">
            <v>334.4</v>
          </cell>
          <cell r="L1125">
            <v>75</v>
          </cell>
          <cell r="M1125">
            <v>725.1</v>
          </cell>
          <cell r="N1125">
            <v>10274.9</v>
          </cell>
          <cell r="O1125" t="str">
            <v>COMEDORES ECONOMICOS - MANZANILLO</v>
          </cell>
        </row>
        <row r="1126">
          <cell r="A1126">
            <v>4100079443</v>
          </cell>
          <cell r="B1126">
            <v>1121</v>
          </cell>
          <cell r="C1126">
            <v>2</v>
          </cell>
          <cell r="D1126" t="str">
            <v>CARMEN JUSTINA RIVAS</v>
          </cell>
          <cell r="E1126" t="str">
            <v>AYUDANTE DE COCINA</v>
          </cell>
          <cell r="F1126">
            <v>4100079443</v>
          </cell>
          <cell r="G1126">
            <v>1550019</v>
          </cell>
          <cell r="H1126">
            <v>11000</v>
          </cell>
          <cell r="I1126">
            <v>315.7</v>
          </cell>
          <cell r="J1126">
            <v>0</v>
          </cell>
          <cell r="K1126">
            <v>334.4</v>
          </cell>
          <cell r="L1126">
            <v>75</v>
          </cell>
          <cell r="M1126">
            <v>725.1</v>
          </cell>
          <cell r="N1126">
            <v>10274.9</v>
          </cell>
          <cell r="O1126" t="str">
            <v>COMEDORES ECONOMICOS - MANZANILLO</v>
          </cell>
        </row>
        <row r="1127">
          <cell r="A1127">
            <v>4100104258</v>
          </cell>
          <cell r="B1127">
            <v>1122</v>
          </cell>
          <cell r="C1127">
            <v>2</v>
          </cell>
          <cell r="D1127" t="str">
            <v>DORA ALICIA CRUZ TORIBIO</v>
          </cell>
          <cell r="E1127" t="str">
            <v>COCINERO (A)</v>
          </cell>
          <cell r="F1127">
            <v>4100104258</v>
          </cell>
          <cell r="G1127">
            <v>214</v>
          </cell>
          <cell r="H1127">
            <v>11000</v>
          </cell>
          <cell r="I1127">
            <v>315.7</v>
          </cell>
          <cell r="J1127">
            <v>0</v>
          </cell>
          <cell r="K1127">
            <v>334.4</v>
          </cell>
          <cell r="L1127">
            <v>75</v>
          </cell>
          <cell r="M1127">
            <v>725.1</v>
          </cell>
          <cell r="N1127">
            <v>10274.9</v>
          </cell>
          <cell r="O1127" t="str">
            <v>COMEDORES ECONOMICOS - MONTECRISTI</v>
          </cell>
        </row>
        <row r="1128">
          <cell r="A1128">
            <v>4100109869</v>
          </cell>
          <cell r="B1128">
            <v>1123</v>
          </cell>
          <cell r="C1128">
            <v>2</v>
          </cell>
          <cell r="D1128" t="str">
            <v>CONFESORA JIMENEZ DIAZ</v>
          </cell>
          <cell r="E1128" t="str">
            <v>INSPECTOR DE COMEDOR</v>
          </cell>
          <cell r="F1128">
            <v>4100109869</v>
          </cell>
          <cell r="G1128">
            <v>2300055</v>
          </cell>
          <cell r="H1128">
            <v>16500</v>
          </cell>
          <cell r="I1128">
            <v>473.55</v>
          </cell>
          <cell r="J1128">
            <v>0</v>
          </cell>
          <cell r="K1128">
            <v>501.6</v>
          </cell>
          <cell r="L1128">
            <v>75</v>
          </cell>
          <cell r="M1128">
            <v>1050.1500000000001</v>
          </cell>
          <cell r="N1128">
            <v>15449.85</v>
          </cell>
          <cell r="O1128" t="str">
            <v>COMEDORES ECONOMICOS - MONTECRISTI</v>
          </cell>
        </row>
        <row r="1129">
          <cell r="A1129">
            <v>4100114075</v>
          </cell>
          <cell r="B1129">
            <v>1124</v>
          </cell>
          <cell r="C1129">
            <v>2</v>
          </cell>
          <cell r="D1129" t="str">
            <v>EUNICE VIRGINIA NOUEL VENTURA</v>
          </cell>
          <cell r="E1129" t="str">
            <v>ENCARGADO (A)</v>
          </cell>
          <cell r="F1129">
            <v>4100114075</v>
          </cell>
          <cell r="G1129">
            <v>2</v>
          </cell>
          <cell r="H1129">
            <v>15000</v>
          </cell>
          <cell r="I1129">
            <v>430.5</v>
          </cell>
          <cell r="J1129">
            <v>0</v>
          </cell>
          <cell r="K1129">
            <v>456</v>
          </cell>
          <cell r="L1129">
            <v>75</v>
          </cell>
          <cell r="M1129">
            <v>961.5</v>
          </cell>
          <cell r="N1129">
            <v>14038.5</v>
          </cell>
          <cell r="O1129" t="str">
            <v>COMEDORES ECONOMICOS - LA CALETA - BOCA</v>
          </cell>
        </row>
        <row r="1130">
          <cell r="A1130">
            <v>4100124181</v>
          </cell>
          <cell r="B1130">
            <v>1125</v>
          </cell>
          <cell r="C1130">
            <v>2</v>
          </cell>
          <cell r="D1130" t="str">
            <v>VICTOR ISIDRO CABRERA</v>
          </cell>
          <cell r="E1130" t="str">
            <v>CONSERJE</v>
          </cell>
          <cell r="F1130">
            <v>4100124181</v>
          </cell>
          <cell r="G1130">
            <v>2300103</v>
          </cell>
          <cell r="H1130">
            <v>11000</v>
          </cell>
          <cell r="I1130">
            <v>315.7</v>
          </cell>
          <cell r="J1130">
            <v>0</v>
          </cell>
          <cell r="K1130">
            <v>334.4</v>
          </cell>
          <cell r="L1130">
            <v>75</v>
          </cell>
          <cell r="M1130">
            <v>725.1</v>
          </cell>
          <cell r="N1130">
            <v>10274.9</v>
          </cell>
          <cell r="O1130" t="str">
            <v>COMEDORES ECONOMICOS - MONTECRISTI</v>
          </cell>
        </row>
        <row r="1131">
          <cell r="A1131">
            <v>4100140963</v>
          </cell>
          <cell r="B1131">
            <v>1126</v>
          </cell>
          <cell r="C1131">
            <v>2</v>
          </cell>
          <cell r="D1131" t="str">
            <v>XIOMARA MARTINEZ TORIBIO</v>
          </cell>
          <cell r="E1131" t="str">
            <v>ENCARGADO (A)</v>
          </cell>
          <cell r="F1131">
            <v>4100140963</v>
          </cell>
          <cell r="G1131">
            <v>1550022</v>
          </cell>
          <cell r="H1131">
            <v>35000</v>
          </cell>
          <cell r="I1131">
            <v>1004.5</v>
          </cell>
          <cell r="J1131">
            <v>0</v>
          </cell>
          <cell r="K1131">
            <v>1064</v>
          </cell>
          <cell r="L1131">
            <v>75</v>
          </cell>
          <cell r="M1131">
            <v>2143.5</v>
          </cell>
          <cell r="N1131">
            <v>32856.5</v>
          </cell>
          <cell r="O1131" t="str">
            <v>COMEDORES ECONOMICOS - MANZANILLO</v>
          </cell>
        </row>
        <row r="1132">
          <cell r="A1132">
            <v>4100158379</v>
          </cell>
          <cell r="B1132">
            <v>1127</v>
          </cell>
          <cell r="C1132">
            <v>2</v>
          </cell>
          <cell r="D1132" t="str">
            <v>ANA CLARIBEL TAVERAS GOMEZ DE PEÑA</v>
          </cell>
          <cell r="E1132" t="str">
            <v>SECRETARIO (A)</v>
          </cell>
          <cell r="F1132">
            <v>4100158379</v>
          </cell>
          <cell r="G1132">
            <v>2300049</v>
          </cell>
          <cell r="H1132">
            <v>11000</v>
          </cell>
          <cell r="I1132">
            <v>315.7</v>
          </cell>
          <cell r="J1132">
            <v>0</v>
          </cell>
          <cell r="K1132">
            <v>334.4</v>
          </cell>
          <cell r="L1132">
            <v>75</v>
          </cell>
          <cell r="M1132">
            <v>725.1</v>
          </cell>
          <cell r="N1132">
            <v>10274.9</v>
          </cell>
          <cell r="O1132" t="str">
            <v>COMEDORES ECONOMICOS - MONTECRISTI</v>
          </cell>
        </row>
        <row r="1133">
          <cell r="A1133">
            <v>4100164666</v>
          </cell>
          <cell r="B1133">
            <v>1128</v>
          </cell>
          <cell r="C1133">
            <v>2</v>
          </cell>
          <cell r="D1133" t="str">
            <v>ESQUIDANIA ALTAGRACIA ROSARIO TORIB</v>
          </cell>
          <cell r="E1133" t="str">
            <v>CONSERJE</v>
          </cell>
          <cell r="F1133">
            <v>4100164666</v>
          </cell>
          <cell r="G1133">
            <v>1550038</v>
          </cell>
          <cell r="H1133">
            <v>11000</v>
          </cell>
          <cell r="I1133">
            <v>315.7</v>
          </cell>
          <cell r="J1133">
            <v>0</v>
          </cell>
          <cell r="K1133">
            <v>334.4</v>
          </cell>
          <cell r="L1133">
            <v>75</v>
          </cell>
          <cell r="M1133">
            <v>725.1</v>
          </cell>
          <cell r="N1133">
            <v>10274.9</v>
          </cell>
          <cell r="O1133" t="str">
            <v>COMEDORES ECONOMICOS - MANZANILLO</v>
          </cell>
        </row>
        <row r="1134">
          <cell r="A1134">
            <v>4100166406</v>
          </cell>
          <cell r="B1134">
            <v>1129</v>
          </cell>
          <cell r="C1134">
            <v>2</v>
          </cell>
          <cell r="D1134" t="str">
            <v>YOCASTY ALTAGRACIA CABREJA CABREJA</v>
          </cell>
          <cell r="E1134" t="str">
            <v>CONSERJE</v>
          </cell>
          <cell r="F1134">
            <v>4100166406</v>
          </cell>
          <cell r="G1134">
            <v>2300113</v>
          </cell>
          <cell r="H1134">
            <v>11000</v>
          </cell>
          <cell r="I1134">
            <v>315.7</v>
          </cell>
          <cell r="J1134">
            <v>0</v>
          </cell>
          <cell r="K1134">
            <v>334.4</v>
          </cell>
          <cell r="L1134">
            <v>75</v>
          </cell>
          <cell r="M1134">
            <v>725.1</v>
          </cell>
          <cell r="N1134">
            <v>10274.9</v>
          </cell>
          <cell r="O1134" t="str">
            <v>COMEDORES ECONOMICOS - MONTECRISTI</v>
          </cell>
        </row>
        <row r="1135">
          <cell r="A1135">
            <v>4100173519</v>
          </cell>
          <cell r="B1135">
            <v>1130</v>
          </cell>
          <cell r="C1135">
            <v>2</v>
          </cell>
          <cell r="D1135" t="str">
            <v>KENIA YANIBEL LIBERATO RODRIGUEZ</v>
          </cell>
          <cell r="E1135" t="str">
            <v>AUXILIAR DE ALMACEN DIR. ADM.</v>
          </cell>
          <cell r="F1135">
            <v>4100173519</v>
          </cell>
          <cell r="G1135">
            <v>1550036</v>
          </cell>
          <cell r="H1135">
            <v>11000</v>
          </cell>
          <cell r="I1135">
            <v>315.7</v>
          </cell>
          <cell r="J1135">
            <v>0</v>
          </cell>
          <cell r="K1135">
            <v>334.4</v>
          </cell>
          <cell r="L1135">
            <v>75</v>
          </cell>
          <cell r="M1135">
            <v>725.1</v>
          </cell>
          <cell r="N1135">
            <v>10274.9</v>
          </cell>
          <cell r="O1135" t="str">
            <v>COMEDORES ECONOMICOS - MANZANILLO</v>
          </cell>
        </row>
        <row r="1136">
          <cell r="A1136">
            <v>4100197609</v>
          </cell>
          <cell r="B1136">
            <v>1131</v>
          </cell>
          <cell r="C1136">
            <v>2</v>
          </cell>
          <cell r="D1136" t="str">
            <v>KARINA DEL CARMEN VALERIO RODRIGUEZ</v>
          </cell>
          <cell r="E1136" t="str">
            <v>INSPECTOR DE COMEDOR</v>
          </cell>
          <cell r="F1136">
            <v>4100197609</v>
          </cell>
          <cell r="G1136">
            <v>1550032</v>
          </cell>
          <cell r="H1136">
            <v>11000</v>
          </cell>
          <cell r="I1136">
            <v>315.7</v>
          </cell>
          <cell r="J1136">
            <v>0</v>
          </cell>
          <cell r="K1136">
            <v>334.4</v>
          </cell>
          <cell r="L1136">
            <v>75</v>
          </cell>
          <cell r="M1136">
            <v>725.1</v>
          </cell>
          <cell r="N1136">
            <v>10274.9</v>
          </cell>
          <cell r="O1136" t="str">
            <v>COMEDORES ECONOMICOS - MANZANILLO</v>
          </cell>
        </row>
        <row r="1137">
          <cell r="A1137">
            <v>4400029403</v>
          </cell>
          <cell r="B1137">
            <v>1132</v>
          </cell>
          <cell r="C1137">
            <v>2</v>
          </cell>
          <cell r="D1137" t="str">
            <v>BEATRIZ REYES</v>
          </cell>
          <cell r="E1137" t="str">
            <v>COCINERO (A)</v>
          </cell>
          <cell r="F1137">
            <v>4400029403</v>
          </cell>
          <cell r="G1137">
            <v>142</v>
          </cell>
          <cell r="H1137">
            <v>11000</v>
          </cell>
          <cell r="I1137">
            <v>315.7</v>
          </cell>
          <cell r="J1137">
            <v>0</v>
          </cell>
          <cell r="K1137">
            <v>334.4</v>
          </cell>
          <cell r="L1137">
            <v>75</v>
          </cell>
          <cell r="M1137">
            <v>725.1</v>
          </cell>
          <cell r="N1137">
            <v>10274.9</v>
          </cell>
          <cell r="O1137" t="str">
            <v>COMEDORES ECONOMICOS - DAJABON</v>
          </cell>
        </row>
        <row r="1138">
          <cell r="A1138">
            <v>4400045797</v>
          </cell>
          <cell r="B1138">
            <v>1133</v>
          </cell>
          <cell r="C1138">
            <v>2</v>
          </cell>
          <cell r="D1138" t="str">
            <v>DIGNA MARGARITA LOMBERT SUERO</v>
          </cell>
          <cell r="E1138" t="str">
            <v>CONSERJE</v>
          </cell>
          <cell r="F1138">
            <v>4400045797</v>
          </cell>
          <cell r="G1138">
            <v>1450037</v>
          </cell>
          <cell r="H1138">
            <v>11000</v>
          </cell>
          <cell r="I1138">
            <v>315.7</v>
          </cell>
          <cell r="J1138">
            <v>0</v>
          </cell>
          <cell r="K1138">
            <v>334.4</v>
          </cell>
          <cell r="L1138">
            <v>75</v>
          </cell>
          <cell r="M1138">
            <v>725.1</v>
          </cell>
          <cell r="N1138">
            <v>10274.9</v>
          </cell>
          <cell r="O1138" t="str">
            <v>COMEDORES ECONOMICOS - DAJABON</v>
          </cell>
        </row>
        <row r="1139">
          <cell r="A1139">
            <v>4400134203</v>
          </cell>
          <cell r="B1139">
            <v>1134</v>
          </cell>
          <cell r="C1139">
            <v>2</v>
          </cell>
          <cell r="D1139" t="str">
            <v>DAMARIS ESTEVEZ ESTEVEZ</v>
          </cell>
          <cell r="E1139" t="str">
            <v>CONSERJE</v>
          </cell>
          <cell r="F1139">
            <v>4400134203</v>
          </cell>
          <cell r="G1139">
            <v>1450051</v>
          </cell>
          <cell r="H1139">
            <v>11000</v>
          </cell>
          <cell r="I1139">
            <v>315.7</v>
          </cell>
          <cell r="J1139">
            <v>0</v>
          </cell>
          <cell r="K1139">
            <v>334.4</v>
          </cell>
          <cell r="L1139">
            <v>75</v>
          </cell>
          <cell r="M1139">
            <v>725.1</v>
          </cell>
          <cell r="N1139">
            <v>10274.9</v>
          </cell>
          <cell r="O1139" t="str">
            <v>COMEDORES ECONOMICOS - DAJABON</v>
          </cell>
        </row>
        <row r="1140">
          <cell r="A1140">
            <v>4400145068</v>
          </cell>
          <cell r="B1140">
            <v>1135</v>
          </cell>
          <cell r="C1140">
            <v>2</v>
          </cell>
          <cell r="D1140" t="str">
            <v>MARIZA DE LA ROSA FRANCO</v>
          </cell>
          <cell r="E1140" t="str">
            <v>ENCARGADO (A)</v>
          </cell>
          <cell r="F1140">
            <v>4400145068</v>
          </cell>
          <cell r="G1140">
            <v>1450023</v>
          </cell>
          <cell r="H1140">
            <v>35000</v>
          </cell>
          <cell r="I1140">
            <v>1004.5</v>
          </cell>
          <cell r="J1140">
            <v>0</v>
          </cell>
          <cell r="K1140">
            <v>1064</v>
          </cell>
          <cell r="L1140">
            <v>75</v>
          </cell>
          <cell r="M1140">
            <v>2143.5</v>
          </cell>
          <cell r="N1140">
            <v>32856.5</v>
          </cell>
          <cell r="O1140" t="str">
            <v>COMEDORES ECONOMICOS - DAJABON</v>
          </cell>
        </row>
        <row r="1141">
          <cell r="A1141">
            <v>4400156537</v>
          </cell>
          <cell r="B1141">
            <v>1136</v>
          </cell>
          <cell r="C1141">
            <v>2</v>
          </cell>
          <cell r="D1141" t="str">
            <v>MARIA RAMONA MONCION PIMENTEL</v>
          </cell>
          <cell r="E1141" t="str">
            <v>CONSERJE</v>
          </cell>
          <cell r="F1141">
            <v>4400156537</v>
          </cell>
          <cell r="G1141">
            <v>1450019</v>
          </cell>
          <cell r="H1141">
            <v>11000</v>
          </cell>
          <cell r="I1141">
            <v>315.7</v>
          </cell>
          <cell r="J1141">
            <v>0</v>
          </cell>
          <cell r="K1141">
            <v>334.4</v>
          </cell>
          <cell r="L1141">
            <v>75</v>
          </cell>
          <cell r="M1141">
            <v>725.1</v>
          </cell>
          <cell r="N1141">
            <v>10274.9</v>
          </cell>
          <cell r="O1141" t="str">
            <v>COMEDORES ECONOMICOS - DAJABON</v>
          </cell>
        </row>
        <row r="1142">
          <cell r="A1142">
            <v>4400166395</v>
          </cell>
          <cell r="B1142">
            <v>1137</v>
          </cell>
          <cell r="C1142">
            <v>2</v>
          </cell>
          <cell r="D1142" t="str">
            <v>ELVY ALCENIO GUZMAN LIRIANO</v>
          </cell>
          <cell r="E1142" t="str">
            <v>AYUDANTE DE MANTENIMIENTO</v>
          </cell>
          <cell r="F1142">
            <v>4400166395</v>
          </cell>
          <cell r="G1142">
            <v>1450025</v>
          </cell>
          <cell r="H1142">
            <v>22000</v>
          </cell>
          <cell r="I1142">
            <v>631.4</v>
          </cell>
          <cell r="J1142">
            <v>0</v>
          </cell>
          <cell r="K1142">
            <v>668.8</v>
          </cell>
          <cell r="L1142">
            <v>75</v>
          </cell>
          <cell r="M1142">
            <v>1375.2</v>
          </cell>
          <cell r="N1142">
            <v>20624.8</v>
          </cell>
          <cell r="O1142" t="str">
            <v>COMEDORES ECONOMICOS - DAJABON</v>
          </cell>
        </row>
        <row r="1143">
          <cell r="A1143">
            <v>4400177533</v>
          </cell>
          <cell r="B1143">
            <v>1138</v>
          </cell>
          <cell r="C1143">
            <v>2</v>
          </cell>
          <cell r="D1143" t="str">
            <v>RAMON ESPINAL JIMENEZ</v>
          </cell>
          <cell r="E1143" t="str">
            <v>AYUDANTE DE COCINA</v>
          </cell>
          <cell r="F1143">
            <v>4400177533</v>
          </cell>
          <cell r="G1143">
            <v>1450055</v>
          </cell>
          <cell r="H1143">
            <v>11000</v>
          </cell>
          <cell r="I1143">
            <v>315.7</v>
          </cell>
          <cell r="J1143">
            <v>0</v>
          </cell>
          <cell r="K1143">
            <v>334.4</v>
          </cell>
          <cell r="L1143">
            <v>75</v>
          </cell>
          <cell r="M1143">
            <v>725.1</v>
          </cell>
          <cell r="N1143">
            <v>10274.9</v>
          </cell>
          <cell r="O1143" t="str">
            <v>COMEDORES ECONOMICOS - DAJABON</v>
          </cell>
        </row>
        <row r="1144">
          <cell r="A1144">
            <v>4400183580</v>
          </cell>
          <cell r="B1144">
            <v>1139</v>
          </cell>
          <cell r="C1144">
            <v>2</v>
          </cell>
          <cell r="D1144" t="str">
            <v>RAUL ARMANDO RIVERON FORTUNA</v>
          </cell>
          <cell r="E1144" t="str">
            <v>AYUDANTE DE COCINA</v>
          </cell>
          <cell r="F1144">
            <v>4400183580</v>
          </cell>
          <cell r="G1144">
            <v>1450067</v>
          </cell>
          <cell r="H1144">
            <v>11000</v>
          </cell>
          <cell r="I1144">
            <v>315.7</v>
          </cell>
          <cell r="J1144">
            <v>0</v>
          </cell>
          <cell r="K1144">
            <v>334.4</v>
          </cell>
          <cell r="L1144">
            <v>75</v>
          </cell>
          <cell r="M1144">
            <v>725.1</v>
          </cell>
          <cell r="N1144">
            <v>10274.9</v>
          </cell>
          <cell r="O1144" t="str">
            <v>COMEDORES ECONOMICOS - DAJABON</v>
          </cell>
        </row>
        <row r="1145">
          <cell r="A1145">
            <v>4400209054</v>
          </cell>
          <cell r="B1145">
            <v>1140</v>
          </cell>
          <cell r="C1145">
            <v>2</v>
          </cell>
          <cell r="D1145" t="str">
            <v>GABRIELA MARIA COLON REINOSO</v>
          </cell>
          <cell r="E1145" t="str">
            <v>AUXILIAR ALMACEN</v>
          </cell>
          <cell r="F1145">
            <v>4400209054</v>
          </cell>
          <cell r="G1145">
            <v>1450043</v>
          </cell>
          <cell r="H1145">
            <v>11000</v>
          </cell>
          <cell r="I1145">
            <v>315.7</v>
          </cell>
          <cell r="J1145">
            <v>0</v>
          </cell>
          <cell r="K1145">
            <v>334.4</v>
          </cell>
          <cell r="L1145">
            <v>75</v>
          </cell>
          <cell r="M1145">
            <v>725.1</v>
          </cell>
          <cell r="N1145">
            <v>10274.9</v>
          </cell>
          <cell r="O1145" t="str">
            <v>COMEDORES ECONOMICOS - DAJABON</v>
          </cell>
        </row>
        <row r="1146">
          <cell r="A1146">
            <v>4400228740</v>
          </cell>
          <cell r="B1146">
            <v>1141</v>
          </cell>
          <cell r="C1146">
            <v>2</v>
          </cell>
          <cell r="D1146" t="str">
            <v>ADRIAN EMMANUEL NUÑEZ ESTEVEZ</v>
          </cell>
          <cell r="E1146" t="str">
            <v>INSPECTOR (A)</v>
          </cell>
          <cell r="F1146">
            <v>4400228740</v>
          </cell>
          <cell r="G1146">
            <v>3050070</v>
          </cell>
          <cell r="H1146">
            <v>16500</v>
          </cell>
          <cell r="I1146">
            <v>473.55</v>
          </cell>
          <cell r="J1146">
            <v>0</v>
          </cell>
          <cell r="K1146">
            <v>501.6</v>
          </cell>
          <cell r="L1146">
            <v>75</v>
          </cell>
          <cell r="M1146">
            <v>1050.1500000000001</v>
          </cell>
          <cell r="N1146">
            <v>15449.85</v>
          </cell>
          <cell r="O1146" t="str">
            <v>COMEDORES ECONOMICOS - PEKIN SANTIAGO</v>
          </cell>
        </row>
        <row r="1147">
          <cell r="A1147">
            <v>4400258713</v>
          </cell>
          <cell r="B1147">
            <v>1142</v>
          </cell>
          <cell r="C1147">
            <v>2</v>
          </cell>
          <cell r="D1147" t="str">
            <v>MARTA GUZMAN ARNO</v>
          </cell>
          <cell r="E1147" t="str">
            <v>COCINERO (A)</v>
          </cell>
          <cell r="F1147">
            <v>4400258713</v>
          </cell>
          <cell r="G1147">
            <v>1450039</v>
          </cell>
          <cell r="H1147">
            <v>11000</v>
          </cell>
          <cell r="I1147">
            <v>315.7</v>
          </cell>
          <cell r="J1147">
            <v>0</v>
          </cell>
          <cell r="K1147">
            <v>334.4</v>
          </cell>
          <cell r="L1147">
            <v>75</v>
          </cell>
          <cell r="M1147">
            <v>725.1</v>
          </cell>
          <cell r="N1147">
            <v>10274.9</v>
          </cell>
          <cell r="O1147" t="str">
            <v>COMEDORES ECONOMICOS - DAJABON</v>
          </cell>
        </row>
        <row r="1148">
          <cell r="A1148">
            <v>4500210622</v>
          </cell>
          <cell r="B1148">
            <v>1143</v>
          </cell>
          <cell r="C1148">
            <v>2</v>
          </cell>
          <cell r="D1148" t="str">
            <v>SCARLEN MIGUELINA NUÑEZ GARCIA</v>
          </cell>
          <cell r="E1148" t="str">
            <v>INSPECTOR DE COMEDOR</v>
          </cell>
          <cell r="F1148">
            <v>4500210622</v>
          </cell>
          <cell r="G1148">
            <v>2300059</v>
          </cell>
          <cell r="H1148">
            <v>15000</v>
          </cell>
          <cell r="I1148">
            <v>430.5</v>
          </cell>
          <cell r="J1148">
            <v>0</v>
          </cell>
          <cell r="K1148">
            <v>456</v>
          </cell>
          <cell r="L1148">
            <v>75</v>
          </cell>
          <cell r="M1148">
            <v>961.5</v>
          </cell>
          <cell r="N1148">
            <v>14038.5</v>
          </cell>
          <cell r="O1148" t="str">
            <v>COMEDORES ECONOMICOS - MONTECRISTI</v>
          </cell>
        </row>
        <row r="1149">
          <cell r="A1149">
            <v>4600006177</v>
          </cell>
          <cell r="B1149">
            <v>1144</v>
          </cell>
          <cell r="C1149">
            <v>2</v>
          </cell>
          <cell r="D1149" t="str">
            <v>MERCEDES BAEZ MEDINA</v>
          </cell>
          <cell r="E1149" t="str">
            <v>COCINERO (A)</v>
          </cell>
          <cell r="F1149">
            <v>4600006177</v>
          </cell>
          <cell r="G1149">
            <v>1067</v>
          </cell>
          <cell r="H1149">
            <v>11000</v>
          </cell>
          <cell r="I1149">
            <v>315.7</v>
          </cell>
          <cell r="J1149">
            <v>0</v>
          </cell>
          <cell r="K1149">
            <v>334.4</v>
          </cell>
          <cell r="L1149">
            <v>75</v>
          </cell>
          <cell r="M1149">
            <v>725.1</v>
          </cell>
          <cell r="N1149">
            <v>10274.9</v>
          </cell>
          <cell r="O1149" t="str">
            <v>COMEDORES ECONOMICOS - SANTIAGO RODRIGUE</v>
          </cell>
        </row>
        <row r="1150">
          <cell r="A1150">
            <v>4600014361</v>
          </cell>
          <cell r="B1150">
            <v>1145</v>
          </cell>
          <cell r="C1150">
            <v>2</v>
          </cell>
          <cell r="D1150" t="str">
            <v>ARICIA ALTAGRACIA TORIBIO TORRES</v>
          </cell>
          <cell r="E1150" t="str">
            <v>ENCARGADO (A)</v>
          </cell>
          <cell r="F1150">
            <v>4600014361</v>
          </cell>
          <cell r="G1150">
            <v>1750032</v>
          </cell>
          <cell r="H1150">
            <v>11000</v>
          </cell>
          <cell r="I1150">
            <v>315.7</v>
          </cell>
          <cell r="J1150">
            <v>0</v>
          </cell>
          <cell r="K1150">
            <v>334.4</v>
          </cell>
          <cell r="L1150">
            <v>75</v>
          </cell>
          <cell r="M1150">
            <v>725.1</v>
          </cell>
          <cell r="N1150">
            <v>10274.9</v>
          </cell>
          <cell r="O1150" t="str">
            <v>COMEDORES ECONOMICOS - SANTIAGO RODRIGUE</v>
          </cell>
        </row>
        <row r="1151">
          <cell r="A1151">
            <v>4600032140</v>
          </cell>
          <cell r="B1151">
            <v>1146</v>
          </cell>
          <cell r="C1151">
            <v>2</v>
          </cell>
          <cell r="D1151" t="str">
            <v>CANDIDA LUCESITA RODRIGUEZ</v>
          </cell>
          <cell r="E1151" t="str">
            <v>CONSERJE</v>
          </cell>
          <cell r="F1151">
            <v>4600032140</v>
          </cell>
          <cell r="G1151">
            <v>819</v>
          </cell>
          <cell r="H1151">
            <v>11000</v>
          </cell>
          <cell r="I1151">
            <v>315.7</v>
          </cell>
          <cell r="J1151">
            <v>0</v>
          </cell>
          <cell r="K1151">
            <v>334.4</v>
          </cell>
          <cell r="L1151">
            <v>75</v>
          </cell>
          <cell r="M1151">
            <v>725.1</v>
          </cell>
          <cell r="N1151">
            <v>10274.9</v>
          </cell>
          <cell r="O1151" t="str">
            <v>COMEDORES ECONOMICOS - SANTIAGO RODRIGUE</v>
          </cell>
        </row>
        <row r="1152">
          <cell r="A1152">
            <v>4600037107</v>
          </cell>
          <cell r="B1152">
            <v>1147</v>
          </cell>
          <cell r="C1152">
            <v>2</v>
          </cell>
          <cell r="D1152" t="str">
            <v>MARIA BIENVENIDA PEREZ</v>
          </cell>
          <cell r="E1152" t="str">
            <v>COCINERO (A)</v>
          </cell>
          <cell r="F1152">
            <v>4600037107</v>
          </cell>
          <cell r="G1152">
            <v>505</v>
          </cell>
          <cell r="H1152">
            <v>11000</v>
          </cell>
          <cell r="I1152">
            <v>315.7</v>
          </cell>
          <cell r="J1152">
            <v>0</v>
          </cell>
          <cell r="K1152">
            <v>334.4</v>
          </cell>
          <cell r="L1152">
            <v>75</v>
          </cell>
          <cell r="M1152">
            <v>725.1</v>
          </cell>
          <cell r="N1152">
            <v>10274.9</v>
          </cell>
          <cell r="O1152" t="str">
            <v>COMEDORES ECONOMICOS - SANTIAGO RODRIGUE</v>
          </cell>
        </row>
        <row r="1153">
          <cell r="A1153">
            <v>4600041893</v>
          </cell>
          <cell r="B1153">
            <v>1148</v>
          </cell>
          <cell r="C1153">
            <v>2</v>
          </cell>
          <cell r="D1153" t="str">
            <v xml:space="preserve">ENELCIDA ALTAGRACIA BOBADILLA LIMA </v>
          </cell>
          <cell r="E1153" t="str">
            <v>AYUDANTE MANTENIMIENTO</v>
          </cell>
          <cell r="F1153">
            <v>4600041893</v>
          </cell>
          <cell r="G1153">
            <v>3050205</v>
          </cell>
          <cell r="H1153">
            <v>16500</v>
          </cell>
          <cell r="I1153">
            <v>473.55</v>
          </cell>
          <cell r="J1153">
            <v>0</v>
          </cell>
          <cell r="K1153">
            <v>501.6</v>
          </cell>
          <cell r="L1153">
            <v>75</v>
          </cell>
          <cell r="M1153">
            <v>1050.1500000000001</v>
          </cell>
          <cell r="N1153">
            <v>15449.85</v>
          </cell>
          <cell r="O1153" t="str">
            <v>COMEDORES ECONOMICOS - PEKIN SANTIAGO</v>
          </cell>
        </row>
        <row r="1154">
          <cell r="A1154">
            <v>4600048997</v>
          </cell>
          <cell r="B1154">
            <v>1149</v>
          </cell>
          <cell r="C1154">
            <v>2</v>
          </cell>
          <cell r="D1154" t="str">
            <v>WILLIAN RAFAEL NUÑEZ ALMONTE</v>
          </cell>
          <cell r="E1154" t="str">
            <v>AYUDANTE DE COCINA</v>
          </cell>
          <cell r="F1154">
            <v>4600048997</v>
          </cell>
          <cell r="G1154">
            <v>1750099</v>
          </cell>
          <cell r="H1154">
            <v>11000</v>
          </cell>
          <cell r="I1154">
            <v>315.7</v>
          </cell>
          <cell r="J1154">
            <v>0</v>
          </cell>
          <cell r="K1154">
            <v>334.4</v>
          </cell>
          <cell r="L1154">
            <v>75</v>
          </cell>
          <cell r="M1154">
            <v>725.1</v>
          </cell>
          <cell r="N1154">
            <v>10274.9</v>
          </cell>
          <cell r="O1154" t="str">
            <v>COMEDORES ECONOMICOS - SANTIAGO RODRIGUE</v>
          </cell>
        </row>
        <row r="1155">
          <cell r="A1155">
            <v>4600077780</v>
          </cell>
          <cell r="B1155">
            <v>1150</v>
          </cell>
          <cell r="C1155">
            <v>2</v>
          </cell>
          <cell r="D1155" t="str">
            <v>ANA CECILIA TAVERAS CABRERA</v>
          </cell>
          <cell r="E1155" t="str">
            <v>CONSERJE</v>
          </cell>
          <cell r="F1155">
            <v>4600077780</v>
          </cell>
          <cell r="G1155">
            <v>607</v>
          </cell>
          <cell r="H1155">
            <v>11000</v>
          </cell>
          <cell r="I1155">
            <v>315.7</v>
          </cell>
          <cell r="J1155">
            <v>0</v>
          </cell>
          <cell r="K1155">
            <v>334.4</v>
          </cell>
          <cell r="L1155">
            <v>1587.45</v>
          </cell>
          <cell r="M1155">
            <v>2237.5500000000002</v>
          </cell>
          <cell r="N1155">
            <v>8762.4500000000007</v>
          </cell>
          <cell r="O1155" t="str">
            <v>COMEDORES ECONOMICOS - SANTIAGO RODRIGUE</v>
          </cell>
        </row>
        <row r="1156">
          <cell r="A1156">
            <v>4600208161</v>
          </cell>
          <cell r="B1156">
            <v>1151</v>
          </cell>
          <cell r="C1156">
            <v>2</v>
          </cell>
          <cell r="D1156" t="str">
            <v>LANTIGUA DE JESUS FERNANDEZ TORRES</v>
          </cell>
          <cell r="E1156" t="str">
            <v>CONSERJE</v>
          </cell>
          <cell r="F1156">
            <v>4600208161</v>
          </cell>
          <cell r="G1156">
            <v>1750033</v>
          </cell>
          <cell r="H1156">
            <v>11000</v>
          </cell>
          <cell r="I1156">
            <v>315.7</v>
          </cell>
          <cell r="J1156">
            <v>0</v>
          </cell>
          <cell r="K1156">
            <v>334.4</v>
          </cell>
          <cell r="L1156">
            <v>3099.9</v>
          </cell>
          <cell r="M1156">
            <v>3750</v>
          </cell>
          <cell r="N1156">
            <v>7250</v>
          </cell>
          <cell r="O1156" t="str">
            <v>COMEDORES ECONOMICOS - SANTIAGO RODRIGUE</v>
          </cell>
        </row>
        <row r="1157">
          <cell r="A1157">
            <v>4600229589</v>
          </cell>
          <cell r="B1157">
            <v>1152</v>
          </cell>
          <cell r="C1157">
            <v>2</v>
          </cell>
          <cell r="D1157" t="str">
            <v>CATALINA ANTONIA REYES ESCOTO</v>
          </cell>
          <cell r="E1157" t="str">
            <v>AYUDANTE</v>
          </cell>
          <cell r="F1157">
            <v>4600229589</v>
          </cell>
          <cell r="G1157">
            <v>1900127</v>
          </cell>
          <cell r="H1157">
            <v>11000</v>
          </cell>
          <cell r="I1157">
            <v>315.7</v>
          </cell>
          <cell r="J1157">
            <v>0</v>
          </cell>
          <cell r="K1157">
            <v>334.4</v>
          </cell>
          <cell r="L1157">
            <v>75</v>
          </cell>
          <cell r="M1157">
            <v>725.1</v>
          </cell>
          <cell r="N1157">
            <v>10274.9</v>
          </cell>
          <cell r="O1157" t="str">
            <v>COMEDORES ECONOMICOS - SANTIAGO RODRIGUE</v>
          </cell>
        </row>
        <row r="1158">
          <cell r="A1158">
            <v>4600243150</v>
          </cell>
          <cell r="B1158">
            <v>1153</v>
          </cell>
          <cell r="C1158">
            <v>2</v>
          </cell>
          <cell r="D1158" t="str">
            <v>RUBEN PASCUAL BAEZ</v>
          </cell>
          <cell r="E1158" t="str">
            <v>CONSERJE</v>
          </cell>
          <cell r="F1158">
            <v>4600243150</v>
          </cell>
          <cell r="G1158">
            <v>1750063</v>
          </cell>
          <cell r="H1158">
            <v>12100</v>
          </cell>
          <cell r="I1158">
            <v>347.27</v>
          </cell>
          <cell r="J1158">
            <v>0</v>
          </cell>
          <cell r="K1158">
            <v>367.84</v>
          </cell>
          <cell r="L1158">
            <v>75</v>
          </cell>
          <cell r="M1158">
            <v>790.11</v>
          </cell>
          <cell r="N1158">
            <v>11309.89</v>
          </cell>
          <cell r="O1158" t="str">
            <v>COMEDORES ECONOMICOS - SANTIAGO RODRIGUE</v>
          </cell>
        </row>
        <row r="1159">
          <cell r="A1159">
            <v>4600282091</v>
          </cell>
          <cell r="B1159">
            <v>1154</v>
          </cell>
          <cell r="C1159">
            <v>2</v>
          </cell>
          <cell r="D1159" t="str">
            <v>JUAN RAMON ESTEVEZ SANCHEZ</v>
          </cell>
          <cell r="E1159" t="str">
            <v>COCINERO (A)</v>
          </cell>
          <cell r="F1159">
            <v>4600282091</v>
          </cell>
          <cell r="G1159">
            <v>1750075</v>
          </cell>
          <cell r="H1159">
            <v>11000</v>
          </cell>
          <cell r="I1159">
            <v>315.7</v>
          </cell>
          <cell r="J1159">
            <v>0</v>
          </cell>
          <cell r="K1159">
            <v>334.4</v>
          </cell>
          <cell r="L1159">
            <v>75</v>
          </cell>
          <cell r="M1159">
            <v>725.1</v>
          </cell>
          <cell r="N1159">
            <v>10274.9</v>
          </cell>
          <cell r="O1159" t="str">
            <v>COMEDORES ECONOMICOS - SANTIAGO RODRIGUE</v>
          </cell>
        </row>
        <row r="1160">
          <cell r="A1160">
            <v>4600356481</v>
          </cell>
          <cell r="B1160">
            <v>1155</v>
          </cell>
          <cell r="C1160">
            <v>2</v>
          </cell>
          <cell r="D1160" t="str">
            <v>JOSE BENJAMIN FRANKLIN FERNANDEZ CA</v>
          </cell>
          <cell r="E1160" t="str">
            <v>INSPECTOR DE COMEDOR</v>
          </cell>
          <cell r="F1160">
            <v>4600356481</v>
          </cell>
          <cell r="G1160">
            <v>750111</v>
          </cell>
          <cell r="H1160">
            <v>40000</v>
          </cell>
          <cell r="I1160">
            <v>1148</v>
          </cell>
          <cell r="J1160">
            <v>442.65</v>
          </cell>
          <cell r="K1160">
            <v>1216</v>
          </cell>
          <cell r="L1160">
            <v>75</v>
          </cell>
          <cell r="M1160">
            <v>2881.65</v>
          </cell>
          <cell r="N1160">
            <v>37118.35</v>
          </cell>
          <cell r="O1160" t="str">
            <v>COMEDORES ECONOMICOS - PUERTO PLATA</v>
          </cell>
        </row>
        <row r="1161">
          <cell r="A1161">
            <v>4600371688</v>
          </cell>
          <cell r="B1161">
            <v>1156</v>
          </cell>
          <cell r="C1161">
            <v>2</v>
          </cell>
          <cell r="D1161" t="str">
            <v>WILMIN YASMIL GONZALEZ TORRES</v>
          </cell>
          <cell r="E1161" t="str">
            <v>AYUDANTE DE COCINA</v>
          </cell>
          <cell r="F1161">
            <v>4600371688</v>
          </cell>
          <cell r="G1161">
            <v>500395</v>
          </cell>
          <cell r="H1161">
            <v>11000</v>
          </cell>
          <cell r="I1161">
            <v>315.7</v>
          </cell>
          <cell r="J1161">
            <v>0</v>
          </cell>
          <cell r="K1161">
            <v>334.4</v>
          </cell>
          <cell r="L1161">
            <v>75</v>
          </cell>
          <cell r="M1161">
            <v>725.1</v>
          </cell>
          <cell r="N1161">
            <v>10274.9</v>
          </cell>
          <cell r="O1161" t="str">
            <v>COMEDORES ECONOMICOS- LOS ALCARRIZOS</v>
          </cell>
        </row>
        <row r="1162">
          <cell r="A1162">
            <v>4600384913</v>
          </cell>
          <cell r="B1162">
            <v>1157</v>
          </cell>
          <cell r="C1162">
            <v>2</v>
          </cell>
          <cell r="D1162" t="str">
            <v>GLEHANY YAFREYSYS AZCONA TORRES</v>
          </cell>
          <cell r="E1162" t="str">
            <v>ENCARGADO (A)</v>
          </cell>
          <cell r="F1162">
            <v>4600384913</v>
          </cell>
          <cell r="G1162">
            <v>1750039</v>
          </cell>
          <cell r="H1162">
            <v>35000</v>
          </cell>
          <cell r="I1162">
            <v>1004.5</v>
          </cell>
          <cell r="J1162">
            <v>0</v>
          </cell>
          <cell r="K1162">
            <v>1064</v>
          </cell>
          <cell r="L1162">
            <v>75</v>
          </cell>
          <cell r="M1162">
            <v>2143.5</v>
          </cell>
          <cell r="N1162">
            <v>32856.5</v>
          </cell>
          <cell r="O1162" t="str">
            <v>COMEDORES ECONOMICOS - SANTIAGO RODRIGUE</v>
          </cell>
        </row>
        <row r="1163">
          <cell r="A1163">
            <v>4600389631</v>
          </cell>
          <cell r="B1163">
            <v>1158</v>
          </cell>
          <cell r="C1163">
            <v>2</v>
          </cell>
          <cell r="D1163" t="str">
            <v>ANA MIGUELINA GONZALEZ BAEZ</v>
          </cell>
          <cell r="E1163" t="str">
            <v>CONSERJE</v>
          </cell>
          <cell r="F1163">
            <v>4600389631</v>
          </cell>
          <cell r="G1163">
            <v>1750095</v>
          </cell>
          <cell r="H1163">
            <v>11000</v>
          </cell>
          <cell r="I1163">
            <v>315.7</v>
          </cell>
          <cell r="J1163">
            <v>0</v>
          </cell>
          <cell r="K1163">
            <v>334.4</v>
          </cell>
          <cell r="L1163">
            <v>75</v>
          </cell>
          <cell r="M1163">
            <v>725.1</v>
          </cell>
          <cell r="N1163">
            <v>10274.9</v>
          </cell>
          <cell r="O1163" t="str">
            <v>COMEDORES ECONOMICOS - SANTIAGO RODRIGUE</v>
          </cell>
        </row>
        <row r="1164">
          <cell r="A1164">
            <v>4600397147</v>
          </cell>
          <cell r="B1164">
            <v>1159</v>
          </cell>
          <cell r="C1164">
            <v>2</v>
          </cell>
          <cell r="D1164" t="str">
            <v>CARMEN IRIS VALDEZ CRUZ</v>
          </cell>
          <cell r="E1164" t="str">
            <v>CONSERJE</v>
          </cell>
          <cell r="F1164">
            <v>4600397147</v>
          </cell>
          <cell r="G1164">
            <v>1750057</v>
          </cell>
          <cell r="H1164">
            <v>11000</v>
          </cell>
          <cell r="I1164">
            <v>315.7</v>
          </cell>
          <cell r="J1164">
            <v>0</v>
          </cell>
          <cell r="K1164">
            <v>334.4</v>
          </cell>
          <cell r="L1164">
            <v>75</v>
          </cell>
          <cell r="M1164">
            <v>725.1</v>
          </cell>
          <cell r="N1164">
            <v>10274.9</v>
          </cell>
          <cell r="O1164" t="str">
            <v>COMEDORES ECONOMICOS - SANTIAGO RODRIGUE</v>
          </cell>
        </row>
        <row r="1165">
          <cell r="A1165">
            <v>4600401436</v>
          </cell>
          <cell r="B1165">
            <v>1160</v>
          </cell>
          <cell r="C1165">
            <v>2</v>
          </cell>
          <cell r="D1165" t="str">
            <v>SANTA CECILIA FERNANDEZ PEÑA</v>
          </cell>
          <cell r="E1165" t="str">
            <v>CONSERJE</v>
          </cell>
          <cell r="F1165">
            <v>4600401436</v>
          </cell>
          <cell r="G1165">
            <v>1750065</v>
          </cell>
          <cell r="H1165">
            <v>11000</v>
          </cell>
          <cell r="I1165">
            <v>315.7</v>
          </cell>
          <cell r="J1165">
            <v>0</v>
          </cell>
          <cell r="K1165">
            <v>334.4</v>
          </cell>
          <cell r="L1165">
            <v>75</v>
          </cell>
          <cell r="M1165">
            <v>725.1</v>
          </cell>
          <cell r="N1165">
            <v>10274.9</v>
          </cell>
          <cell r="O1165" t="str">
            <v>COMEDORES ECONOMICOS - SANTIAGO RODRIGUE</v>
          </cell>
        </row>
        <row r="1166">
          <cell r="A1166">
            <v>4600407946</v>
          </cell>
          <cell r="B1166">
            <v>1161</v>
          </cell>
          <cell r="C1166">
            <v>2</v>
          </cell>
          <cell r="D1166" t="str">
            <v>HECTOR DURAN RAMIREZ</v>
          </cell>
          <cell r="E1166" t="str">
            <v>COCINERO (A)</v>
          </cell>
          <cell r="F1166">
            <v>4600407946</v>
          </cell>
          <cell r="G1166">
            <v>1750103</v>
          </cell>
          <cell r="H1166">
            <v>11000</v>
          </cell>
          <cell r="I1166">
            <v>315.7</v>
          </cell>
          <cell r="J1166">
            <v>0</v>
          </cell>
          <cell r="K1166">
            <v>334.4</v>
          </cell>
          <cell r="L1166">
            <v>75</v>
          </cell>
          <cell r="M1166">
            <v>725.1</v>
          </cell>
          <cell r="N1166">
            <v>10274.9</v>
          </cell>
          <cell r="O1166" t="str">
            <v>COMEDORES ECONOMICOS - SANTIAGO RODRIGUE</v>
          </cell>
        </row>
        <row r="1167">
          <cell r="A1167">
            <v>4600410734</v>
          </cell>
          <cell r="B1167">
            <v>1162</v>
          </cell>
          <cell r="C1167">
            <v>2</v>
          </cell>
          <cell r="D1167" t="str">
            <v>CARMELINA CORNIEL AGUILERA</v>
          </cell>
          <cell r="E1167" t="str">
            <v>COCINERO (A)</v>
          </cell>
          <cell r="F1167">
            <v>4600410734</v>
          </cell>
          <cell r="G1167">
            <v>1750077</v>
          </cell>
          <cell r="H1167">
            <v>11000</v>
          </cell>
          <cell r="I1167">
            <v>315.7</v>
          </cell>
          <cell r="J1167">
            <v>0</v>
          </cell>
          <cell r="K1167">
            <v>334.4</v>
          </cell>
          <cell r="L1167">
            <v>75</v>
          </cell>
          <cell r="M1167">
            <v>725.1</v>
          </cell>
          <cell r="N1167">
            <v>10274.9</v>
          </cell>
          <cell r="O1167" t="str">
            <v>COMEDORES ECONOMICOS - SANTIAGO RODRIGUE</v>
          </cell>
        </row>
        <row r="1168">
          <cell r="A1168">
            <v>4700062328</v>
          </cell>
          <cell r="B1168">
            <v>1163</v>
          </cell>
          <cell r="C1168">
            <v>2</v>
          </cell>
          <cell r="D1168" t="str">
            <v>CELINA LUGO CAPELLAN</v>
          </cell>
          <cell r="E1168" t="str">
            <v>CONSERJE</v>
          </cell>
          <cell r="F1168">
            <v>4700062328</v>
          </cell>
          <cell r="G1168">
            <v>1000055</v>
          </cell>
          <cell r="H1168">
            <v>12000</v>
          </cell>
          <cell r="I1168">
            <v>344.4</v>
          </cell>
          <cell r="J1168">
            <v>0</v>
          </cell>
          <cell r="K1168">
            <v>364.8</v>
          </cell>
          <cell r="L1168">
            <v>75</v>
          </cell>
          <cell r="M1168">
            <v>784.2</v>
          </cell>
          <cell r="N1168">
            <v>11215.8</v>
          </cell>
          <cell r="O1168" t="str">
            <v>COMEDORES ECONOMICOS - LA VEGA</v>
          </cell>
        </row>
        <row r="1169">
          <cell r="A1169">
            <v>4700110523</v>
          </cell>
          <cell r="B1169">
            <v>1164</v>
          </cell>
          <cell r="C1169">
            <v>2</v>
          </cell>
          <cell r="D1169" t="str">
            <v>JEANNETTE ALTAGRACIA MOTA GONZALEZ</v>
          </cell>
          <cell r="E1169" t="str">
            <v>COCINERO (A)</v>
          </cell>
          <cell r="F1169">
            <v>4700110523</v>
          </cell>
          <cell r="G1169">
            <v>29</v>
          </cell>
          <cell r="H1169">
            <v>11000</v>
          </cell>
          <cell r="I1169">
            <v>315.7</v>
          </cell>
          <cell r="J1169">
            <v>0</v>
          </cell>
          <cell r="K1169">
            <v>334.4</v>
          </cell>
          <cell r="L1169">
            <v>3099.9</v>
          </cell>
          <cell r="M1169">
            <v>3750</v>
          </cell>
          <cell r="N1169">
            <v>7250</v>
          </cell>
          <cell r="O1169" t="str">
            <v>COMEDORES ECONOMICOS - LA VEGA</v>
          </cell>
        </row>
        <row r="1170">
          <cell r="A1170">
            <v>4700111026</v>
          </cell>
          <cell r="B1170">
            <v>1165</v>
          </cell>
          <cell r="C1170">
            <v>2</v>
          </cell>
          <cell r="D1170" t="str">
            <v>YAKI ENEYDA POLANCO ALMONTE</v>
          </cell>
          <cell r="E1170" t="str">
            <v>INSPECTOR DE COMEDOR</v>
          </cell>
          <cell r="F1170">
            <v>4700111026</v>
          </cell>
          <cell r="G1170">
            <v>1000108</v>
          </cell>
          <cell r="H1170">
            <v>20000</v>
          </cell>
          <cell r="I1170">
            <v>574</v>
          </cell>
          <cell r="J1170">
            <v>0</v>
          </cell>
          <cell r="K1170">
            <v>608</v>
          </cell>
          <cell r="L1170">
            <v>75</v>
          </cell>
          <cell r="M1170">
            <v>1257</v>
          </cell>
          <cell r="N1170">
            <v>18743</v>
          </cell>
          <cell r="O1170" t="str">
            <v>COMEDORES ECONOMICOS - LA VEGA</v>
          </cell>
        </row>
        <row r="1171">
          <cell r="A1171">
            <v>4700118005</v>
          </cell>
          <cell r="B1171">
            <v>1166</v>
          </cell>
          <cell r="C1171">
            <v>2</v>
          </cell>
          <cell r="D1171" t="str">
            <v>MARIO RAMON ANGELES ANGELES</v>
          </cell>
          <cell r="E1171" t="str">
            <v>JARDINERO (A)</v>
          </cell>
          <cell r="F1171">
            <v>4700118005</v>
          </cell>
          <cell r="G1171">
            <v>1623</v>
          </cell>
          <cell r="H1171">
            <v>11000</v>
          </cell>
          <cell r="I1171">
            <v>315.7</v>
          </cell>
          <cell r="J1171">
            <v>0</v>
          </cell>
          <cell r="K1171">
            <v>334.4</v>
          </cell>
          <cell r="L1171">
            <v>75</v>
          </cell>
          <cell r="M1171">
            <v>725.1</v>
          </cell>
          <cell r="N1171">
            <v>10274.9</v>
          </cell>
          <cell r="O1171" t="str">
            <v>COMEDORES ECONOMICOS - LA VEGA</v>
          </cell>
        </row>
        <row r="1172">
          <cell r="A1172">
            <v>4700119847</v>
          </cell>
          <cell r="B1172">
            <v>1167</v>
          </cell>
          <cell r="C1172">
            <v>2</v>
          </cell>
          <cell r="D1172" t="str">
            <v>LUIS MANUEL GIL SUAREZ</v>
          </cell>
          <cell r="E1172" t="str">
            <v>CHEF</v>
          </cell>
          <cell r="F1172">
            <v>4700119847</v>
          </cell>
          <cell r="G1172">
            <v>466</v>
          </cell>
          <cell r="H1172">
            <v>25000</v>
          </cell>
          <cell r="I1172">
            <v>717.5</v>
          </cell>
          <cell r="J1172">
            <v>0</v>
          </cell>
          <cell r="K1172">
            <v>760</v>
          </cell>
          <cell r="L1172">
            <v>75</v>
          </cell>
          <cell r="M1172">
            <v>1552.5</v>
          </cell>
          <cell r="N1172">
            <v>23447.5</v>
          </cell>
          <cell r="O1172" t="str">
            <v>COMEDORES ECONOMICOS- LA VILLA OLIMPICA</v>
          </cell>
        </row>
        <row r="1173">
          <cell r="A1173">
            <v>4700140090</v>
          </cell>
          <cell r="B1173">
            <v>1168</v>
          </cell>
          <cell r="C1173">
            <v>2</v>
          </cell>
          <cell r="D1173" t="str">
            <v>LOURDE JUSTINA SARANTE CASTRO</v>
          </cell>
          <cell r="E1173" t="str">
            <v>SUPERVISOR DE COCINA</v>
          </cell>
          <cell r="F1173">
            <v>4700140090</v>
          </cell>
          <cell r="G1173">
            <v>1000102</v>
          </cell>
          <cell r="H1173">
            <v>15000</v>
          </cell>
          <cell r="I1173">
            <v>430.5</v>
          </cell>
          <cell r="J1173">
            <v>0</v>
          </cell>
          <cell r="K1173">
            <v>456</v>
          </cell>
          <cell r="L1173">
            <v>75</v>
          </cell>
          <cell r="M1173">
            <v>961.5</v>
          </cell>
          <cell r="N1173">
            <v>14038.5</v>
          </cell>
          <cell r="O1173" t="str">
            <v>COMEDORES ECONOMICOS - LA VEGA</v>
          </cell>
        </row>
        <row r="1174">
          <cell r="A1174">
            <v>4700355417</v>
          </cell>
          <cell r="B1174">
            <v>1169</v>
          </cell>
          <cell r="C1174">
            <v>2</v>
          </cell>
          <cell r="D1174" t="str">
            <v>MARIA CLAUDINA MENA MARTINEZ</v>
          </cell>
          <cell r="E1174" t="str">
            <v>INSPECTORA</v>
          </cell>
          <cell r="F1174">
            <v>4700355417</v>
          </cell>
          <cell r="G1174">
            <v>1000250</v>
          </cell>
          <cell r="H1174">
            <v>20000</v>
          </cell>
          <cell r="I1174">
            <v>574</v>
          </cell>
          <cell r="J1174">
            <v>0</v>
          </cell>
          <cell r="K1174">
            <v>608</v>
          </cell>
          <cell r="L1174">
            <v>75</v>
          </cell>
          <cell r="M1174">
            <v>1257</v>
          </cell>
          <cell r="N1174">
            <v>18743</v>
          </cell>
          <cell r="O1174" t="str">
            <v>COMEDORES ECONOMICOS - LA VEGA</v>
          </cell>
        </row>
        <row r="1175">
          <cell r="A1175">
            <v>4700404082</v>
          </cell>
          <cell r="B1175">
            <v>1170</v>
          </cell>
          <cell r="C1175">
            <v>2</v>
          </cell>
          <cell r="D1175" t="str">
            <v>WANDY ALTAGRACIA VARGAS</v>
          </cell>
          <cell r="E1175" t="str">
            <v>AYUDANTE DE COCINA</v>
          </cell>
          <cell r="F1175">
            <v>4700404082</v>
          </cell>
          <cell r="G1175">
            <v>2600058</v>
          </cell>
          <cell r="H1175">
            <v>15000</v>
          </cell>
          <cell r="I1175">
            <v>430.5</v>
          </cell>
          <cell r="J1175">
            <v>0</v>
          </cell>
          <cell r="K1175">
            <v>456</v>
          </cell>
          <cell r="L1175">
            <v>75</v>
          </cell>
          <cell r="M1175">
            <v>961.5</v>
          </cell>
          <cell r="N1175">
            <v>14038.5</v>
          </cell>
          <cell r="O1175" t="str">
            <v>COMEDORES ECONOMICOS - MOCA</v>
          </cell>
        </row>
        <row r="1176">
          <cell r="A1176">
            <v>4700594171</v>
          </cell>
          <cell r="B1176">
            <v>1171</v>
          </cell>
          <cell r="C1176">
            <v>2</v>
          </cell>
          <cell r="D1176" t="str">
            <v>LUISA ALTAGRACIA MENDOZA GUTIERREZ</v>
          </cell>
          <cell r="E1176" t="str">
            <v>AYUDANTE DE COCINA</v>
          </cell>
          <cell r="F1176">
            <v>4700594171</v>
          </cell>
          <cell r="G1176">
            <v>1000078</v>
          </cell>
          <cell r="H1176">
            <v>12000</v>
          </cell>
          <cell r="I1176">
            <v>344.4</v>
          </cell>
          <cell r="J1176">
            <v>0</v>
          </cell>
          <cell r="K1176">
            <v>364.8</v>
          </cell>
          <cell r="L1176">
            <v>75</v>
          </cell>
          <cell r="M1176">
            <v>784.2</v>
          </cell>
          <cell r="N1176">
            <v>11215.8</v>
          </cell>
          <cell r="O1176" t="str">
            <v>COMEDORES ECONOMICOS - LA VEGA</v>
          </cell>
        </row>
        <row r="1177">
          <cell r="A1177">
            <v>4700696810</v>
          </cell>
          <cell r="B1177">
            <v>1172</v>
          </cell>
          <cell r="C1177">
            <v>2</v>
          </cell>
          <cell r="D1177" t="str">
            <v>JUANA OLGA JIMENEZ</v>
          </cell>
          <cell r="E1177" t="str">
            <v>INSPECTOR DE COMEDOR</v>
          </cell>
          <cell r="F1177">
            <v>4700696810</v>
          </cell>
          <cell r="G1177">
            <v>1000086</v>
          </cell>
          <cell r="H1177">
            <v>27500</v>
          </cell>
          <cell r="I1177">
            <v>789.25</v>
          </cell>
          <cell r="J1177">
            <v>0</v>
          </cell>
          <cell r="K1177">
            <v>836</v>
          </cell>
          <cell r="L1177">
            <v>75</v>
          </cell>
          <cell r="M1177">
            <v>1700.25</v>
          </cell>
          <cell r="N1177">
            <v>25799.75</v>
          </cell>
          <cell r="O1177" t="str">
            <v>COMEDORES ECONOMICOS - LA VEGA</v>
          </cell>
        </row>
        <row r="1178">
          <cell r="A1178">
            <v>4700736590</v>
          </cell>
          <cell r="B1178">
            <v>1173</v>
          </cell>
          <cell r="C1178">
            <v>2</v>
          </cell>
          <cell r="D1178" t="str">
            <v>DORALIZA HERNANDEZ PAULINO</v>
          </cell>
          <cell r="E1178" t="str">
            <v>CONSERJE</v>
          </cell>
          <cell r="F1178">
            <v>4700736590</v>
          </cell>
          <cell r="G1178">
            <v>1000112</v>
          </cell>
          <cell r="H1178">
            <v>11000</v>
          </cell>
          <cell r="I1178">
            <v>315.7</v>
          </cell>
          <cell r="J1178">
            <v>0</v>
          </cell>
          <cell r="K1178">
            <v>334.4</v>
          </cell>
          <cell r="L1178">
            <v>75</v>
          </cell>
          <cell r="M1178">
            <v>725.1</v>
          </cell>
          <cell r="N1178">
            <v>10274.9</v>
          </cell>
          <cell r="O1178" t="str">
            <v>COMEDORES ECONOMICOS - LA VEGA</v>
          </cell>
        </row>
        <row r="1179">
          <cell r="A1179">
            <v>4700743588</v>
          </cell>
          <cell r="B1179">
            <v>1174</v>
          </cell>
          <cell r="C1179">
            <v>2</v>
          </cell>
          <cell r="D1179" t="str">
            <v>JOSE ROSARIO</v>
          </cell>
          <cell r="E1179" t="str">
            <v>SEGURIDAD CIVIL</v>
          </cell>
          <cell r="F1179">
            <v>4700743588</v>
          </cell>
          <cell r="G1179">
            <v>1000132</v>
          </cell>
          <cell r="H1179">
            <v>11000</v>
          </cell>
          <cell r="I1179">
            <v>315.7</v>
          </cell>
          <cell r="J1179">
            <v>0</v>
          </cell>
          <cell r="K1179">
            <v>334.4</v>
          </cell>
          <cell r="L1179">
            <v>75</v>
          </cell>
          <cell r="M1179">
            <v>725.1</v>
          </cell>
          <cell r="N1179">
            <v>10274.9</v>
          </cell>
          <cell r="O1179" t="str">
            <v>COMEDORES ECONOMICOS - LA VEGA</v>
          </cell>
        </row>
        <row r="1180">
          <cell r="A1180">
            <v>4700749007</v>
          </cell>
          <cell r="B1180">
            <v>1175</v>
          </cell>
          <cell r="C1180">
            <v>2</v>
          </cell>
          <cell r="D1180" t="str">
            <v>MARIA MAGDALENA ROSARIO CABRERA</v>
          </cell>
          <cell r="E1180" t="str">
            <v>ENCARGADO (A)</v>
          </cell>
          <cell r="F1180">
            <v>4700749007</v>
          </cell>
          <cell r="G1180">
            <v>1000084</v>
          </cell>
          <cell r="H1180">
            <v>35000</v>
          </cell>
          <cell r="I1180">
            <v>1004.5</v>
          </cell>
          <cell r="J1180">
            <v>0</v>
          </cell>
          <cell r="K1180">
            <v>1064</v>
          </cell>
          <cell r="L1180">
            <v>75</v>
          </cell>
          <cell r="M1180">
            <v>2143.5</v>
          </cell>
          <cell r="N1180">
            <v>32856.5</v>
          </cell>
          <cell r="O1180" t="str">
            <v>COMEDORES ECONOMICOS - LA VEGA</v>
          </cell>
        </row>
        <row r="1181">
          <cell r="A1181">
            <v>4700752399</v>
          </cell>
          <cell r="B1181">
            <v>1176</v>
          </cell>
          <cell r="C1181">
            <v>2</v>
          </cell>
          <cell r="D1181" t="str">
            <v>TERESA HERNANDEZ NUÑEZ</v>
          </cell>
          <cell r="E1181" t="str">
            <v>AUXILIAR ADMINISTRATIVO (A)</v>
          </cell>
          <cell r="F1181">
            <v>4700752399</v>
          </cell>
          <cell r="G1181">
            <v>1000242</v>
          </cell>
          <cell r="H1181">
            <v>14000</v>
          </cell>
          <cell r="I1181">
            <v>401.8</v>
          </cell>
          <cell r="J1181">
            <v>0</v>
          </cell>
          <cell r="K1181">
            <v>425.6</v>
          </cell>
          <cell r="L1181">
            <v>75</v>
          </cell>
          <cell r="M1181">
            <v>902.4</v>
          </cell>
          <cell r="N1181">
            <v>13097.6</v>
          </cell>
          <cell r="O1181" t="str">
            <v>COMEDORES ECONOMICOS - LA VEGA</v>
          </cell>
        </row>
        <row r="1182">
          <cell r="A1182">
            <v>4700938261</v>
          </cell>
          <cell r="B1182">
            <v>1177</v>
          </cell>
          <cell r="C1182">
            <v>2</v>
          </cell>
          <cell r="D1182" t="str">
            <v>MIGUELINA DIAZ BEATO</v>
          </cell>
          <cell r="E1182" t="str">
            <v>AYUDANTE DE COCINA</v>
          </cell>
          <cell r="F1182">
            <v>4700938261</v>
          </cell>
          <cell r="G1182">
            <v>1000076</v>
          </cell>
          <cell r="H1182">
            <v>12000</v>
          </cell>
          <cell r="I1182">
            <v>344.4</v>
          </cell>
          <cell r="J1182">
            <v>0</v>
          </cell>
          <cell r="K1182">
            <v>364.8</v>
          </cell>
          <cell r="L1182">
            <v>75</v>
          </cell>
          <cell r="M1182">
            <v>784.2</v>
          </cell>
          <cell r="N1182">
            <v>11215.8</v>
          </cell>
          <cell r="O1182" t="str">
            <v>COMEDORES ECONOMICOS - LA VEGA</v>
          </cell>
        </row>
        <row r="1183">
          <cell r="A1183">
            <v>4701120679</v>
          </cell>
          <cell r="B1183">
            <v>1178</v>
          </cell>
          <cell r="C1183">
            <v>2</v>
          </cell>
          <cell r="D1183" t="str">
            <v>RAFAEL ANTONIO MUÑOZ</v>
          </cell>
          <cell r="E1183" t="str">
            <v>INSPECTOR DE COMEDOR</v>
          </cell>
          <cell r="F1183">
            <v>4701120679</v>
          </cell>
          <cell r="G1183">
            <v>2950048</v>
          </cell>
          <cell r="H1183">
            <v>40000</v>
          </cell>
          <cell r="I1183">
            <v>1148</v>
          </cell>
          <cell r="J1183">
            <v>442.65</v>
          </cell>
          <cell r="K1183">
            <v>1216</v>
          </cell>
          <cell r="L1183">
            <v>75</v>
          </cell>
          <cell r="M1183">
            <v>2881.65</v>
          </cell>
          <cell r="N1183">
            <v>37118.35</v>
          </cell>
          <cell r="O1183" t="str">
            <v>COMEDORES ECONOMICOS - BONAO</v>
          </cell>
        </row>
        <row r="1184">
          <cell r="A1184">
            <v>4701214241</v>
          </cell>
          <cell r="B1184">
            <v>1179</v>
          </cell>
          <cell r="C1184">
            <v>2</v>
          </cell>
          <cell r="D1184" t="str">
            <v>FABIO ALBERTO</v>
          </cell>
          <cell r="E1184" t="str">
            <v>JARDINERO (A)</v>
          </cell>
          <cell r="F1184">
            <v>4701214241</v>
          </cell>
          <cell r="G1184">
            <v>1000244</v>
          </cell>
          <cell r="H1184">
            <v>11000</v>
          </cell>
          <cell r="I1184">
            <v>315.7</v>
          </cell>
          <cell r="J1184">
            <v>0</v>
          </cell>
          <cell r="K1184">
            <v>334.4</v>
          </cell>
          <cell r="L1184">
            <v>75</v>
          </cell>
          <cell r="M1184">
            <v>725.1</v>
          </cell>
          <cell r="N1184">
            <v>10274.9</v>
          </cell>
          <cell r="O1184" t="str">
            <v>COMEDORES ECONOMICOS - LA VEGA</v>
          </cell>
        </row>
        <row r="1185">
          <cell r="A1185">
            <v>4701501613</v>
          </cell>
          <cell r="B1185">
            <v>1180</v>
          </cell>
          <cell r="C1185">
            <v>2</v>
          </cell>
          <cell r="D1185" t="str">
            <v>ROSADINA PORTORREAL SANTOS</v>
          </cell>
          <cell r="E1185" t="str">
            <v>COCINERO (A)</v>
          </cell>
          <cell r="F1185">
            <v>4701501613</v>
          </cell>
          <cell r="G1185">
            <v>1000126</v>
          </cell>
          <cell r="H1185">
            <v>11000</v>
          </cell>
          <cell r="I1185">
            <v>315.7</v>
          </cell>
          <cell r="J1185">
            <v>0</v>
          </cell>
          <cell r="K1185">
            <v>334.4</v>
          </cell>
          <cell r="L1185">
            <v>75</v>
          </cell>
          <cell r="M1185">
            <v>725.1</v>
          </cell>
          <cell r="N1185">
            <v>10274.9</v>
          </cell>
          <cell r="O1185" t="str">
            <v>COMEDORES ECONOMICOS - LA VEGA</v>
          </cell>
        </row>
        <row r="1186">
          <cell r="A1186">
            <v>4701520134</v>
          </cell>
          <cell r="B1186">
            <v>1181</v>
          </cell>
          <cell r="C1186">
            <v>2</v>
          </cell>
          <cell r="D1186" t="str">
            <v>YAJAIRA ALTAGRACIA CONTRERAS ABREU</v>
          </cell>
          <cell r="E1186" t="str">
            <v>AYUDANTE DE COCINA</v>
          </cell>
          <cell r="F1186">
            <v>4701520134</v>
          </cell>
          <cell r="G1186">
            <v>1000071</v>
          </cell>
          <cell r="H1186">
            <v>12000</v>
          </cell>
          <cell r="I1186">
            <v>344.4</v>
          </cell>
          <cell r="J1186">
            <v>0</v>
          </cell>
          <cell r="K1186">
            <v>364.8</v>
          </cell>
          <cell r="L1186">
            <v>75</v>
          </cell>
          <cell r="M1186">
            <v>784.2</v>
          </cell>
          <cell r="N1186">
            <v>11215.8</v>
          </cell>
          <cell r="O1186" t="str">
            <v>COMEDORES ECONOMICOS - LA VEGA</v>
          </cell>
        </row>
        <row r="1187">
          <cell r="A1187">
            <v>4701560924</v>
          </cell>
          <cell r="B1187">
            <v>1182</v>
          </cell>
          <cell r="C1187">
            <v>2</v>
          </cell>
          <cell r="D1187" t="str">
            <v>TERESA DE LOS ANGELES TAVAREZ MOREL</v>
          </cell>
          <cell r="E1187" t="str">
            <v>INSPECTOR DE COMEDOR</v>
          </cell>
          <cell r="F1187">
            <v>4701560924</v>
          </cell>
          <cell r="G1187">
            <v>1500120</v>
          </cell>
          <cell r="H1187">
            <v>11000</v>
          </cell>
          <cell r="I1187">
            <v>315.7</v>
          </cell>
          <cell r="J1187">
            <v>0</v>
          </cell>
          <cell r="K1187">
            <v>334.4</v>
          </cell>
          <cell r="L1187">
            <v>75</v>
          </cell>
          <cell r="M1187">
            <v>725.1</v>
          </cell>
          <cell r="N1187">
            <v>10274.9</v>
          </cell>
          <cell r="O1187" t="str">
            <v>COMEDORES ECONOMICOS - VALVERDE MAO</v>
          </cell>
        </row>
        <row r="1188">
          <cell r="A1188">
            <v>4701593693</v>
          </cell>
          <cell r="B1188">
            <v>1183</v>
          </cell>
          <cell r="C1188">
            <v>2</v>
          </cell>
          <cell r="D1188" t="str">
            <v>FRANCISCO ENCARNACION</v>
          </cell>
          <cell r="E1188" t="str">
            <v>AYUDANTE DE COCINA</v>
          </cell>
          <cell r="F1188">
            <v>4701593693</v>
          </cell>
          <cell r="G1188">
            <v>1000258</v>
          </cell>
          <cell r="H1188">
            <v>11000</v>
          </cell>
          <cell r="I1188">
            <v>315.7</v>
          </cell>
          <cell r="J1188">
            <v>0</v>
          </cell>
          <cell r="K1188">
            <v>334.4</v>
          </cell>
          <cell r="L1188">
            <v>75</v>
          </cell>
          <cell r="M1188">
            <v>725.1</v>
          </cell>
          <cell r="N1188">
            <v>10274.9</v>
          </cell>
          <cell r="O1188" t="str">
            <v>COMEDORES ECONOMICOS - LA VEGA</v>
          </cell>
        </row>
        <row r="1189">
          <cell r="A1189">
            <v>4701777205</v>
          </cell>
          <cell r="B1189">
            <v>1184</v>
          </cell>
          <cell r="C1189">
            <v>2</v>
          </cell>
          <cell r="D1189" t="str">
            <v>PERFECTO MEJIA CASTRO</v>
          </cell>
          <cell r="E1189" t="str">
            <v>AYUDANTE DE MANTENIMIENTO</v>
          </cell>
          <cell r="F1189">
            <v>4701777205</v>
          </cell>
          <cell r="G1189">
            <v>1000248</v>
          </cell>
          <cell r="H1189">
            <v>11000</v>
          </cell>
          <cell r="I1189">
            <v>315.7</v>
          </cell>
          <cell r="J1189">
            <v>0</v>
          </cell>
          <cell r="K1189">
            <v>334.4</v>
          </cell>
          <cell r="L1189">
            <v>75</v>
          </cell>
          <cell r="M1189">
            <v>725.1</v>
          </cell>
          <cell r="N1189">
            <v>10274.9</v>
          </cell>
          <cell r="O1189" t="str">
            <v>COMEDORES ECONOMICOS - LA VEGA</v>
          </cell>
        </row>
        <row r="1190">
          <cell r="A1190">
            <v>4701809131</v>
          </cell>
          <cell r="B1190">
            <v>1185</v>
          </cell>
          <cell r="C1190">
            <v>2</v>
          </cell>
          <cell r="D1190" t="str">
            <v>ROSA LINA MERCADO PABLO</v>
          </cell>
          <cell r="E1190" t="str">
            <v>COCINERO (A)</v>
          </cell>
          <cell r="F1190">
            <v>4701809131</v>
          </cell>
          <cell r="G1190">
            <v>1000106</v>
          </cell>
          <cell r="H1190">
            <v>11000</v>
          </cell>
          <cell r="I1190">
            <v>315.7</v>
          </cell>
          <cell r="J1190">
            <v>0</v>
          </cell>
          <cell r="K1190">
            <v>334.4</v>
          </cell>
          <cell r="L1190">
            <v>75</v>
          </cell>
          <cell r="M1190">
            <v>725.1</v>
          </cell>
          <cell r="N1190">
            <v>10274.9</v>
          </cell>
          <cell r="O1190" t="str">
            <v>COMEDORES ECONOMICOS - LA VEGA</v>
          </cell>
        </row>
        <row r="1191">
          <cell r="A1191">
            <v>4701875678</v>
          </cell>
          <cell r="B1191">
            <v>1186</v>
          </cell>
          <cell r="C1191">
            <v>2</v>
          </cell>
          <cell r="D1191" t="str">
            <v>ISABEL SANTOS CONTRERAS</v>
          </cell>
          <cell r="E1191" t="str">
            <v>AYUDANTE MANTENIMIENTO</v>
          </cell>
          <cell r="F1191">
            <v>4701875678</v>
          </cell>
          <cell r="G1191">
            <v>1000098</v>
          </cell>
          <cell r="H1191">
            <v>11000</v>
          </cell>
          <cell r="I1191">
            <v>315.7</v>
          </cell>
          <cell r="J1191">
            <v>0</v>
          </cell>
          <cell r="K1191">
            <v>334.4</v>
          </cell>
          <cell r="L1191">
            <v>75</v>
          </cell>
          <cell r="M1191">
            <v>725.1</v>
          </cell>
          <cell r="N1191">
            <v>10274.9</v>
          </cell>
          <cell r="O1191" t="str">
            <v>COMEDORES ECONOMICOS - LA VEGA</v>
          </cell>
        </row>
        <row r="1192">
          <cell r="A1192">
            <v>4701977151</v>
          </cell>
          <cell r="B1192">
            <v>1187</v>
          </cell>
          <cell r="C1192">
            <v>2</v>
          </cell>
          <cell r="D1192" t="str">
            <v>MARIA CORNELIA PORTORREAL LOPEZ</v>
          </cell>
          <cell r="E1192" t="str">
            <v>CONSERJE</v>
          </cell>
          <cell r="F1192">
            <v>4701977151</v>
          </cell>
          <cell r="G1192">
            <v>2900206</v>
          </cell>
          <cell r="H1192">
            <v>11000</v>
          </cell>
          <cell r="I1192">
            <v>315.7</v>
          </cell>
          <cell r="J1192">
            <v>0</v>
          </cell>
          <cell r="K1192">
            <v>334.4</v>
          </cell>
          <cell r="L1192">
            <v>75</v>
          </cell>
          <cell r="M1192">
            <v>725.1</v>
          </cell>
          <cell r="N1192">
            <v>10274.9</v>
          </cell>
          <cell r="O1192" t="str">
            <v>COMEDORES ECONOMICOS - SAN FRANCISCO DE</v>
          </cell>
        </row>
        <row r="1193">
          <cell r="A1193">
            <v>4702007107</v>
          </cell>
          <cell r="B1193">
            <v>1188</v>
          </cell>
          <cell r="C1193">
            <v>2</v>
          </cell>
          <cell r="D1193" t="str">
            <v>YARILIN ALTAGRACIA GARCIA</v>
          </cell>
          <cell r="E1193" t="str">
            <v>SECRETARIO (A)</v>
          </cell>
          <cell r="F1193">
            <v>4702007107</v>
          </cell>
          <cell r="G1193">
            <v>2850086</v>
          </cell>
          <cell r="H1193">
            <v>16500</v>
          </cell>
          <cell r="I1193">
            <v>473.55</v>
          </cell>
          <cell r="J1193">
            <v>0</v>
          </cell>
          <cell r="K1193">
            <v>501.6</v>
          </cell>
          <cell r="L1193">
            <v>75</v>
          </cell>
          <cell r="M1193">
            <v>1050.1500000000001</v>
          </cell>
          <cell r="N1193">
            <v>15449.85</v>
          </cell>
          <cell r="O1193" t="str">
            <v>COMEDORES ECONOMICOS- CRISTO REY</v>
          </cell>
        </row>
        <row r="1194">
          <cell r="A1194">
            <v>4702010341</v>
          </cell>
          <cell r="B1194">
            <v>1189</v>
          </cell>
          <cell r="C1194">
            <v>2</v>
          </cell>
          <cell r="D1194" t="str">
            <v>MIRIAN LEYNI ALTAGRACIA ROSARIO ROS</v>
          </cell>
          <cell r="E1194" t="str">
            <v>AUXILIAR ALMACEN</v>
          </cell>
          <cell r="F1194">
            <v>4702010341</v>
          </cell>
          <cell r="G1194">
            <v>1000134</v>
          </cell>
          <cell r="H1194">
            <v>11000</v>
          </cell>
          <cell r="I1194">
            <v>315.7</v>
          </cell>
          <cell r="J1194">
            <v>0</v>
          </cell>
          <cell r="K1194">
            <v>334.4</v>
          </cell>
          <cell r="L1194">
            <v>75</v>
          </cell>
          <cell r="M1194">
            <v>725.1</v>
          </cell>
          <cell r="N1194">
            <v>10274.9</v>
          </cell>
          <cell r="O1194" t="str">
            <v>COMEDORES ECONOMICOS - LA VEGA</v>
          </cell>
        </row>
        <row r="1195">
          <cell r="A1195">
            <v>4702061492</v>
          </cell>
          <cell r="B1195">
            <v>1190</v>
          </cell>
          <cell r="C1195">
            <v>2</v>
          </cell>
          <cell r="D1195" t="str">
            <v>LUIS IGNACIO LOPEZ ROSARIO</v>
          </cell>
          <cell r="E1195" t="str">
            <v>COCINERO (A)</v>
          </cell>
          <cell r="F1195">
            <v>4702061492</v>
          </cell>
          <cell r="G1195">
            <v>1000256</v>
          </cell>
          <cell r="H1195">
            <v>11000</v>
          </cell>
          <cell r="I1195">
            <v>315.7</v>
          </cell>
          <cell r="J1195">
            <v>0</v>
          </cell>
          <cell r="K1195">
            <v>334.4</v>
          </cell>
          <cell r="L1195">
            <v>75</v>
          </cell>
          <cell r="M1195">
            <v>725.1</v>
          </cell>
          <cell r="N1195">
            <v>10274.9</v>
          </cell>
          <cell r="O1195" t="str">
            <v>COMEDORES ECONOMICOS - LA VEGA</v>
          </cell>
        </row>
        <row r="1196">
          <cell r="A1196">
            <v>4800065486</v>
          </cell>
          <cell r="B1196">
            <v>1191</v>
          </cell>
          <cell r="C1196">
            <v>2</v>
          </cell>
          <cell r="D1196" t="str">
            <v>JUAN FRANCISCO GUERRA PEÑA</v>
          </cell>
          <cell r="E1196" t="str">
            <v>INSPECTOR DE COMEDOR</v>
          </cell>
          <cell r="F1196">
            <v>4800065486</v>
          </cell>
          <cell r="G1196">
            <v>2950021</v>
          </cell>
          <cell r="H1196">
            <v>12100</v>
          </cell>
          <cell r="I1196">
            <v>347.27</v>
          </cell>
          <cell r="J1196">
            <v>0</v>
          </cell>
          <cell r="K1196">
            <v>367.84</v>
          </cell>
          <cell r="L1196">
            <v>75</v>
          </cell>
          <cell r="M1196">
            <v>790.11</v>
          </cell>
          <cell r="N1196">
            <v>11309.89</v>
          </cell>
          <cell r="O1196" t="str">
            <v>COMEDORES ECONOMICOS - BONAO</v>
          </cell>
        </row>
        <row r="1197">
          <cell r="A1197">
            <v>4800157192</v>
          </cell>
          <cell r="B1197">
            <v>1192</v>
          </cell>
          <cell r="C1197">
            <v>2</v>
          </cell>
          <cell r="D1197" t="str">
            <v>RUBEN AQUINO MEJIA</v>
          </cell>
          <cell r="E1197" t="str">
            <v>AYUDANTE DE COCINA</v>
          </cell>
          <cell r="F1197">
            <v>4800157192</v>
          </cell>
          <cell r="G1197">
            <v>2950043</v>
          </cell>
          <cell r="H1197">
            <v>11000</v>
          </cell>
          <cell r="I1197">
            <v>315.7</v>
          </cell>
          <cell r="J1197">
            <v>0</v>
          </cell>
          <cell r="K1197">
            <v>334.4</v>
          </cell>
          <cell r="L1197">
            <v>75</v>
          </cell>
          <cell r="M1197">
            <v>725.1</v>
          </cell>
          <cell r="N1197">
            <v>10274.9</v>
          </cell>
          <cell r="O1197" t="str">
            <v>COMEDORES ECONOMICOS - BONAO</v>
          </cell>
        </row>
        <row r="1198">
          <cell r="A1198">
            <v>4800241335</v>
          </cell>
          <cell r="B1198">
            <v>1193</v>
          </cell>
          <cell r="C1198">
            <v>2</v>
          </cell>
          <cell r="D1198" t="str">
            <v>ROSARIO FELIZ</v>
          </cell>
          <cell r="E1198" t="str">
            <v>CHOFER</v>
          </cell>
          <cell r="F1198">
            <v>4800241335</v>
          </cell>
          <cell r="G1198">
            <v>2100642</v>
          </cell>
          <cell r="H1198">
            <v>16500</v>
          </cell>
          <cell r="I1198">
            <v>473.55</v>
          </cell>
          <cell r="J1198">
            <v>0</v>
          </cell>
          <cell r="K1198">
            <v>501.6</v>
          </cell>
          <cell r="L1198">
            <v>75</v>
          </cell>
          <cell r="M1198">
            <v>1050.1500000000001</v>
          </cell>
          <cell r="N1198">
            <v>15449.85</v>
          </cell>
          <cell r="O1198" t="str">
            <v>DIVISION DE TRANSPORTACION- COMEDORES EC</v>
          </cell>
        </row>
        <row r="1199">
          <cell r="A1199">
            <v>4800373070</v>
          </cell>
          <cell r="B1199">
            <v>1194</v>
          </cell>
          <cell r="C1199">
            <v>2</v>
          </cell>
          <cell r="D1199" t="str">
            <v>JOSE RAMON MINAYA PEÑA</v>
          </cell>
          <cell r="E1199" t="str">
            <v>ENCARGADO (A)</v>
          </cell>
          <cell r="F1199">
            <v>4800373070</v>
          </cell>
          <cell r="G1199">
            <v>2950041</v>
          </cell>
          <cell r="H1199">
            <v>35000</v>
          </cell>
          <cell r="I1199">
            <v>1004.5</v>
          </cell>
          <cell r="J1199">
            <v>0</v>
          </cell>
          <cell r="K1199">
            <v>1064</v>
          </cell>
          <cell r="L1199">
            <v>75</v>
          </cell>
          <cell r="M1199">
            <v>2143.5</v>
          </cell>
          <cell r="N1199">
            <v>32856.5</v>
          </cell>
          <cell r="O1199" t="str">
            <v>COMEDORES ECONOMICOS - BONAO</v>
          </cell>
        </row>
        <row r="1200">
          <cell r="A1200">
            <v>4800425193</v>
          </cell>
          <cell r="B1200">
            <v>1195</v>
          </cell>
          <cell r="C1200">
            <v>2</v>
          </cell>
          <cell r="D1200" t="str">
            <v>ROSAURA DE LEON FABIAN</v>
          </cell>
          <cell r="E1200" t="str">
            <v>CONSERJE</v>
          </cell>
          <cell r="F1200">
            <v>4800425193</v>
          </cell>
          <cell r="G1200">
            <v>2950039</v>
          </cell>
          <cell r="H1200">
            <v>11000</v>
          </cell>
          <cell r="I1200">
            <v>315.7</v>
          </cell>
          <cell r="J1200">
            <v>0</v>
          </cell>
          <cell r="K1200">
            <v>334.4</v>
          </cell>
          <cell r="L1200">
            <v>75</v>
          </cell>
          <cell r="M1200">
            <v>725.1</v>
          </cell>
          <cell r="N1200">
            <v>10274.9</v>
          </cell>
          <cell r="O1200" t="str">
            <v>COMEDORES ECONOMICOS - BONAO</v>
          </cell>
        </row>
        <row r="1201">
          <cell r="A1201">
            <v>4800425730</v>
          </cell>
          <cell r="B1201">
            <v>1196</v>
          </cell>
          <cell r="C1201">
            <v>2</v>
          </cell>
          <cell r="D1201" t="str">
            <v>PETRONILA HERRERA</v>
          </cell>
          <cell r="E1201" t="str">
            <v>CONSERJE</v>
          </cell>
          <cell r="F1201">
            <v>4800425730</v>
          </cell>
          <cell r="G1201">
            <v>2950029</v>
          </cell>
          <cell r="H1201">
            <v>11000</v>
          </cell>
          <cell r="I1201">
            <v>315.7</v>
          </cell>
          <cell r="J1201">
            <v>0</v>
          </cell>
          <cell r="K1201">
            <v>334.4</v>
          </cell>
          <cell r="L1201">
            <v>75</v>
          </cell>
          <cell r="M1201">
            <v>725.1</v>
          </cell>
          <cell r="N1201">
            <v>10274.9</v>
          </cell>
          <cell r="O1201" t="str">
            <v>COMEDORES ECONOMICOS - BONAO</v>
          </cell>
        </row>
        <row r="1202">
          <cell r="A1202">
            <v>4800426779</v>
          </cell>
          <cell r="B1202">
            <v>1197</v>
          </cell>
          <cell r="C1202">
            <v>2</v>
          </cell>
          <cell r="D1202" t="str">
            <v>BERTO RAMIREZ VASQUEZ</v>
          </cell>
          <cell r="E1202" t="str">
            <v>INSPECTOR DE COMEDOR</v>
          </cell>
          <cell r="F1202">
            <v>4800426779</v>
          </cell>
          <cell r="G1202">
            <v>2950047</v>
          </cell>
          <cell r="H1202">
            <v>18000</v>
          </cell>
          <cell r="I1202">
            <v>516.6</v>
          </cell>
          <cell r="J1202">
            <v>0</v>
          </cell>
          <cell r="K1202">
            <v>547.20000000000005</v>
          </cell>
          <cell r="L1202">
            <v>1587.45</v>
          </cell>
          <cell r="M1202">
            <v>2651.25</v>
          </cell>
          <cell r="N1202">
            <v>15348.75</v>
          </cell>
          <cell r="O1202" t="str">
            <v>COMEDORES ECONOMICOS - BONAO</v>
          </cell>
        </row>
        <row r="1203">
          <cell r="A1203">
            <v>4800447015</v>
          </cell>
          <cell r="B1203">
            <v>1198</v>
          </cell>
          <cell r="C1203">
            <v>2</v>
          </cell>
          <cell r="D1203" t="str">
            <v>ALBERTO ANTONIO CABREJA ORTEGA</v>
          </cell>
          <cell r="E1203" t="str">
            <v>CONSERJE</v>
          </cell>
          <cell r="F1203">
            <v>4800447015</v>
          </cell>
          <cell r="G1203">
            <v>2950052</v>
          </cell>
          <cell r="H1203">
            <v>11000</v>
          </cell>
          <cell r="I1203">
            <v>315.7</v>
          </cell>
          <cell r="J1203">
            <v>0</v>
          </cell>
          <cell r="K1203">
            <v>334.4</v>
          </cell>
          <cell r="L1203">
            <v>75</v>
          </cell>
          <cell r="M1203">
            <v>725.1</v>
          </cell>
          <cell r="N1203">
            <v>10274.9</v>
          </cell>
          <cell r="O1203" t="str">
            <v>COMEDORES ECONOMICOS - BONAO</v>
          </cell>
        </row>
        <row r="1204">
          <cell r="A1204">
            <v>4800489090</v>
          </cell>
          <cell r="B1204">
            <v>1199</v>
          </cell>
          <cell r="C1204">
            <v>2</v>
          </cell>
          <cell r="D1204" t="str">
            <v>ROSARIO BELARMINA BENCOSME</v>
          </cell>
          <cell r="E1204" t="str">
            <v>INSPECTOR DE COMEDOR</v>
          </cell>
          <cell r="F1204">
            <v>4800489090</v>
          </cell>
          <cell r="G1204">
            <v>1682</v>
          </cell>
          <cell r="H1204">
            <v>16500</v>
          </cell>
          <cell r="I1204">
            <v>473.55</v>
          </cell>
          <cell r="J1204">
            <v>0</v>
          </cell>
          <cell r="K1204">
            <v>501.6</v>
          </cell>
          <cell r="L1204">
            <v>75</v>
          </cell>
          <cell r="M1204">
            <v>1050.1500000000001</v>
          </cell>
          <cell r="N1204">
            <v>15449.85</v>
          </cell>
          <cell r="O1204" t="str">
            <v>COMEDORES ECONOMICOS - BONAO</v>
          </cell>
        </row>
        <row r="1205">
          <cell r="A1205">
            <v>4800510739</v>
          </cell>
          <cell r="B1205">
            <v>1200</v>
          </cell>
          <cell r="C1205">
            <v>2</v>
          </cell>
          <cell r="D1205" t="str">
            <v>RAFAEL SEVERINO RODRIGUEZ</v>
          </cell>
          <cell r="E1205" t="str">
            <v>COCINERO (A)</v>
          </cell>
          <cell r="F1205">
            <v>4800510739</v>
          </cell>
          <cell r="G1205">
            <v>2950025</v>
          </cell>
          <cell r="H1205">
            <v>11000</v>
          </cell>
          <cell r="I1205">
            <v>315.7</v>
          </cell>
          <cell r="J1205">
            <v>0</v>
          </cell>
          <cell r="K1205">
            <v>334.4</v>
          </cell>
          <cell r="L1205">
            <v>75</v>
          </cell>
          <cell r="M1205">
            <v>725.1</v>
          </cell>
          <cell r="N1205">
            <v>10274.9</v>
          </cell>
          <cell r="O1205" t="str">
            <v>COMEDORES ECONOMICOS - BONAO</v>
          </cell>
        </row>
        <row r="1206">
          <cell r="A1206">
            <v>4800569727</v>
          </cell>
          <cell r="B1206">
            <v>1201</v>
          </cell>
          <cell r="C1206">
            <v>2</v>
          </cell>
          <cell r="D1206" t="str">
            <v>CASIMIRO DE JESUS ROJA</v>
          </cell>
          <cell r="E1206" t="str">
            <v>CONSERJE</v>
          </cell>
          <cell r="F1206">
            <v>4800569727</v>
          </cell>
          <cell r="G1206">
            <v>2950058</v>
          </cell>
          <cell r="H1206">
            <v>15000</v>
          </cell>
          <cell r="I1206">
            <v>430.5</v>
          </cell>
          <cell r="J1206">
            <v>0</v>
          </cell>
          <cell r="K1206">
            <v>456</v>
          </cell>
          <cell r="L1206">
            <v>75</v>
          </cell>
          <cell r="M1206">
            <v>961.5</v>
          </cell>
          <cell r="N1206">
            <v>14038.5</v>
          </cell>
          <cell r="O1206" t="str">
            <v>COMEDORES ECONOMICOS - BONAO</v>
          </cell>
        </row>
        <row r="1207">
          <cell r="A1207">
            <v>4800681563</v>
          </cell>
          <cell r="B1207">
            <v>1202</v>
          </cell>
          <cell r="C1207">
            <v>2</v>
          </cell>
          <cell r="D1207" t="str">
            <v>SOFIA RAMIREZ VASQUEZ</v>
          </cell>
          <cell r="E1207" t="str">
            <v>CONSERJE</v>
          </cell>
          <cell r="F1207">
            <v>4800681563</v>
          </cell>
          <cell r="G1207">
            <v>2950037</v>
          </cell>
          <cell r="H1207">
            <v>11000</v>
          </cell>
          <cell r="I1207">
            <v>315.7</v>
          </cell>
          <cell r="J1207">
            <v>0</v>
          </cell>
          <cell r="K1207">
            <v>334.4</v>
          </cell>
          <cell r="L1207">
            <v>75</v>
          </cell>
          <cell r="M1207">
            <v>725.1</v>
          </cell>
          <cell r="N1207">
            <v>10274.9</v>
          </cell>
          <cell r="O1207" t="str">
            <v>COMEDORES ECONOMICOS - BONAO</v>
          </cell>
        </row>
        <row r="1208">
          <cell r="A1208">
            <v>4800932313</v>
          </cell>
          <cell r="B1208">
            <v>1203</v>
          </cell>
          <cell r="C1208">
            <v>2</v>
          </cell>
          <cell r="D1208" t="str">
            <v>HEIDI ABREU REYES</v>
          </cell>
          <cell r="E1208" t="str">
            <v>AUXILIAR ADMINISTRATIVO (A)</v>
          </cell>
          <cell r="F1208">
            <v>4800932313</v>
          </cell>
          <cell r="G1208">
            <v>2950045</v>
          </cell>
          <cell r="H1208">
            <v>12000</v>
          </cell>
          <cell r="I1208">
            <v>344.4</v>
          </cell>
          <cell r="J1208">
            <v>0</v>
          </cell>
          <cell r="K1208">
            <v>364.8</v>
          </cell>
          <cell r="L1208">
            <v>75</v>
          </cell>
          <cell r="M1208">
            <v>784.2</v>
          </cell>
          <cell r="N1208">
            <v>11215.8</v>
          </cell>
          <cell r="O1208" t="str">
            <v>COMEDORES ECONOMICOS - BONAO</v>
          </cell>
        </row>
        <row r="1209">
          <cell r="A1209">
            <v>4800939698</v>
          </cell>
          <cell r="B1209">
            <v>1204</v>
          </cell>
          <cell r="C1209">
            <v>2</v>
          </cell>
          <cell r="D1209" t="str">
            <v>JOSE LUIS RODRIGUEZ NOVA</v>
          </cell>
          <cell r="E1209" t="str">
            <v>INSPECTOR DE COMEDOR</v>
          </cell>
          <cell r="F1209">
            <v>4800939698</v>
          </cell>
          <cell r="G1209">
            <v>2950033</v>
          </cell>
          <cell r="H1209">
            <v>12100</v>
          </cell>
          <cell r="I1209">
            <v>347.27</v>
          </cell>
          <cell r="J1209">
            <v>0</v>
          </cell>
          <cell r="K1209">
            <v>367.84</v>
          </cell>
          <cell r="L1209">
            <v>75</v>
          </cell>
          <cell r="M1209">
            <v>790.11</v>
          </cell>
          <cell r="N1209">
            <v>11309.89</v>
          </cell>
          <cell r="O1209" t="str">
            <v>COMEDORES ECONOMICOS - BONAO</v>
          </cell>
        </row>
        <row r="1210">
          <cell r="A1210">
            <v>4900011539</v>
          </cell>
          <cell r="B1210">
            <v>1205</v>
          </cell>
          <cell r="C1210">
            <v>2</v>
          </cell>
          <cell r="D1210" t="str">
            <v>MIGUEL EMILIO MARIA MIESES</v>
          </cell>
          <cell r="E1210" t="str">
            <v>INSPECTOR (A)</v>
          </cell>
          <cell r="F1210">
            <v>4900011539</v>
          </cell>
          <cell r="G1210">
            <v>2900201</v>
          </cell>
          <cell r="H1210">
            <v>30000</v>
          </cell>
          <cell r="I1210">
            <v>861</v>
          </cell>
          <cell r="J1210">
            <v>0</v>
          </cell>
          <cell r="K1210">
            <v>912</v>
          </cell>
          <cell r="L1210">
            <v>75</v>
          </cell>
          <cell r="M1210">
            <v>1848</v>
          </cell>
          <cell r="N1210">
            <v>28152</v>
          </cell>
          <cell r="O1210" t="str">
            <v>COMEDORES ECONOMICOS - SAN FRANCISCO DE</v>
          </cell>
        </row>
        <row r="1211">
          <cell r="A1211">
            <v>4900041759</v>
          </cell>
          <cell r="B1211">
            <v>1206</v>
          </cell>
          <cell r="C1211">
            <v>2</v>
          </cell>
          <cell r="D1211" t="str">
            <v>GERALDO VASQUEZ GOMEZ</v>
          </cell>
          <cell r="E1211" t="str">
            <v>ENCARGADO DE DIVISION</v>
          </cell>
          <cell r="F1211">
            <v>4900041759</v>
          </cell>
          <cell r="G1211">
            <v>200102</v>
          </cell>
          <cell r="H1211">
            <v>115000</v>
          </cell>
          <cell r="I1211">
            <v>3300.5</v>
          </cell>
          <cell r="J1211">
            <v>15633.74</v>
          </cell>
          <cell r="K1211">
            <v>3496</v>
          </cell>
          <cell r="L1211">
            <v>75</v>
          </cell>
          <cell r="M1211">
            <v>22505.24</v>
          </cell>
          <cell r="N1211">
            <v>92494.76</v>
          </cell>
          <cell r="O1211" t="str">
            <v>DEPARTAMENTO DE SERVICIOS GENERALES- COM</v>
          </cell>
        </row>
        <row r="1212">
          <cell r="A1212">
            <v>4900191927</v>
          </cell>
          <cell r="B1212">
            <v>1207</v>
          </cell>
          <cell r="C1212">
            <v>2</v>
          </cell>
          <cell r="D1212" t="str">
            <v>RAFAEL PIMENTEL MOYA</v>
          </cell>
          <cell r="E1212" t="str">
            <v>AYUDANTE DE COCINA</v>
          </cell>
          <cell r="F1212">
            <v>4900191927</v>
          </cell>
          <cell r="G1212">
            <v>66</v>
          </cell>
          <cell r="H1212">
            <v>13000</v>
          </cell>
          <cell r="I1212">
            <v>373.1</v>
          </cell>
          <cell r="J1212">
            <v>0</v>
          </cell>
          <cell r="K1212">
            <v>395.2</v>
          </cell>
          <cell r="L1212">
            <v>75</v>
          </cell>
          <cell r="M1212">
            <v>843.3</v>
          </cell>
          <cell r="N1212">
            <v>12156.7</v>
          </cell>
          <cell r="O1212" t="str">
            <v>COMEDORES ECONOMICOS - COTUI</v>
          </cell>
        </row>
        <row r="1213">
          <cell r="A1213">
            <v>4900205826</v>
          </cell>
          <cell r="B1213">
            <v>1208</v>
          </cell>
          <cell r="C1213">
            <v>2</v>
          </cell>
          <cell r="D1213" t="str">
            <v>FIORDALIZA DEL CARMEN GONZALEZ PEÑA</v>
          </cell>
          <cell r="E1213" t="str">
            <v>COCINERO (A)</v>
          </cell>
          <cell r="F1213">
            <v>4900205826</v>
          </cell>
          <cell r="G1213">
            <v>44</v>
          </cell>
          <cell r="H1213">
            <v>13000</v>
          </cell>
          <cell r="I1213">
            <v>373.1</v>
          </cell>
          <cell r="J1213">
            <v>0</v>
          </cell>
          <cell r="K1213">
            <v>395.2</v>
          </cell>
          <cell r="L1213">
            <v>75</v>
          </cell>
          <cell r="M1213">
            <v>843.3</v>
          </cell>
          <cell r="N1213">
            <v>12156.7</v>
          </cell>
          <cell r="O1213" t="str">
            <v>COMEDORES ECONOMICOS - COTUI</v>
          </cell>
        </row>
        <row r="1214">
          <cell r="A1214">
            <v>4900263379</v>
          </cell>
          <cell r="B1214">
            <v>1209</v>
          </cell>
          <cell r="C1214">
            <v>2</v>
          </cell>
          <cell r="D1214" t="str">
            <v>LEONARDO HEREDIA FERNANDEZ</v>
          </cell>
          <cell r="E1214" t="str">
            <v>INSPECTOR DE COMEDOR</v>
          </cell>
          <cell r="F1214">
            <v>4900263379</v>
          </cell>
          <cell r="G1214">
            <v>2400208</v>
          </cell>
          <cell r="H1214">
            <v>11000</v>
          </cell>
          <cell r="I1214">
            <v>315.7</v>
          </cell>
          <cell r="J1214">
            <v>0</v>
          </cell>
          <cell r="K1214">
            <v>334.4</v>
          </cell>
          <cell r="L1214">
            <v>75</v>
          </cell>
          <cell r="M1214">
            <v>725.1</v>
          </cell>
          <cell r="N1214">
            <v>10274.9</v>
          </cell>
          <cell r="O1214" t="str">
            <v>DIRECCION DE INSPECCION- COMEDORES ECONO</v>
          </cell>
        </row>
        <row r="1215">
          <cell r="A1215">
            <v>4900314446</v>
          </cell>
          <cell r="B1215">
            <v>1210</v>
          </cell>
          <cell r="C1215">
            <v>2</v>
          </cell>
          <cell r="D1215" t="str">
            <v>ORBERTO PEÑA RODRIGUEZ</v>
          </cell>
          <cell r="E1215" t="str">
            <v>CHOFER</v>
          </cell>
          <cell r="F1215">
            <v>4900314446</v>
          </cell>
          <cell r="G1215">
            <v>2100483</v>
          </cell>
          <cell r="H1215">
            <v>16500</v>
          </cell>
          <cell r="I1215">
            <v>473.55</v>
          </cell>
          <cell r="J1215">
            <v>0</v>
          </cell>
          <cell r="K1215">
            <v>501.6</v>
          </cell>
          <cell r="L1215">
            <v>75</v>
          </cell>
          <cell r="M1215">
            <v>1050.1500000000001</v>
          </cell>
          <cell r="N1215">
            <v>15449.85</v>
          </cell>
          <cell r="O1215" t="str">
            <v>DIVISION DE TRANSPORTACION- COMEDORES EC</v>
          </cell>
        </row>
        <row r="1216">
          <cell r="A1216">
            <v>4900410368</v>
          </cell>
          <cell r="B1216">
            <v>1211</v>
          </cell>
          <cell r="C1216">
            <v>2</v>
          </cell>
          <cell r="D1216" t="str">
            <v>ALTAGRACIA MARIA SOSA MARTE</v>
          </cell>
          <cell r="E1216" t="str">
            <v>AYUDANTE DE COCINA</v>
          </cell>
          <cell r="F1216">
            <v>4900410368</v>
          </cell>
          <cell r="G1216">
            <v>40</v>
          </cell>
          <cell r="H1216">
            <v>13000</v>
          </cell>
          <cell r="I1216">
            <v>373.1</v>
          </cell>
          <cell r="J1216">
            <v>0</v>
          </cell>
          <cell r="K1216">
            <v>395.2</v>
          </cell>
          <cell r="L1216">
            <v>75</v>
          </cell>
          <cell r="M1216">
            <v>843.3</v>
          </cell>
          <cell r="N1216">
            <v>12156.7</v>
          </cell>
          <cell r="O1216" t="str">
            <v>COMEDORES ECONOMICOS - COTUI</v>
          </cell>
        </row>
        <row r="1217">
          <cell r="A1217">
            <v>4900442346</v>
          </cell>
          <cell r="B1217">
            <v>1212</v>
          </cell>
          <cell r="C1217">
            <v>2</v>
          </cell>
          <cell r="D1217" t="str">
            <v>LOURDES DE LOS SANTOS DE LA CRUZ</v>
          </cell>
          <cell r="E1217" t="str">
            <v>CONSERJE</v>
          </cell>
          <cell r="F1217">
            <v>4900442346</v>
          </cell>
          <cell r="G1217">
            <v>78</v>
          </cell>
          <cell r="H1217">
            <v>11000</v>
          </cell>
          <cell r="I1217">
            <v>315.7</v>
          </cell>
          <cell r="J1217">
            <v>0</v>
          </cell>
          <cell r="K1217">
            <v>334.4</v>
          </cell>
          <cell r="L1217">
            <v>75</v>
          </cell>
          <cell r="M1217">
            <v>725.1</v>
          </cell>
          <cell r="N1217">
            <v>10274.9</v>
          </cell>
          <cell r="O1217" t="str">
            <v>COMEDORES ECONOMICOS - COTUI</v>
          </cell>
        </row>
        <row r="1218">
          <cell r="A1218">
            <v>4900455660</v>
          </cell>
          <cell r="B1218">
            <v>1213</v>
          </cell>
          <cell r="C1218">
            <v>2</v>
          </cell>
          <cell r="D1218" t="str">
            <v>RAMONA IBELKA FRIAS SANTOS</v>
          </cell>
          <cell r="E1218" t="str">
            <v>COCINERO (A)</v>
          </cell>
          <cell r="F1218">
            <v>4900455660</v>
          </cell>
          <cell r="G1218">
            <v>42</v>
          </cell>
          <cell r="H1218">
            <v>13000</v>
          </cell>
          <cell r="I1218">
            <v>373.1</v>
          </cell>
          <cell r="J1218">
            <v>0</v>
          </cell>
          <cell r="K1218">
            <v>395.2</v>
          </cell>
          <cell r="L1218">
            <v>75</v>
          </cell>
          <cell r="M1218">
            <v>843.3</v>
          </cell>
          <cell r="N1218">
            <v>12156.7</v>
          </cell>
          <cell r="O1218" t="str">
            <v>COMEDORES ECONOMICOS - COTUI</v>
          </cell>
        </row>
        <row r="1219">
          <cell r="A1219">
            <v>4900456957</v>
          </cell>
          <cell r="B1219">
            <v>1214</v>
          </cell>
          <cell r="C1219">
            <v>2</v>
          </cell>
          <cell r="D1219" t="str">
            <v>YASMIN SOTO DEL CARMEN</v>
          </cell>
          <cell r="E1219" t="str">
            <v>ENCARGADO (A)</v>
          </cell>
          <cell r="F1219">
            <v>4900456957</v>
          </cell>
          <cell r="G1219">
            <v>58</v>
          </cell>
          <cell r="H1219">
            <v>35000</v>
          </cell>
          <cell r="I1219">
            <v>1004.5</v>
          </cell>
          <cell r="J1219">
            <v>0</v>
          </cell>
          <cell r="K1219">
            <v>1064</v>
          </cell>
          <cell r="L1219">
            <v>75</v>
          </cell>
          <cell r="M1219">
            <v>2143.5</v>
          </cell>
          <cell r="N1219">
            <v>32856.5</v>
          </cell>
          <cell r="O1219" t="str">
            <v>COMEDORES ECONOMICOS - COTUI</v>
          </cell>
        </row>
        <row r="1220">
          <cell r="A1220">
            <v>4900478936</v>
          </cell>
          <cell r="B1220">
            <v>1215</v>
          </cell>
          <cell r="C1220">
            <v>2</v>
          </cell>
          <cell r="D1220" t="str">
            <v>REGINA HERNANDEZ VIZCAINO</v>
          </cell>
          <cell r="E1220" t="str">
            <v>SECRETARIA</v>
          </cell>
          <cell r="F1220">
            <v>4900478936</v>
          </cell>
          <cell r="G1220">
            <v>64</v>
          </cell>
          <cell r="H1220">
            <v>14000</v>
          </cell>
          <cell r="I1220">
            <v>401.8</v>
          </cell>
          <cell r="J1220">
            <v>0</v>
          </cell>
          <cell r="K1220">
            <v>425.6</v>
          </cell>
          <cell r="L1220">
            <v>75</v>
          </cell>
          <cell r="M1220">
            <v>902.4</v>
          </cell>
          <cell r="N1220">
            <v>13097.6</v>
          </cell>
          <cell r="O1220" t="str">
            <v>COMEDORES ECONOMICOS - COTUI</v>
          </cell>
        </row>
        <row r="1221">
          <cell r="A1221">
            <v>4900534456</v>
          </cell>
          <cell r="B1221">
            <v>1216</v>
          </cell>
          <cell r="C1221">
            <v>2</v>
          </cell>
          <cell r="D1221" t="str">
            <v>LORENZO GOMEZ MUÑOZ</v>
          </cell>
          <cell r="E1221" t="str">
            <v>AYUDANTE DE COCINA</v>
          </cell>
          <cell r="F1221">
            <v>4900534456</v>
          </cell>
          <cell r="G1221">
            <v>1000065</v>
          </cell>
          <cell r="H1221">
            <v>11000</v>
          </cell>
          <cell r="I1221">
            <v>315.7</v>
          </cell>
          <cell r="J1221">
            <v>0</v>
          </cell>
          <cell r="K1221">
            <v>334.4</v>
          </cell>
          <cell r="L1221">
            <v>75</v>
          </cell>
          <cell r="M1221">
            <v>725.1</v>
          </cell>
          <cell r="N1221">
            <v>10274.9</v>
          </cell>
          <cell r="O1221" t="str">
            <v>COMEDORES ECONOMICOS - LA VEGA</v>
          </cell>
        </row>
        <row r="1222">
          <cell r="A1222">
            <v>4900548217</v>
          </cell>
          <cell r="B1222">
            <v>1217</v>
          </cell>
          <cell r="C1222">
            <v>2</v>
          </cell>
          <cell r="D1222" t="str">
            <v>TAURY ALTAGRACIA MORONTA GRULLON</v>
          </cell>
          <cell r="E1222" t="str">
            <v>AYUDANTE</v>
          </cell>
          <cell r="F1222">
            <v>4900548217</v>
          </cell>
          <cell r="G1222">
            <v>1650098</v>
          </cell>
          <cell r="H1222">
            <v>11000</v>
          </cell>
          <cell r="I1222">
            <v>315.7</v>
          </cell>
          <cell r="J1222">
            <v>0</v>
          </cell>
          <cell r="K1222">
            <v>334.4</v>
          </cell>
          <cell r="L1222">
            <v>75</v>
          </cell>
          <cell r="M1222">
            <v>725.1</v>
          </cell>
          <cell r="N1222">
            <v>10274.9</v>
          </cell>
          <cell r="O1222" t="str">
            <v>COMEDORES ECONOMICOS- LAS CAOBAS</v>
          </cell>
        </row>
        <row r="1223">
          <cell r="A1223">
            <v>4900573017</v>
          </cell>
          <cell r="B1223">
            <v>1218</v>
          </cell>
          <cell r="C1223">
            <v>2</v>
          </cell>
          <cell r="D1223" t="str">
            <v>REVECA TORRES SERRANO</v>
          </cell>
          <cell r="E1223" t="str">
            <v>COCINERO (A)</v>
          </cell>
          <cell r="F1223">
            <v>4900573017</v>
          </cell>
          <cell r="G1223">
            <v>50</v>
          </cell>
          <cell r="H1223">
            <v>13000</v>
          </cell>
          <cell r="I1223">
            <v>373.1</v>
          </cell>
          <cell r="J1223">
            <v>0</v>
          </cell>
          <cell r="K1223">
            <v>395.2</v>
          </cell>
          <cell r="L1223">
            <v>75</v>
          </cell>
          <cell r="M1223">
            <v>843.3</v>
          </cell>
          <cell r="N1223">
            <v>12156.7</v>
          </cell>
          <cell r="O1223" t="str">
            <v>COMEDORES ECONOMICOS - COTUI</v>
          </cell>
        </row>
        <row r="1224">
          <cell r="A1224">
            <v>4900577182</v>
          </cell>
          <cell r="B1224">
            <v>1219</v>
          </cell>
          <cell r="C1224">
            <v>2</v>
          </cell>
          <cell r="D1224" t="str">
            <v>AMAURI LENNY RODRIGUEZ REYES</v>
          </cell>
          <cell r="E1224" t="str">
            <v>INSPECTOR (A)</v>
          </cell>
          <cell r="F1224">
            <v>4900577182</v>
          </cell>
          <cell r="G1224">
            <v>60</v>
          </cell>
          <cell r="H1224">
            <v>15000</v>
          </cell>
          <cell r="I1224">
            <v>430.5</v>
          </cell>
          <cell r="J1224">
            <v>0</v>
          </cell>
          <cell r="K1224">
            <v>456</v>
          </cell>
          <cell r="L1224">
            <v>75</v>
          </cell>
          <cell r="M1224">
            <v>961.5</v>
          </cell>
          <cell r="N1224">
            <v>14038.5</v>
          </cell>
          <cell r="O1224" t="str">
            <v>COMEDORES ECONOMICOS - COTUI</v>
          </cell>
        </row>
        <row r="1225">
          <cell r="A1225">
            <v>4900616436</v>
          </cell>
          <cell r="B1225">
            <v>1220</v>
          </cell>
          <cell r="C1225">
            <v>2</v>
          </cell>
          <cell r="D1225" t="str">
            <v>CARLOS SEVERINO PADILLA</v>
          </cell>
          <cell r="E1225" t="str">
            <v>TECNICO</v>
          </cell>
          <cell r="F1225">
            <v>4900616436</v>
          </cell>
          <cell r="G1225">
            <v>1208412</v>
          </cell>
          <cell r="H1225">
            <v>11000</v>
          </cell>
          <cell r="I1225">
            <v>315.7</v>
          </cell>
          <cell r="J1225">
            <v>0</v>
          </cell>
          <cell r="K1225">
            <v>334.4</v>
          </cell>
          <cell r="L1225">
            <v>75</v>
          </cell>
          <cell r="M1225">
            <v>725.1</v>
          </cell>
          <cell r="N1225">
            <v>10274.9</v>
          </cell>
          <cell r="O1225" t="str">
            <v>COMEDORES ECONOMICOS LOS MINAS- COMEDORE</v>
          </cell>
        </row>
        <row r="1226">
          <cell r="A1226">
            <v>4900634355</v>
          </cell>
          <cell r="B1226">
            <v>1221</v>
          </cell>
          <cell r="C1226">
            <v>2</v>
          </cell>
          <cell r="D1226" t="str">
            <v>MANUEL HERNANDEZ REYNOSO</v>
          </cell>
          <cell r="E1226" t="str">
            <v>INSPECTOR DE COMEDOR</v>
          </cell>
          <cell r="F1226">
            <v>4900634355</v>
          </cell>
          <cell r="G1226">
            <v>2900208</v>
          </cell>
          <cell r="H1226">
            <v>20000</v>
          </cell>
          <cell r="I1226">
            <v>574</v>
          </cell>
          <cell r="J1226">
            <v>0</v>
          </cell>
          <cell r="K1226">
            <v>608</v>
          </cell>
          <cell r="L1226">
            <v>75</v>
          </cell>
          <cell r="M1226">
            <v>1257</v>
          </cell>
          <cell r="N1226">
            <v>18743</v>
          </cell>
          <cell r="O1226" t="str">
            <v>COMEDORES ECONOMICOS - SAN FRANCISCO DE</v>
          </cell>
        </row>
        <row r="1227">
          <cell r="A1227">
            <v>4900667736</v>
          </cell>
          <cell r="B1227">
            <v>1222</v>
          </cell>
          <cell r="C1227">
            <v>2</v>
          </cell>
          <cell r="D1227" t="str">
            <v>MARCIA ALMANZAR VASQUEZ</v>
          </cell>
          <cell r="E1227" t="str">
            <v>AYUDANTE</v>
          </cell>
          <cell r="F1227">
            <v>4900667736</v>
          </cell>
          <cell r="G1227">
            <v>2700287</v>
          </cell>
          <cell r="H1227">
            <v>11000</v>
          </cell>
          <cell r="I1227">
            <v>315.7</v>
          </cell>
          <cell r="J1227">
            <v>0</v>
          </cell>
          <cell r="K1227">
            <v>334.4</v>
          </cell>
          <cell r="L1227">
            <v>75</v>
          </cell>
          <cell r="M1227">
            <v>725.1</v>
          </cell>
          <cell r="N1227">
            <v>10274.9</v>
          </cell>
          <cell r="O1227" t="str">
            <v>DEPARTAMENTO DE COCINAS MOVILES- COMEDOR</v>
          </cell>
        </row>
        <row r="1228">
          <cell r="A1228">
            <v>4900681240</v>
          </cell>
          <cell r="B1228">
            <v>1223</v>
          </cell>
          <cell r="C1228">
            <v>2</v>
          </cell>
          <cell r="D1228" t="str">
            <v>ALBA GUILLERMINA SOUFFRONT JOSE</v>
          </cell>
          <cell r="E1228" t="str">
            <v>ENCARGADO ALMACEN</v>
          </cell>
          <cell r="F1228">
            <v>4900681240</v>
          </cell>
          <cell r="G1228">
            <v>800039</v>
          </cell>
          <cell r="H1228">
            <v>12000</v>
          </cell>
          <cell r="I1228">
            <v>344.4</v>
          </cell>
          <cell r="J1228">
            <v>0</v>
          </cell>
          <cell r="K1228">
            <v>364.8</v>
          </cell>
          <cell r="L1228">
            <v>75</v>
          </cell>
          <cell r="M1228">
            <v>784.2</v>
          </cell>
          <cell r="N1228">
            <v>11215.8</v>
          </cell>
          <cell r="O1228" t="str">
            <v>COMEDORES ECONOMICOS- QUISQUEYA</v>
          </cell>
        </row>
        <row r="1229">
          <cell r="A1229">
            <v>4900728595</v>
          </cell>
          <cell r="B1229">
            <v>1224</v>
          </cell>
          <cell r="C1229">
            <v>2</v>
          </cell>
          <cell r="D1229" t="str">
            <v>ROSA ELBA GIL ORTEGA DE RODRIGUEZ</v>
          </cell>
          <cell r="E1229" t="str">
            <v>AYUDANTE DE COCINA</v>
          </cell>
          <cell r="F1229">
            <v>4900728595</v>
          </cell>
          <cell r="G1229">
            <v>70</v>
          </cell>
          <cell r="H1229">
            <v>13000</v>
          </cell>
          <cell r="I1229">
            <v>373.1</v>
          </cell>
          <cell r="J1229">
            <v>0</v>
          </cell>
          <cell r="K1229">
            <v>395.2</v>
          </cell>
          <cell r="L1229">
            <v>75</v>
          </cell>
          <cell r="M1229">
            <v>843.3</v>
          </cell>
          <cell r="N1229">
            <v>12156.7</v>
          </cell>
          <cell r="O1229" t="str">
            <v>COMEDORES ECONOMICOS - COTUI</v>
          </cell>
        </row>
        <row r="1230">
          <cell r="A1230">
            <v>4900737109</v>
          </cell>
          <cell r="B1230">
            <v>1225</v>
          </cell>
          <cell r="C1230">
            <v>2</v>
          </cell>
          <cell r="D1230" t="str">
            <v>ELIAS ELPIDIO CASTILLO GONZALEZ</v>
          </cell>
          <cell r="E1230" t="str">
            <v>INSPECTOR (A)</v>
          </cell>
          <cell r="F1230">
            <v>4900737109</v>
          </cell>
          <cell r="G1230">
            <v>62</v>
          </cell>
          <cell r="H1230">
            <v>15000</v>
          </cell>
          <cell r="I1230">
            <v>430.5</v>
          </cell>
          <cell r="J1230">
            <v>0</v>
          </cell>
          <cell r="K1230">
            <v>456</v>
          </cell>
          <cell r="L1230">
            <v>75</v>
          </cell>
          <cell r="M1230">
            <v>961.5</v>
          </cell>
          <cell r="N1230">
            <v>14038.5</v>
          </cell>
          <cell r="O1230" t="str">
            <v>COMEDORES ECONOMICOS - COTUI</v>
          </cell>
        </row>
        <row r="1231">
          <cell r="A1231">
            <v>4900866999</v>
          </cell>
          <cell r="B1231">
            <v>1226</v>
          </cell>
          <cell r="C1231">
            <v>2</v>
          </cell>
          <cell r="D1231" t="str">
            <v>RAFAEL ITURRINO RAMOS</v>
          </cell>
          <cell r="E1231" t="str">
            <v>COCINERO (A)</v>
          </cell>
          <cell r="F1231">
            <v>4900866999</v>
          </cell>
          <cell r="G1231">
            <v>54</v>
          </cell>
          <cell r="H1231">
            <v>13000</v>
          </cell>
          <cell r="I1231">
            <v>373.1</v>
          </cell>
          <cell r="J1231">
            <v>0</v>
          </cell>
          <cell r="K1231">
            <v>395.2</v>
          </cell>
          <cell r="L1231">
            <v>75</v>
          </cell>
          <cell r="M1231">
            <v>843.3</v>
          </cell>
          <cell r="N1231">
            <v>12156.7</v>
          </cell>
          <cell r="O1231" t="str">
            <v>COMEDORES ECONOMICOS - COTUI</v>
          </cell>
        </row>
        <row r="1232">
          <cell r="A1232">
            <v>4900898836</v>
          </cell>
          <cell r="B1232">
            <v>1227</v>
          </cell>
          <cell r="C1232">
            <v>2</v>
          </cell>
          <cell r="D1232" t="str">
            <v>KELVIN PAREDES SERRANO</v>
          </cell>
          <cell r="E1232" t="str">
            <v>AYUDANTE MANTENIMIENTO</v>
          </cell>
          <cell r="F1232">
            <v>4900898836</v>
          </cell>
          <cell r="G1232">
            <v>56</v>
          </cell>
          <cell r="H1232">
            <v>13000</v>
          </cell>
          <cell r="I1232">
            <v>373.1</v>
          </cell>
          <cell r="J1232">
            <v>0</v>
          </cell>
          <cell r="K1232">
            <v>395.2</v>
          </cell>
          <cell r="L1232">
            <v>75</v>
          </cell>
          <cell r="M1232">
            <v>843.3</v>
          </cell>
          <cell r="N1232">
            <v>12156.7</v>
          </cell>
          <cell r="O1232" t="str">
            <v>COMEDORES ECONOMICOS - COTUI</v>
          </cell>
        </row>
        <row r="1233">
          <cell r="A1233">
            <v>4900910342</v>
          </cell>
          <cell r="B1233">
            <v>1228</v>
          </cell>
          <cell r="C1233">
            <v>2</v>
          </cell>
          <cell r="D1233" t="str">
            <v>MIRIAM STEFAN CAMILO</v>
          </cell>
          <cell r="E1233" t="str">
            <v>CONSERJE</v>
          </cell>
          <cell r="F1233">
            <v>4900910342</v>
          </cell>
          <cell r="G1233">
            <v>74</v>
          </cell>
          <cell r="H1233">
            <v>13000</v>
          </cell>
          <cell r="I1233">
            <v>373.1</v>
          </cell>
          <cell r="J1233">
            <v>0</v>
          </cell>
          <cell r="K1233">
            <v>395.2</v>
          </cell>
          <cell r="L1233">
            <v>75</v>
          </cell>
          <cell r="M1233">
            <v>843.3</v>
          </cell>
          <cell r="N1233">
            <v>12156.7</v>
          </cell>
          <cell r="O1233" t="str">
            <v>COMEDORES ECONOMICOS - COTUI</v>
          </cell>
        </row>
        <row r="1234">
          <cell r="A1234">
            <v>5100069466</v>
          </cell>
          <cell r="B1234">
            <v>1229</v>
          </cell>
          <cell r="C1234">
            <v>2</v>
          </cell>
          <cell r="D1234" t="str">
            <v>CARLOS EUSEBIO GOMEZ RAMOS</v>
          </cell>
          <cell r="E1234" t="str">
            <v>COCINERO (A)</v>
          </cell>
          <cell r="F1234">
            <v>5100069466</v>
          </cell>
          <cell r="G1234">
            <v>750043</v>
          </cell>
          <cell r="H1234">
            <v>11000</v>
          </cell>
          <cell r="I1234">
            <v>315.7</v>
          </cell>
          <cell r="J1234">
            <v>0</v>
          </cell>
          <cell r="K1234">
            <v>334.4</v>
          </cell>
          <cell r="L1234">
            <v>75</v>
          </cell>
          <cell r="M1234">
            <v>725.1</v>
          </cell>
          <cell r="N1234">
            <v>10274.9</v>
          </cell>
          <cell r="O1234" t="str">
            <v>COMEDORES ECONOMICOS - PUERTO PLATA</v>
          </cell>
        </row>
        <row r="1235">
          <cell r="A1235">
            <v>5200052719</v>
          </cell>
          <cell r="B1235">
            <v>1230</v>
          </cell>
          <cell r="C1235">
            <v>2</v>
          </cell>
          <cell r="D1235" t="str">
            <v>FRANCISCO ABREU QUEZADA</v>
          </cell>
          <cell r="E1235" t="str">
            <v>CHOFER</v>
          </cell>
          <cell r="F1235">
            <v>5200052719</v>
          </cell>
          <cell r="G1235">
            <v>2100587</v>
          </cell>
          <cell r="H1235">
            <v>16500</v>
          </cell>
          <cell r="I1235">
            <v>473.55</v>
          </cell>
          <cell r="J1235">
            <v>0</v>
          </cell>
          <cell r="K1235">
            <v>501.6</v>
          </cell>
          <cell r="L1235">
            <v>75</v>
          </cell>
          <cell r="M1235">
            <v>1050.1500000000001</v>
          </cell>
          <cell r="N1235">
            <v>15449.85</v>
          </cell>
          <cell r="O1235" t="str">
            <v>DIVISION DE TRANSPORTACION- COMEDORES EC</v>
          </cell>
        </row>
        <row r="1236">
          <cell r="A1236">
            <v>5200087137</v>
          </cell>
          <cell r="B1236">
            <v>1231</v>
          </cell>
          <cell r="C1236">
            <v>2</v>
          </cell>
          <cell r="D1236" t="str">
            <v>ANDREA CEVIL</v>
          </cell>
          <cell r="E1236" t="str">
            <v>COCINERO (A)</v>
          </cell>
          <cell r="F1236">
            <v>5200087137</v>
          </cell>
          <cell r="G1236">
            <v>2150052</v>
          </cell>
          <cell r="H1236">
            <v>11000</v>
          </cell>
          <cell r="I1236">
            <v>315.7</v>
          </cell>
          <cell r="J1236">
            <v>0</v>
          </cell>
          <cell r="K1236">
            <v>334.4</v>
          </cell>
          <cell r="L1236">
            <v>75</v>
          </cell>
          <cell r="M1236">
            <v>725.1</v>
          </cell>
          <cell r="N1236">
            <v>10274.9</v>
          </cell>
          <cell r="O1236" t="str">
            <v>COMEDORES ECONOMICOS- SABANA GRANDE DE B</v>
          </cell>
        </row>
        <row r="1237">
          <cell r="A1237">
            <v>5200128915</v>
          </cell>
          <cell r="B1237">
            <v>1232</v>
          </cell>
          <cell r="C1237">
            <v>2</v>
          </cell>
          <cell r="D1237" t="str">
            <v>WILKIN ALMONTE ROSARIO</v>
          </cell>
          <cell r="E1237" t="str">
            <v>AUXILIAR ADMINISTRATIVO (A)</v>
          </cell>
          <cell r="F1237">
            <v>5200128915</v>
          </cell>
          <cell r="G1237">
            <v>200114</v>
          </cell>
          <cell r="H1237">
            <v>20000</v>
          </cell>
          <cell r="I1237">
            <v>574</v>
          </cell>
          <cell r="J1237">
            <v>0</v>
          </cell>
          <cell r="K1237">
            <v>608</v>
          </cell>
          <cell r="L1237">
            <v>75</v>
          </cell>
          <cell r="M1237">
            <v>1257</v>
          </cell>
          <cell r="N1237">
            <v>18743</v>
          </cell>
          <cell r="O1237" t="str">
            <v>DEPARTAMENTO DE SERVICIOS GENERALES- COM</v>
          </cell>
        </row>
        <row r="1238">
          <cell r="A1238">
            <v>5300000485</v>
          </cell>
          <cell r="B1238">
            <v>1233</v>
          </cell>
          <cell r="C1238">
            <v>2</v>
          </cell>
          <cell r="D1238" t="str">
            <v>MIGUELA ANAZAGATIS</v>
          </cell>
          <cell r="E1238" t="str">
            <v>CONSERJE</v>
          </cell>
          <cell r="F1238">
            <v>5300000485</v>
          </cell>
          <cell r="G1238">
            <v>1850032</v>
          </cell>
          <cell r="H1238">
            <v>11000</v>
          </cell>
          <cell r="I1238">
            <v>315.7</v>
          </cell>
          <cell r="J1238">
            <v>0</v>
          </cell>
          <cell r="K1238">
            <v>334.4</v>
          </cell>
          <cell r="L1238">
            <v>75</v>
          </cell>
          <cell r="M1238">
            <v>725.1</v>
          </cell>
          <cell r="N1238">
            <v>10274.9</v>
          </cell>
          <cell r="O1238" t="str">
            <v>COMEDORES ECONOMICOS - CONSTANZA</v>
          </cell>
        </row>
        <row r="1239">
          <cell r="A1239">
            <v>5300034534</v>
          </cell>
          <cell r="B1239">
            <v>1234</v>
          </cell>
          <cell r="C1239">
            <v>2</v>
          </cell>
          <cell r="D1239" t="str">
            <v>ANA CELIA RODRIGUEZ ORTIZ</v>
          </cell>
          <cell r="E1239" t="str">
            <v>COCINERO (A)</v>
          </cell>
          <cell r="F1239">
            <v>5300034534</v>
          </cell>
          <cell r="G1239">
            <v>1850014</v>
          </cell>
          <cell r="H1239">
            <v>11000</v>
          </cell>
          <cell r="I1239">
            <v>315.7</v>
          </cell>
          <cell r="J1239">
            <v>0</v>
          </cell>
          <cell r="K1239">
            <v>334.4</v>
          </cell>
          <cell r="L1239">
            <v>75</v>
          </cell>
          <cell r="M1239">
            <v>725.1</v>
          </cell>
          <cell r="N1239">
            <v>10274.9</v>
          </cell>
          <cell r="O1239" t="str">
            <v>COMEDORES ECONOMICOS - CONSTANZA</v>
          </cell>
        </row>
        <row r="1240">
          <cell r="A1240">
            <v>5300093142</v>
          </cell>
          <cell r="B1240">
            <v>1235</v>
          </cell>
          <cell r="C1240">
            <v>2</v>
          </cell>
          <cell r="D1240" t="str">
            <v>MARIA CABRAL</v>
          </cell>
          <cell r="E1240" t="str">
            <v>AYUDANTE DE COCINA</v>
          </cell>
          <cell r="F1240">
            <v>5300093142</v>
          </cell>
          <cell r="G1240">
            <v>1850047</v>
          </cell>
          <cell r="H1240">
            <v>11000</v>
          </cell>
          <cell r="I1240">
            <v>315.7</v>
          </cell>
          <cell r="J1240">
            <v>0</v>
          </cell>
          <cell r="K1240">
            <v>334.4</v>
          </cell>
          <cell r="L1240">
            <v>75</v>
          </cell>
          <cell r="M1240">
            <v>725.1</v>
          </cell>
          <cell r="N1240">
            <v>10274.9</v>
          </cell>
          <cell r="O1240" t="str">
            <v>COMEDORES ECONOMICOS - CONSTANZA</v>
          </cell>
        </row>
        <row r="1241">
          <cell r="A1241">
            <v>5300108932</v>
          </cell>
          <cell r="B1241">
            <v>1236</v>
          </cell>
          <cell r="C1241">
            <v>2</v>
          </cell>
          <cell r="D1241" t="str">
            <v>CAONABO SANTOS</v>
          </cell>
          <cell r="E1241" t="str">
            <v>CONSERJE</v>
          </cell>
          <cell r="F1241">
            <v>5300108932</v>
          </cell>
          <cell r="G1241">
            <v>1850040</v>
          </cell>
          <cell r="H1241">
            <v>11000</v>
          </cell>
          <cell r="I1241">
            <v>315.7</v>
          </cell>
          <cell r="J1241">
            <v>0</v>
          </cell>
          <cell r="K1241">
            <v>334.4</v>
          </cell>
          <cell r="L1241">
            <v>75</v>
          </cell>
          <cell r="M1241">
            <v>725.1</v>
          </cell>
          <cell r="N1241">
            <v>10274.9</v>
          </cell>
          <cell r="O1241" t="str">
            <v>COMEDORES ECONOMICOS - CONSTANZA</v>
          </cell>
        </row>
        <row r="1242">
          <cell r="A1242">
            <v>5300113825</v>
          </cell>
          <cell r="B1242">
            <v>1237</v>
          </cell>
          <cell r="C1242">
            <v>2</v>
          </cell>
          <cell r="D1242" t="str">
            <v>MERYS MARIA MORA FARIÑA</v>
          </cell>
          <cell r="E1242" t="str">
            <v>COCINERO (A)</v>
          </cell>
          <cell r="F1242">
            <v>5300113825</v>
          </cell>
          <cell r="G1242">
            <v>1850030</v>
          </cell>
          <cell r="H1242">
            <v>11000</v>
          </cell>
          <cell r="I1242">
            <v>315.7</v>
          </cell>
          <cell r="J1242">
            <v>0</v>
          </cell>
          <cell r="K1242">
            <v>334.4</v>
          </cell>
          <cell r="L1242">
            <v>75</v>
          </cell>
          <cell r="M1242">
            <v>725.1</v>
          </cell>
          <cell r="N1242">
            <v>10274.9</v>
          </cell>
          <cell r="O1242" t="str">
            <v>COMEDORES ECONOMICOS - CONSTANZA</v>
          </cell>
        </row>
        <row r="1243">
          <cell r="A1243">
            <v>5300162939</v>
          </cell>
          <cell r="B1243">
            <v>1238</v>
          </cell>
          <cell r="C1243">
            <v>2</v>
          </cell>
          <cell r="D1243" t="str">
            <v>ANDREA SURIEL QUELIZ</v>
          </cell>
          <cell r="E1243" t="str">
            <v>CONSERJE</v>
          </cell>
          <cell r="F1243">
            <v>5300162939</v>
          </cell>
          <cell r="G1243">
            <v>1850024</v>
          </cell>
          <cell r="H1243">
            <v>11000</v>
          </cell>
          <cell r="I1243">
            <v>315.7</v>
          </cell>
          <cell r="J1243">
            <v>0</v>
          </cell>
          <cell r="K1243">
            <v>334.4</v>
          </cell>
          <cell r="L1243">
            <v>75</v>
          </cell>
          <cell r="M1243">
            <v>725.1</v>
          </cell>
          <cell r="N1243">
            <v>10274.9</v>
          </cell>
          <cell r="O1243" t="str">
            <v>COMEDORES ECONOMICOS - CONSTANZA</v>
          </cell>
        </row>
        <row r="1244">
          <cell r="A1244">
            <v>5300220349</v>
          </cell>
          <cell r="B1244">
            <v>1239</v>
          </cell>
          <cell r="C1244">
            <v>2</v>
          </cell>
          <cell r="D1244" t="str">
            <v>FRANCISCO ANTONIO HERNANDEZ GRULLON</v>
          </cell>
          <cell r="E1244" t="str">
            <v>ENCARGADO (A)</v>
          </cell>
          <cell r="F1244">
            <v>5300220349</v>
          </cell>
          <cell r="G1244">
            <v>650061</v>
          </cell>
          <cell r="H1244">
            <v>60000</v>
          </cell>
          <cell r="I1244">
            <v>1722</v>
          </cell>
          <cell r="J1244">
            <v>3184.19</v>
          </cell>
          <cell r="K1244">
            <v>1824</v>
          </cell>
          <cell r="L1244">
            <v>1587.45</v>
          </cell>
          <cell r="M1244">
            <v>8317.64</v>
          </cell>
          <cell r="N1244">
            <v>51682.36</v>
          </cell>
          <cell r="O1244" t="str">
            <v>SECCION DE CARNICERIA Y SAZON- COMEDORES</v>
          </cell>
        </row>
        <row r="1245">
          <cell r="A1245">
            <v>5300223517</v>
          </cell>
          <cell r="B1245">
            <v>1240</v>
          </cell>
          <cell r="C1245">
            <v>2</v>
          </cell>
          <cell r="D1245" t="str">
            <v>MERYS ROSADO FERRERA</v>
          </cell>
          <cell r="E1245" t="str">
            <v>CONSERJE</v>
          </cell>
          <cell r="F1245">
            <v>5300223517</v>
          </cell>
          <cell r="G1245">
            <v>1850057</v>
          </cell>
          <cell r="H1245">
            <v>11000</v>
          </cell>
          <cell r="I1245">
            <v>315.7</v>
          </cell>
          <cell r="J1245">
            <v>0</v>
          </cell>
          <cell r="K1245">
            <v>334.4</v>
          </cell>
          <cell r="L1245">
            <v>75</v>
          </cell>
          <cell r="M1245">
            <v>725.1</v>
          </cell>
          <cell r="N1245">
            <v>10274.9</v>
          </cell>
          <cell r="O1245" t="str">
            <v>COMEDORES ECONOMICOS - CONSTANZA</v>
          </cell>
        </row>
        <row r="1246">
          <cell r="A1246">
            <v>5300259016</v>
          </cell>
          <cell r="B1246">
            <v>1241</v>
          </cell>
          <cell r="C1246">
            <v>2</v>
          </cell>
          <cell r="D1246" t="str">
            <v>ALEXANDRA MIGUELINA DURAN DIAZ</v>
          </cell>
          <cell r="E1246" t="str">
            <v>AUXILIAR ADMINISTRATIVO (A)</v>
          </cell>
          <cell r="F1246">
            <v>5300259016</v>
          </cell>
          <cell r="G1246">
            <v>1850049</v>
          </cell>
          <cell r="H1246">
            <v>12000</v>
          </cell>
          <cell r="I1246">
            <v>344.4</v>
          </cell>
          <cell r="J1246">
            <v>0</v>
          </cell>
          <cell r="K1246">
            <v>364.8</v>
          </cell>
          <cell r="L1246">
            <v>75</v>
          </cell>
          <cell r="M1246">
            <v>784.2</v>
          </cell>
          <cell r="N1246">
            <v>11215.8</v>
          </cell>
          <cell r="O1246" t="str">
            <v>COMEDORES ECONOMICOS - CONSTANZA</v>
          </cell>
        </row>
        <row r="1247">
          <cell r="A1247">
            <v>5300314126</v>
          </cell>
          <cell r="B1247">
            <v>1242</v>
          </cell>
          <cell r="C1247">
            <v>2</v>
          </cell>
          <cell r="D1247" t="str">
            <v>TANIA VICTORIANO VICTORIANO</v>
          </cell>
          <cell r="E1247" t="str">
            <v>CONSERJE</v>
          </cell>
          <cell r="F1247">
            <v>5300314126</v>
          </cell>
          <cell r="G1247">
            <v>1850034</v>
          </cell>
          <cell r="H1247">
            <v>11000</v>
          </cell>
          <cell r="I1247">
            <v>315.7</v>
          </cell>
          <cell r="J1247">
            <v>0</v>
          </cell>
          <cell r="K1247">
            <v>334.4</v>
          </cell>
          <cell r="L1247">
            <v>75</v>
          </cell>
          <cell r="M1247">
            <v>725.1</v>
          </cell>
          <cell r="N1247">
            <v>10274.9</v>
          </cell>
          <cell r="O1247" t="str">
            <v>COMEDORES ECONOMICOS - CONSTANZA</v>
          </cell>
        </row>
        <row r="1248">
          <cell r="A1248">
            <v>5300377032</v>
          </cell>
          <cell r="B1248">
            <v>1243</v>
          </cell>
          <cell r="C1248">
            <v>2</v>
          </cell>
          <cell r="D1248" t="str">
            <v>JANI SANTOS HERNANDEZ</v>
          </cell>
          <cell r="E1248" t="str">
            <v>SECRETARIO (A)</v>
          </cell>
          <cell r="F1248">
            <v>5300377032</v>
          </cell>
          <cell r="G1248">
            <v>1850053</v>
          </cell>
          <cell r="H1248">
            <v>16500</v>
          </cell>
          <cell r="I1248">
            <v>473.55</v>
          </cell>
          <cell r="J1248">
            <v>0</v>
          </cell>
          <cell r="K1248">
            <v>501.6</v>
          </cell>
          <cell r="L1248">
            <v>75</v>
          </cell>
          <cell r="M1248">
            <v>1050.1500000000001</v>
          </cell>
          <cell r="N1248">
            <v>15449.85</v>
          </cell>
          <cell r="O1248" t="str">
            <v>COMEDORES ECONOMICOS - CONSTANZA</v>
          </cell>
        </row>
        <row r="1249">
          <cell r="A1249">
            <v>5300403234</v>
          </cell>
          <cell r="B1249">
            <v>1244</v>
          </cell>
          <cell r="C1249">
            <v>2</v>
          </cell>
          <cell r="D1249" t="str">
            <v>STEFANIE MARIA BUENO HERNANDEZ</v>
          </cell>
          <cell r="E1249" t="str">
            <v>ENCARGADO (A)</v>
          </cell>
          <cell r="F1249">
            <v>5300403234</v>
          </cell>
          <cell r="G1249">
            <v>1850018</v>
          </cell>
          <cell r="H1249">
            <v>35000</v>
          </cell>
          <cell r="I1249">
            <v>1004.5</v>
          </cell>
          <cell r="J1249">
            <v>0</v>
          </cell>
          <cell r="K1249">
            <v>1064</v>
          </cell>
          <cell r="L1249">
            <v>75</v>
          </cell>
          <cell r="M1249">
            <v>2143.5</v>
          </cell>
          <cell r="N1249">
            <v>32856.5</v>
          </cell>
          <cell r="O1249" t="str">
            <v>COMEDORES ECONOMICOS - CONSTANZA</v>
          </cell>
        </row>
        <row r="1250">
          <cell r="A1250">
            <v>5300415535</v>
          </cell>
          <cell r="B1250">
            <v>1245</v>
          </cell>
          <cell r="C1250">
            <v>2</v>
          </cell>
          <cell r="D1250" t="str">
            <v>SANTA GALVAN JIMENEZ</v>
          </cell>
          <cell r="E1250" t="str">
            <v>CAJERO (A)</v>
          </cell>
          <cell r="F1250">
            <v>5300415535</v>
          </cell>
          <cell r="G1250">
            <v>2</v>
          </cell>
          <cell r="H1250">
            <v>11000</v>
          </cell>
          <cell r="I1250">
            <v>315.7</v>
          </cell>
          <cell r="J1250">
            <v>0</v>
          </cell>
          <cell r="K1250">
            <v>334.4</v>
          </cell>
          <cell r="L1250">
            <v>75</v>
          </cell>
          <cell r="M1250">
            <v>725.1</v>
          </cell>
          <cell r="N1250">
            <v>10274.9</v>
          </cell>
          <cell r="O1250" t="str">
            <v>COMEDORES ECONOMICOS- ARROLLO CANO</v>
          </cell>
        </row>
        <row r="1251">
          <cell r="A1251">
            <v>5400054135</v>
          </cell>
          <cell r="B1251">
            <v>1246</v>
          </cell>
          <cell r="C1251">
            <v>2</v>
          </cell>
          <cell r="D1251" t="str">
            <v>VICTOR NICOLAS AMARANTE ORTEGA</v>
          </cell>
          <cell r="E1251" t="str">
            <v>VIGILANTE</v>
          </cell>
          <cell r="F1251">
            <v>5400054135</v>
          </cell>
          <cell r="G1251">
            <v>600051</v>
          </cell>
          <cell r="H1251">
            <v>11000</v>
          </cell>
          <cell r="I1251">
            <v>315.7</v>
          </cell>
          <cell r="J1251">
            <v>0</v>
          </cell>
          <cell r="K1251">
            <v>334.4</v>
          </cell>
          <cell r="L1251">
            <v>75</v>
          </cell>
          <cell r="M1251">
            <v>725.1</v>
          </cell>
          <cell r="N1251">
            <v>10274.9</v>
          </cell>
          <cell r="O1251" t="str">
            <v>DIVISION DE SEGURIDAD- COMEDORES ECONOMI</v>
          </cell>
        </row>
        <row r="1252">
          <cell r="A1252">
            <v>5400057062</v>
          </cell>
          <cell r="B1252">
            <v>1247</v>
          </cell>
          <cell r="C1252">
            <v>2</v>
          </cell>
          <cell r="D1252" t="str">
            <v>MARIO MAGDALENO PICHARDO</v>
          </cell>
          <cell r="E1252" t="str">
            <v>INSPECTOR (A)</v>
          </cell>
          <cell r="F1252">
            <v>5400057062</v>
          </cell>
          <cell r="G1252">
            <v>2600032</v>
          </cell>
          <cell r="H1252">
            <v>15000</v>
          </cell>
          <cell r="I1252">
            <v>430.5</v>
          </cell>
          <cell r="J1252">
            <v>0</v>
          </cell>
          <cell r="K1252">
            <v>456</v>
          </cell>
          <cell r="L1252">
            <v>75</v>
          </cell>
          <cell r="M1252">
            <v>961.5</v>
          </cell>
          <cell r="N1252">
            <v>14038.5</v>
          </cell>
          <cell r="O1252" t="str">
            <v>COMEDORES ECONOMICOS - MOCA</v>
          </cell>
        </row>
        <row r="1253">
          <cell r="A1253">
            <v>5400073259</v>
          </cell>
          <cell r="B1253">
            <v>1248</v>
          </cell>
          <cell r="C1253">
            <v>2</v>
          </cell>
          <cell r="D1253" t="str">
            <v>JOSE MANUEL GUZMAN PAULINO</v>
          </cell>
          <cell r="E1253" t="str">
            <v>SUPERVISOR DE COCINA</v>
          </cell>
          <cell r="F1253">
            <v>5400073259</v>
          </cell>
          <cell r="G1253">
            <v>2600048</v>
          </cell>
          <cell r="H1253">
            <v>11000</v>
          </cell>
          <cell r="I1253">
            <v>315.7</v>
          </cell>
          <cell r="J1253">
            <v>0</v>
          </cell>
          <cell r="K1253">
            <v>334.4</v>
          </cell>
          <cell r="L1253">
            <v>75</v>
          </cell>
          <cell r="M1253">
            <v>725.1</v>
          </cell>
          <cell r="N1253">
            <v>10274.9</v>
          </cell>
          <cell r="O1253" t="str">
            <v>COMEDORES ECONOMICOS - MOCA</v>
          </cell>
        </row>
        <row r="1254">
          <cell r="A1254">
            <v>5400438106</v>
          </cell>
          <cell r="B1254">
            <v>1249</v>
          </cell>
          <cell r="C1254">
            <v>2</v>
          </cell>
          <cell r="D1254" t="str">
            <v>ZUNILDA DEL PILAR CARVAJAL ALVAREZ</v>
          </cell>
          <cell r="E1254" t="str">
            <v>AYUDANTE DE COCINA</v>
          </cell>
          <cell r="F1254">
            <v>5400438106</v>
          </cell>
          <cell r="G1254">
            <v>2900210</v>
          </cell>
          <cell r="H1254">
            <v>11000</v>
          </cell>
          <cell r="I1254">
            <v>315.7</v>
          </cell>
          <cell r="J1254">
            <v>0</v>
          </cell>
          <cell r="K1254">
            <v>334.4</v>
          </cell>
          <cell r="L1254">
            <v>75</v>
          </cell>
          <cell r="M1254">
            <v>725.1</v>
          </cell>
          <cell r="N1254">
            <v>10274.9</v>
          </cell>
          <cell r="O1254" t="str">
            <v>COMEDORES ECONOMICOS - SAN FRANCISCO DE</v>
          </cell>
        </row>
        <row r="1255">
          <cell r="A1255">
            <v>5400563044</v>
          </cell>
          <cell r="B1255">
            <v>1250</v>
          </cell>
          <cell r="C1255">
            <v>2</v>
          </cell>
          <cell r="D1255" t="str">
            <v>FABIA EVELIN GONZALEZ GONZALEZ</v>
          </cell>
          <cell r="E1255" t="str">
            <v>COCINERO (A)</v>
          </cell>
          <cell r="F1255">
            <v>5400563044</v>
          </cell>
          <cell r="G1255">
            <v>2600044</v>
          </cell>
          <cell r="H1255">
            <v>11000</v>
          </cell>
          <cell r="I1255">
            <v>315.7</v>
          </cell>
          <cell r="J1255">
            <v>0</v>
          </cell>
          <cell r="K1255">
            <v>334.4</v>
          </cell>
          <cell r="L1255">
            <v>75</v>
          </cell>
          <cell r="M1255">
            <v>725.1</v>
          </cell>
          <cell r="N1255">
            <v>10274.9</v>
          </cell>
          <cell r="O1255" t="str">
            <v>COMEDORES ECONOMICOS - MOCA</v>
          </cell>
        </row>
        <row r="1256">
          <cell r="A1256">
            <v>5400791082</v>
          </cell>
          <cell r="B1256">
            <v>1251</v>
          </cell>
          <cell r="C1256">
            <v>2</v>
          </cell>
          <cell r="D1256" t="str">
            <v>BRIGIDA ALTAGRACIA RODRIGUEZ BAEZ</v>
          </cell>
          <cell r="E1256" t="str">
            <v>CONSERJE</v>
          </cell>
          <cell r="F1256">
            <v>5400791082</v>
          </cell>
          <cell r="G1256">
            <v>2600038</v>
          </cell>
          <cell r="H1256">
            <v>11000</v>
          </cell>
          <cell r="I1256">
            <v>315.7</v>
          </cell>
          <cell r="J1256">
            <v>0</v>
          </cell>
          <cell r="K1256">
            <v>334.4</v>
          </cell>
          <cell r="L1256">
            <v>1587.45</v>
          </cell>
          <cell r="M1256">
            <v>2237.5500000000002</v>
          </cell>
          <cell r="N1256">
            <v>8762.4500000000007</v>
          </cell>
          <cell r="O1256" t="str">
            <v>COMEDORES ECONOMICOS - MOCA</v>
          </cell>
        </row>
        <row r="1257">
          <cell r="A1257">
            <v>5400834098</v>
          </cell>
          <cell r="B1257">
            <v>1252</v>
          </cell>
          <cell r="C1257">
            <v>2</v>
          </cell>
          <cell r="D1257" t="str">
            <v>LUIS ALBERTO ALMONTE GUZMAN</v>
          </cell>
          <cell r="E1257" t="str">
            <v>AYUDANTE DE MANTENIMIENTO</v>
          </cell>
          <cell r="F1257">
            <v>5400834098</v>
          </cell>
          <cell r="G1257">
            <v>2600060</v>
          </cell>
          <cell r="H1257">
            <v>15000</v>
          </cell>
          <cell r="I1257">
            <v>430.5</v>
          </cell>
          <cell r="J1257">
            <v>0</v>
          </cell>
          <cell r="K1257">
            <v>456</v>
          </cell>
          <cell r="L1257">
            <v>75</v>
          </cell>
          <cell r="M1257">
            <v>961.5</v>
          </cell>
          <cell r="N1257">
            <v>14038.5</v>
          </cell>
          <cell r="O1257" t="str">
            <v>COMEDORES ECONOMICOS - MOCA</v>
          </cell>
        </row>
        <row r="1258">
          <cell r="A1258">
            <v>5400867833</v>
          </cell>
          <cell r="B1258">
            <v>1253</v>
          </cell>
          <cell r="C1258">
            <v>2</v>
          </cell>
          <cell r="D1258" t="str">
            <v>LEONOR SANCHEZ DE JESUS</v>
          </cell>
          <cell r="E1258" t="str">
            <v>SECRETARIO (A)</v>
          </cell>
          <cell r="F1258">
            <v>5400867833</v>
          </cell>
          <cell r="G1258">
            <v>2600062</v>
          </cell>
          <cell r="H1258">
            <v>15000</v>
          </cell>
          <cell r="I1258">
            <v>430.5</v>
          </cell>
          <cell r="J1258">
            <v>0</v>
          </cell>
          <cell r="K1258">
            <v>456</v>
          </cell>
          <cell r="L1258">
            <v>75</v>
          </cell>
          <cell r="M1258">
            <v>961.5</v>
          </cell>
          <cell r="N1258">
            <v>14038.5</v>
          </cell>
          <cell r="O1258" t="str">
            <v>COMEDORES ECONOMICOS - MOCA</v>
          </cell>
        </row>
        <row r="1259">
          <cell r="A1259">
            <v>5400892278</v>
          </cell>
          <cell r="B1259">
            <v>1254</v>
          </cell>
          <cell r="C1259">
            <v>2</v>
          </cell>
          <cell r="D1259" t="str">
            <v>JUANA ALTAGRACIA NUÑEZ SANCHEZ</v>
          </cell>
          <cell r="E1259" t="str">
            <v>INSPECTOR DE COMEDOR</v>
          </cell>
          <cell r="F1259">
            <v>5400892278</v>
          </cell>
          <cell r="G1259">
            <v>2600054</v>
          </cell>
          <cell r="H1259">
            <v>20000</v>
          </cell>
          <cell r="I1259">
            <v>574</v>
          </cell>
          <cell r="J1259">
            <v>0</v>
          </cell>
          <cell r="K1259">
            <v>608</v>
          </cell>
          <cell r="L1259">
            <v>75</v>
          </cell>
          <cell r="M1259">
            <v>1257</v>
          </cell>
          <cell r="N1259">
            <v>18743</v>
          </cell>
          <cell r="O1259" t="str">
            <v>COMEDORES ECONOMICOS - MOCA</v>
          </cell>
        </row>
        <row r="1260">
          <cell r="A1260">
            <v>5400996111</v>
          </cell>
          <cell r="B1260">
            <v>1255</v>
          </cell>
          <cell r="C1260">
            <v>2</v>
          </cell>
          <cell r="D1260" t="str">
            <v>SARA GARCIA HERNANDEZ</v>
          </cell>
          <cell r="E1260" t="str">
            <v>COCINERO (A)</v>
          </cell>
          <cell r="F1260">
            <v>5400996111</v>
          </cell>
          <cell r="G1260">
            <v>2600050</v>
          </cell>
          <cell r="H1260">
            <v>11000</v>
          </cell>
          <cell r="I1260">
            <v>315.7</v>
          </cell>
          <cell r="J1260">
            <v>0</v>
          </cell>
          <cell r="K1260">
            <v>334.4</v>
          </cell>
          <cell r="L1260">
            <v>75</v>
          </cell>
          <cell r="M1260">
            <v>725.1</v>
          </cell>
          <cell r="N1260">
            <v>10274.9</v>
          </cell>
          <cell r="O1260" t="str">
            <v>COMEDORES ECONOMICOS - MOCA</v>
          </cell>
        </row>
        <row r="1261">
          <cell r="A1261">
            <v>5401209415</v>
          </cell>
          <cell r="B1261">
            <v>1256</v>
          </cell>
          <cell r="C1261">
            <v>2</v>
          </cell>
          <cell r="D1261" t="str">
            <v>JUNARLISTE GRULLON PICHARDO</v>
          </cell>
          <cell r="E1261" t="str">
            <v>SECRETARIA I</v>
          </cell>
          <cell r="F1261">
            <v>5401209415</v>
          </cell>
          <cell r="G1261">
            <v>592</v>
          </cell>
          <cell r="H1261">
            <v>16500</v>
          </cell>
          <cell r="I1261">
            <v>473.55</v>
          </cell>
          <cell r="J1261">
            <v>0</v>
          </cell>
          <cell r="K1261">
            <v>501.6</v>
          </cell>
          <cell r="L1261">
            <v>1587.45</v>
          </cell>
          <cell r="M1261">
            <v>2562.6</v>
          </cell>
          <cell r="N1261">
            <v>13937.4</v>
          </cell>
          <cell r="O1261" t="str">
            <v>COMEDORES ECONOMICOS - MOCA</v>
          </cell>
        </row>
        <row r="1262">
          <cell r="A1262">
            <v>5401351928</v>
          </cell>
          <cell r="B1262">
            <v>1257</v>
          </cell>
          <cell r="C1262">
            <v>2</v>
          </cell>
          <cell r="D1262" t="str">
            <v>MARIO RAFAEL ANTONIO PEÑA LIZARDO</v>
          </cell>
          <cell r="E1262" t="str">
            <v>AYUDANTE DE MANTENIMIENTO</v>
          </cell>
          <cell r="F1262">
            <v>5401351928</v>
          </cell>
          <cell r="G1262">
            <v>2600056</v>
          </cell>
          <cell r="H1262">
            <v>15000</v>
          </cell>
          <cell r="I1262">
            <v>430.5</v>
          </cell>
          <cell r="J1262">
            <v>0</v>
          </cell>
          <cell r="K1262">
            <v>456</v>
          </cell>
          <cell r="L1262">
            <v>75</v>
          </cell>
          <cell r="M1262">
            <v>961.5</v>
          </cell>
          <cell r="N1262">
            <v>14038.5</v>
          </cell>
          <cell r="O1262" t="str">
            <v>COMEDORES ECONOMICOS - MOCA</v>
          </cell>
        </row>
        <row r="1263">
          <cell r="A1263">
            <v>5401535249</v>
          </cell>
          <cell r="B1263">
            <v>1258</v>
          </cell>
          <cell r="C1263">
            <v>2</v>
          </cell>
          <cell r="D1263" t="str">
            <v>LEONERIS ABREU HERNANDEZ</v>
          </cell>
          <cell r="E1263" t="str">
            <v>AUXILIAR ADMINISTRATIVO (A)</v>
          </cell>
          <cell r="F1263">
            <v>5401535249</v>
          </cell>
          <cell r="G1263">
            <v>2600042</v>
          </cell>
          <cell r="H1263">
            <v>22000</v>
          </cell>
          <cell r="I1263">
            <v>631.4</v>
          </cell>
          <cell r="J1263">
            <v>0</v>
          </cell>
          <cell r="K1263">
            <v>668.8</v>
          </cell>
          <cell r="L1263">
            <v>75</v>
          </cell>
          <cell r="M1263">
            <v>1375.2</v>
          </cell>
          <cell r="N1263">
            <v>20624.8</v>
          </cell>
          <cell r="O1263" t="str">
            <v>COMEDORES ECONOMICOS - MOCA</v>
          </cell>
        </row>
        <row r="1264">
          <cell r="A1264">
            <v>5500085526</v>
          </cell>
          <cell r="B1264">
            <v>1259</v>
          </cell>
          <cell r="C1264">
            <v>2</v>
          </cell>
          <cell r="D1264" t="str">
            <v>NEIDA MARIA SANTIAGO SEVERINO</v>
          </cell>
          <cell r="E1264" t="str">
            <v>CONSERJE</v>
          </cell>
          <cell r="F1264">
            <v>5500085526</v>
          </cell>
          <cell r="G1264">
            <v>850146</v>
          </cell>
          <cell r="H1264">
            <v>11000</v>
          </cell>
          <cell r="I1264">
            <v>315.7</v>
          </cell>
          <cell r="J1264">
            <v>0</v>
          </cell>
          <cell r="K1264">
            <v>334.4</v>
          </cell>
          <cell r="L1264">
            <v>75</v>
          </cell>
          <cell r="M1264">
            <v>725.1</v>
          </cell>
          <cell r="N1264">
            <v>10274.9</v>
          </cell>
          <cell r="O1264" t="str">
            <v>COMEDORES ECONOMICOS - PLATANITO SANTIAG</v>
          </cell>
        </row>
        <row r="1265">
          <cell r="A1265">
            <v>5500105993</v>
          </cell>
          <cell r="B1265">
            <v>1260</v>
          </cell>
          <cell r="C1265">
            <v>2</v>
          </cell>
          <cell r="D1265" t="str">
            <v>JOSE FRANCISCO TAVERAS ALMANZAR</v>
          </cell>
          <cell r="E1265" t="str">
            <v>CONSERJE</v>
          </cell>
          <cell r="F1265">
            <v>5500105993</v>
          </cell>
          <cell r="G1265">
            <v>2450112</v>
          </cell>
          <cell r="H1265">
            <v>11000</v>
          </cell>
          <cell r="I1265">
            <v>315.7</v>
          </cell>
          <cell r="J1265">
            <v>0</v>
          </cell>
          <cell r="K1265">
            <v>334.4</v>
          </cell>
          <cell r="L1265">
            <v>75</v>
          </cell>
          <cell r="M1265">
            <v>725.1</v>
          </cell>
          <cell r="N1265">
            <v>10274.9</v>
          </cell>
          <cell r="O1265" t="str">
            <v>DIRECCION DE PROCESAMIENTO DE ALIMENTOS</v>
          </cell>
        </row>
        <row r="1266">
          <cell r="A1266">
            <v>5500299747</v>
          </cell>
          <cell r="B1266">
            <v>1261</v>
          </cell>
          <cell r="C1266">
            <v>2</v>
          </cell>
          <cell r="D1266" t="str">
            <v>CONFESORA ALTAGRACIA LANTIGUA VENTU</v>
          </cell>
          <cell r="E1266" t="str">
            <v>INSPECTOR DE COMEDOR</v>
          </cell>
          <cell r="F1266">
            <v>5500299747</v>
          </cell>
          <cell r="G1266">
            <v>3050093</v>
          </cell>
          <cell r="H1266">
            <v>13000</v>
          </cell>
          <cell r="I1266">
            <v>373.1</v>
          </cell>
          <cell r="J1266">
            <v>0</v>
          </cell>
          <cell r="K1266">
            <v>395.2</v>
          </cell>
          <cell r="L1266">
            <v>75</v>
          </cell>
          <cell r="M1266">
            <v>843.3</v>
          </cell>
          <cell r="N1266">
            <v>12156.7</v>
          </cell>
          <cell r="O1266" t="str">
            <v>COMEDORES ECONOMICOS - PEKIN SANTIAGO</v>
          </cell>
        </row>
        <row r="1267">
          <cell r="A1267">
            <v>5600061005</v>
          </cell>
          <cell r="B1267">
            <v>1262</v>
          </cell>
          <cell r="C1267">
            <v>2</v>
          </cell>
          <cell r="D1267" t="str">
            <v>ISABEL GARCIA TAVERAS</v>
          </cell>
          <cell r="E1267" t="str">
            <v>COCINERO (A)</v>
          </cell>
          <cell r="F1267">
            <v>5600061005</v>
          </cell>
          <cell r="G1267">
            <v>1263</v>
          </cell>
          <cell r="H1267">
            <v>12100</v>
          </cell>
          <cell r="I1267">
            <v>347.27</v>
          </cell>
          <cell r="J1267">
            <v>0</v>
          </cell>
          <cell r="K1267">
            <v>367.84</v>
          </cell>
          <cell r="L1267">
            <v>75</v>
          </cell>
          <cell r="M1267">
            <v>790.11</v>
          </cell>
          <cell r="N1267">
            <v>11309.89</v>
          </cell>
          <cell r="O1267" t="str">
            <v>COMEDORES ECONOMICOS - SAN FRANCISCO DE</v>
          </cell>
        </row>
        <row r="1268">
          <cell r="A1268">
            <v>5600160252</v>
          </cell>
          <cell r="B1268">
            <v>1263</v>
          </cell>
          <cell r="C1268">
            <v>2</v>
          </cell>
          <cell r="D1268" t="str">
            <v>ANA JOAQUINA GARCIA</v>
          </cell>
          <cell r="E1268" t="str">
            <v>CONSERJE</v>
          </cell>
          <cell r="F1268">
            <v>5600160252</v>
          </cell>
          <cell r="G1268">
            <v>1929</v>
          </cell>
          <cell r="H1268">
            <v>11000</v>
          </cell>
          <cell r="I1268">
            <v>315.7</v>
          </cell>
          <cell r="J1268">
            <v>0</v>
          </cell>
          <cell r="K1268">
            <v>334.4</v>
          </cell>
          <cell r="L1268">
            <v>75</v>
          </cell>
          <cell r="M1268">
            <v>725.1</v>
          </cell>
          <cell r="N1268">
            <v>10274.9</v>
          </cell>
          <cell r="O1268" t="str">
            <v>COMEDORES ECONOMICOS - SAN FRANCISCO DE</v>
          </cell>
        </row>
        <row r="1269">
          <cell r="A1269">
            <v>5600172562</v>
          </cell>
          <cell r="B1269">
            <v>1264</v>
          </cell>
          <cell r="C1269">
            <v>2</v>
          </cell>
          <cell r="D1269" t="str">
            <v>ANTONIA DE LOS ANGELES SANCHEZ ALVA</v>
          </cell>
          <cell r="E1269" t="str">
            <v>ENCARGADO (A) CAJA</v>
          </cell>
          <cell r="F1269">
            <v>5600172562</v>
          </cell>
          <cell r="G1269">
            <v>2900169</v>
          </cell>
          <cell r="H1269">
            <v>11000</v>
          </cell>
          <cell r="I1269">
            <v>315.7</v>
          </cell>
          <cell r="J1269">
            <v>0</v>
          </cell>
          <cell r="K1269">
            <v>334.4</v>
          </cell>
          <cell r="L1269">
            <v>75</v>
          </cell>
          <cell r="M1269">
            <v>725.1</v>
          </cell>
          <cell r="N1269">
            <v>10274.9</v>
          </cell>
          <cell r="O1269" t="str">
            <v>COMEDORES ECONOMICOS - SAN FRANCISCO DE</v>
          </cell>
        </row>
        <row r="1270">
          <cell r="A1270">
            <v>5600250889</v>
          </cell>
          <cell r="B1270">
            <v>1265</v>
          </cell>
          <cell r="C1270">
            <v>2</v>
          </cell>
          <cell r="D1270" t="str">
            <v>ELVIS DUARTE DISLA</v>
          </cell>
          <cell r="E1270" t="str">
            <v>INSPECTOR DE COMEDOR</v>
          </cell>
          <cell r="F1270">
            <v>5600250889</v>
          </cell>
          <cell r="G1270">
            <v>2900085</v>
          </cell>
          <cell r="H1270">
            <v>12100</v>
          </cell>
          <cell r="I1270">
            <v>347.27</v>
          </cell>
          <cell r="J1270">
            <v>0</v>
          </cell>
          <cell r="K1270">
            <v>367.84</v>
          </cell>
          <cell r="L1270">
            <v>75</v>
          </cell>
          <cell r="M1270">
            <v>790.11</v>
          </cell>
          <cell r="N1270">
            <v>11309.89</v>
          </cell>
          <cell r="O1270" t="str">
            <v>COMEDORES ECONOMICOS - SAN FRANCISCO DE</v>
          </cell>
        </row>
        <row r="1271">
          <cell r="A1271">
            <v>5600254972</v>
          </cell>
          <cell r="B1271">
            <v>1266</v>
          </cell>
          <cell r="C1271">
            <v>2</v>
          </cell>
          <cell r="D1271" t="str">
            <v>ARELIS ANTONIA VASQUEZ HILARIO</v>
          </cell>
          <cell r="E1271" t="str">
            <v>COCINERO (A)</v>
          </cell>
          <cell r="F1271">
            <v>5600254972</v>
          </cell>
          <cell r="G1271">
            <v>2900083</v>
          </cell>
          <cell r="H1271">
            <v>12000</v>
          </cell>
          <cell r="I1271">
            <v>344.4</v>
          </cell>
          <cell r="J1271">
            <v>0</v>
          </cell>
          <cell r="K1271">
            <v>364.8</v>
          </cell>
          <cell r="L1271">
            <v>75</v>
          </cell>
          <cell r="M1271">
            <v>784.2</v>
          </cell>
          <cell r="N1271">
            <v>11215.8</v>
          </cell>
          <cell r="O1271" t="str">
            <v>COMEDORES ECONOMICOS - SAN FRANCISCO DE</v>
          </cell>
        </row>
        <row r="1272">
          <cell r="A1272">
            <v>5600262827</v>
          </cell>
          <cell r="B1272">
            <v>1267</v>
          </cell>
          <cell r="C1272">
            <v>2</v>
          </cell>
          <cell r="D1272" t="str">
            <v>RAFAELA ALTAGRACIA POLANCO BAUTISTA</v>
          </cell>
          <cell r="E1272" t="str">
            <v>COCINERO (A)</v>
          </cell>
          <cell r="F1272">
            <v>5600262827</v>
          </cell>
          <cell r="G1272">
            <v>497</v>
          </cell>
          <cell r="H1272">
            <v>12100</v>
          </cell>
          <cell r="I1272">
            <v>347.27</v>
          </cell>
          <cell r="J1272">
            <v>0</v>
          </cell>
          <cell r="K1272">
            <v>367.84</v>
          </cell>
          <cell r="L1272">
            <v>75</v>
          </cell>
          <cell r="M1272">
            <v>790.11</v>
          </cell>
          <cell r="N1272">
            <v>11309.89</v>
          </cell>
          <cell r="O1272" t="str">
            <v>COMEDORES ECONOMICOS - SAN FRANCISCO DE</v>
          </cell>
        </row>
        <row r="1273">
          <cell r="A1273">
            <v>5600363286</v>
          </cell>
          <cell r="B1273">
            <v>1268</v>
          </cell>
          <cell r="C1273">
            <v>2</v>
          </cell>
          <cell r="D1273" t="str">
            <v>MANUEL DE JESUS TERRERO PICHARDO</v>
          </cell>
          <cell r="E1273" t="str">
            <v>CONSERJE</v>
          </cell>
          <cell r="F1273">
            <v>5600363286</v>
          </cell>
          <cell r="G1273">
            <v>669</v>
          </cell>
          <cell r="H1273">
            <v>11000</v>
          </cell>
          <cell r="I1273">
            <v>315.7</v>
          </cell>
          <cell r="J1273">
            <v>0</v>
          </cell>
          <cell r="K1273">
            <v>334.4</v>
          </cell>
          <cell r="L1273">
            <v>75</v>
          </cell>
          <cell r="M1273">
            <v>725.1</v>
          </cell>
          <cell r="N1273">
            <v>10274.9</v>
          </cell>
          <cell r="O1273" t="str">
            <v>COMEDORES ECONOMICOS - SAN FRANCISCO DE</v>
          </cell>
        </row>
        <row r="1274">
          <cell r="A1274">
            <v>5600407703</v>
          </cell>
          <cell r="B1274">
            <v>1269</v>
          </cell>
          <cell r="C1274">
            <v>2</v>
          </cell>
          <cell r="D1274" t="str">
            <v>ALBA IRIS THEN PARRA</v>
          </cell>
          <cell r="E1274" t="str">
            <v>AUXILIAR ALMACEN</v>
          </cell>
          <cell r="F1274">
            <v>5600407703</v>
          </cell>
          <cell r="G1274">
            <v>2900105</v>
          </cell>
          <cell r="H1274">
            <v>13200</v>
          </cell>
          <cell r="I1274">
            <v>378.84</v>
          </cell>
          <cell r="J1274">
            <v>0</v>
          </cell>
          <cell r="K1274">
            <v>401.28</v>
          </cell>
          <cell r="L1274">
            <v>75</v>
          </cell>
          <cell r="M1274">
            <v>855.12</v>
          </cell>
          <cell r="N1274">
            <v>12344.88</v>
          </cell>
          <cell r="O1274" t="str">
            <v>COMEDORES ECONOMICOS - SAN FRANCISCO DE</v>
          </cell>
        </row>
        <row r="1275">
          <cell r="A1275">
            <v>5600712912</v>
          </cell>
          <cell r="B1275">
            <v>1270</v>
          </cell>
          <cell r="C1275">
            <v>2</v>
          </cell>
          <cell r="D1275" t="str">
            <v>JUANA EVANGELISTA BENCOSME DURAN</v>
          </cell>
          <cell r="E1275" t="str">
            <v>COCINERO (A)</v>
          </cell>
          <cell r="F1275">
            <v>5600712912</v>
          </cell>
          <cell r="G1275">
            <v>2900165</v>
          </cell>
          <cell r="H1275">
            <v>11000</v>
          </cell>
          <cell r="I1275">
            <v>315.7</v>
          </cell>
          <cell r="J1275">
            <v>0</v>
          </cell>
          <cell r="K1275">
            <v>334.4</v>
          </cell>
          <cell r="L1275">
            <v>75</v>
          </cell>
          <cell r="M1275">
            <v>725.1</v>
          </cell>
          <cell r="N1275">
            <v>10274.9</v>
          </cell>
          <cell r="O1275" t="str">
            <v>COMEDORES ECONOMICOS - SAN FRANCISCO DE</v>
          </cell>
        </row>
        <row r="1276">
          <cell r="A1276">
            <v>5600736929</v>
          </cell>
          <cell r="B1276">
            <v>1271</v>
          </cell>
          <cell r="C1276">
            <v>2</v>
          </cell>
          <cell r="D1276" t="str">
            <v>GISELA RAMIREZ MONTILLA DE TAVERAS</v>
          </cell>
          <cell r="E1276" t="str">
            <v>COCINERO (A)</v>
          </cell>
          <cell r="F1276">
            <v>5600736929</v>
          </cell>
          <cell r="G1276">
            <v>2900121</v>
          </cell>
          <cell r="H1276">
            <v>12100</v>
          </cell>
          <cell r="I1276">
            <v>347.27</v>
          </cell>
          <cell r="J1276">
            <v>0</v>
          </cell>
          <cell r="K1276">
            <v>367.84</v>
          </cell>
          <cell r="L1276">
            <v>75</v>
          </cell>
          <cell r="M1276">
            <v>790.11</v>
          </cell>
          <cell r="N1276">
            <v>11309.89</v>
          </cell>
          <cell r="O1276" t="str">
            <v>COMEDORES ECONOMICOS - SAN FRANCISCO DE</v>
          </cell>
        </row>
        <row r="1277">
          <cell r="A1277">
            <v>5600817554</v>
          </cell>
          <cell r="B1277">
            <v>1272</v>
          </cell>
          <cell r="C1277">
            <v>2</v>
          </cell>
          <cell r="D1277" t="str">
            <v>JUNIOR HERNANDEZ VARGAS</v>
          </cell>
          <cell r="E1277" t="str">
            <v>AUXILIAR ADMINISTRATIVO (A)</v>
          </cell>
          <cell r="F1277">
            <v>5600817554</v>
          </cell>
          <cell r="G1277">
            <v>2900115</v>
          </cell>
          <cell r="H1277">
            <v>18000</v>
          </cell>
          <cell r="I1277">
            <v>516.6</v>
          </cell>
          <cell r="J1277">
            <v>0</v>
          </cell>
          <cell r="K1277">
            <v>547.20000000000005</v>
          </cell>
          <cell r="L1277">
            <v>75</v>
          </cell>
          <cell r="M1277">
            <v>1138.8</v>
          </cell>
          <cell r="N1277">
            <v>16861.2</v>
          </cell>
          <cell r="O1277" t="str">
            <v>COMEDORES ECONOMICOS - SAN FRANCISCO DE</v>
          </cell>
        </row>
        <row r="1278">
          <cell r="A1278">
            <v>5600851561</v>
          </cell>
          <cell r="B1278">
            <v>1273</v>
          </cell>
          <cell r="C1278">
            <v>2</v>
          </cell>
          <cell r="D1278" t="str">
            <v>JINMY ANTONIO VALERIO VALERIO</v>
          </cell>
          <cell r="E1278" t="str">
            <v>CHOFER</v>
          </cell>
          <cell r="F1278">
            <v>5600851561</v>
          </cell>
          <cell r="G1278">
            <v>2100583</v>
          </cell>
          <cell r="H1278">
            <v>15000</v>
          </cell>
          <cell r="I1278">
            <v>430.5</v>
          </cell>
          <cell r="J1278">
            <v>0</v>
          </cell>
          <cell r="K1278">
            <v>456</v>
          </cell>
          <cell r="L1278">
            <v>75</v>
          </cell>
          <cell r="M1278">
            <v>961.5</v>
          </cell>
          <cell r="N1278">
            <v>14038.5</v>
          </cell>
          <cell r="O1278" t="str">
            <v>DIVISION DE TRANSPORTACION- COMEDORES EC</v>
          </cell>
        </row>
        <row r="1279">
          <cell r="A1279">
            <v>5600918741</v>
          </cell>
          <cell r="B1279">
            <v>1274</v>
          </cell>
          <cell r="C1279">
            <v>2</v>
          </cell>
          <cell r="D1279" t="str">
            <v>JUAN CARLOS VALERIO VALERIO</v>
          </cell>
          <cell r="E1279" t="str">
            <v>INSPECTOR DE COMEDOR</v>
          </cell>
          <cell r="F1279">
            <v>5600918741</v>
          </cell>
          <cell r="G1279">
            <v>2900147</v>
          </cell>
          <cell r="H1279">
            <v>20000</v>
          </cell>
          <cell r="I1279">
            <v>574</v>
          </cell>
          <cell r="J1279">
            <v>0</v>
          </cell>
          <cell r="K1279">
            <v>608</v>
          </cell>
          <cell r="L1279">
            <v>75</v>
          </cell>
          <cell r="M1279">
            <v>1257</v>
          </cell>
          <cell r="N1279">
            <v>18743</v>
          </cell>
          <cell r="O1279" t="str">
            <v>COMEDORES ECONOMICOS - SAN FRANCISCO DE</v>
          </cell>
        </row>
        <row r="1280">
          <cell r="A1280">
            <v>5601010266</v>
          </cell>
          <cell r="B1280">
            <v>1275</v>
          </cell>
          <cell r="C1280">
            <v>2</v>
          </cell>
          <cell r="D1280" t="str">
            <v>ORQUIDEA ALTAGRACIA BURGOS CACERES</v>
          </cell>
          <cell r="E1280" t="str">
            <v>COCINERO (A)</v>
          </cell>
          <cell r="F1280">
            <v>5601010266</v>
          </cell>
          <cell r="G1280">
            <v>2900137</v>
          </cell>
          <cell r="H1280">
            <v>12100</v>
          </cell>
          <cell r="I1280">
            <v>347.27</v>
          </cell>
          <cell r="J1280">
            <v>0</v>
          </cell>
          <cell r="K1280">
            <v>367.84</v>
          </cell>
          <cell r="L1280">
            <v>75</v>
          </cell>
          <cell r="M1280">
            <v>790.11</v>
          </cell>
          <cell r="N1280">
            <v>11309.89</v>
          </cell>
          <cell r="O1280" t="str">
            <v>COMEDORES ECONOMICOS - SAN FRANCISCO DE</v>
          </cell>
        </row>
        <row r="1281">
          <cell r="A1281">
            <v>5601015117</v>
          </cell>
          <cell r="B1281">
            <v>1276</v>
          </cell>
          <cell r="C1281">
            <v>2</v>
          </cell>
          <cell r="D1281" t="str">
            <v>SILVESTRE ANTONIO MIRANDA MERCEDES</v>
          </cell>
          <cell r="E1281" t="str">
            <v>ENCARGADO (A)</v>
          </cell>
          <cell r="F1281">
            <v>5601015117</v>
          </cell>
          <cell r="G1281">
            <v>2900081</v>
          </cell>
          <cell r="H1281">
            <v>35000</v>
          </cell>
          <cell r="I1281">
            <v>1004.5</v>
          </cell>
          <cell r="J1281">
            <v>0</v>
          </cell>
          <cell r="K1281">
            <v>1064</v>
          </cell>
          <cell r="L1281">
            <v>75</v>
          </cell>
          <cell r="M1281">
            <v>2143.5</v>
          </cell>
          <cell r="N1281">
            <v>32856.5</v>
          </cell>
          <cell r="O1281" t="str">
            <v>COMEDORES ECONOMICOS - SAN FRANCISCO DE</v>
          </cell>
        </row>
        <row r="1282">
          <cell r="A1282">
            <v>5601028128</v>
          </cell>
          <cell r="B1282">
            <v>1277</v>
          </cell>
          <cell r="C1282">
            <v>2</v>
          </cell>
          <cell r="D1282" t="str">
            <v>VICTOR MANUEL VASQUEZ REYES</v>
          </cell>
          <cell r="E1282" t="str">
            <v>CHOFER I</v>
          </cell>
          <cell r="F1282">
            <v>5601028128</v>
          </cell>
          <cell r="G1282">
            <v>2900117</v>
          </cell>
          <cell r="H1282">
            <v>16500</v>
          </cell>
          <cell r="I1282">
            <v>473.55</v>
          </cell>
          <cell r="J1282">
            <v>0</v>
          </cell>
          <cell r="K1282">
            <v>501.6</v>
          </cell>
          <cell r="L1282">
            <v>75</v>
          </cell>
          <cell r="M1282">
            <v>1050.1500000000001</v>
          </cell>
          <cell r="N1282">
            <v>15449.85</v>
          </cell>
          <cell r="O1282" t="str">
            <v>COMEDORES ECONOMICOS - SAN FRANCISCO DE</v>
          </cell>
        </row>
        <row r="1283">
          <cell r="A1283">
            <v>5601049454</v>
          </cell>
          <cell r="B1283">
            <v>1278</v>
          </cell>
          <cell r="C1283">
            <v>2</v>
          </cell>
          <cell r="D1283" t="str">
            <v>DANILO ANTONIO THEN CANDELARIO</v>
          </cell>
          <cell r="E1283" t="str">
            <v>INSPECTOR DE COMEDOR</v>
          </cell>
          <cell r="F1283">
            <v>5601049454</v>
          </cell>
          <cell r="G1283">
            <v>2900093</v>
          </cell>
          <cell r="H1283">
            <v>25000</v>
          </cell>
          <cell r="I1283">
            <v>717.5</v>
          </cell>
          <cell r="J1283">
            <v>0</v>
          </cell>
          <cell r="K1283">
            <v>760</v>
          </cell>
          <cell r="L1283">
            <v>75</v>
          </cell>
          <cell r="M1283">
            <v>1552.5</v>
          </cell>
          <cell r="N1283">
            <v>23447.5</v>
          </cell>
          <cell r="O1283" t="str">
            <v>COMEDORES ECONOMICOS - SAN FRANCISCO DE</v>
          </cell>
        </row>
        <row r="1284">
          <cell r="A1284">
            <v>5601062804</v>
          </cell>
          <cell r="B1284">
            <v>1279</v>
          </cell>
          <cell r="C1284">
            <v>2</v>
          </cell>
          <cell r="D1284" t="str">
            <v>DANILO DE JESUS MIRANDA MERCEDES</v>
          </cell>
          <cell r="E1284" t="str">
            <v>INSPECTOR DE COMEDOR</v>
          </cell>
          <cell r="F1284">
            <v>5601062804</v>
          </cell>
          <cell r="G1284">
            <v>2900155</v>
          </cell>
          <cell r="H1284">
            <v>19800</v>
          </cell>
          <cell r="I1284">
            <v>568.26</v>
          </cell>
          <cell r="J1284">
            <v>0</v>
          </cell>
          <cell r="K1284">
            <v>601.91999999999996</v>
          </cell>
          <cell r="L1284">
            <v>75</v>
          </cell>
          <cell r="M1284">
            <v>1245.18</v>
          </cell>
          <cell r="N1284">
            <v>18554.82</v>
          </cell>
          <cell r="O1284" t="str">
            <v>COMEDORES ECONOMICOS - SAN FRANCISCO DE</v>
          </cell>
        </row>
        <row r="1285">
          <cell r="A1285">
            <v>5601118523</v>
          </cell>
          <cell r="B1285">
            <v>1280</v>
          </cell>
          <cell r="C1285">
            <v>2</v>
          </cell>
          <cell r="D1285" t="str">
            <v>RAMON ALEJO CONTRERAS JAVIER</v>
          </cell>
          <cell r="E1285" t="str">
            <v>AYUDANTE DE COCINA</v>
          </cell>
          <cell r="F1285">
            <v>5601118523</v>
          </cell>
          <cell r="G1285">
            <v>2900089</v>
          </cell>
          <cell r="H1285">
            <v>14000</v>
          </cell>
          <cell r="I1285">
            <v>401.8</v>
          </cell>
          <cell r="J1285">
            <v>0</v>
          </cell>
          <cell r="K1285">
            <v>425.6</v>
          </cell>
          <cell r="L1285">
            <v>75</v>
          </cell>
          <cell r="M1285">
            <v>902.4</v>
          </cell>
          <cell r="N1285">
            <v>13097.6</v>
          </cell>
          <cell r="O1285" t="str">
            <v>COMEDORES ECONOMICOS - SAN FRANCISCO DE</v>
          </cell>
        </row>
        <row r="1286">
          <cell r="A1286">
            <v>5601328668</v>
          </cell>
          <cell r="B1286">
            <v>1281</v>
          </cell>
          <cell r="C1286">
            <v>2</v>
          </cell>
          <cell r="D1286" t="str">
            <v>MARIA NELLY MARTE MARIA</v>
          </cell>
          <cell r="E1286" t="str">
            <v>AYUDANTE DE COCINA</v>
          </cell>
          <cell r="F1286">
            <v>5601328668</v>
          </cell>
          <cell r="G1286">
            <v>2900103</v>
          </cell>
          <cell r="H1286">
            <v>18000</v>
          </cell>
          <cell r="I1286">
            <v>516.6</v>
          </cell>
          <cell r="J1286">
            <v>0</v>
          </cell>
          <cell r="K1286">
            <v>547.20000000000005</v>
          </cell>
          <cell r="L1286">
            <v>75</v>
          </cell>
          <cell r="M1286">
            <v>1138.8</v>
          </cell>
          <cell r="N1286">
            <v>16861.2</v>
          </cell>
          <cell r="O1286" t="str">
            <v>COMEDORES ECONOMICOS - SAN FRANCISCO DE</v>
          </cell>
        </row>
        <row r="1287">
          <cell r="A1287">
            <v>5601335077</v>
          </cell>
          <cell r="B1287">
            <v>1282</v>
          </cell>
          <cell r="C1287">
            <v>2</v>
          </cell>
          <cell r="D1287" t="str">
            <v>WASHINGTON AQUILES REYNOSO PAULINO</v>
          </cell>
          <cell r="E1287" t="str">
            <v>ENCARGADO ALMACEN</v>
          </cell>
          <cell r="F1287">
            <v>5601335077</v>
          </cell>
          <cell r="G1287">
            <v>2900153</v>
          </cell>
          <cell r="H1287">
            <v>18000</v>
          </cell>
          <cell r="I1287">
            <v>516.6</v>
          </cell>
          <cell r="J1287">
            <v>0</v>
          </cell>
          <cell r="K1287">
            <v>547.20000000000005</v>
          </cell>
          <cell r="L1287">
            <v>75</v>
          </cell>
          <cell r="M1287">
            <v>1138.8</v>
          </cell>
          <cell r="N1287">
            <v>16861.2</v>
          </cell>
          <cell r="O1287" t="str">
            <v>COMEDORES ECONOMICOS - SAN FRANCISCO DE</v>
          </cell>
        </row>
        <row r="1288">
          <cell r="A1288">
            <v>5601492613</v>
          </cell>
          <cell r="B1288">
            <v>1283</v>
          </cell>
          <cell r="C1288">
            <v>2</v>
          </cell>
          <cell r="D1288" t="str">
            <v>PEDRO DOMINGO ARNAUT RAMIREZ</v>
          </cell>
          <cell r="E1288" t="str">
            <v>CONSERJE</v>
          </cell>
          <cell r="F1288">
            <v>5601492613</v>
          </cell>
          <cell r="G1288">
            <v>2900171</v>
          </cell>
          <cell r="H1288">
            <v>11000</v>
          </cell>
          <cell r="I1288">
            <v>315.7</v>
          </cell>
          <cell r="J1288">
            <v>0</v>
          </cell>
          <cell r="K1288">
            <v>334.4</v>
          </cell>
          <cell r="L1288">
            <v>1587.45</v>
          </cell>
          <cell r="M1288">
            <v>2237.5500000000002</v>
          </cell>
          <cell r="N1288">
            <v>8762.4500000000007</v>
          </cell>
          <cell r="O1288" t="str">
            <v>COMEDORES ECONOMICOS - SAN FRANCISCO DE</v>
          </cell>
        </row>
        <row r="1289">
          <cell r="A1289">
            <v>5601511552</v>
          </cell>
          <cell r="B1289">
            <v>1284</v>
          </cell>
          <cell r="C1289">
            <v>2</v>
          </cell>
          <cell r="D1289" t="str">
            <v>ELVIA ANDREA TEJADA</v>
          </cell>
          <cell r="E1289" t="str">
            <v>AYUDANTE DE COCINA</v>
          </cell>
          <cell r="F1289">
            <v>5601511552</v>
          </cell>
          <cell r="G1289">
            <v>2900135</v>
          </cell>
          <cell r="H1289">
            <v>11000</v>
          </cell>
          <cell r="I1289">
            <v>315.7</v>
          </cell>
          <cell r="J1289">
            <v>0</v>
          </cell>
          <cell r="K1289">
            <v>334.4</v>
          </cell>
          <cell r="L1289">
            <v>75</v>
          </cell>
          <cell r="M1289">
            <v>725.1</v>
          </cell>
          <cell r="N1289">
            <v>10274.9</v>
          </cell>
          <cell r="O1289" t="str">
            <v>COMEDORES ECONOMICOS - SAN FRANCISCO DE</v>
          </cell>
        </row>
        <row r="1290">
          <cell r="A1290">
            <v>5601576605</v>
          </cell>
          <cell r="B1290">
            <v>1285</v>
          </cell>
          <cell r="C1290">
            <v>2</v>
          </cell>
          <cell r="D1290" t="str">
            <v>EVELYN YAJAIRA FRIAS</v>
          </cell>
          <cell r="E1290" t="str">
            <v>CAJERO (A)</v>
          </cell>
          <cell r="F1290">
            <v>5601576605</v>
          </cell>
          <cell r="G1290">
            <v>2900129</v>
          </cell>
          <cell r="H1290">
            <v>11000</v>
          </cell>
          <cell r="I1290">
            <v>315.7</v>
          </cell>
          <cell r="J1290">
            <v>0</v>
          </cell>
          <cell r="K1290">
            <v>334.4</v>
          </cell>
          <cell r="L1290">
            <v>75</v>
          </cell>
          <cell r="M1290">
            <v>725.1</v>
          </cell>
          <cell r="N1290">
            <v>10274.9</v>
          </cell>
          <cell r="O1290" t="str">
            <v>COMEDORES ECONOMICOS - SAN FRANCISCO DE</v>
          </cell>
        </row>
        <row r="1291">
          <cell r="A1291">
            <v>5601581027</v>
          </cell>
          <cell r="B1291">
            <v>1286</v>
          </cell>
          <cell r="C1291">
            <v>2</v>
          </cell>
          <cell r="D1291" t="str">
            <v>FRANKLIN PAULINO DE LA CRUZ</v>
          </cell>
          <cell r="E1291" t="str">
            <v>CAJERO (A)</v>
          </cell>
          <cell r="F1291">
            <v>5601581027</v>
          </cell>
          <cell r="G1291">
            <v>2900161</v>
          </cell>
          <cell r="H1291">
            <v>11000</v>
          </cell>
          <cell r="I1291">
            <v>315.7</v>
          </cell>
          <cell r="J1291">
            <v>0</v>
          </cell>
          <cell r="K1291">
            <v>334.4</v>
          </cell>
          <cell r="L1291">
            <v>75</v>
          </cell>
          <cell r="M1291">
            <v>725.1</v>
          </cell>
          <cell r="N1291">
            <v>10274.9</v>
          </cell>
          <cell r="O1291" t="str">
            <v>COMEDORES ECONOMICOS - SAN FRANCISCO DE</v>
          </cell>
        </row>
        <row r="1292">
          <cell r="A1292">
            <v>5601627093</v>
          </cell>
          <cell r="B1292">
            <v>1287</v>
          </cell>
          <cell r="C1292">
            <v>2</v>
          </cell>
          <cell r="D1292" t="str">
            <v>RAMON ANTONIO ABREU CRUZ</v>
          </cell>
          <cell r="E1292" t="str">
            <v>INSPECTORA</v>
          </cell>
          <cell r="F1292">
            <v>5601627093</v>
          </cell>
          <cell r="G1292">
            <v>2900197</v>
          </cell>
          <cell r="H1292">
            <v>15000</v>
          </cell>
          <cell r="I1292">
            <v>430.5</v>
          </cell>
          <cell r="J1292">
            <v>0</v>
          </cell>
          <cell r="K1292">
            <v>456</v>
          </cell>
          <cell r="L1292">
            <v>75</v>
          </cell>
          <cell r="M1292">
            <v>961.5</v>
          </cell>
          <cell r="N1292">
            <v>14038.5</v>
          </cell>
          <cell r="O1292" t="str">
            <v>COMEDORES ECONOMICOS - SAN FRANCISCO DE</v>
          </cell>
        </row>
        <row r="1293">
          <cell r="A1293">
            <v>5601642274</v>
          </cell>
          <cell r="B1293">
            <v>1288</v>
          </cell>
          <cell r="C1293">
            <v>2</v>
          </cell>
          <cell r="D1293" t="str">
            <v>MARIAN DEYSBEL RODRIGUEZ GARCIA</v>
          </cell>
          <cell r="E1293" t="str">
            <v>INSPECTOR DE COMEDOR</v>
          </cell>
          <cell r="F1293">
            <v>5601642274</v>
          </cell>
          <cell r="G1293">
            <v>2900095</v>
          </cell>
          <cell r="H1293">
            <v>22000</v>
          </cell>
          <cell r="I1293">
            <v>631.4</v>
          </cell>
          <cell r="J1293">
            <v>0</v>
          </cell>
          <cell r="K1293">
            <v>668.8</v>
          </cell>
          <cell r="L1293">
            <v>75</v>
          </cell>
          <cell r="M1293">
            <v>1375.2</v>
          </cell>
          <cell r="N1293">
            <v>20624.8</v>
          </cell>
          <cell r="O1293" t="str">
            <v>COMEDORES ECONOMICOS - SAN FRANCISCO DE</v>
          </cell>
        </row>
        <row r="1294">
          <cell r="A1294">
            <v>5601687451</v>
          </cell>
          <cell r="B1294">
            <v>1289</v>
          </cell>
          <cell r="C1294">
            <v>2</v>
          </cell>
          <cell r="D1294" t="str">
            <v>GENESIS MIRANDA RODRIGUEZ</v>
          </cell>
          <cell r="E1294" t="str">
            <v>AYUDANTE DE COCINA</v>
          </cell>
          <cell r="F1294">
            <v>5601687451</v>
          </cell>
          <cell r="G1294">
            <v>2900101</v>
          </cell>
          <cell r="H1294">
            <v>18000</v>
          </cell>
          <cell r="I1294">
            <v>516.6</v>
          </cell>
          <cell r="J1294">
            <v>0</v>
          </cell>
          <cell r="K1294">
            <v>547.20000000000005</v>
          </cell>
          <cell r="L1294">
            <v>75</v>
          </cell>
          <cell r="M1294">
            <v>1138.8</v>
          </cell>
          <cell r="N1294">
            <v>16861.2</v>
          </cell>
          <cell r="O1294" t="str">
            <v>COMEDORES ECONOMICOS - SAN FRANCISCO DE</v>
          </cell>
        </row>
        <row r="1295">
          <cell r="A1295">
            <v>5700021834</v>
          </cell>
          <cell r="B1295">
            <v>1290</v>
          </cell>
          <cell r="C1295">
            <v>2</v>
          </cell>
          <cell r="D1295" t="str">
            <v>RAMON ALBERTO FERREYRA GONZALEZ</v>
          </cell>
          <cell r="E1295" t="str">
            <v>VIGILANTE</v>
          </cell>
          <cell r="F1295">
            <v>5700021834</v>
          </cell>
          <cell r="G1295">
            <v>600028</v>
          </cell>
          <cell r="H1295">
            <v>11000</v>
          </cell>
          <cell r="I1295">
            <v>315.7</v>
          </cell>
          <cell r="J1295">
            <v>0</v>
          </cell>
          <cell r="K1295">
            <v>334.4</v>
          </cell>
          <cell r="L1295">
            <v>75</v>
          </cell>
          <cell r="M1295">
            <v>725.1</v>
          </cell>
          <cell r="N1295">
            <v>10274.9</v>
          </cell>
          <cell r="O1295" t="str">
            <v>DIVISION DE SEGURIDAD- COMEDORES ECONOMI</v>
          </cell>
        </row>
        <row r="1296">
          <cell r="A1296">
            <v>5700119430</v>
          </cell>
          <cell r="B1296">
            <v>1291</v>
          </cell>
          <cell r="C1296">
            <v>2</v>
          </cell>
          <cell r="D1296" t="str">
            <v>RAMON MENA</v>
          </cell>
          <cell r="E1296" t="str">
            <v>JARDINERO (A)</v>
          </cell>
          <cell r="F1296">
            <v>5700119430</v>
          </cell>
          <cell r="G1296">
            <v>2900091</v>
          </cell>
          <cell r="H1296">
            <v>14000</v>
          </cell>
          <cell r="I1296">
            <v>401.8</v>
          </cell>
          <cell r="J1296">
            <v>0</v>
          </cell>
          <cell r="K1296">
            <v>425.6</v>
          </cell>
          <cell r="L1296">
            <v>75</v>
          </cell>
          <cell r="M1296">
            <v>902.4</v>
          </cell>
          <cell r="N1296">
            <v>13097.6</v>
          </cell>
          <cell r="O1296" t="str">
            <v>COMEDORES ECONOMICOS - SAN FRANCISCO DE</v>
          </cell>
        </row>
        <row r="1297">
          <cell r="A1297">
            <v>5800038993</v>
          </cell>
          <cell r="B1297">
            <v>1292</v>
          </cell>
          <cell r="C1297">
            <v>2</v>
          </cell>
          <cell r="D1297" t="str">
            <v>JOSE DOLORES SANTOS</v>
          </cell>
          <cell r="E1297" t="str">
            <v>CONSERJE</v>
          </cell>
          <cell r="F1297">
            <v>5800038993</v>
          </cell>
          <cell r="G1297">
            <v>1650120</v>
          </cell>
          <cell r="H1297">
            <v>11000</v>
          </cell>
          <cell r="I1297">
            <v>315.7</v>
          </cell>
          <cell r="J1297">
            <v>0</v>
          </cell>
          <cell r="K1297">
            <v>334.4</v>
          </cell>
          <cell r="L1297">
            <v>75</v>
          </cell>
          <cell r="M1297">
            <v>725.1</v>
          </cell>
          <cell r="N1297">
            <v>10274.9</v>
          </cell>
          <cell r="O1297" t="str">
            <v>COMEDORES ECONOMICOS- LAS CAOBAS</v>
          </cell>
        </row>
        <row r="1298">
          <cell r="A1298">
            <v>5800128562</v>
          </cell>
          <cell r="B1298">
            <v>1293</v>
          </cell>
          <cell r="C1298">
            <v>2</v>
          </cell>
          <cell r="D1298" t="str">
            <v>RAMON ANDRES ESTEVEZ Y BATISTA</v>
          </cell>
          <cell r="E1298" t="str">
            <v>INSPECTOR (A)</v>
          </cell>
          <cell r="F1298">
            <v>5800128562</v>
          </cell>
          <cell r="G1298">
            <v>2900199</v>
          </cell>
          <cell r="H1298">
            <v>20000</v>
          </cell>
          <cell r="I1298">
            <v>574</v>
          </cell>
          <cell r="J1298">
            <v>0</v>
          </cell>
          <cell r="K1298">
            <v>608</v>
          </cell>
          <cell r="L1298">
            <v>75</v>
          </cell>
          <cell r="M1298">
            <v>1257</v>
          </cell>
          <cell r="N1298">
            <v>18743</v>
          </cell>
          <cell r="O1298" t="str">
            <v>COMEDORES ECONOMICOS - SAN FRANCISCO DE</v>
          </cell>
        </row>
        <row r="1299">
          <cell r="A1299">
            <v>5800201245</v>
          </cell>
          <cell r="B1299">
            <v>1294</v>
          </cell>
          <cell r="C1299">
            <v>2</v>
          </cell>
          <cell r="D1299" t="str">
            <v>RAMON ANTONIO FRIAS GONZALEZ</v>
          </cell>
          <cell r="E1299" t="str">
            <v>INSPECTOR DE COMEDOR</v>
          </cell>
          <cell r="F1299">
            <v>5800201245</v>
          </cell>
          <cell r="G1299">
            <v>2350128</v>
          </cell>
          <cell r="H1299">
            <v>20000</v>
          </cell>
          <cell r="I1299">
            <v>574</v>
          </cell>
          <cell r="J1299">
            <v>0</v>
          </cell>
          <cell r="K1299">
            <v>608</v>
          </cell>
          <cell r="L1299">
            <v>75</v>
          </cell>
          <cell r="M1299">
            <v>1257</v>
          </cell>
          <cell r="N1299">
            <v>18743</v>
          </cell>
          <cell r="O1299" t="str">
            <v>COMEDORES ECONOMICOS - NAGUA</v>
          </cell>
        </row>
        <row r="1300">
          <cell r="A1300">
            <v>5800232430</v>
          </cell>
          <cell r="B1300">
            <v>1295</v>
          </cell>
          <cell r="C1300">
            <v>2</v>
          </cell>
          <cell r="D1300" t="str">
            <v>DANY DANIEL MERCEDES DISLA</v>
          </cell>
          <cell r="E1300" t="str">
            <v>TECNICO</v>
          </cell>
          <cell r="F1300">
            <v>5800232430</v>
          </cell>
          <cell r="G1300">
            <v>2650682</v>
          </cell>
          <cell r="H1300">
            <v>11000</v>
          </cell>
          <cell r="I1300">
            <v>315.7</v>
          </cell>
          <cell r="J1300">
            <v>0</v>
          </cell>
          <cell r="K1300">
            <v>334.4</v>
          </cell>
          <cell r="L1300">
            <v>75</v>
          </cell>
          <cell r="M1300">
            <v>725.1</v>
          </cell>
          <cell r="N1300">
            <v>10274.9</v>
          </cell>
          <cell r="O1300" t="str">
            <v>DIVISION DE MANTENIMIENTO- COMEDORES ECO</v>
          </cell>
        </row>
        <row r="1301">
          <cell r="A1301">
            <v>5900077313</v>
          </cell>
          <cell r="B1301">
            <v>1296</v>
          </cell>
          <cell r="C1301">
            <v>2</v>
          </cell>
          <cell r="D1301" t="str">
            <v>JOSE MANUEL AMPARO</v>
          </cell>
          <cell r="E1301" t="str">
            <v>AYUDANTE DE COCINA</v>
          </cell>
          <cell r="F1301">
            <v>5900077313</v>
          </cell>
          <cell r="G1301">
            <v>2700382</v>
          </cell>
          <cell r="H1301">
            <v>11000</v>
          </cell>
          <cell r="I1301">
            <v>315.7</v>
          </cell>
          <cell r="J1301">
            <v>0</v>
          </cell>
          <cell r="K1301">
            <v>334.4</v>
          </cell>
          <cell r="L1301">
            <v>75</v>
          </cell>
          <cell r="M1301">
            <v>725.1</v>
          </cell>
          <cell r="N1301">
            <v>10274.9</v>
          </cell>
          <cell r="O1301" t="str">
            <v>DEPARTAMENTO DE COCINAS MOVILES- COMEDOR</v>
          </cell>
        </row>
        <row r="1302">
          <cell r="A1302">
            <v>6000125556</v>
          </cell>
          <cell r="B1302">
            <v>1297</v>
          </cell>
          <cell r="C1302">
            <v>2</v>
          </cell>
          <cell r="D1302" t="str">
            <v>HUGO ESTEBAN ORTIZ</v>
          </cell>
          <cell r="E1302" t="str">
            <v>TECNICO EN REFRIGERACION</v>
          </cell>
          <cell r="F1302">
            <v>6000125556</v>
          </cell>
          <cell r="G1302">
            <v>2650443</v>
          </cell>
          <cell r="H1302">
            <v>20000</v>
          </cell>
          <cell r="I1302">
            <v>574</v>
          </cell>
          <cell r="J1302">
            <v>0</v>
          </cell>
          <cell r="K1302">
            <v>608</v>
          </cell>
          <cell r="L1302">
            <v>75</v>
          </cell>
          <cell r="M1302">
            <v>1257</v>
          </cell>
          <cell r="N1302">
            <v>18743</v>
          </cell>
          <cell r="O1302" t="str">
            <v>DIVISION DE MANTENIMIENTO- COMEDORES ECO</v>
          </cell>
        </row>
        <row r="1303">
          <cell r="A1303">
            <v>6500001174</v>
          </cell>
          <cell r="B1303">
            <v>1298</v>
          </cell>
          <cell r="C1303">
            <v>2</v>
          </cell>
          <cell r="D1303" t="str">
            <v>VIRINO DE PEÑA BAUTISTA</v>
          </cell>
          <cell r="E1303" t="str">
            <v>ENCARGADO (A)</v>
          </cell>
          <cell r="F1303">
            <v>6500001174</v>
          </cell>
          <cell r="G1303">
            <v>900620</v>
          </cell>
          <cell r="H1303">
            <v>40000</v>
          </cell>
          <cell r="I1303">
            <v>1148</v>
          </cell>
          <cell r="J1303">
            <v>442.65</v>
          </cell>
          <cell r="K1303">
            <v>1216</v>
          </cell>
          <cell r="L1303">
            <v>75</v>
          </cell>
          <cell r="M1303">
            <v>2881.65</v>
          </cell>
          <cell r="N1303">
            <v>37118.35</v>
          </cell>
          <cell r="O1303" t="str">
            <v>COMEDORES ECONOMICOS- LA VILLA OLIMPICA</v>
          </cell>
        </row>
        <row r="1304">
          <cell r="A1304">
            <v>6500001208</v>
          </cell>
          <cell r="B1304">
            <v>1299</v>
          </cell>
          <cell r="C1304">
            <v>2</v>
          </cell>
          <cell r="D1304" t="str">
            <v>HERMINIO JOAQUIN DE PEÑA M EJIA</v>
          </cell>
          <cell r="E1304" t="str">
            <v>AYUDANTE DE COCINA</v>
          </cell>
          <cell r="F1304">
            <v>6500001208</v>
          </cell>
          <cell r="G1304">
            <v>3100057</v>
          </cell>
          <cell r="H1304">
            <v>15000</v>
          </cell>
          <cell r="I1304">
            <v>430.5</v>
          </cell>
          <cell r="J1304">
            <v>0</v>
          </cell>
          <cell r="K1304">
            <v>456</v>
          </cell>
          <cell r="L1304">
            <v>75</v>
          </cell>
          <cell r="M1304">
            <v>961.5</v>
          </cell>
          <cell r="N1304">
            <v>14038.5</v>
          </cell>
          <cell r="O1304" t="str">
            <v>COMEDORES ECONOMICOS - SAMANA</v>
          </cell>
        </row>
        <row r="1305">
          <cell r="A1305">
            <v>6500001513</v>
          </cell>
          <cell r="B1305">
            <v>1300</v>
          </cell>
          <cell r="C1305">
            <v>2</v>
          </cell>
          <cell r="D1305" t="str">
            <v>LAMBERTO DE JESUS ESQUEA NEUMAN</v>
          </cell>
          <cell r="E1305" t="str">
            <v>INSPECTOR DE COMEDOR</v>
          </cell>
          <cell r="F1305">
            <v>6500001513</v>
          </cell>
          <cell r="G1305">
            <v>3100039</v>
          </cell>
          <cell r="H1305">
            <v>15000</v>
          </cell>
          <cell r="I1305">
            <v>430.5</v>
          </cell>
          <cell r="J1305">
            <v>0</v>
          </cell>
          <cell r="K1305">
            <v>456</v>
          </cell>
          <cell r="L1305">
            <v>75</v>
          </cell>
          <cell r="M1305">
            <v>961.5</v>
          </cell>
          <cell r="N1305">
            <v>14038.5</v>
          </cell>
          <cell r="O1305" t="str">
            <v>COMEDORES ECONOMICOS - SAMANA</v>
          </cell>
        </row>
        <row r="1306">
          <cell r="A1306">
            <v>6500013146</v>
          </cell>
          <cell r="B1306">
            <v>1301</v>
          </cell>
          <cell r="C1306">
            <v>2</v>
          </cell>
          <cell r="D1306" t="str">
            <v>PRENDA MARIANA DE PEÑA BAUTISTA</v>
          </cell>
          <cell r="E1306" t="str">
            <v>CONSERJE</v>
          </cell>
          <cell r="F1306">
            <v>6500013146</v>
          </cell>
          <cell r="G1306">
            <v>3100113</v>
          </cell>
          <cell r="H1306">
            <v>11000</v>
          </cell>
          <cell r="I1306">
            <v>315.7</v>
          </cell>
          <cell r="J1306">
            <v>0</v>
          </cell>
          <cell r="K1306">
            <v>334.4</v>
          </cell>
          <cell r="L1306">
            <v>75</v>
          </cell>
          <cell r="M1306">
            <v>725.1</v>
          </cell>
          <cell r="N1306">
            <v>10274.9</v>
          </cell>
          <cell r="O1306" t="str">
            <v>COMEDORES ECONOMICOS - SAMANA</v>
          </cell>
        </row>
        <row r="1307">
          <cell r="A1307">
            <v>6500017410</v>
          </cell>
          <cell r="B1307">
            <v>1302</v>
          </cell>
          <cell r="C1307">
            <v>2</v>
          </cell>
          <cell r="D1307" t="str">
            <v>JUANA FRANCISCA FIGARO VENTURA</v>
          </cell>
          <cell r="E1307" t="str">
            <v>CONSERJE</v>
          </cell>
          <cell r="F1307">
            <v>6500017410</v>
          </cell>
          <cell r="G1307">
            <v>3100082</v>
          </cell>
          <cell r="H1307">
            <v>11000</v>
          </cell>
          <cell r="I1307">
            <v>315.7</v>
          </cell>
          <cell r="J1307">
            <v>0</v>
          </cell>
          <cell r="K1307">
            <v>334.4</v>
          </cell>
          <cell r="L1307">
            <v>75</v>
          </cell>
          <cell r="M1307">
            <v>725.1</v>
          </cell>
          <cell r="N1307">
            <v>10274.9</v>
          </cell>
          <cell r="O1307" t="str">
            <v>COMEDORES ECONOMICOS - SAMANA</v>
          </cell>
        </row>
        <row r="1308">
          <cell r="A1308">
            <v>6500019572</v>
          </cell>
          <cell r="B1308">
            <v>1303</v>
          </cell>
          <cell r="C1308">
            <v>2</v>
          </cell>
          <cell r="D1308" t="str">
            <v>MARIA REYES BARETT</v>
          </cell>
          <cell r="E1308" t="str">
            <v>COCINERO (A)</v>
          </cell>
          <cell r="F1308">
            <v>6500019572</v>
          </cell>
          <cell r="G1308">
            <v>552</v>
          </cell>
          <cell r="H1308">
            <v>11000</v>
          </cell>
          <cell r="I1308">
            <v>315.7</v>
          </cell>
          <cell r="J1308">
            <v>0</v>
          </cell>
          <cell r="K1308">
            <v>334.4</v>
          </cell>
          <cell r="L1308">
            <v>75</v>
          </cell>
          <cell r="M1308">
            <v>725.1</v>
          </cell>
          <cell r="N1308">
            <v>10274.9</v>
          </cell>
          <cell r="O1308" t="str">
            <v>COMEDORES ECONOMICOS - SAMANA</v>
          </cell>
        </row>
        <row r="1309">
          <cell r="A1309">
            <v>6500161044</v>
          </cell>
          <cell r="B1309">
            <v>1304</v>
          </cell>
          <cell r="C1309">
            <v>2</v>
          </cell>
          <cell r="D1309" t="str">
            <v>ANA CAPOIS RODNEY</v>
          </cell>
          <cell r="E1309" t="str">
            <v>INSPECTOR (A)</v>
          </cell>
          <cell r="F1309">
            <v>6500161044</v>
          </cell>
          <cell r="G1309">
            <v>150049</v>
          </cell>
          <cell r="H1309">
            <v>16500</v>
          </cell>
          <cell r="I1309">
            <v>473.55</v>
          </cell>
          <cell r="J1309">
            <v>0</v>
          </cell>
          <cell r="K1309">
            <v>501.6</v>
          </cell>
          <cell r="L1309">
            <v>75</v>
          </cell>
          <cell r="M1309">
            <v>1050.1500000000001</v>
          </cell>
          <cell r="N1309">
            <v>15449.85</v>
          </cell>
          <cell r="O1309" t="str">
            <v>COMEDORES ECONOMICOS- LA ROMANA</v>
          </cell>
        </row>
        <row r="1310">
          <cell r="A1310">
            <v>6500168486</v>
          </cell>
          <cell r="B1310">
            <v>1305</v>
          </cell>
          <cell r="C1310">
            <v>2</v>
          </cell>
          <cell r="D1310" t="str">
            <v>LUIS AUGUSTO ALMONTE BAEZ</v>
          </cell>
          <cell r="E1310" t="str">
            <v>ENCARGADO (A)</v>
          </cell>
          <cell r="F1310">
            <v>6500168486</v>
          </cell>
          <cell r="G1310">
            <v>3100035</v>
          </cell>
          <cell r="H1310">
            <v>35000</v>
          </cell>
          <cell r="I1310">
            <v>1004.5</v>
          </cell>
          <cell r="J1310">
            <v>0</v>
          </cell>
          <cell r="K1310">
            <v>1064</v>
          </cell>
          <cell r="L1310">
            <v>75</v>
          </cell>
          <cell r="M1310">
            <v>2143.5</v>
          </cell>
          <cell r="N1310">
            <v>32856.5</v>
          </cell>
          <cell r="O1310" t="str">
            <v>COMEDORES ECONOMICOS - SAMANA</v>
          </cell>
        </row>
        <row r="1311">
          <cell r="A1311">
            <v>6500169104</v>
          </cell>
          <cell r="B1311">
            <v>1306</v>
          </cell>
          <cell r="C1311">
            <v>2</v>
          </cell>
          <cell r="D1311" t="str">
            <v>ADIEL CRUZ RUMALDO</v>
          </cell>
          <cell r="E1311" t="str">
            <v>AUXILIAR ALMACEN</v>
          </cell>
          <cell r="F1311">
            <v>6500169104</v>
          </cell>
          <cell r="G1311">
            <v>3100047</v>
          </cell>
          <cell r="H1311">
            <v>15000</v>
          </cell>
          <cell r="I1311">
            <v>430.5</v>
          </cell>
          <cell r="J1311">
            <v>0</v>
          </cell>
          <cell r="K1311">
            <v>456</v>
          </cell>
          <cell r="L1311">
            <v>1587.45</v>
          </cell>
          <cell r="M1311">
            <v>2473.9499999999998</v>
          </cell>
          <cell r="N1311">
            <v>12526.05</v>
          </cell>
          <cell r="O1311" t="str">
            <v>COMEDORES ECONOMICOS - SAMANA</v>
          </cell>
        </row>
        <row r="1312">
          <cell r="A1312">
            <v>6500174823</v>
          </cell>
          <cell r="B1312">
            <v>1307</v>
          </cell>
          <cell r="C1312">
            <v>2</v>
          </cell>
          <cell r="D1312" t="str">
            <v>MIRELLA PARRA RAMIREZ</v>
          </cell>
          <cell r="E1312" t="str">
            <v>SECRETARIA SAMANA</v>
          </cell>
          <cell r="F1312">
            <v>6500174823</v>
          </cell>
          <cell r="G1312">
            <v>3100059</v>
          </cell>
          <cell r="H1312">
            <v>16500</v>
          </cell>
          <cell r="I1312">
            <v>473.55</v>
          </cell>
          <cell r="J1312">
            <v>0</v>
          </cell>
          <cell r="K1312">
            <v>501.6</v>
          </cell>
          <cell r="L1312">
            <v>75</v>
          </cell>
          <cell r="M1312">
            <v>1050.1500000000001</v>
          </cell>
          <cell r="N1312">
            <v>15449.85</v>
          </cell>
          <cell r="O1312" t="str">
            <v>COMEDORES ECONOMICOS - SAMANA</v>
          </cell>
        </row>
        <row r="1313">
          <cell r="A1313">
            <v>6500255820</v>
          </cell>
          <cell r="B1313">
            <v>1308</v>
          </cell>
          <cell r="C1313">
            <v>2</v>
          </cell>
          <cell r="D1313" t="str">
            <v>BASILIO DE PEÑA JONES</v>
          </cell>
          <cell r="E1313" t="str">
            <v>AYUDANTE DE MANTENIMIENTO</v>
          </cell>
          <cell r="F1313">
            <v>6500255820</v>
          </cell>
          <cell r="G1313">
            <v>3100063</v>
          </cell>
          <cell r="H1313">
            <v>11000</v>
          </cell>
          <cell r="I1313">
            <v>315.7</v>
          </cell>
          <cell r="J1313">
            <v>0</v>
          </cell>
          <cell r="K1313">
            <v>334.4</v>
          </cell>
          <cell r="L1313">
            <v>75</v>
          </cell>
          <cell r="M1313">
            <v>725.1</v>
          </cell>
          <cell r="N1313">
            <v>10274.9</v>
          </cell>
          <cell r="O1313" t="str">
            <v>COMEDORES ECONOMICOS - SAMANA</v>
          </cell>
        </row>
        <row r="1314">
          <cell r="A1314">
            <v>6500270100</v>
          </cell>
          <cell r="B1314">
            <v>1309</v>
          </cell>
          <cell r="C1314">
            <v>2</v>
          </cell>
          <cell r="D1314" t="str">
            <v>PEDRO ANTONIO GERONIMO THOMAS</v>
          </cell>
          <cell r="E1314" t="str">
            <v>AYUDANTE DE COCINA</v>
          </cell>
          <cell r="F1314">
            <v>6500270100</v>
          </cell>
          <cell r="G1314">
            <v>3100055</v>
          </cell>
          <cell r="H1314">
            <v>15000</v>
          </cell>
          <cell r="I1314">
            <v>430.5</v>
          </cell>
          <cell r="J1314">
            <v>0</v>
          </cell>
          <cell r="K1314">
            <v>456</v>
          </cell>
          <cell r="L1314">
            <v>75</v>
          </cell>
          <cell r="M1314">
            <v>961.5</v>
          </cell>
          <cell r="N1314">
            <v>14038.5</v>
          </cell>
          <cell r="O1314" t="str">
            <v>COMEDORES ECONOMICOS - SAMANA</v>
          </cell>
        </row>
        <row r="1315">
          <cell r="A1315">
            <v>6500295453</v>
          </cell>
          <cell r="B1315">
            <v>1310</v>
          </cell>
          <cell r="C1315">
            <v>2</v>
          </cell>
          <cell r="D1315" t="str">
            <v>RAY MUNDO DE JESUS</v>
          </cell>
          <cell r="E1315" t="str">
            <v>AYUDANTE DE COCINA</v>
          </cell>
          <cell r="F1315">
            <v>6500295453</v>
          </cell>
          <cell r="G1315">
            <v>3100069</v>
          </cell>
          <cell r="H1315">
            <v>15000</v>
          </cell>
          <cell r="I1315">
            <v>430.5</v>
          </cell>
          <cell r="J1315">
            <v>0</v>
          </cell>
          <cell r="K1315">
            <v>456</v>
          </cell>
          <cell r="L1315">
            <v>75</v>
          </cell>
          <cell r="M1315">
            <v>961.5</v>
          </cell>
          <cell r="N1315">
            <v>14038.5</v>
          </cell>
          <cell r="O1315" t="str">
            <v>COMEDORES ECONOMICOS - SAMANA</v>
          </cell>
        </row>
        <row r="1316">
          <cell r="A1316">
            <v>6500363970</v>
          </cell>
          <cell r="B1316">
            <v>1311</v>
          </cell>
          <cell r="C1316">
            <v>2</v>
          </cell>
          <cell r="D1316" t="str">
            <v>ADRIANA BAEZ GUERRERO</v>
          </cell>
          <cell r="E1316" t="str">
            <v>CONSERJE</v>
          </cell>
          <cell r="F1316">
            <v>6500363970</v>
          </cell>
          <cell r="G1316">
            <v>3100104</v>
          </cell>
          <cell r="H1316">
            <v>11000</v>
          </cell>
          <cell r="I1316">
            <v>315.7</v>
          </cell>
          <cell r="J1316">
            <v>0</v>
          </cell>
          <cell r="K1316">
            <v>334.4</v>
          </cell>
          <cell r="L1316">
            <v>75</v>
          </cell>
          <cell r="M1316">
            <v>725.1</v>
          </cell>
          <cell r="N1316">
            <v>10274.9</v>
          </cell>
          <cell r="O1316" t="str">
            <v>COMEDORES ECONOMICOS - SAMANA</v>
          </cell>
        </row>
        <row r="1317">
          <cell r="A1317">
            <v>6500389835</v>
          </cell>
          <cell r="B1317">
            <v>1312</v>
          </cell>
          <cell r="C1317">
            <v>2</v>
          </cell>
          <cell r="D1317" t="str">
            <v>ANA MARIA PAREDES PAYANO</v>
          </cell>
          <cell r="E1317" t="str">
            <v>AYUDANTE DE COCINA</v>
          </cell>
          <cell r="F1317">
            <v>6500389835</v>
          </cell>
          <cell r="G1317">
            <v>28</v>
          </cell>
          <cell r="H1317">
            <v>12000</v>
          </cell>
          <cell r="I1317">
            <v>344.4</v>
          </cell>
          <cell r="J1317">
            <v>0</v>
          </cell>
          <cell r="K1317">
            <v>364.8</v>
          </cell>
          <cell r="L1317">
            <v>75</v>
          </cell>
          <cell r="M1317">
            <v>784.2</v>
          </cell>
          <cell r="N1317">
            <v>11215.8</v>
          </cell>
          <cell r="O1317" t="str">
            <v>COMEDORES ECONOMICOS - HATO MAYOR</v>
          </cell>
        </row>
        <row r="1318">
          <cell r="A1318">
            <v>6500432890</v>
          </cell>
          <cell r="B1318">
            <v>1313</v>
          </cell>
          <cell r="C1318">
            <v>2</v>
          </cell>
          <cell r="D1318" t="str">
            <v>ELIZABETH REYES</v>
          </cell>
          <cell r="E1318" t="str">
            <v>CONSERJE</v>
          </cell>
          <cell r="F1318">
            <v>6500432890</v>
          </cell>
          <cell r="G1318">
            <v>3100043</v>
          </cell>
          <cell r="H1318">
            <v>11000</v>
          </cell>
          <cell r="I1318">
            <v>315.7</v>
          </cell>
          <cell r="J1318">
            <v>0</v>
          </cell>
          <cell r="K1318">
            <v>334.4</v>
          </cell>
          <cell r="L1318">
            <v>75</v>
          </cell>
          <cell r="M1318">
            <v>725.1</v>
          </cell>
          <cell r="N1318">
            <v>10274.9</v>
          </cell>
          <cell r="O1318" t="str">
            <v>COMEDORES ECONOMICOS - SAMANA</v>
          </cell>
        </row>
        <row r="1319">
          <cell r="A1319">
            <v>6600156290</v>
          </cell>
          <cell r="B1319">
            <v>1314</v>
          </cell>
          <cell r="C1319">
            <v>2</v>
          </cell>
          <cell r="D1319" t="str">
            <v>CLETA MARTINA ANDUJAR DIAZ</v>
          </cell>
          <cell r="E1319" t="str">
            <v>SECRETARIO (A)</v>
          </cell>
          <cell r="F1319">
            <v>6600156290</v>
          </cell>
          <cell r="G1319">
            <v>3</v>
          </cell>
          <cell r="H1319">
            <v>25000</v>
          </cell>
          <cell r="I1319">
            <v>717.5</v>
          </cell>
          <cell r="J1319">
            <v>0</v>
          </cell>
          <cell r="K1319">
            <v>760</v>
          </cell>
          <cell r="L1319">
            <v>75</v>
          </cell>
          <cell r="M1319">
            <v>1552.5</v>
          </cell>
          <cell r="N1319">
            <v>23447.5</v>
          </cell>
          <cell r="O1319" t="str">
            <v>DEPARTAMENTO DE COMEDORES ECONOMICOS A N</v>
          </cell>
        </row>
        <row r="1320">
          <cell r="A1320">
            <v>6600187071</v>
          </cell>
          <cell r="B1320">
            <v>1315</v>
          </cell>
          <cell r="C1320">
            <v>2</v>
          </cell>
          <cell r="D1320" t="str">
            <v>MARIA VIRGEN VELOZ CHECO</v>
          </cell>
          <cell r="E1320" t="str">
            <v>INSPECTOR DE COMEDOR</v>
          </cell>
          <cell r="F1320">
            <v>6600187071</v>
          </cell>
          <cell r="G1320">
            <v>2900107</v>
          </cell>
          <cell r="H1320">
            <v>12000</v>
          </cell>
          <cell r="I1320">
            <v>344.4</v>
          </cell>
          <cell r="J1320">
            <v>0</v>
          </cell>
          <cell r="K1320">
            <v>364.8</v>
          </cell>
          <cell r="L1320">
            <v>75</v>
          </cell>
          <cell r="M1320">
            <v>784.2</v>
          </cell>
          <cell r="N1320">
            <v>11215.8</v>
          </cell>
          <cell r="O1320" t="str">
            <v>COMEDORES ECONOMICOS - SAN FRANCISCO DE</v>
          </cell>
        </row>
        <row r="1321">
          <cell r="A1321">
            <v>6600199209</v>
          </cell>
          <cell r="B1321">
            <v>1316</v>
          </cell>
          <cell r="C1321">
            <v>2</v>
          </cell>
          <cell r="D1321" t="str">
            <v>WANDER FERMIN LORA</v>
          </cell>
          <cell r="E1321" t="str">
            <v>AYUDANTE ALMACEN</v>
          </cell>
          <cell r="F1321">
            <v>6600199209</v>
          </cell>
          <cell r="G1321">
            <v>900147</v>
          </cell>
          <cell r="H1321">
            <v>11000</v>
          </cell>
          <cell r="I1321">
            <v>315.7</v>
          </cell>
          <cell r="J1321">
            <v>0</v>
          </cell>
          <cell r="K1321">
            <v>334.4</v>
          </cell>
          <cell r="L1321">
            <v>75</v>
          </cell>
          <cell r="M1321">
            <v>725.1</v>
          </cell>
          <cell r="N1321">
            <v>10274.9</v>
          </cell>
          <cell r="O1321" t="str">
            <v>COMEDORES ECONOMICOS- LA VILLA OLIMPICA</v>
          </cell>
        </row>
        <row r="1322">
          <cell r="A1322">
            <v>6800303437</v>
          </cell>
          <cell r="B1322">
            <v>1317</v>
          </cell>
          <cell r="C1322">
            <v>2</v>
          </cell>
          <cell r="D1322" t="str">
            <v>DOMINGO ARSENIO FERNANDEZ ROSA</v>
          </cell>
          <cell r="E1322" t="str">
            <v>CHOFER</v>
          </cell>
          <cell r="F1322">
            <v>6800303437</v>
          </cell>
          <cell r="G1322">
            <v>2100477</v>
          </cell>
          <cell r="H1322">
            <v>16500</v>
          </cell>
          <cell r="I1322">
            <v>473.55</v>
          </cell>
          <cell r="J1322">
            <v>0</v>
          </cell>
          <cell r="K1322">
            <v>501.6</v>
          </cell>
          <cell r="L1322">
            <v>75</v>
          </cell>
          <cell r="M1322">
            <v>1050.1500000000001</v>
          </cell>
          <cell r="N1322">
            <v>15449.85</v>
          </cell>
          <cell r="O1322" t="str">
            <v>DIVISION DE TRANSPORTACION- COMEDORES EC</v>
          </cell>
        </row>
        <row r="1323">
          <cell r="A1323">
            <v>6800402536</v>
          </cell>
          <cell r="B1323">
            <v>1318</v>
          </cell>
          <cell r="C1323">
            <v>2</v>
          </cell>
          <cell r="D1323" t="str">
            <v>ROBERTO MARTE CASTILLO</v>
          </cell>
          <cell r="E1323" t="str">
            <v>COCINERO (A)</v>
          </cell>
          <cell r="F1323">
            <v>6800402536</v>
          </cell>
          <cell r="G1323">
            <v>500401</v>
          </cell>
          <cell r="H1323">
            <v>11000</v>
          </cell>
          <cell r="I1323">
            <v>315.7</v>
          </cell>
          <cell r="J1323">
            <v>0</v>
          </cell>
          <cell r="K1323">
            <v>334.4</v>
          </cell>
          <cell r="L1323">
            <v>75</v>
          </cell>
          <cell r="M1323">
            <v>725.1</v>
          </cell>
          <cell r="N1323">
            <v>10274.9</v>
          </cell>
          <cell r="O1323" t="str">
            <v>COMEDORES ECONOMICOS- LOS ALCARRIZOS</v>
          </cell>
        </row>
        <row r="1324">
          <cell r="A1324">
            <v>6800519313</v>
          </cell>
          <cell r="B1324">
            <v>1319</v>
          </cell>
          <cell r="C1324">
            <v>2</v>
          </cell>
          <cell r="D1324" t="str">
            <v>GLENYS ARAUJO JIMENEZ</v>
          </cell>
          <cell r="E1324" t="str">
            <v>CONSERJE</v>
          </cell>
          <cell r="F1324">
            <v>6800519313</v>
          </cell>
          <cell r="G1324">
            <v>2850202</v>
          </cell>
          <cell r="H1324">
            <v>11000</v>
          </cell>
          <cell r="I1324">
            <v>315.7</v>
          </cell>
          <cell r="J1324">
            <v>0</v>
          </cell>
          <cell r="K1324">
            <v>334.4</v>
          </cell>
          <cell r="L1324">
            <v>75</v>
          </cell>
          <cell r="M1324">
            <v>725.1</v>
          </cell>
          <cell r="N1324">
            <v>10274.9</v>
          </cell>
          <cell r="O1324" t="str">
            <v>COMEDORES ECONOMICOS- CRISTO REY</v>
          </cell>
        </row>
        <row r="1325">
          <cell r="A1325">
            <v>6800543511</v>
          </cell>
          <cell r="B1325">
            <v>1320</v>
          </cell>
          <cell r="C1325">
            <v>2</v>
          </cell>
          <cell r="D1325" t="str">
            <v>JESSICA MARIA SEGURA DE LOS SANTOS</v>
          </cell>
          <cell r="E1325" t="str">
            <v>AYUDANTE DE COCINA</v>
          </cell>
          <cell r="F1325">
            <v>6800543511</v>
          </cell>
          <cell r="G1325">
            <v>2700366</v>
          </cell>
          <cell r="H1325">
            <v>11000</v>
          </cell>
          <cell r="I1325">
            <v>315.7</v>
          </cell>
          <cell r="J1325">
            <v>0</v>
          </cell>
          <cell r="K1325">
            <v>334.4</v>
          </cell>
          <cell r="L1325">
            <v>75</v>
          </cell>
          <cell r="M1325">
            <v>725.1</v>
          </cell>
          <cell r="N1325">
            <v>10274.9</v>
          </cell>
          <cell r="O1325" t="str">
            <v>DEPARTAMENTO DE COCINAS MOVILES- COMEDOR</v>
          </cell>
        </row>
        <row r="1326">
          <cell r="A1326">
            <v>6900003184</v>
          </cell>
          <cell r="B1326">
            <v>1321</v>
          </cell>
          <cell r="C1326">
            <v>2</v>
          </cell>
          <cell r="D1326" t="str">
            <v>SANTA ESTELA PEREZ REYES</v>
          </cell>
          <cell r="E1326" t="str">
            <v>AYUDANTE DE COCINA</v>
          </cell>
          <cell r="F1326">
            <v>6900003184</v>
          </cell>
          <cell r="G1326">
            <v>950075</v>
          </cell>
          <cell r="H1326">
            <v>11000</v>
          </cell>
          <cell r="I1326">
            <v>315.7</v>
          </cell>
          <cell r="J1326">
            <v>0</v>
          </cell>
          <cell r="K1326">
            <v>334.4</v>
          </cell>
          <cell r="L1326">
            <v>75</v>
          </cell>
          <cell r="M1326">
            <v>725.1</v>
          </cell>
          <cell r="N1326">
            <v>10274.9</v>
          </cell>
          <cell r="O1326" t="str">
            <v>COMEDORES ECONOMICOS - PEDERNALES</v>
          </cell>
        </row>
        <row r="1327">
          <cell r="A1327">
            <v>6900008597</v>
          </cell>
          <cell r="B1327">
            <v>1322</v>
          </cell>
          <cell r="C1327">
            <v>2</v>
          </cell>
          <cell r="D1327" t="str">
            <v>YUBELKIS GUADALUPE VALLEJO SANCHEZ</v>
          </cell>
          <cell r="E1327" t="str">
            <v>ENCARGADO (A)</v>
          </cell>
          <cell r="F1327">
            <v>6900008597</v>
          </cell>
          <cell r="G1327">
            <v>950045</v>
          </cell>
          <cell r="H1327">
            <v>35000</v>
          </cell>
          <cell r="I1327">
            <v>1004.5</v>
          </cell>
          <cell r="J1327">
            <v>0</v>
          </cell>
          <cell r="K1327">
            <v>1064</v>
          </cell>
          <cell r="L1327">
            <v>75</v>
          </cell>
          <cell r="M1327">
            <v>2143.5</v>
          </cell>
          <cell r="N1327">
            <v>32856.5</v>
          </cell>
          <cell r="O1327" t="str">
            <v>COMEDORES ECONOMICOS - PEDERNALES</v>
          </cell>
        </row>
        <row r="1328">
          <cell r="A1328">
            <v>6900010379</v>
          </cell>
          <cell r="B1328">
            <v>1323</v>
          </cell>
          <cell r="C1328">
            <v>2</v>
          </cell>
          <cell r="D1328" t="str">
            <v>JOSE ALTAGRACIA MATOS MATOS</v>
          </cell>
          <cell r="E1328" t="str">
            <v>ENCARGADO (A)</v>
          </cell>
          <cell r="F1328">
            <v>6900010379</v>
          </cell>
          <cell r="G1328">
            <v>950026</v>
          </cell>
          <cell r="H1328">
            <v>11000</v>
          </cell>
          <cell r="I1328">
            <v>315.7</v>
          </cell>
          <cell r="J1328">
            <v>0</v>
          </cell>
          <cell r="K1328">
            <v>334.4</v>
          </cell>
          <cell r="L1328">
            <v>75</v>
          </cell>
          <cell r="M1328">
            <v>725.1</v>
          </cell>
          <cell r="N1328">
            <v>10274.9</v>
          </cell>
          <cell r="O1328" t="str">
            <v>COMEDORES ECONOMICOS - PEDERNALES</v>
          </cell>
        </row>
        <row r="1329">
          <cell r="A1329">
            <v>6900015444</v>
          </cell>
          <cell r="B1329">
            <v>1324</v>
          </cell>
          <cell r="C1329">
            <v>2</v>
          </cell>
          <cell r="D1329" t="str">
            <v>ALEXI RAFAEL NIN FELIZ</v>
          </cell>
          <cell r="E1329" t="str">
            <v>CHOFER</v>
          </cell>
          <cell r="F1329">
            <v>6900015444</v>
          </cell>
          <cell r="G1329">
            <v>2100524</v>
          </cell>
          <cell r="H1329">
            <v>16500</v>
          </cell>
          <cell r="I1329">
            <v>473.55</v>
          </cell>
          <cell r="J1329">
            <v>0</v>
          </cell>
          <cell r="K1329">
            <v>501.6</v>
          </cell>
          <cell r="L1329">
            <v>75</v>
          </cell>
          <cell r="M1329">
            <v>1050.1500000000001</v>
          </cell>
          <cell r="N1329">
            <v>15449.85</v>
          </cell>
          <cell r="O1329" t="str">
            <v>DIVISION DE TRANSPORTACION- COMEDORES EC</v>
          </cell>
        </row>
        <row r="1330">
          <cell r="A1330">
            <v>6900019362</v>
          </cell>
          <cell r="B1330">
            <v>1325</v>
          </cell>
          <cell r="C1330">
            <v>2</v>
          </cell>
          <cell r="D1330" t="str">
            <v>MARIA ALTAGRACIA MATOS MATOS</v>
          </cell>
          <cell r="E1330" t="str">
            <v>INSPECTOR DE COMEDOR</v>
          </cell>
          <cell r="F1330">
            <v>6900019362</v>
          </cell>
          <cell r="G1330">
            <v>950053</v>
          </cell>
          <cell r="H1330">
            <v>13000</v>
          </cell>
          <cell r="I1330">
            <v>373.1</v>
          </cell>
          <cell r="J1330">
            <v>0</v>
          </cell>
          <cell r="K1330">
            <v>395.2</v>
          </cell>
          <cell r="L1330">
            <v>75</v>
          </cell>
          <cell r="M1330">
            <v>843.3</v>
          </cell>
          <cell r="N1330">
            <v>12156.7</v>
          </cell>
          <cell r="O1330" t="str">
            <v>COMEDORES ECONOMICOS - PEDERNALES</v>
          </cell>
        </row>
        <row r="1331">
          <cell r="A1331">
            <v>6900036523</v>
          </cell>
          <cell r="B1331">
            <v>1326</v>
          </cell>
          <cell r="C1331">
            <v>2</v>
          </cell>
          <cell r="D1331" t="str">
            <v>ALONSO MATOS HERNANDEZ</v>
          </cell>
          <cell r="E1331" t="str">
            <v>INSPECTOR (A)</v>
          </cell>
          <cell r="F1331">
            <v>6900036523</v>
          </cell>
          <cell r="G1331">
            <v>950071</v>
          </cell>
          <cell r="H1331">
            <v>13000</v>
          </cell>
          <cell r="I1331">
            <v>373.1</v>
          </cell>
          <cell r="J1331">
            <v>0</v>
          </cell>
          <cell r="K1331">
            <v>395.2</v>
          </cell>
          <cell r="L1331">
            <v>75</v>
          </cell>
          <cell r="M1331">
            <v>843.3</v>
          </cell>
          <cell r="N1331">
            <v>12156.7</v>
          </cell>
          <cell r="O1331" t="str">
            <v>COMEDORES ECONOMICOS - PEDERNALES</v>
          </cell>
        </row>
        <row r="1332">
          <cell r="A1332">
            <v>6900066371</v>
          </cell>
          <cell r="B1332">
            <v>1327</v>
          </cell>
          <cell r="C1332">
            <v>2</v>
          </cell>
          <cell r="D1332" t="str">
            <v>WELKYS MONTESUMA PEREZ GUTIERREZ</v>
          </cell>
          <cell r="E1332" t="str">
            <v>AYUDANTE DE COCINA</v>
          </cell>
          <cell r="F1332">
            <v>6900066371</v>
          </cell>
          <cell r="G1332">
            <v>950083</v>
          </cell>
          <cell r="H1332">
            <v>11000</v>
          </cell>
          <cell r="I1332">
            <v>315.7</v>
          </cell>
          <cell r="J1332">
            <v>0</v>
          </cell>
          <cell r="K1332">
            <v>334.4</v>
          </cell>
          <cell r="L1332">
            <v>75</v>
          </cell>
          <cell r="M1332">
            <v>725.1</v>
          </cell>
          <cell r="N1332">
            <v>10274.9</v>
          </cell>
          <cell r="O1332" t="str">
            <v>COMEDORES ECONOMICOS - PEDERNALES</v>
          </cell>
        </row>
        <row r="1333">
          <cell r="A1333">
            <v>6900070720</v>
          </cell>
          <cell r="B1333">
            <v>1328</v>
          </cell>
          <cell r="C1333">
            <v>2</v>
          </cell>
          <cell r="D1333" t="str">
            <v>ODALIZA PEÑA PENA</v>
          </cell>
          <cell r="E1333" t="str">
            <v>SUPERVISOR DE COCINA</v>
          </cell>
          <cell r="F1333">
            <v>6900070720</v>
          </cell>
          <cell r="G1333">
            <v>950067</v>
          </cell>
          <cell r="H1333">
            <v>13000</v>
          </cell>
          <cell r="I1333">
            <v>373.1</v>
          </cell>
          <cell r="J1333">
            <v>0</v>
          </cell>
          <cell r="K1333">
            <v>395.2</v>
          </cell>
          <cell r="L1333">
            <v>75</v>
          </cell>
          <cell r="M1333">
            <v>843.3</v>
          </cell>
          <cell r="N1333">
            <v>12156.7</v>
          </cell>
          <cell r="O1333" t="str">
            <v>COMEDORES ECONOMICOS - PEDERNALES</v>
          </cell>
        </row>
        <row r="1334">
          <cell r="A1334">
            <v>6900074250</v>
          </cell>
          <cell r="B1334">
            <v>1329</v>
          </cell>
          <cell r="C1334">
            <v>2</v>
          </cell>
          <cell r="D1334" t="str">
            <v>MARTA NOVAS MEDINA</v>
          </cell>
          <cell r="E1334" t="str">
            <v>CONSERJE</v>
          </cell>
          <cell r="F1334">
            <v>6900074250</v>
          </cell>
          <cell r="G1334">
            <v>2650562</v>
          </cell>
          <cell r="H1334">
            <v>15000</v>
          </cell>
          <cell r="I1334">
            <v>430.5</v>
          </cell>
          <cell r="J1334">
            <v>0</v>
          </cell>
          <cell r="K1334">
            <v>456</v>
          </cell>
          <cell r="L1334">
            <v>75</v>
          </cell>
          <cell r="M1334">
            <v>961.5</v>
          </cell>
          <cell r="N1334">
            <v>14038.5</v>
          </cell>
          <cell r="O1334" t="str">
            <v>DIVISION DE MANTENIMIENTO- COMEDORES ECO</v>
          </cell>
        </row>
        <row r="1335">
          <cell r="A1335">
            <v>6900083996</v>
          </cell>
          <cell r="B1335">
            <v>1330</v>
          </cell>
          <cell r="C1335">
            <v>2</v>
          </cell>
          <cell r="D1335" t="str">
            <v>MARIBEL PEREZ MARTE</v>
          </cell>
          <cell r="E1335" t="str">
            <v>CAJERO (A)</v>
          </cell>
          <cell r="F1335">
            <v>6900083996</v>
          </cell>
          <cell r="G1335">
            <v>950097</v>
          </cell>
          <cell r="H1335">
            <v>13000</v>
          </cell>
          <cell r="I1335">
            <v>373.1</v>
          </cell>
          <cell r="J1335">
            <v>0</v>
          </cell>
          <cell r="K1335">
            <v>395.2</v>
          </cell>
          <cell r="L1335">
            <v>75</v>
          </cell>
          <cell r="M1335">
            <v>843.3</v>
          </cell>
          <cell r="N1335">
            <v>12156.7</v>
          </cell>
          <cell r="O1335" t="str">
            <v>COMEDORES ECONOMICOS - PEDERNALES</v>
          </cell>
        </row>
        <row r="1336">
          <cell r="A1336">
            <v>6900100659</v>
          </cell>
          <cell r="B1336">
            <v>1331</v>
          </cell>
          <cell r="C1336">
            <v>2</v>
          </cell>
          <cell r="D1336" t="str">
            <v>YOHALENNY LISSET MANCEBO FELIZ</v>
          </cell>
          <cell r="E1336" t="str">
            <v>COCINERO (A)</v>
          </cell>
          <cell r="F1336">
            <v>6900100659</v>
          </cell>
          <cell r="G1336">
            <v>950049</v>
          </cell>
          <cell r="H1336">
            <v>11000</v>
          </cell>
          <cell r="I1336">
            <v>315.7</v>
          </cell>
          <cell r="J1336">
            <v>0</v>
          </cell>
          <cell r="K1336">
            <v>334.4</v>
          </cell>
          <cell r="L1336">
            <v>75</v>
          </cell>
          <cell r="M1336">
            <v>725.1</v>
          </cell>
          <cell r="N1336">
            <v>10274.9</v>
          </cell>
          <cell r="O1336" t="str">
            <v>COMEDORES ECONOMICOS - PEDERNALES</v>
          </cell>
        </row>
        <row r="1337">
          <cell r="A1337">
            <v>6900106458</v>
          </cell>
          <cell r="B1337">
            <v>1332</v>
          </cell>
          <cell r="C1337">
            <v>2</v>
          </cell>
          <cell r="D1337" t="str">
            <v>YANIBELL ALMANZAR PERDOMO</v>
          </cell>
          <cell r="E1337" t="str">
            <v>AYUDANTE DE COCINA</v>
          </cell>
          <cell r="F1337">
            <v>6900106458</v>
          </cell>
          <cell r="G1337">
            <v>950093</v>
          </cell>
          <cell r="H1337">
            <v>11000</v>
          </cell>
          <cell r="I1337">
            <v>315.7</v>
          </cell>
          <cell r="J1337">
            <v>0</v>
          </cell>
          <cell r="K1337">
            <v>334.4</v>
          </cell>
          <cell r="L1337">
            <v>75</v>
          </cell>
          <cell r="M1337">
            <v>725.1</v>
          </cell>
          <cell r="N1337">
            <v>10274.9</v>
          </cell>
          <cell r="O1337" t="str">
            <v>COMEDORES ECONOMICOS - PEDERNALES</v>
          </cell>
        </row>
        <row r="1338">
          <cell r="A1338">
            <v>7100008254</v>
          </cell>
          <cell r="B1338">
            <v>1333</v>
          </cell>
          <cell r="C1338">
            <v>2</v>
          </cell>
          <cell r="D1338" t="str">
            <v>RUBEN DARIO NUNEZ FAJARDO</v>
          </cell>
          <cell r="E1338" t="str">
            <v>ENCARGADO MANTENIMIENTO</v>
          </cell>
          <cell r="F1338">
            <v>7100008254</v>
          </cell>
          <cell r="G1338">
            <v>434</v>
          </cell>
          <cell r="H1338">
            <v>11000</v>
          </cell>
          <cell r="I1338">
            <v>315.7</v>
          </cell>
          <cell r="J1338">
            <v>0</v>
          </cell>
          <cell r="K1338">
            <v>334.4</v>
          </cell>
          <cell r="L1338">
            <v>75</v>
          </cell>
          <cell r="M1338">
            <v>725.1</v>
          </cell>
          <cell r="N1338">
            <v>10274.9</v>
          </cell>
          <cell r="O1338" t="str">
            <v>COMEDORES ECONOMICOS - NAGUA</v>
          </cell>
        </row>
        <row r="1339">
          <cell r="A1339">
            <v>7100170922</v>
          </cell>
          <cell r="B1339">
            <v>1334</v>
          </cell>
          <cell r="C1339">
            <v>2</v>
          </cell>
          <cell r="D1339" t="str">
            <v>AMALIA DEL CARMEN GIL</v>
          </cell>
          <cell r="E1339" t="str">
            <v>COCINERO (A)</v>
          </cell>
          <cell r="F1339">
            <v>7100170922</v>
          </cell>
          <cell r="G1339">
            <v>2350106</v>
          </cell>
          <cell r="H1339">
            <v>11000</v>
          </cell>
          <cell r="I1339">
            <v>315.7</v>
          </cell>
          <cell r="J1339">
            <v>0</v>
          </cell>
          <cell r="K1339">
            <v>334.4</v>
          </cell>
          <cell r="L1339">
            <v>75</v>
          </cell>
          <cell r="M1339">
            <v>725.1</v>
          </cell>
          <cell r="N1339">
            <v>10274.9</v>
          </cell>
          <cell r="O1339" t="str">
            <v>COMEDORES ECONOMICOS - NAGUA</v>
          </cell>
        </row>
        <row r="1340">
          <cell r="A1340">
            <v>7100207591</v>
          </cell>
          <cell r="B1340">
            <v>1335</v>
          </cell>
          <cell r="C1340">
            <v>2</v>
          </cell>
          <cell r="D1340" t="str">
            <v>RAMON GUZMAN</v>
          </cell>
          <cell r="E1340" t="str">
            <v>ENCARGADO (A)</v>
          </cell>
          <cell r="F1340">
            <v>7100207591</v>
          </cell>
          <cell r="G1340">
            <v>2350040</v>
          </cell>
          <cell r="H1340">
            <v>35000</v>
          </cell>
          <cell r="I1340">
            <v>1004.5</v>
          </cell>
          <cell r="J1340">
            <v>0</v>
          </cell>
          <cell r="K1340">
            <v>1064</v>
          </cell>
          <cell r="L1340">
            <v>75</v>
          </cell>
          <cell r="M1340">
            <v>2143.5</v>
          </cell>
          <cell r="N1340">
            <v>32856.5</v>
          </cell>
          <cell r="O1340" t="str">
            <v>COMEDORES ECONOMICOS - NAGUA</v>
          </cell>
        </row>
        <row r="1341">
          <cell r="A1341">
            <v>7100260061</v>
          </cell>
          <cell r="B1341">
            <v>1336</v>
          </cell>
          <cell r="C1341">
            <v>2</v>
          </cell>
          <cell r="D1341" t="str">
            <v>JUAN DE JESUS DEL ROSARIO NOLASCO</v>
          </cell>
          <cell r="E1341" t="str">
            <v>INSPECTOR DE COMEDOR</v>
          </cell>
          <cell r="F1341">
            <v>7100260061</v>
          </cell>
          <cell r="G1341">
            <v>2400292</v>
          </cell>
          <cell r="H1341">
            <v>35000</v>
          </cell>
          <cell r="I1341">
            <v>1004.5</v>
          </cell>
          <cell r="J1341">
            <v>0</v>
          </cell>
          <cell r="K1341">
            <v>1064</v>
          </cell>
          <cell r="L1341">
            <v>75</v>
          </cell>
          <cell r="M1341">
            <v>2143.5</v>
          </cell>
          <cell r="N1341">
            <v>32856.5</v>
          </cell>
          <cell r="O1341" t="str">
            <v>DIRECCION DE INSPECCION- COMEDORES ECONO</v>
          </cell>
        </row>
        <row r="1342">
          <cell r="A1342">
            <v>7100281174</v>
          </cell>
          <cell r="B1342">
            <v>1337</v>
          </cell>
          <cell r="C1342">
            <v>2</v>
          </cell>
          <cell r="D1342" t="str">
            <v>JOSEFINA MERCEDES</v>
          </cell>
          <cell r="E1342" t="str">
            <v>COCINERO (A)</v>
          </cell>
          <cell r="F1342">
            <v>7100281174</v>
          </cell>
          <cell r="G1342">
            <v>2350064</v>
          </cell>
          <cell r="H1342">
            <v>11000</v>
          </cell>
          <cell r="I1342">
            <v>315.7</v>
          </cell>
          <cell r="J1342">
            <v>0</v>
          </cell>
          <cell r="K1342">
            <v>334.4</v>
          </cell>
          <cell r="L1342">
            <v>75</v>
          </cell>
          <cell r="M1342">
            <v>725.1</v>
          </cell>
          <cell r="N1342">
            <v>10274.9</v>
          </cell>
          <cell r="O1342" t="str">
            <v>COMEDORES ECONOMICOS - NAGUA</v>
          </cell>
        </row>
        <row r="1343">
          <cell r="A1343">
            <v>7100291389</v>
          </cell>
          <cell r="B1343">
            <v>1338</v>
          </cell>
          <cell r="C1343">
            <v>2</v>
          </cell>
          <cell r="D1343" t="str">
            <v>TERESA ACOSTA MARTINEZ</v>
          </cell>
          <cell r="E1343" t="str">
            <v>SUPERVISORA</v>
          </cell>
          <cell r="F1343">
            <v>7100291389</v>
          </cell>
          <cell r="G1343">
            <v>2350108</v>
          </cell>
          <cell r="H1343">
            <v>11000</v>
          </cell>
          <cell r="I1343">
            <v>315.7</v>
          </cell>
          <cell r="J1343">
            <v>0</v>
          </cell>
          <cell r="K1343">
            <v>334.4</v>
          </cell>
          <cell r="L1343">
            <v>75</v>
          </cell>
          <cell r="M1343">
            <v>725.1</v>
          </cell>
          <cell r="N1343">
            <v>10274.9</v>
          </cell>
          <cell r="O1343" t="str">
            <v>COMEDORES ECONOMICOS - NAGUA</v>
          </cell>
        </row>
        <row r="1344">
          <cell r="A1344">
            <v>7100318661</v>
          </cell>
          <cell r="B1344">
            <v>1339</v>
          </cell>
          <cell r="C1344">
            <v>2</v>
          </cell>
          <cell r="D1344" t="str">
            <v>JUAN CARLOS HERNANDEZ VENTURA</v>
          </cell>
          <cell r="E1344" t="str">
            <v>VIGILANTE</v>
          </cell>
          <cell r="F1344">
            <v>7100318661</v>
          </cell>
          <cell r="G1344">
            <v>2350068</v>
          </cell>
          <cell r="H1344">
            <v>22000</v>
          </cell>
          <cell r="I1344">
            <v>631.4</v>
          </cell>
          <cell r="J1344">
            <v>0</v>
          </cell>
          <cell r="K1344">
            <v>668.8</v>
          </cell>
          <cell r="L1344">
            <v>75</v>
          </cell>
          <cell r="M1344">
            <v>1375.2</v>
          </cell>
          <cell r="N1344">
            <v>20624.8</v>
          </cell>
          <cell r="O1344" t="str">
            <v>COMEDORES ECONOMICOS - NAGUA</v>
          </cell>
        </row>
        <row r="1345">
          <cell r="A1345">
            <v>7100339071</v>
          </cell>
          <cell r="B1345">
            <v>1340</v>
          </cell>
          <cell r="C1345">
            <v>2</v>
          </cell>
          <cell r="D1345" t="str">
            <v>ENEROLISA ALTAGRACIA DIAZ DE LOS SA</v>
          </cell>
          <cell r="E1345" t="str">
            <v>INSPECTOR DE COMEDOR</v>
          </cell>
          <cell r="F1345">
            <v>7100339071</v>
          </cell>
          <cell r="G1345">
            <v>2350062</v>
          </cell>
          <cell r="H1345">
            <v>16500</v>
          </cell>
          <cell r="I1345">
            <v>473.55</v>
          </cell>
          <cell r="J1345">
            <v>0</v>
          </cell>
          <cell r="K1345">
            <v>501.6</v>
          </cell>
          <cell r="L1345">
            <v>75</v>
          </cell>
          <cell r="M1345">
            <v>1050.1500000000001</v>
          </cell>
          <cell r="N1345">
            <v>15449.85</v>
          </cell>
          <cell r="O1345" t="str">
            <v>COMEDORES ECONOMICOS - NAGUA</v>
          </cell>
        </row>
        <row r="1346">
          <cell r="A1346">
            <v>7100344899</v>
          </cell>
          <cell r="B1346">
            <v>1341</v>
          </cell>
          <cell r="C1346">
            <v>2</v>
          </cell>
          <cell r="D1346" t="str">
            <v>MARINO GOMEZ GENAO</v>
          </cell>
          <cell r="E1346" t="str">
            <v>CHOFER</v>
          </cell>
          <cell r="F1346">
            <v>7100344899</v>
          </cell>
          <cell r="G1346">
            <v>2100445</v>
          </cell>
          <cell r="H1346">
            <v>16500</v>
          </cell>
          <cell r="I1346">
            <v>473.55</v>
          </cell>
          <cell r="J1346">
            <v>0</v>
          </cell>
          <cell r="K1346">
            <v>501.6</v>
          </cell>
          <cell r="L1346">
            <v>75</v>
          </cell>
          <cell r="M1346">
            <v>1050.1500000000001</v>
          </cell>
          <cell r="N1346">
            <v>15449.85</v>
          </cell>
          <cell r="O1346" t="str">
            <v>DIVISION DE TRANSPORTACION- COMEDORES EC</v>
          </cell>
        </row>
        <row r="1347">
          <cell r="A1347">
            <v>7100401723</v>
          </cell>
          <cell r="B1347">
            <v>1342</v>
          </cell>
          <cell r="C1347">
            <v>2</v>
          </cell>
          <cell r="D1347" t="str">
            <v>JOSE ANTONIO HERNANDEZ VENTURA</v>
          </cell>
          <cell r="E1347" t="str">
            <v>AYUDANTE MANTENIMIENTO</v>
          </cell>
          <cell r="F1347">
            <v>7100401723</v>
          </cell>
          <cell r="G1347">
            <v>2350050</v>
          </cell>
          <cell r="H1347">
            <v>11000</v>
          </cell>
          <cell r="I1347">
            <v>315.7</v>
          </cell>
          <cell r="J1347">
            <v>0</v>
          </cell>
          <cell r="K1347">
            <v>334.4</v>
          </cell>
          <cell r="L1347">
            <v>75</v>
          </cell>
          <cell r="M1347">
            <v>725.1</v>
          </cell>
          <cell r="N1347">
            <v>10274.9</v>
          </cell>
          <cell r="O1347" t="str">
            <v>COMEDORES ECONOMICOS - NAGUA</v>
          </cell>
        </row>
        <row r="1348">
          <cell r="A1348">
            <v>7100409270</v>
          </cell>
          <cell r="B1348">
            <v>1343</v>
          </cell>
          <cell r="C1348">
            <v>2</v>
          </cell>
          <cell r="D1348" t="str">
            <v>ALEXANDRA REYES SANTOS</v>
          </cell>
          <cell r="E1348" t="str">
            <v>AYUDANTE DE COCINA</v>
          </cell>
          <cell r="F1348">
            <v>7100409270</v>
          </cell>
          <cell r="G1348">
            <v>2350058</v>
          </cell>
          <cell r="H1348">
            <v>11000</v>
          </cell>
          <cell r="I1348">
            <v>315.7</v>
          </cell>
          <cell r="J1348">
            <v>0</v>
          </cell>
          <cell r="K1348">
            <v>334.4</v>
          </cell>
          <cell r="L1348">
            <v>75</v>
          </cell>
          <cell r="M1348">
            <v>725.1</v>
          </cell>
          <cell r="N1348">
            <v>10274.9</v>
          </cell>
          <cell r="O1348" t="str">
            <v>COMEDORES ECONOMICOS - NAGUA</v>
          </cell>
        </row>
        <row r="1349">
          <cell r="A1349">
            <v>7100411938</v>
          </cell>
          <cell r="B1349">
            <v>1344</v>
          </cell>
          <cell r="C1349">
            <v>2</v>
          </cell>
          <cell r="D1349" t="str">
            <v>JUSTINA BAEZ PERALTA</v>
          </cell>
          <cell r="E1349" t="str">
            <v>AYUDANTE DE COCINA</v>
          </cell>
          <cell r="F1349">
            <v>7100411938</v>
          </cell>
          <cell r="G1349">
            <v>2350072</v>
          </cell>
          <cell r="H1349">
            <v>11000</v>
          </cell>
          <cell r="I1349">
            <v>315.7</v>
          </cell>
          <cell r="J1349">
            <v>0</v>
          </cell>
          <cell r="K1349">
            <v>334.4</v>
          </cell>
          <cell r="L1349">
            <v>75</v>
          </cell>
          <cell r="M1349">
            <v>725.1</v>
          </cell>
          <cell r="N1349">
            <v>10274.9</v>
          </cell>
          <cell r="O1349" t="str">
            <v>COMEDORES ECONOMICOS - NAGUA</v>
          </cell>
        </row>
        <row r="1350">
          <cell r="A1350">
            <v>7100441232</v>
          </cell>
          <cell r="B1350">
            <v>1345</v>
          </cell>
          <cell r="C1350">
            <v>2</v>
          </cell>
          <cell r="D1350" t="str">
            <v>FRANCI RODRIGUEZ MOREL</v>
          </cell>
          <cell r="E1350" t="str">
            <v>AYUDANTE DE COCINA</v>
          </cell>
          <cell r="F1350">
            <v>7100441232</v>
          </cell>
          <cell r="G1350">
            <v>2350110</v>
          </cell>
          <cell r="H1350">
            <v>11000</v>
          </cell>
          <cell r="I1350">
            <v>315.7</v>
          </cell>
          <cell r="J1350">
            <v>0</v>
          </cell>
          <cell r="K1350">
            <v>334.4</v>
          </cell>
          <cell r="L1350">
            <v>75</v>
          </cell>
          <cell r="M1350">
            <v>725.1</v>
          </cell>
          <cell r="N1350">
            <v>10274.9</v>
          </cell>
          <cell r="O1350" t="str">
            <v>COMEDORES ECONOMICOS - NAGUA</v>
          </cell>
        </row>
        <row r="1351">
          <cell r="A1351">
            <v>7100501936</v>
          </cell>
          <cell r="B1351">
            <v>1346</v>
          </cell>
          <cell r="C1351">
            <v>2</v>
          </cell>
          <cell r="D1351" t="str">
            <v>CRISTINO FRANCISCO</v>
          </cell>
          <cell r="E1351" t="str">
            <v>COCINERO (A)</v>
          </cell>
          <cell r="F1351">
            <v>7100501936</v>
          </cell>
          <cell r="G1351">
            <v>2350088</v>
          </cell>
          <cell r="H1351">
            <v>11000</v>
          </cell>
          <cell r="I1351">
            <v>315.7</v>
          </cell>
          <cell r="J1351">
            <v>0</v>
          </cell>
          <cell r="K1351">
            <v>334.4</v>
          </cell>
          <cell r="L1351">
            <v>75</v>
          </cell>
          <cell r="M1351">
            <v>725.1</v>
          </cell>
          <cell r="N1351">
            <v>10274.9</v>
          </cell>
          <cell r="O1351" t="str">
            <v>COMEDORES ECONOMICOS - NAGUA</v>
          </cell>
        </row>
        <row r="1352">
          <cell r="A1352">
            <v>7100508055</v>
          </cell>
          <cell r="B1352">
            <v>1347</v>
          </cell>
          <cell r="C1352">
            <v>2</v>
          </cell>
          <cell r="D1352" t="str">
            <v>MARIA LUISA SERRANO GARCIA</v>
          </cell>
          <cell r="E1352" t="str">
            <v>CONSERJE</v>
          </cell>
          <cell r="F1352">
            <v>7100508055</v>
          </cell>
          <cell r="G1352">
            <v>2350100</v>
          </cell>
          <cell r="H1352">
            <v>11000</v>
          </cell>
          <cell r="I1352">
            <v>315.7</v>
          </cell>
          <cell r="J1352">
            <v>0</v>
          </cell>
          <cell r="K1352">
            <v>334.4</v>
          </cell>
          <cell r="L1352">
            <v>75</v>
          </cell>
          <cell r="M1352">
            <v>725.1</v>
          </cell>
          <cell r="N1352">
            <v>10274.9</v>
          </cell>
          <cell r="O1352" t="str">
            <v>COMEDORES ECONOMICOS - NAGUA</v>
          </cell>
        </row>
        <row r="1353">
          <cell r="A1353">
            <v>7100511679</v>
          </cell>
          <cell r="B1353">
            <v>1348</v>
          </cell>
          <cell r="C1353">
            <v>2</v>
          </cell>
          <cell r="D1353" t="str">
            <v>YAN CARLOS EDUARDO BONILLA PAYANO</v>
          </cell>
          <cell r="E1353" t="str">
            <v>AYUDANTE DE COCINA</v>
          </cell>
          <cell r="F1353">
            <v>7100511679</v>
          </cell>
          <cell r="G1353">
            <v>2350046</v>
          </cell>
          <cell r="H1353">
            <v>16500</v>
          </cell>
          <cell r="I1353">
            <v>473.55</v>
          </cell>
          <cell r="J1353">
            <v>0</v>
          </cell>
          <cell r="K1353">
            <v>501.6</v>
          </cell>
          <cell r="L1353">
            <v>75</v>
          </cell>
          <cell r="M1353">
            <v>1050.1500000000001</v>
          </cell>
          <cell r="N1353">
            <v>15449.85</v>
          </cell>
          <cell r="O1353" t="str">
            <v>COMEDORES ECONOMICOS - NAGUA</v>
          </cell>
        </row>
        <row r="1354">
          <cell r="A1354">
            <v>7100539563</v>
          </cell>
          <cell r="B1354">
            <v>1349</v>
          </cell>
          <cell r="C1354">
            <v>2</v>
          </cell>
          <cell r="D1354" t="str">
            <v>WARLIN ANTONIO FERNANDEZ POLANCO</v>
          </cell>
          <cell r="E1354" t="str">
            <v>INSPECTOR DE COMEDOR</v>
          </cell>
          <cell r="F1354">
            <v>7100539563</v>
          </cell>
          <cell r="G1354">
            <v>2350052</v>
          </cell>
          <cell r="H1354">
            <v>16500</v>
          </cell>
          <cell r="I1354">
            <v>473.55</v>
          </cell>
          <cell r="J1354">
            <v>0</v>
          </cell>
          <cell r="K1354">
            <v>501.6</v>
          </cell>
          <cell r="L1354">
            <v>75</v>
          </cell>
          <cell r="M1354">
            <v>1050.1500000000001</v>
          </cell>
          <cell r="N1354">
            <v>15449.85</v>
          </cell>
          <cell r="O1354" t="str">
            <v>COMEDORES ECONOMICOS - NAGUA</v>
          </cell>
        </row>
        <row r="1355">
          <cell r="A1355">
            <v>7100588586</v>
          </cell>
          <cell r="B1355">
            <v>1350</v>
          </cell>
          <cell r="C1355">
            <v>2</v>
          </cell>
          <cell r="D1355" t="str">
            <v>GABRIELA VELEZ DE LA CRUZ</v>
          </cell>
          <cell r="E1355" t="str">
            <v>AYUDANTE DE COCINA</v>
          </cell>
          <cell r="F1355">
            <v>7100588586</v>
          </cell>
          <cell r="G1355">
            <v>2350078</v>
          </cell>
          <cell r="H1355">
            <v>11000</v>
          </cell>
          <cell r="I1355">
            <v>315.7</v>
          </cell>
          <cell r="J1355">
            <v>0</v>
          </cell>
          <cell r="K1355">
            <v>334.4</v>
          </cell>
          <cell r="L1355">
            <v>75</v>
          </cell>
          <cell r="M1355">
            <v>725.1</v>
          </cell>
          <cell r="N1355">
            <v>10274.9</v>
          </cell>
          <cell r="O1355" t="str">
            <v>COMEDORES ECONOMICOS - NAGUA</v>
          </cell>
        </row>
        <row r="1356">
          <cell r="A1356">
            <v>7300137580</v>
          </cell>
          <cell r="B1356">
            <v>1351</v>
          </cell>
          <cell r="C1356">
            <v>2</v>
          </cell>
          <cell r="D1356" t="str">
            <v>JOSE LUIS MATEO ORTIZ</v>
          </cell>
          <cell r="E1356" t="str">
            <v>CHOFER I</v>
          </cell>
          <cell r="F1356">
            <v>7300137580</v>
          </cell>
          <cell r="G1356">
            <v>2100270</v>
          </cell>
          <cell r="H1356">
            <v>16500</v>
          </cell>
          <cell r="I1356">
            <v>473.55</v>
          </cell>
          <cell r="J1356">
            <v>0</v>
          </cell>
          <cell r="K1356">
            <v>501.6</v>
          </cell>
          <cell r="L1356">
            <v>75</v>
          </cell>
          <cell r="M1356">
            <v>1050.1500000000001</v>
          </cell>
          <cell r="N1356">
            <v>15449.85</v>
          </cell>
          <cell r="O1356" t="str">
            <v>DIVISION DE TRANSPORTACION- COMEDORES EC</v>
          </cell>
        </row>
        <row r="1357">
          <cell r="A1357">
            <v>7300162174</v>
          </cell>
          <cell r="B1357">
            <v>1352</v>
          </cell>
          <cell r="C1357">
            <v>2</v>
          </cell>
          <cell r="D1357" t="str">
            <v>ELIEZER LEMUEL QUEZADA PERALTA</v>
          </cell>
          <cell r="E1357" t="str">
            <v>AUXILIAR ADMINISTRATIVO (A)</v>
          </cell>
          <cell r="F1357">
            <v>7300162174</v>
          </cell>
          <cell r="G1357">
            <v>850130</v>
          </cell>
          <cell r="H1357">
            <v>18000</v>
          </cell>
          <cell r="I1357">
            <v>516.6</v>
          </cell>
          <cell r="J1357">
            <v>0</v>
          </cell>
          <cell r="K1357">
            <v>547.20000000000005</v>
          </cell>
          <cell r="L1357">
            <v>75</v>
          </cell>
          <cell r="M1357">
            <v>1138.8</v>
          </cell>
          <cell r="N1357">
            <v>16861.2</v>
          </cell>
          <cell r="O1357" t="str">
            <v>COMEDORES ECONOMICOS - PLATANITO SANTIAG</v>
          </cell>
        </row>
        <row r="1358">
          <cell r="A1358">
            <v>7600008978</v>
          </cell>
          <cell r="B1358">
            <v>1353</v>
          </cell>
          <cell r="C1358">
            <v>2</v>
          </cell>
          <cell r="D1358" t="str">
            <v>JOSE ALTAGRACIA NAVEO DE LA CRUZ</v>
          </cell>
          <cell r="E1358" t="str">
            <v>CHOFER</v>
          </cell>
          <cell r="F1358">
            <v>7600008978</v>
          </cell>
          <cell r="G1358">
            <v>2100408</v>
          </cell>
          <cell r="H1358">
            <v>16500</v>
          </cell>
          <cell r="I1358">
            <v>473.55</v>
          </cell>
          <cell r="J1358">
            <v>0</v>
          </cell>
          <cell r="K1358">
            <v>501.6</v>
          </cell>
          <cell r="L1358">
            <v>75</v>
          </cell>
          <cell r="M1358">
            <v>1050.1500000000001</v>
          </cell>
          <cell r="N1358">
            <v>15449.85</v>
          </cell>
          <cell r="O1358" t="str">
            <v>DIVISION DE TRANSPORTACION- COMEDORES EC</v>
          </cell>
        </row>
        <row r="1359">
          <cell r="A1359">
            <v>7600009646</v>
          </cell>
          <cell r="B1359">
            <v>1354</v>
          </cell>
          <cell r="C1359">
            <v>2</v>
          </cell>
          <cell r="D1359" t="str">
            <v>MIGUEL ANGEL REYES</v>
          </cell>
          <cell r="E1359" t="str">
            <v>CONSERJE</v>
          </cell>
          <cell r="F1359">
            <v>7600009646</v>
          </cell>
          <cell r="G1359">
            <v>12</v>
          </cell>
          <cell r="H1359">
            <v>11000</v>
          </cell>
          <cell r="I1359">
            <v>315.7</v>
          </cell>
          <cell r="J1359">
            <v>0</v>
          </cell>
          <cell r="K1359">
            <v>334.4</v>
          </cell>
          <cell r="L1359">
            <v>75</v>
          </cell>
          <cell r="M1359">
            <v>725.1</v>
          </cell>
          <cell r="N1359">
            <v>10274.9</v>
          </cell>
          <cell r="O1359" t="str">
            <v>COMEDORES ECONOMICOS - TAMAYO</v>
          </cell>
        </row>
        <row r="1360">
          <cell r="A1360">
            <v>7600010404</v>
          </cell>
          <cell r="B1360">
            <v>1355</v>
          </cell>
          <cell r="C1360">
            <v>2</v>
          </cell>
          <cell r="D1360" t="str">
            <v>DOMINGA VENTURA MATOS</v>
          </cell>
          <cell r="E1360" t="str">
            <v>INSPECTORA</v>
          </cell>
          <cell r="F1360">
            <v>7600010404</v>
          </cell>
          <cell r="G1360">
            <v>14</v>
          </cell>
          <cell r="H1360">
            <v>13000</v>
          </cell>
          <cell r="I1360">
            <v>373.1</v>
          </cell>
          <cell r="J1360">
            <v>0</v>
          </cell>
          <cell r="K1360">
            <v>395.2</v>
          </cell>
          <cell r="L1360">
            <v>75</v>
          </cell>
          <cell r="M1360">
            <v>843.3</v>
          </cell>
          <cell r="N1360">
            <v>12156.7</v>
          </cell>
          <cell r="O1360" t="str">
            <v>COMEDORES ECONOMICOS - TAMAYO</v>
          </cell>
        </row>
        <row r="1361">
          <cell r="A1361">
            <v>7600012608</v>
          </cell>
          <cell r="B1361">
            <v>1356</v>
          </cell>
          <cell r="C1361">
            <v>2</v>
          </cell>
          <cell r="D1361" t="str">
            <v>BERKIS MATEO HEREDIA</v>
          </cell>
          <cell r="E1361" t="str">
            <v>AYUDANTE DE COCINA</v>
          </cell>
          <cell r="F1361">
            <v>7600012608</v>
          </cell>
          <cell r="G1361">
            <v>6</v>
          </cell>
          <cell r="H1361">
            <v>11000</v>
          </cell>
          <cell r="I1361">
            <v>315.7</v>
          </cell>
          <cell r="J1361">
            <v>0</v>
          </cell>
          <cell r="K1361">
            <v>334.4</v>
          </cell>
          <cell r="L1361">
            <v>75</v>
          </cell>
          <cell r="M1361">
            <v>725.1</v>
          </cell>
          <cell r="N1361">
            <v>10274.9</v>
          </cell>
          <cell r="O1361" t="str">
            <v>COMEDORES ECONOMICOS - TAMAYO</v>
          </cell>
        </row>
        <row r="1362">
          <cell r="A1362">
            <v>7600013507</v>
          </cell>
          <cell r="B1362">
            <v>1357</v>
          </cell>
          <cell r="C1362">
            <v>2</v>
          </cell>
          <cell r="D1362" t="str">
            <v>BARTOLOME NUÑEZ ARIAS</v>
          </cell>
          <cell r="E1362" t="str">
            <v>AUXILIAR ALMACEN</v>
          </cell>
          <cell r="F1362">
            <v>7600013507</v>
          </cell>
          <cell r="G1362">
            <v>10</v>
          </cell>
          <cell r="H1362">
            <v>20000</v>
          </cell>
          <cell r="I1362">
            <v>574</v>
          </cell>
          <cell r="J1362">
            <v>0</v>
          </cell>
          <cell r="K1362">
            <v>608</v>
          </cell>
          <cell r="L1362">
            <v>75</v>
          </cell>
          <cell r="M1362">
            <v>1257</v>
          </cell>
          <cell r="N1362">
            <v>18743</v>
          </cell>
          <cell r="O1362" t="str">
            <v>COMEDORES ECONOMICOS - LOTERIA NACIONAL</v>
          </cell>
        </row>
        <row r="1363">
          <cell r="A1363">
            <v>7600016633</v>
          </cell>
          <cell r="B1363">
            <v>1358</v>
          </cell>
          <cell r="C1363">
            <v>2</v>
          </cell>
          <cell r="D1363" t="str">
            <v>SANTA CONCEPCION FIGUEREO FIGUEREO</v>
          </cell>
          <cell r="E1363" t="str">
            <v>AYUDANTE DE COCINA</v>
          </cell>
          <cell r="F1363">
            <v>7600016633</v>
          </cell>
          <cell r="G1363">
            <v>8</v>
          </cell>
          <cell r="H1363">
            <v>11000</v>
          </cell>
          <cell r="I1363">
            <v>315.7</v>
          </cell>
          <cell r="J1363">
            <v>0</v>
          </cell>
          <cell r="K1363">
            <v>334.4</v>
          </cell>
          <cell r="L1363">
            <v>75</v>
          </cell>
          <cell r="M1363">
            <v>725.1</v>
          </cell>
          <cell r="N1363">
            <v>10274.9</v>
          </cell>
          <cell r="O1363" t="str">
            <v>COMEDORES ECONOMICOS - TAMAYO</v>
          </cell>
        </row>
        <row r="1364">
          <cell r="A1364">
            <v>7600017532</v>
          </cell>
          <cell r="B1364">
            <v>1359</v>
          </cell>
          <cell r="C1364">
            <v>2</v>
          </cell>
          <cell r="D1364" t="str">
            <v>LUIS AMAURYS MATOS MONTERO</v>
          </cell>
          <cell r="E1364" t="str">
            <v>INSPECTOR DE COMEDOR</v>
          </cell>
          <cell r="F1364">
            <v>7600017532</v>
          </cell>
          <cell r="G1364">
            <v>2750112</v>
          </cell>
          <cell r="H1364">
            <v>11000</v>
          </cell>
          <cell r="I1364">
            <v>315.7</v>
          </cell>
          <cell r="J1364">
            <v>0</v>
          </cell>
          <cell r="K1364">
            <v>334.4</v>
          </cell>
          <cell r="L1364">
            <v>75</v>
          </cell>
          <cell r="M1364">
            <v>725.1</v>
          </cell>
          <cell r="N1364">
            <v>10274.9</v>
          </cell>
          <cell r="O1364" t="str">
            <v>COMEDORES ECONOMICOS - NEYBA</v>
          </cell>
        </row>
        <row r="1365">
          <cell r="A1365">
            <v>7600018233</v>
          </cell>
          <cell r="B1365">
            <v>1360</v>
          </cell>
          <cell r="C1365">
            <v>2</v>
          </cell>
          <cell r="D1365" t="str">
            <v>MARTHA OLIBUEN BUTRIMIS</v>
          </cell>
          <cell r="E1365" t="str">
            <v>CONSERJE</v>
          </cell>
          <cell r="F1365">
            <v>7600018233</v>
          </cell>
          <cell r="G1365">
            <v>2650710</v>
          </cell>
          <cell r="H1365">
            <v>20000</v>
          </cell>
          <cell r="I1365">
            <v>574</v>
          </cell>
          <cell r="J1365">
            <v>0</v>
          </cell>
          <cell r="K1365">
            <v>608</v>
          </cell>
          <cell r="L1365">
            <v>75</v>
          </cell>
          <cell r="M1365">
            <v>1257</v>
          </cell>
          <cell r="N1365">
            <v>18743</v>
          </cell>
          <cell r="O1365" t="str">
            <v>DIVISION DE MANTENIMIENTO- COMEDORES ECO</v>
          </cell>
        </row>
        <row r="1366">
          <cell r="A1366">
            <v>7600039478</v>
          </cell>
          <cell r="B1366">
            <v>1361</v>
          </cell>
          <cell r="C1366">
            <v>2</v>
          </cell>
          <cell r="D1366" t="str">
            <v>ALTAGRACIA AGRAMONTE SANCHEZ</v>
          </cell>
          <cell r="E1366" t="str">
            <v>COCINERO (A)</v>
          </cell>
          <cell r="F1366">
            <v>7600039478</v>
          </cell>
          <cell r="G1366">
            <v>22</v>
          </cell>
          <cell r="H1366">
            <v>11000</v>
          </cell>
          <cell r="I1366">
            <v>315.7</v>
          </cell>
          <cell r="J1366">
            <v>0</v>
          </cell>
          <cell r="K1366">
            <v>334.4</v>
          </cell>
          <cell r="L1366">
            <v>75</v>
          </cell>
          <cell r="M1366">
            <v>725.1</v>
          </cell>
          <cell r="N1366">
            <v>10274.9</v>
          </cell>
          <cell r="O1366" t="str">
            <v>COMEDORES ECONOMICOS - TAMAYO</v>
          </cell>
        </row>
        <row r="1367">
          <cell r="A1367">
            <v>7600067115</v>
          </cell>
          <cell r="B1367">
            <v>1362</v>
          </cell>
          <cell r="C1367">
            <v>2</v>
          </cell>
          <cell r="D1367" t="str">
            <v>SULIA PEREZ SENA</v>
          </cell>
          <cell r="E1367" t="str">
            <v>CONSERJE</v>
          </cell>
          <cell r="F1367">
            <v>7600067115</v>
          </cell>
          <cell r="G1367">
            <v>2</v>
          </cell>
          <cell r="H1367">
            <v>11000</v>
          </cell>
          <cell r="I1367">
            <v>315.7</v>
          </cell>
          <cell r="J1367">
            <v>0</v>
          </cell>
          <cell r="K1367">
            <v>334.4</v>
          </cell>
          <cell r="L1367">
            <v>75</v>
          </cell>
          <cell r="M1367">
            <v>725.1</v>
          </cell>
          <cell r="N1367">
            <v>10274.9</v>
          </cell>
          <cell r="O1367" t="str">
            <v>COMEDORES ECONOMICOS - BATEY 5 - BAHORUC</v>
          </cell>
        </row>
        <row r="1368">
          <cell r="A1368">
            <v>7600068089</v>
          </cell>
          <cell r="B1368">
            <v>1363</v>
          </cell>
          <cell r="C1368">
            <v>2</v>
          </cell>
          <cell r="D1368" t="str">
            <v>MIGUEL JOSE ABRAHAN SEGURA</v>
          </cell>
          <cell r="E1368" t="str">
            <v>ENCARGADO (A)</v>
          </cell>
          <cell r="F1368">
            <v>7600068089</v>
          </cell>
          <cell r="G1368">
            <v>62</v>
          </cell>
          <cell r="H1368">
            <v>35000</v>
          </cell>
          <cell r="I1368">
            <v>1004.5</v>
          </cell>
          <cell r="J1368">
            <v>0</v>
          </cell>
          <cell r="K1368">
            <v>1064</v>
          </cell>
          <cell r="L1368">
            <v>75</v>
          </cell>
          <cell r="M1368">
            <v>2143.5</v>
          </cell>
          <cell r="N1368">
            <v>32856.5</v>
          </cell>
          <cell r="O1368" t="str">
            <v>COMEDORES ECONOMICOS - BATEY 6-BAHORUCO</v>
          </cell>
        </row>
        <row r="1369">
          <cell r="A1369">
            <v>7600071232</v>
          </cell>
          <cell r="B1369">
            <v>1364</v>
          </cell>
          <cell r="C1369">
            <v>2</v>
          </cell>
          <cell r="D1369" t="str">
            <v>RAFAEL NOVAS RAMIREZ</v>
          </cell>
          <cell r="E1369" t="str">
            <v>VIGILANTE</v>
          </cell>
          <cell r="F1369">
            <v>7600071232</v>
          </cell>
          <cell r="G1369">
            <v>46</v>
          </cell>
          <cell r="H1369">
            <v>11000</v>
          </cell>
          <cell r="I1369">
            <v>315.7</v>
          </cell>
          <cell r="J1369">
            <v>0</v>
          </cell>
          <cell r="K1369">
            <v>334.4</v>
          </cell>
          <cell r="L1369">
            <v>75</v>
          </cell>
          <cell r="M1369">
            <v>725.1</v>
          </cell>
          <cell r="N1369">
            <v>10274.9</v>
          </cell>
          <cell r="O1369" t="str">
            <v>COMEDORES ECONOMICOS - BATEY 6-BAHORUCO</v>
          </cell>
        </row>
        <row r="1370">
          <cell r="A1370">
            <v>7600071992</v>
          </cell>
          <cell r="B1370">
            <v>1365</v>
          </cell>
          <cell r="C1370">
            <v>2</v>
          </cell>
          <cell r="D1370" t="str">
            <v>ERCILIA SANTANA</v>
          </cell>
          <cell r="E1370" t="str">
            <v>COCINERO (A)</v>
          </cell>
          <cell r="F1370">
            <v>7600071992</v>
          </cell>
          <cell r="G1370">
            <v>60</v>
          </cell>
          <cell r="H1370">
            <v>11000</v>
          </cell>
          <cell r="I1370">
            <v>315.7</v>
          </cell>
          <cell r="J1370">
            <v>0</v>
          </cell>
          <cell r="K1370">
            <v>334.4</v>
          </cell>
          <cell r="L1370">
            <v>75</v>
          </cell>
          <cell r="M1370">
            <v>725.1</v>
          </cell>
          <cell r="N1370">
            <v>10274.9</v>
          </cell>
          <cell r="O1370" t="str">
            <v>COMEDORES ECONOMICOS - BATEY 6-BAHORUCO</v>
          </cell>
        </row>
        <row r="1371">
          <cell r="A1371">
            <v>7600076868</v>
          </cell>
          <cell r="B1371">
            <v>1366</v>
          </cell>
          <cell r="C1371">
            <v>2</v>
          </cell>
          <cell r="D1371" t="str">
            <v>GREGORIO DOTEL PEÑA</v>
          </cell>
          <cell r="E1371" t="str">
            <v>AYUDANTE DE COCINA</v>
          </cell>
          <cell r="F1371">
            <v>7600076868</v>
          </cell>
          <cell r="G1371">
            <v>30</v>
          </cell>
          <cell r="H1371">
            <v>11000</v>
          </cell>
          <cell r="I1371">
            <v>315.7</v>
          </cell>
          <cell r="J1371">
            <v>0</v>
          </cell>
          <cell r="K1371">
            <v>334.4</v>
          </cell>
          <cell r="L1371">
            <v>75</v>
          </cell>
          <cell r="M1371">
            <v>725.1</v>
          </cell>
          <cell r="N1371">
            <v>10274.9</v>
          </cell>
          <cell r="O1371" t="str">
            <v>COMEDORES ECONOMICOS - MENA</v>
          </cell>
        </row>
        <row r="1372">
          <cell r="A1372">
            <v>7600077585</v>
          </cell>
          <cell r="B1372">
            <v>1367</v>
          </cell>
          <cell r="C1372">
            <v>2</v>
          </cell>
          <cell r="D1372" t="str">
            <v>OCTAVIA MATEO PEÑA</v>
          </cell>
          <cell r="E1372" t="str">
            <v>COCINERO (A)</v>
          </cell>
          <cell r="F1372">
            <v>7600077585</v>
          </cell>
          <cell r="G1372">
            <v>38</v>
          </cell>
          <cell r="H1372">
            <v>11000</v>
          </cell>
          <cell r="I1372">
            <v>315.7</v>
          </cell>
          <cell r="J1372">
            <v>0</v>
          </cell>
          <cell r="K1372">
            <v>334.4</v>
          </cell>
          <cell r="L1372">
            <v>75</v>
          </cell>
          <cell r="M1372">
            <v>725.1</v>
          </cell>
          <cell r="N1372">
            <v>10274.9</v>
          </cell>
          <cell r="O1372" t="str">
            <v>COMEDORES ECONOMICOS - MENA</v>
          </cell>
        </row>
        <row r="1373">
          <cell r="A1373">
            <v>7600080001</v>
          </cell>
          <cell r="B1373">
            <v>1368</v>
          </cell>
          <cell r="C1373">
            <v>2</v>
          </cell>
          <cell r="D1373" t="str">
            <v>RUDILANIA HEREDIA MONTILLA</v>
          </cell>
          <cell r="E1373" t="str">
            <v>ENCARGADO (A)</v>
          </cell>
          <cell r="F1373">
            <v>7600080001</v>
          </cell>
          <cell r="G1373">
            <v>24</v>
          </cell>
          <cell r="H1373">
            <v>35000</v>
          </cell>
          <cell r="I1373">
            <v>1004.5</v>
          </cell>
          <cell r="J1373">
            <v>0</v>
          </cell>
          <cell r="K1373">
            <v>1064</v>
          </cell>
          <cell r="L1373">
            <v>75</v>
          </cell>
          <cell r="M1373">
            <v>2143.5</v>
          </cell>
          <cell r="N1373">
            <v>32856.5</v>
          </cell>
          <cell r="O1373" t="str">
            <v>COMEDORES ECONOMICOS - TAMAYO</v>
          </cell>
        </row>
        <row r="1374">
          <cell r="A1374">
            <v>7600097732</v>
          </cell>
          <cell r="B1374">
            <v>1369</v>
          </cell>
          <cell r="C1374">
            <v>2</v>
          </cell>
          <cell r="D1374" t="str">
            <v>JOSE ANTONIO MEDINA PEREZ</v>
          </cell>
          <cell r="E1374" t="str">
            <v>CAJERO (A)</v>
          </cell>
          <cell r="F1374">
            <v>7600097732</v>
          </cell>
          <cell r="G1374">
            <v>44</v>
          </cell>
          <cell r="H1374">
            <v>12000</v>
          </cell>
          <cell r="I1374">
            <v>344.4</v>
          </cell>
          <cell r="J1374">
            <v>0</v>
          </cell>
          <cell r="K1374">
            <v>364.8</v>
          </cell>
          <cell r="L1374">
            <v>75</v>
          </cell>
          <cell r="M1374">
            <v>784.2</v>
          </cell>
          <cell r="N1374">
            <v>11215.8</v>
          </cell>
          <cell r="O1374" t="str">
            <v>COMEDORES ECONOMICOS - BATEY 6-BAHORUCO</v>
          </cell>
        </row>
        <row r="1375">
          <cell r="A1375">
            <v>7600103191</v>
          </cell>
          <cell r="B1375">
            <v>1370</v>
          </cell>
          <cell r="C1375">
            <v>2</v>
          </cell>
          <cell r="D1375" t="str">
            <v>MARIA DEL CARMEN MONTERO FRANCO</v>
          </cell>
          <cell r="E1375" t="str">
            <v>CONSERJE</v>
          </cell>
          <cell r="F1375">
            <v>7600103191</v>
          </cell>
          <cell r="G1375">
            <v>74</v>
          </cell>
          <cell r="H1375">
            <v>11000</v>
          </cell>
          <cell r="I1375">
            <v>315.7</v>
          </cell>
          <cell r="J1375">
            <v>0</v>
          </cell>
          <cell r="K1375">
            <v>334.4</v>
          </cell>
          <cell r="L1375">
            <v>75</v>
          </cell>
          <cell r="M1375">
            <v>725.1</v>
          </cell>
          <cell r="N1375">
            <v>10274.9</v>
          </cell>
          <cell r="O1375" t="str">
            <v>COMEDORES ECONOMICOS - BATEY 6-BAHORUCO</v>
          </cell>
        </row>
        <row r="1376">
          <cell r="A1376">
            <v>7600103407</v>
          </cell>
          <cell r="B1376">
            <v>1371</v>
          </cell>
          <cell r="C1376">
            <v>2</v>
          </cell>
          <cell r="D1376" t="str">
            <v>ALBERTA PEÑA CORDERO</v>
          </cell>
          <cell r="E1376" t="str">
            <v>CONSERJE</v>
          </cell>
          <cell r="F1376">
            <v>7600103407</v>
          </cell>
          <cell r="G1376">
            <v>2650765</v>
          </cell>
          <cell r="H1376">
            <v>11000</v>
          </cell>
          <cell r="I1376">
            <v>315.7</v>
          </cell>
          <cell r="J1376">
            <v>0</v>
          </cell>
          <cell r="K1376">
            <v>334.4</v>
          </cell>
          <cell r="L1376">
            <v>75</v>
          </cell>
          <cell r="M1376">
            <v>725.1</v>
          </cell>
          <cell r="N1376">
            <v>10274.9</v>
          </cell>
          <cell r="O1376" t="str">
            <v>DIVISION DE MANTENIMIENTO- COMEDORES ECO</v>
          </cell>
        </row>
        <row r="1377">
          <cell r="A1377">
            <v>7600103555</v>
          </cell>
          <cell r="B1377">
            <v>1372</v>
          </cell>
          <cell r="C1377">
            <v>2</v>
          </cell>
          <cell r="D1377" t="str">
            <v>RAFAEL PEÑA MEDINA</v>
          </cell>
          <cell r="E1377" t="str">
            <v>AUXILIAR ALMACEN</v>
          </cell>
          <cell r="F1377">
            <v>7600103555</v>
          </cell>
          <cell r="G1377">
            <v>46</v>
          </cell>
          <cell r="H1377">
            <v>13000</v>
          </cell>
          <cell r="I1377">
            <v>373.1</v>
          </cell>
          <cell r="J1377">
            <v>0</v>
          </cell>
          <cell r="K1377">
            <v>395.2</v>
          </cell>
          <cell r="L1377">
            <v>75</v>
          </cell>
          <cell r="M1377">
            <v>843.3</v>
          </cell>
          <cell r="N1377">
            <v>12156.7</v>
          </cell>
          <cell r="O1377" t="str">
            <v>COMEDORES ECONOMICOS - MENA</v>
          </cell>
        </row>
        <row r="1378">
          <cell r="A1378">
            <v>7600119064</v>
          </cell>
          <cell r="B1378">
            <v>1373</v>
          </cell>
          <cell r="C1378">
            <v>2</v>
          </cell>
          <cell r="D1378" t="str">
            <v>MIRELYS DE JESUS PINEDA NOVAS</v>
          </cell>
          <cell r="E1378" t="str">
            <v>AYUDANTE DE COCINA</v>
          </cell>
          <cell r="F1378">
            <v>7600119064</v>
          </cell>
          <cell r="G1378">
            <v>4</v>
          </cell>
          <cell r="H1378">
            <v>11000</v>
          </cell>
          <cell r="I1378">
            <v>315.7</v>
          </cell>
          <cell r="J1378">
            <v>0</v>
          </cell>
          <cell r="K1378">
            <v>334.4</v>
          </cell>
          <cell r="L1378">
            <v>75</v>
          </cell>
          <cell r="M1378">
            <v>725.1</v>
          </cell>
          <cell r="N1378">
            <v>10274.9</v>
          </cell>
          <cell r="O1378" t="str">
            <v>COMEDORES ECONOMICOS - TAMAYO</v>
          </cell>
        </row>
        <row r="1379">
          <cell r="A1379">
            <v>7600124270</v>
          </cell>
          <cell r="B1379">
            <v>1374</v>
          </cell>
          <cell r="C1379">
            <v>2</v>
          </cell>
          <cell r="D1379" t="str">
            <v>LICED DECENA MEDINA</v>
          </cell>
          <cell r="E1379" t="str">
            <v>COCINERO (A)</v>
          </cell>
          <cell r="F1379">
            <v>7600124270</v>
          </cell>
          <cell r="G1379">
            <v>36</v>
          </cell>
          <cell r="H1379">
            <v>11000</v>
          </cell>
          <cell r="I1379">
            <v>315.7</v>
          </cell>
          <cell r="J1379">
            <v>0</v>
          </cell>
          <cell r="K1379">
            <v>334.4</v>
          </cell>
          <cell r="L1379">
            <v>75</v>
          </cell>
          <cell r="M1379">
            <v>725.1</v>
          </cell>
          <cell r="N1379">
            <v>10274.9</v>
          </cell>
          <cell r="O1379" t="str">
            <v>COMEDORES ECONOMICOS - MENA</v>
          </cell>
        </row>
        <row r="1380">
          <cell r="A1380">
            <v>7600128792</v>
          </cell>
          <cell r="B1380">
            <v>1375</v>
          </cell>
          <cell r="C1380">
            <v>2</v>
          </cell>
          <cell r="D1380" t="str">
            <v>IVELISSE EXILIS DECENA</v>
          </cell>
          <cell r="E1380" t="str">
            <v>INSPECTOR DE COMEDOR</v>
          </cell>
          <cell r="F1380">
            <v>7600128792</v>
          </cell>
          <cell r="G1380">
            <v>44</v>
          </cell>
          <cell r="H1380">
            <v>13000</v>
          </cell>
          <cell r="I1380">
            <v>373.1</v>
          </cell>
          <cell r="J1380">
            <v>0</v>
          </cell>
          <cell r="K1380">
            <v>395.2</v>
          </cell>
          <cell r="L1380">
            <v>75</v>
          </cell>
          <cell r="M1380">
            <v>843.3</v>
          </cell>
          <cell r="N1380">
            <v>12156.7</v>
          </cell>
          <cell r="O1380" t="str">
            <v>COMEDORES ECONOMICOS - MENA</v>
          </cell>
        </row>
        <row r="1381">
          <cell r="A1381">
            <v>7600140870</v>
          </cell>
          <cell r="B1381">
            <v>1376</v>
          </cell>
          <cell r="C1381">
            <v>2</v>
          </cell>
          <cell r="D1381" t="str">
            <v>WANDEL BERIGUETE BATISTA</v>
          </cell>
          <cell r="E1381" t="str">
            <v>AYUDANTE DE COCINA</v>
          </cell>
          <cell r="F1381">
            <v>7600140870</v>
          </cell>
          <cell r="G1381">
            <v>32</v>
          </cell>
          <cell r="H1381">
            <v>11000</v>
          </cell>
          <cell r="I1381">
            <v>315.7</v>
          </cell>
          <cell r="J1381">
            <v>0</v>
          </cell>
          <cell r="K1381">
            <v>334.4</v>
          </cell>
          <cell r="L1381">
            <v>75</v>
          </cell>
          <cell r="M1381">
            <v>725.1</v>
          </cell>
          <cell r="N1381">
            <v>10274.9</v>
          </cell>
          <cell r="O1381" t="str">
            <v>COMEDORES ECONOMICOS - MENA</v>
          </cell>
        </row>
        <row r="1382">
          <cell r="A1382">
            <v>7600152297</v>
          </cell>
          <cell r="B1382">
            <v>1377</v>
          </cell>
          <cell r="C1382">
            <v>2</v>
          </cell>
          <cell r="D1382" t="str">
            <v>RICARDO CUEVAS SANCHEZ</v>
          </cell>
          <cell r="E1382" t="str">
            <v>JARDINERO (A)</v>
          </cell>
          <cell r="F1382">
            <v>7600152297</v>
          </cell>
          <cell r="G1382">
            <v>12</v>
          </cell>
          <cell r="H1382">
            <v>13000</v>
          </cell>
          <cell r="I1382">
            <v>373.1</v>
          </cell>
          <cell r="J1382">
            <v>0</v>
          </cell>
          <cell r="K1382">
            <v>395.2</v>
          </cell>
          <cell r="L1382">
            <v>75</v>
          </cell>
          <cell r="M1382">
            <v>843.3</v>
          </cell>
          <cell r="N1382">
            <v>12156.7</v>
          </cell>
          <cell r="O1382" t="str">
            <v>COMEDORES ECONOMICOS - VILLA CENTRAL - B</v>
          </cell>
        </row>
        <row r="1383">
          <cell r="A1383">
            <v>7600153899</v>
          </cell>
          <cell r="B1383">
            <v>1378</v>
          </cell>
          <cell r="C1383">
            <v>2</v>
          </cell>
          <cell r="D1383" t="str">
            <v>RAMONA REYES PEÑA</v>
          </cell>
          <cell r="E1383" t="str">
            <v>CONSERJE</v>
          </cell>
          <cell r="F1383">
            <v>7600153899</v>
          </cell>
          <cell r="G1383">
            <v>40</v>
          </cell>
          <cell r="H1383">
            <v>11000</v>
          </cell>
          <cell r="I1383">
            <v>315.7</v>
          </cell>
          <cell r="J1383">
            <v>0</v>
          </cell>
          <cell r="K1383">
            <v>334.4</v>
          </cell>
          <cell r="L1383">
            <v>75</v>
          </cell>
          <cell r="M1383">
            <v>725.1</v>
          </cell>
          <cell r="N1383">
            <v>10274.9</v>
          </cell>
          <cell r="O1383" t="str">
            <v>COMEDORES ECONOMICOS - MENA</v>
          </cell>
        </row>
        <row r="1384">
          <cell r="A1384">
            <v>7600164201</v>
          </cell>
          <cell r="B1384">
            <v>1379</v>
          </cell>
          <cell r="C1384">
            <v>2</v>
          </cell>
          <cell r="D1384" t="str">
            <v>YHOGANDY ANTONIA PEREZ RAMIREZ</v>
          </cell>
          <cell r="E1384" t="str">
            <v>AYUDANTE DE COCINA</v>
          </cell>
          <cell r="F1384">
            <v>7600164201</v>
          </cell>
          <cell r="G1384">
            <v>2</v>
          </cell>
          <cell r="H1384">
            <v>11000</v>
          </cell>
          <cell r="I1384">
            <v>315.7</v>
          </cell>
          <cell r="J1384">
            <v>0</v>
          </cell>
          <cell r="K1384">
            <v>334.4</v>
          </cell>
          <cell r="L1384">
            <v>75</v>
          </cell>
          <cell r="M1384">
            <v>725.1</v>
          </cell>
          <cell r="N1384">
            <v>10274.9</v>
          </cell>
          <cell r="O1384" t="str">
            <v>COMEDORES ECONOMICOS - TAMAYO</v>
          </cell>
        </row>
        <row r="1385">
          <cell r="A1385">
            <v>7600165141</v>
          </cell>
          <cell r="B1385">
            <v>1380</v>
          </cell>
          <cell r="C1385">
            <v>2</v>
          </cell>
          <cell r="D1385" t="str">
            <v>RODOLFO CUEVAS CUEVAS</v>
          </cell>
          <cell r="E1385" t="str">
            <v>SECRETARIO (A)</v>
          </cell>
          <cell r="F1385">
            <v>7600165141</v>
          </cell>
          <cell r="G1385">
            <v>48</v>
          </cell>
          <cell r="H1385">
            <v>13000</v>
          </cell>
          <cell r="I1385">
            <v>373.1</v>
          </cell>
          <cell r="J1385">
            <v>0</v>
          </cell>
          <cell r="K1385">
            <v>395.2</v>
          </cell>
          <cell r="L1385">
            <v>75</v>
          </cell>
          <cell r="M1385">
            <v>843.3</v>
          </cell>
          <cell r="N1385">
            <v>12156.7</v>
          </cell>
          <cell r="O1385" t="str">
            <v>COMEDORES ECONOMICOS - MENA</v>
          </cell>
        </row>
        <row r="1386">
          <cell r="A1386">
            <v>7600174820</v>
          </cell>
          <cell r="B1386">
            <v>1381</v>
          </cell>
          <cell r="C1386">
            <v>2</v>
          </cell>
          <cell r="D1386" t="str">
            <v>SECILIA GONZALEZ PEÑA</v>
          </cell>
          <cell r="E1386" t="str">
            <v>COCINERO (A)</v>
          </cell>
          <cell r="F1386">
            <v>7600174820</v>
          </cell>
          <cell r="G1386">
            <v>34</v>
          </cell>
          <cell r="H1386">
            <v>11000</v>
          </cell>
          <cell r="I1386">
            <v>315.7</v>
          </cell>
          <cell r="J1386">
            <v>0</v>
          </cell>
          <cell r="K1386">
            <v>334.4</v>
          </cell>
          <cell r="L1386">
            <v>75</v>
          </cell>
          <cell r="M1386">
            <v>725.1</v>
          </cell>
          <cell r="N1386">
            <v>10274.9</v>
          </cell>
          <cell r="O1386" t="str">
            <v>COMEDORES ECONOMICOS - MENA</v>
          </cell>
        </row>
        <row r="1387">
          <cell r="A1387">
            <v>7600177203</v>
          </cell>
          <cell r="B1387">
            <v>1382</v>
          </cell>
          <cell r="C1387">
            <v>2</v>
          </cell>
          <cell r="D1387" t="str">
            <v>WILDALIS MATOS MESA</v>
          </cell>
          <cell r="E1387" t="str">
            <v>SECRETARIO (A)</v>
          </cell>
          <cell r="F1387">
            <v>7600177203</v>
          </cell>
          <cell r="G1387">
            <v>2700297</v>
          </cell>
          <cell r="H1387">
            <v>11000</v>
          </cell>
          <cell r="I1387">
            <v>315.7</v>
          </cell>
          <cell r="J1387">
            <v>0</v>
          </cell>
          <cell r="K1387">
            <v>334.4</v>
          </cell>
          <cell r="L1387">
            <v>75</v>
          </cell>
          <cell r="M1387">
            <v>725.1</v>
          </cell>
          <cell r="N1387">
            <v>10274.9</v>
          </cell>
          <cell r="O1387" t="str">
            <v>DEPARTAMENTO DE COCINAS MOVILES- COMEDOR</v>
          </cell>
        </row>
        <row r="1388">
          <cell r="A1388">
            <v>7600188069</v>
          </cell>
          <cell r="B1388">
            <v>1383</v>
          </cell>
          <cell r="C1388">
            <v>2</v>
          </cell>
          <cell r="D1388" t="str">
            <v>FERNANDO SANCHEZ LAURENT</v>
          </cell>
          <cell r="E1388" t="str">
            <v>INSPECTOR DE COMEDOR</v>
          </cell>
          <cell r="F1388">
            <v>7600188069</v>
          </cell>
          <cell r="G1388">
            <v>38</v>
          </cell>
          <cell r="H1388">
            <v>16000</v>
          </cell>
          <cell r="I1388">
            <v>459.2</v>
          </cell>
          <cell r="J1388">
            <v>0</v>
          </cell>
          <cell r="K1388">
            <v>486.4</v>
          </cell>
          <cell r="L1388">
            <v>75</v>
          </cell>
          <cell r="M1388">
            <v>1020.6</v>
          </cell>
          <cell r="N1388">
            <v>14979.4</v>
          </cell>
          <cell r="O1388" t="str">
            <v>COMEDORES ECONOMICOS - BATEY 6-BAHORUCO</v>
          </cell>
        </row>
        <row r="1389">
          <cell r="A1389">
            <v>7600203538</v>
          </cell>
          <cell r="B1389">
            <v>1384</v>
          </cell>
          <cell r="C1389">
            <v>2</v>
          </cell>
          <cell r="D1389" t="str">
            <v>NIKAILI BELTRE</v>
          </cell>
          <cell r="E1389" t="str">
            <v>AYUDANTE DE COCINA</v>
          </cell>
          <cell r="F1389">
            <v>7600203538</v>
          </cell>
          <cell r="G1389">
            <v>1205555</v>
          </cell>
          <cell r="H1389">
            <v>11000</v>
          </cell>
          <cell r="I1389">
            <v>315.7</v>
          </cell>
          <cell r="J1389">
            <v>0</v>
          </cell>
          <cell r="K1389">
            <v>334.4</v>
          </cell>
          <cell r="L1389">
            <v>75</v>
          </cell>
          <cell r="M1389">
            <v>725.1</v>
          </cell>
          <cell r="N1389">
            <v>10274.9</v>
          </cell>
          <cell r="O1389" t="str">
            <v>COMEDORES ECONOMICOS LOS MINAS- COMEDORE</v>
          </cell>
        </row>
        <row r="1390">
          <cell r="A1390">
            <v>7600228667</v>
          </cell>
          <cell r="B1390">
            <v>1385</v>
          </cell>
          <cell r="C1390">
            <v>2</v>
          </cell>
          <cell r="D1390" t="str">
            <v>LUIS ALGENIS JIMENEZ DIAZ</v>
          </cell>
          <cell r="E1390" t="str">
            <v>AUXILIAR ALMACEN</v>
          </cell>
          <cell r="F1390">
            <v>7600228667</v>
          </cell>
          <cell r="G1390">
            <v>16</v>
          </cell>
          <cell r="H1390">
            <v>11000</v>
          </cell>
          <cell r="I1390">
            <v>315.7</v>
          </cell>
          <cell r="J1390">
            <v>0</v>
          </cell>
          <cell r="K1390">
            <v>334.4</v>
          </cell>
          <cell r="L1390">
            <v>75</v>
          </cell>
          <cell r="M1390">
            <v>725.1</v>
          </cell>
          <cell r="N1390">
            <v>10274.9</v>
          </cell>
          <cell r="O1390" t="str">
            <v>COMEDORES ECONOMICOS - TAMAYO</v>
          </cell>
        </row>
        <row r="1391">
          <cell r="A1391">
            <v>7600230754</v>
          </cell>
          <cell r="B1391">
            <v>1386</v>
          </cell>
          <cell r="C1391">
            <v>2</v>
          </cell>
          <cell r="D1391" t="str">
            <v>LUIS MIGUEL MONTERO CUEVAS</v>
          </cell>
          <cell r="E1391" t="str">
            <v>COCINERO (A)</v>
          </cell>
          <cell r="F1391">
            <v>7600230754</v>
          </cell>
          <cell r="G1391">
            <v>70</v>
          </cell>
          <cell r="H1391">
            <v>1833.33</v>
          </cell>
          <cell r="I1391">
            <v>52.62</v>
          </cell>
          <cell r="J1391">
            <v>0</v>
          </cell>
          <cell r="K1391">
            <v>55.73</v>
          </cell>
          <cell r="L1391">
            <v>75</v>
          </cell>
          <cell r="M1391">
            <v>183.35</v>
          </cell>
          <cell r="N1391">
            <v>1649.98</v>
          </cell>
          <cell r="O1391" t="str">
            <v>COMEDORES ECONOMICOS - BATEY 6-BAHORUCO</v>
          </cell>
        </row>
        <row r="1392">
          <cell r="A1392">
            <v>7600237254</v>
          </cell>
          <cell r="B1392">
            <v>1387</v>
          </cell>
          <cell r="C1392">
            <v>2</v>
          </cell>
          <cell r="D1392" t="str">
            <v>MARIA ANTONIA ENCARNACION BATISTA</v>
          </cell>
          <cell r="E1392" t="str">
            <v>CONSERJE</v>
          </cell>
          <cell r="F1392">
            <v>7600237254</v>
          </cell>
          <cell r="G1392">
            <v>42</v>
          </cell>
          <cell r="H1392">
            <v>11000</v>
          </cell>
          <cell r="I1392">
            <v>315.7</v>
          </cell>
          <cell r="J1392">
            <v>0</v>
          </cell>
          <cell r="K1392">
            <v>334.4</v>
          </cell>
          <cell r="L1392">
            <v>75</v>
          </cell>
          <cell r="M1392">
            <v>725.1</v>
          </cell>
          <cell r="N1392">
            <v>10274.9</v>
          </cell>
          <cell r="O1392" t="str">
            <v>COMEDORES ECONOMICOS - MENA</v>
          </cell>
        </row>
        <row r="1393">
          <cell r="A1393">
            <v>7600244300</v>
          </cell>
          <cell r="B1393">
            <v>1388</v>
          </cell>
          <cell r="C1393">
            <v>2</v>
          </cell>
          <cell r="D1393" t="str">
            <v>ANNETY LETICIA SANCHEZ MENDEZ</v>
          </cell>
          <cell r="E1393" t="str">
            <v>SECRETARIO (A)</v>
          </cell>
          <cell r="F1393">
            <v>7600244300</v>
          </cell>
          <cell r="G1393">
            <v>20</v>
          </cell>
          <cell r="H1393">
            <v>13000</v>
          </cell>
          <cell r="I1393">
            <v>373.1</v>
          </cell>
          <cell r="J1393">
            <v>0</v>
          </cell>
          <cell r="K1393">
            <v>395.2</v>
          </cell>
          <cell r="L1393">
            <v>75</v>
          </cell>
          <cell r="M1393">
            <v>843.3</v>
          </cell>
          <cell r="N1393">
            <v>12156.7</v>
          </cell>
          <cell r="O1393" t="str">
            <v>COMEDORES ECONOMICOS - TAMAYO</v>
          </cell>
        </row>
        <row r="1394">
          <cell r="A1394">
            <v>7600247410</v>
          </cell>
          <cell r="B1394">
            <v>1389</v>
          </cell>
          <cell r="C1394">
            <v>2</v>
          </cell>
          <cell r="D1394" t="str">
            <v>JESUS ALBERTO MONTERO</v>
          </cell>
          <cell r="E1394" t="str">
            <v>AYUDANTE DE COCINA</v>
          </cell>
          <cell r="F1394">
            <v>7600247410</v>
          </cell>
          <cell r="G1394">
            <v>28</v>
          </cell>
          <cell r="H1394">
            <v>11000</v>
          </cell>
          <cell r="I1394">
            <v>315.7</v>
          </cell>
          <cell r="J1394">
            <v>0</v>
          </cell>
          <cell r="K1394">
            <v>334.4</v>
          </cell>
          <cell r="L1394">
            <v>75</v>
          </cell>
          <cell r="M1394">
            <v>725.1</v>
          </cell>
          <cell r="N1394">
            <v>10274.9</v>
          </cell>
          <cell r="O1394" t="str">
            <v>COMEDORES ECONOMICOS - MENA</v>
          </cell>
        </row>
        <row r="1395">
          <cell r="A1395">
            <v>7600248715</v>
          </cell>
          <cell r="B1395">
            <v>1390</v>
          </cell>
          <cell r="C1395">
            <v>2</v>
          </cell>
          <cell r="D1395" t="str">
            <v>ANDREINA PEREZ LUIS</v>
          </cell>
          <cell r="E1395" t="str">
            <v>CONSERJE</v>
          </cell>
          <cell r="F1395">
            <v>7600248715</v>
          </cell>
          <cell r="G1395">
            <v>50</v>
          </cell>
          <cell r="H1395">
            <v>10000</v>
          </cell>
          <cell r="I1395">
            <v>287</v>
          </cell>
          <cell r="J1395">
            <v>0</v>
          </cell>
          <cell r="K1395">
            <v>304</v>
          </cell>
          <cell r="L1395">
            <v>75</v>
          </cell>
          <cell r="M1395">
            <v>666</v>
          </cell>
          <cell r="N1395">
            <v>9334</v>
          </cell>
          <cell r="O1395" t="str">
            <v>COMEDORES ECONOMICOS - BATEY 6-BAHORUCO</v>
          </cell>
        </row>
        <row r="1396">
          <cell r="A1396">
            <v>7700017176</v>
          </cell>
          <cell r="B1396">
            <v>1391</v>
          </cell>
          <cell r="C1396">
            <v>2</v>
          </cell>
          <cell r="D1396" t="str">
            <v>MARTIN ANDRES CUEVAS</v>
          </cell>
          <cell r="E1396" t="str">
            <v>AUXILIAR ALMACEN</v>
          </cell>
          <cell r="F1396">
            <v>7700017176</v>
          </cell>
          <cell r="G1396">
            <v>65</v>
          </cell>
          <cell r="H1396">
            <v>16500</v>
          </cell>
          <cell r="I1396">
            <v>473.55</v>
          </cell>
          <cell r="J1396">
            <v>0</v>
          </cell>
          <cell r="K1396">
            <v>501.6</v>
          </cell>
          <cell r="L1396">
            <v>75</v>
          </cell>
          <cell r="M1396">
            <v>1050.1500000000001</v>
          </cell>
          <cell r="N1396">
            <v>15449.85</v>
          </cell>
          <cell r="O1396" t="str">
            <v>COMEDORES ECONOMICOS- BOCA DE CACHON JIM</v>
          </cell>
        </row>
        <row r="1397">
          <cell r="A1397">
            <v>7700018125</v>
          </cell>
          <cell r="B1397">
            <v>1392</v>
          </cell>
          <cell r="C1397">
            <v>2</v>
          </cell>
          <cell r="D1397" t="str">
            <v>ROSA FLORIAN</v>
          </cell>
          <cell r="E1397" t="str">
            <v>CONSERJE</v>
          </cell>
          <cell r="F1397">
            <v>7700018125</v>
          </cell>
          <cell r="G1397">
            <v>63</v>
          </cell>
          <cell r="H1397">
            <v>11000</v>
          </cell>
          <cell r="I1397">
            <v>315.7</v>
          </cell>
          <cell r="J1397">
            <v>0</v>
          </cell>
          <cell r="K1397">
            <v>334.4</v>
          </cell>
          <cell r="L1397">
            <v>75</v>
          </cell>
          <cell r="M1397">
            <v>725.1</v>
          </cell>
          <cell r="N1397">
            <v>10274.9</v>
          </cell>
          <cell r="O1397" t="str">
            <v>COMEDORES ECONOMICOS- BOCA DE CACHON JIM</v>
          </cell>
        </row>
        <row r="1398">
          <cell r="A1398">
            <v>7700018588</v>
          </cell>
          <cell r="B1398">
            <v>1393</v>
          </cell>
          <cell r="C1398">
            <v>2</v>
          </cell>
          <cell r="D1398" t="str">
            <v>MARIA DOLORES FLORIAN RECIO</v>
          </cell>
          <cell r="E1398" t="str">
            <v>AYUDANTE DE COCINA</v>
          </cell>
          <cell r="F1398">
            <v>7700018588</v>
          </cell>
          <cell r="G1398">
            <v>53</v>
          </cell>
          <cell r="H1398">
            <v>11000</v>
          </cell>
          <cell r="I1398">
            <v>315.7</v>
          </cell>
          <cell r="J1398">
            <v>0</v>
          </cell>
          <cell r="K1398">
            <v>334.4</v>
          </cell>
          <cell r="L1398">
            <v>75</v>
          </cell>
          <cell r="M1398">
            <v>725.1</v>
          </cell>
          <cell r="N1398">
            <v>10274.9</v>
          </cell>
          <cell r="O1398" t="str">
            <v>COMEDORES ECONOMICOS- BOCA DE CACHON JIM</v>
          </cell>
        </row>
        <row r="1399">
          <cell r="A1399">
            <v>7700018646</v>
          </cell>
          <cell r="B1399">
            <v>1394</v>
          </cell>
          <cell r="C1399">
            <v>2</v>
          </cell>
          <cell r="D1399" t="str">
            <v>TOMASA FLORIAN RECIO</v>
          </cell>
          <cell r="E1399" t="str">
            <v>COCINERO (A)</v>
          </cell>
          <cell r="F1399">
            <v>7700018646</v>
          </cell>
          <cell r="G1399">
            <v>39</v>
          </cell>
          <cell r="H1399">
            <v>13200</v>
          </cell>
          <cell r="I1399">
            <v>378.84</v>
          </cell>
          <cell r="J1399">
            <v>0</v>
          </cell>
          <cell r="K1399">
            <v>401.28</v>
          </cell>
          <cell r="L1399">
            <v>75</v>
          </cell>
          <cell r="M1399">
            <v>855.12</v>
          </cell>
          <cell r="N1399">
            <v>12344.88</v>
          </cell>
          <cell r="O1399" t="str">
            <v>COMEDORES ECONOMICOS- BOCA DE CACHON JIM</v>
          </cell>
        </row>
        <row r="1400">
          <cell r="A1400">
            <v>7700019933</v>
          </cell>
          <cell r="B1400">
            <v>1395</v>
          </cell>
          <cell r="C1400">
            <v>2</v>
          </cell>
          <cell r="D1400" t="str">
            <v>LUCIRAIDA PEREZ RECIO</v>
          </cell>
          <cell r="E1400" t="str">
            <v>ENCARGADO (A)</v>
          </cell>
          <cell r="F1400">
            <v>7700019933</v>
          </cell>
          <cell r="G1400">
            <v>57</v>
          </cell>
          <cell r="H1400">
            <v>40000</v>
          </cell>
          <cell r="I1400">
            <v>1148</v>
          </cell>
          <cell r="J1400">
            <v>442.65</v>
          </cell>
          <cell r="K1400">
            <v>1216</v>
          </cell>
          <cell r="L1400">
            <v>75</v>
          </cell>
          <cell r="M1400">
            <v>2881.65</v>
          </cell>
          <cell r="N1400">
            <v>37118.35</v>
          </cell>
          <cell r="O1400" t="str">
            <v>COMEDORES ECONOMICOS- BOCA DE CACHON JIM</v>
          </cell>
        </row>
        <row r="1401">
          <cell r="A1401">
            <v>7700032944</v>
          </cell>
          <cell r="B1401">
            <v>1396</v>
          </cell>
          <cell r="C1401">
            <v>2</v>
          </cell>
          <cell r="D1401" t="str">
            <v>MARIA MENDEZ NOVA</v>
          </cell>
          <cell r="E1401" t="str">
            <v>AYUDANTE DE COCINA</v>
          </cell>
          <cell r="F1401">
            <v>7700032944</v>
          </cell>
          <cell r="G1401">
            <v>33</v>
          </cell>
          <cell r="H1401">
            <v>11000</v>
          </cell>
          <cell r="I1401">
            <v>315.7</v>
          </cell>
          <cell r="J1401">
            <v>0</v>
          </cell>
          <cell r="K1401">
            <v>334.4</v>
          </cell>
          <cell r="L1401">
            <v>75</v>
          </cell>
          <cell r="M1401">
            <v>725.1</v>
          </cell>
          <cell r="N1401">
            <v>10274.9</v>
          </cell>
          <cell r="O1401" t="str">
            <v>COMEDORES ECONOMICOS- BOCA DE CACHON JIM</v>
          </cell>
        </row>
        <row r="1402">
          <cell r="A1402">
            <v>7700055671</v>
          </cell>
          <cell r="B1402">
            <v>1397</v>
          </cell>
          <cell r="C1402">
            <v>2</v>
          </cell>
          <cell r="D1402" t="str">
            <v>JUANITA FLORIAN PEREZ</v>
          </cell>
          <cell r="E1402" t="str">
            <v>INSPECTOR DE COMEDOR</v>
          </cell>
          <cell r="F1402">
            <v>7700055671</v>
          </cell>
          <cell r="G1402">
            <v>49</v>
          </cell>
          <cell r="H1402">
            <v>19800</v>
          </cell>
          <cell r="I1402">
            <v>568.26</v>
          </cell>
          <cell r="J1402">
            <v>0</v>
          </cell>
          <cell r="K1402">
            <v>601.91999999999996</v>
          </cell>
          <cell r="L1402">
            <v>75</v>
          </cell>
          <cell r="M1402">
            <v>1245.18</v>
          </cell>
          <cell r="N1402">
            <v>18554.82</v>
          </cell>
          <cell r="O1402" t="str">
            <v>COMEDORES ECONOMICOS- BOCA DE CACHON JIM</v>
          </cell>
        </row>
        <row r="1403">
          <cell r="A1403">
            <v>7700067080</v>
          </cell>
          <cell r="B1403">
            <v>1398</v>
          </cell>
          <cell r="C1403">
            <v>2</v>
          </cell>
          <cell r="D1403" t="str">
            <v>JANIA CUEVAS PEREZ</v>
          </cell>
          <cell r="E1403" t="str">
            <v>CONSERJE</v>
          </cell>
          <cell r="F1403">
            <v>7700067080</v>
          </cell>
          <cell r="G1403">
            <v>51</v>
          </cell>
          <cell r="H1403">
            <v>11000</v>
          </cell>
          <cell r="I1403">
            <v>315.7</v>
          </cell>
          <cell r="J1403">
            <v>0</v>
          </cell>
          <cell r="K1403">
            <v>334.4</v>
          </cell>
          <cell r="L1403">
            <v>75</v>
          </cell>
          <cell r="M1403">
            <v>725.1</v>
          </cell>
          <cell r="N1403">
            <v>10274.9</v>
          </cell>
          <cell r="O1403" t="str">
            <v>COMEDORES ECONOMICOS- BOCA DE CACHON JIM</v>
          </cell>
        </row>
        <row r="1404">
          <cell r="A1404">
            <v>7700070779</v>
          </cell>
          <cell r="B1404">
            <v>1399</v>
          </cell>
          <cell r="C1404">
            <v>2</v>
          </cell>
          <cell r="D1404" t="str">
            <v>YEDYS ALEJANDRO VOLQUEZ NOVAS</v>
          </cell>
          <cell r="E1404" t="str">
            <v>INSPECTOR (A)</v>
          </cell>
          <cell r="F1404">
            <v>7700070779</v>
          </cell>
          <cell r="G1404">
            <v>75</v>
          </cell>
          <cell r="H1404">
            <v>15000</v>
          </cell>
          <cell r="I1404">
            <v>430.5</v>
          </cell>
          <cell r="J1404">
            <v>0</v>
          </cell>
          <cell r="K1404">
            <v>456</v>
          </cell>
          <cell r="L1404">
            <v>75</v>
          </cell>
          <cell r="M1404">
            <v>961.5</v>
          </cell>
          <cell r="N1404">
            <v>14038.5</v>
          </cell>
          <cell r="O1404" t="str">
            <v>COMEDORES ECONOMICOS- BOCA DE CACHON JIM</v>
          </cell>
        </row>
        <row r="1405">
          <cell r="A1405">
            <v>7700073591</v>
          </cell>
          <cell r="B1405">
            <v>1400</v>
          </cell>
          <cell r="C1405">
            <v>2</v>
          </cell>
          <cell r="D1405" t="str">
            <v>SECUNDINO MATOS PEREZ</v>
          </cell>
          <cell r="E1405" t="str">
            <v>AUXILIAR</v>
          </cell>
          <cell r="F1405">
            <v>7700073591</v>
          </cell>
          <cell r="G1405">
            <v>35</v>
          </cell>
          <cell r="H1405">
            <v>14300</v>
          </cell>
          <cell r="I1405">
            <v>410.41</v>
          </cell>
          <cell r="J1405">
            <v>0</v>
          </cell>
          <cell r="K1405">
            <v>434.72</v>
          </cell>
          <cell r="L1405">
            <v>75</v>
          </cell>
          <cell r="M1405">
            <v>920.13</v>
          </cell>
          <cell r="N1405">
            <v>13379.87</v>
          </cell>
          <cell r="O1405" t="str">
            <v>COMEDORES ECONOMICOS- BOCA DE CACHON JIM</v>
          </cell>
        </row>
        <row r="1406">
          <cell r="A1406">
            <v>7700081412</v>
          </cell>
          <cell r="B1406">
            <v>1401</v>
          </cell>
          <cell r="C1406">
            <v>2</v>
          </cell>
          <cell r="D1406" t="str">
            <v>ALEXANDRA ALMONTE PEREZ</v>
          </cell>
          <cell r="E1406" t="str">
            <v>COCINERO (A)</v>
          </cell>
          <cell r="F1406">
            <v>7700081412</v>
          </cell>
          <cell r="G1406">
            <v>29</v>
          </cell>
          <cell r="H1406">
            <v>11000</v>
          </cell>
          <cell r="I1406">
            <v>315.7</v>
          </cell>
          <cell r="J1406">
            <v>0</v>
          </cell>
          <cell r="K1406">
            <v>334.4</v>
          </cell>
          <cell r="L1406">
            <v>75</v>
          </cell>
          <cell r="M1406">
            <v>725.1</v>
          </cell>
          <cell r="N1406">
            <v>10274.9</v>
          </cell>
          <cell r="O1406" t="str">
            <v>COMEDORES ECONOMICOS- BOCA DE CACHON JIM</v>
          </cell>
        </row>
        <row r="1407">
          <cell r="A1407">
            <v>7700082576</v>
          </cell>
          <cell r="B1407">
            <v>1402</v>
          </cell>
          <cell r="C1407">
            <v>2</v>
          </cell>
          <cell r="D1407" t="str">
            <v>NATALIA FLORIAN PEREZ</v>
          </cell>
          <cell r="E1407" t="str">
            <v>CONSERJE</v>
          </cell>
          <cell r="F1407">
            <v>7700082576</v>
          </cell>
          <cell r="G1407">
            <v>43</v>
          </cell>
          <cell r="H1407">
            <v>11000</v>
          </cell>
          <cell r="I1407">
            <v>315.7</v>
          </cell>
          <cell r="J1407">
            <v>0</v>
          </cell>
          <cell r="K1407">
            <v>334.4</v>
          </cell>
          <cell r="L1407">
            <v>75</v>
          </cell>
          <cell r="M1407">
            <v>725.1</v>
          </cell>
          <cell r="N1407">
            <v>10274.9</v>
          </cell>
          <cell r="O1407" t="str">
            <v>COMEDORES ECONOMICOS- BOCA DE CACHON JIM</v>
          </cell>
        </row>
        <row r="1408">
          <cell r="A1408">
            <v>7800054509</v>
          </cell>
          <cell r="B1408">
            <v>1403</v>
          </cell>
          <cell r="C1408">
            <v>2</v>
          </cell>
          <cell r="D1408" t="str">
            <v>MARIA JULIA FERRERAS MONTERO</v>
          </cell>
          <cell r="E1408" t="str">
            <v>AYUDANTE DE COCINA</v>
          </cell>
          <cell r="F1408">
            <v>7800054509</v>
          </cell>
          <cell r="G1408">
            <v>359</v>
          </cell>
          <cell r="H1408">
            <v>11000</v>
          </cell>
          <cell r="I1408">
            <v>315.7</v>
          </cell>
          <cell r="J1408">
            <v>0</v>
          </cell>
          <cell r="K1408">
            <v>334.4</v>
          </cell>
          <cell r="L1408">
            <v>75</v>
          </cell>
          <cell r="M1408">
            <v>725.1</v>
          </cell>
          <cell r="N1408">
            <v>10274.9</v>
          </cell>
          <cell r="O1408" t="str">
            <v>COMEDOR ECONOMICO VILLA LIBERACION - COM</v>
          </cell>
        </row>
        <row r="1409">
          <cell r="A1409">
            <v>7800096989</v>
          </cell>
          <cell r="B1409">
            <v>1404</v>
          </cell>
          <cell r="C1409">
            <v>2</v>
          </cell>
          <cell r="D1409" t="str">
            <v>SANTO MENDEZ MATOS</v>
          </cell>
          <cell r="E1409" t="str">
            <v>CONSERJE</v>
          </cell>
          <cell r="F1409">
            <v>7800096989</v>
          </cell>
          <cell r="G1409">
            <v>900265</v>
          </cell>
          <cell r="H1409">
            <v>11000</v>
          </cell>
          <cell r="I1409">
            <v>315.7</v>
          </cell>
          <cell r="J1409">
            <v>0</v>
          </cell>
          <cell r="K1409">
            <v>334.4</v>
          </cell>
          <cell r="L1409">
            <v>75</v>
          </cell>
          <cell r="M1409">
            <v>725.1</v>
          </cell>
          <cell r="N1409">
            <v>10274.9</v>
          </cell>
          <cell r="O1409" t="str">
            <v>COMEDORES ECONOMICOS- LA VILLA OLIMPICA</v>
          </cell>
        </row>
        <row r="1410">
          <cell r="A1410">
            <v>7900000501</v>
          </cell>
          <cell r="B1410">
            <v>1405</v>
          </cell>
          <cell r="C1410">
            <v>2</v>
          </cell>
          <cell r="D1410" t="str">
            <v>JUAN BAUTISTA DIAZ GONZALEZ</v>
          </cell>
          <cell r="E1410" t="str">
            <v>CONSERJE</v>
          </cell>
          <cell r="F1410">
            <v>7900000501</v>
          </cell>
          <cell r="G1410">
            <v>66</v>
          </cell>
          <cell r="H1410">
            <v>11000</v>
          </cell>
          <cell r="I1410">
            <v>315.7</v>
          </cell>
          <cell r="J1410">
            <v>0</v>
          </cell>
          <cell r="K1410">
            <v>334.4</v>
          </cell>
          <cell r="L1410">
            <v>75</v>
          </cell>
          <cell r="M1410">
            <v>725.1</v>
          </cell>
          <cell r="N1410">
            <v>10274.9</v>
          </cell>
          <cell r="O1410" t="str">
            <v>COMEDORES ECONOMICOS - VICENTE NOBLE</v>
          </cell>
        </row>
        <row r="1411">
          <cell r="A1411">
            <v>7900009932</v>
          </cell>
          <cell r="B1411">
            <v>1406</v>
          </cell>
          <cell r="C1411">
            <v>2</v>
          </cell>
          <cell r="D1411" t="str">
            <v>MIGUEL NOVAS DUVAL</v>
          </cell>
          <cell r="E1411" t="str">
            <v>INSPECTOR (A)</v>
          </cell>
          <cell r="F1411">
            <v>7900009932</v>
          </cell>
          <cell r="G1411">
            <v>76</v>
          </cell>
          <cell r="H1411">
            <v>25000</v>
          </cell>
          <cell r="I1411">
            <v>717.5</v>
          </cell>
          <cell r="J1411">
            <v>0</v>
          </cell>
          <cell r="K1411">
            <v>760</v>
          </cell>
          <cell r="L1411">
            <v>75</v>
          </cell>
          <cell r="M1411">
            <v>1552.5</v>
          </cell>
          <cell r="N1411">
            <v>23447.5</v>
          </cell>
          <cell r="O1411" t="str">
            <v>COMEDORES ECONOMICOS - VICENTE NOBLE</v>
          </cell>
        </row>
        <row r="1412">
          <cell r="A1412">
            <v>7900012704</v>
          </cell>
          <cell r="B1412">
            <v>1407</v>
          </cell>
          <cell r="C1412">
            <v>2</v>
          </cell>
          <cell r="D1412" t="str">
            <v>EMILIANO FIGUEREO SILFA</v>
          </cell>
          <cell r="E1412" t="str">
            <v>ENCARGADO (A)</v>
          </cell>
          <cell r="F1412">
            <v>7900012704</v>
          </cell>
          <cell r="G1412">
            <v>78</v>
          </cell>
          <cell r="H1412">
            <v>35000</v>
          </cell>
          <cell r="I1412">
            <v>1004.5</v>
          </cell>
          <cell r="J1412">
            <v>0</v>
          </cell>
          <cell r="K1412">
            <v>1064</v>
          </cell>
          <cell r="L1412">
            <v>75</v>
          </cell>
          <cell r="M1412">
            <v>2143.5</v>
          </cell>
          <cell r="N1412">
            <v>32856.5</v>
          </cell>
          <cell r="O1412" t="str">
            <v>COMEDORES ECONOMICOS - VICENTE NOBLE</v>
          </cell>
        </row>
        <row r="1413">
          <cell r="A1413">
            <v>7900019907</v>
          </cell>
          <cell r="B1413">
            <v>1408</v>
          </cell>
          <cell r="C1413">
            <v>2</v>
          </cell>
          <cell r="D1413" t="str">
            <v>JOSE FRANCISCO CUEVAS NOVAS</v>
          </cell>
          <cell r="E1413" t="str">
            <v>SECRETARIO (A)</v>
          </cell>
          <cell r="F1413">
            <v>7900019907</v>
          </cell>
          <cell r="G1413">
            <v>74</v>
          </cell>
          <cell r="H1413">
            <v>13000</v>
          </cell>
          <cell r="I1413">
            <v>373.1</v>
          </cell>
          <cell r="J1413">
            <v>0</v>
          </cell>
          <cell r="K1413">
            <v>395.2</v>
          </cell>
          <cell r="L1413">
            <v>75</v>
          </cell>
          <cell r="M1413">
            <v>843.3</v>
          </cell>
          <cell r="N1413">
            <v>12156.7</v>
          </cell>
          <cell r="O1413" t="str">
            <v>COMEDORES ECONOMICOS - VICENTE NOBLE</v>
          </cell>
        </row>
        <row r="1414">
          <cell r="A1414">
            <v>7900023925</v>
          </cell>
          <cell r="B1414">
            <v>1409</v>
          </cell>
          <cell r="C1414">
            <v>2</v>
          </cell>
          <cell r="D1414" t="str">
            <v>HUMBERTO GONZALEZ MENDEZ</v>
          </cell>
          <cell r="E1414" t="str">
            <v>CONSERJE</v>
          </cell>
          <cell r="F1414">
            <v>7900023925</v>
          </cell>
          <cell r="G1414">
            <v>70</v>
          </cell>
          <cell r="H1414">
            <v>11000</v>
          </cell>
          <cell r="I1414">
            <v>315.7</v>
          </cell>
          <cell r="J1414">
            <v>0</v>
          </cell>
          <cell r="K1414">
            <v>334.4</v>
          </cell>
          <cell r="L1414">
            <v>75</v>
          </cell>
          <cell r="M1414">
            <v>725.1</v>
          </cell>
          <cell r="N1414">
            <v>10274.9</v>
          </cell>
          <cell r="O1414" t="str">
            <v>COMEDORES ECONOMICOS - VICENTE NOBLE</v>
          </cell>
        </row>
        <row r="1415">
          <cell r="A1415">
            <v>7900036612</v>
          </cell>
          <cell r="B1415">
            <v>1410</v>
          </cell>
          <cell r="C1415">
            <v>2</v>
          </cell>
          <cell r="D1415" t="str">
            <v>MARINO MEDINA ENCARNACION</v>
          </cell>
          <cell r="E1415" t="str">
            <v>INSPECTOR DE COMEDOR</v>
          </cell>
          <cell r="F1415">
            <v>7900036612</v>
          </cell>
          <cell r="G1415">
            <v>6</v>
          </cell>
          <cell r="H1415">
            <v>18000</v>
          </cell>
          <cell r="I1415">
            <v>516.6</v>
          </cell>
          <cell r="J1415">
            <v>0</v>
          </cell>
          <cell r="K1415">
            <v>547.20000000000005</v>
          </cell>
          <cell r="L1415">
            <v>75</v>
          </cell>
          <cell r="M1415">
            <v>1138.8</v>
          </cell>
          <cell r="N1415">
            <v>16861.2</v>
          </cell>
          <cell r="O1415" t="str">
            <v>COMEDORES ECONOMICOS - VICENTE NOBLE</v>
          </cell>
        </row>
        <row r="1416">
          <cell r="A1416">
            <v>7900044905</v>
          </cell>
          <cell r="B1416">
            <v>1411</v>
          </cell>
          <cell r="C1416">
            <v>2</v>
          </cell>
          <cell r="D1416" t="str">
            <v>DUARTE ENCARNACION MONTERO</v>
          </cell>
          <cell r="E1416" t="str">
            <v>INSPECTOR (A)</v>
          </cell>
          <cell r="F1416">
            <v>7900044905</v>
          </cell>
          <cell r="G1416">
            <v>86</v>
          </cell>
          <cell r="H1416">
            <v>20000</v>
          </cell>
          <cell r="I1416">
            <v>574</v>
          </cell>
          <cell r="J1416">
            <v>0</v>
          </cell>
          <cell r="K1416">
            <v>608</v>
          </cell>
          <cell r="L1416">
            <v>75</v>
          </cell>
          <cell r="M1416">
            <v>1257</v>
          </cell>
          <cell r="N1416">
            <v>18743</v>
          </cell>
          <cell r="O1416" t="str">
            <v>COMEDORES ECONOMICOS - VICENTE NOBLE</v>
          </cell>
        </row>
        <row r="1417">
          <cell r="A1417">
            <v>7900054813</v>
          </cell>
          <cell r="B1417">
            <v>1412</v>
          </cell>
          <cell r="C1417">
            <v>2</v>
          </cell>
          <cell r="D1417" t="str">
            <v>OSIRIS JULIAN PEREZ FERRERAS</v>
          </cell>
          <cell r="E1417" t="str">
            <v>AYUDANTE MANTENIMIENTO</v>
          </cell>
          <cell r="F1417">
            <v>7900054813</v>
          </cell>
          <cell r="G1417">
            <v>64</v>
          </cell>
          <cell r="H1417">
            <v>13000</v>
          </cell>
          <cell r="I1417">
            <v>373.1</v>
          </cell>
          <cell r="J1417">
            <v>0</v>
          </cell>
          <cell r="K1417">
            <v>395.2</v>
          </cell>
          <cell r="L1417">
            <v>75</v>
          </cell>
          <cell r="M1417">
            <v>843.3</v>
          </cell>
          <cell r="N1417">
            <v>12156.7</v>
          </cell>
          <cell r="O1417" t="str">
            <v>COMEDORES ECONOMICOS - VICENTE NOBLE</v>
          </cell>
        </row>
        <row r="1418">
          <cell r="A1418">
            <v>7900062139</v>
          </cell>
          <cell r="B1418">
            <v>1413</v>
          </cell>
          <cell r="C1418">
            <v>2</v>
          </cell>
          <cell r="D1418" t="str">
            <v>YURIS MORETA GONZALEZ</v>
          </cell>
          <cell r="E1418" t="str">
            <v>COCINERO (A)</v>
          </cell>
          <cell r="F1418">
            <v>7900062139</v>
          </cell>
          <cell r="G1418">
            <v>82</v>
          </cell>
          <cell r="H1418">
            <v>3666.67</v>
          </cell>
          <cell r="I1418">
            <v>105.23</v>
          </cell>
          <cell r="J1418">
            <v>0</v>
          </cell>
          <cell r="K1418">
            <v>111.47</v>
          </cell>
          <cell r="L1418">
            <v>75</v>
          </cell>
          <cell r="M1418">
            <v>291.7</v>
          </cell>
          <cell r="N1418">
            <v>3374.97</v>
          </cell>
          <cell r="O1418" t="str">
            <v>COMEDORES ECONOMICOS - VICENTE NOBLE</v>
          </cell>
        </row>
        <row r="1419">
          <cell r="A1419">
            <v>7900094181</v>
          </cell>
          <cell r="B1419">
            <v>1414</v>
          </cell>
          <cell r="C1419">
            <v>2</v>
          </cell>
          <cell r="D1419" t="str">
            <v>ELVITA RUIS SANTA</v>
          </cell>
          <cell r="E1419" t="str">
            <v>COCINERO (A)</v>
          </cell>
          <cell r="F1419">
            <v>7900094181</v>
          </cell>
          <cell r="G1419">
            <v>58</v>
          </cell>
          <cell r="H1419">
            <v>11000</v>
          </cell>
          <cell r="I1419">
            <v>315.7</v>
          </cell>
          <cell r="J1419">
            <v>0</v>
          </cell>
          <cell r="K1419">
            <v>334.4</v>
          </cell>
          <cell r="L1419">
            <v>75</v>
          </cell>
          <cell r="M1419">
            <v>725.1</v>
          </cell>
          <cell r="N1419">
            <v>10274.9</v>
          </cell>
          <cell r="O1419" t="str">
            <v>COMEDORES ECONOMICOS - VICENTE NOBLE</v>
          </cell>
        </row>
        <row r="1420">
          <cell r="A1420">
            <v>7900109385</v>
          </cell>
          <cell r="B1420">
            <v>1415</v>
          </cell>
          <cell r="C1420">
            <v>2</v>
          </cell>
          <cell r="D1420" t="str">
            <v>LISANIA MENDEZ BELTRE</v>
          </cell>
          <cell r="E1420" t="str">
            <v>CONSERJE</v>
          </cell>
          <cell r="F1420">
            <v>7900109385</v>
          </cell>
          <cell r="G1420">
            <v>2650694</v>
          </cell>
          <cell r="H1420">
            <v>11000</v>
          </cell>
          <cell r="I1420">
            <v>315.7</v>
          </cell>
          <cell r="J1420">
            <v>0</v>
          </cell>
          <cell r="K1420">
            <v>334.4</v>
          </cell>
          <cell r="L1420">
            <v>75</v>
          </cell>
          <cell r="M1420">
            <v>725.1</v>
          </cell>
          <cell r="N1420">
            <v>10274.9</v>
          </cell>
          <cell r="O1420" t="str">
            <v>DIVISION DE MANTENIMIENTO- COMEDORES ECO</v>
          </cell>
        </row>
        <row r="1421">
          <cell r="A1421">
            <v>7900111720</v>
          </cell>
          <cell r="B1421">
            <v>1416</v>
          </cell>
          <cell r="C1421">
            <v>2</v>
          </cell>
          <cell r="D1421" t="str">
            <v>TENDYS HEREDIA PEREZ</v>
          </cell>
          <cell r="E1421" t="str">
            <v>AUXILIAR ALMACEN</v>
          </cell>
          <cell r="F1421">
            <v>7900111720</v>
          </cell>
          <cell r="G1421">
            <v>90</v>
          </cell>
          <cell r="H1421">
            <v>20000</v>
          </cell>
          <cell r="I1421">
            <v>574</v>
          </cell>
          <cell r="J1421">
            <v>0</v>
          </cell>
          <cell r="K1421">
            <v>608</v>
          </cell>
          <cell r="L1421">
            <v>75</v>
          </cell>
          <cell r="M1421">
            <v>1257</v>
          </cell>
          <cell r="N1421">
            <v>18743</v>
          </cell>
          <cell r="O1421" t="str">
            <v>COMEDORES ECONOMICOS - VICENTE NOBLE</v>
          </cell>
        </row>
        <row r="1422">
          <cell r="A1422">
            <v>7900112165</v>
          </cell>
          <cell r="B1422">
            <v>1417</v>
          </cell>
          <cell r="C1422">
            <v>2</v>
          </cell>
          <cell r="D1422" t="str">
            <v>ALIANY ORQUIDIA GONZALEZ DE LEON</v>
          </cell>
          <cell r="E1422" t="str">
            <v>AYUDANTE DE COCINA</v>
          </cell>
          <cell r="F1422">
            <v>7900112165</v>
          </cell>
          <cell r="G1422">
            <v>46</v>
          </cell>
          <cell r="H1422">
            <v>11000</v>
          </cell>
          <cell r="I1422">
            <v>315.7</v>
          </cell>
          <cell r="J1422">
            <v>0</v>
          </cell>
          <cell r="K1422">
            <v>334.4</v>
          </cell>
          <cell r="L1422">
            <v>75</v>
          </cell>
          <cell r="M1422">
            <v>725.1</v>
          </cell>
          <cell r="N1422">
            <v>10274.9</v>
          </cell>
          <cell r="O1422" t="str">
            <v>COMEDORES ECONOMICOS - VICENTE NOBLE</v>
          </cell>
        </row>
        <row r="1423">
          <cell r="A1423">
            <v>7900117305</v>
          </cell>
          <cell r="B1423">
            <v>1418</v>
          </cell>
          <cell r="C1423">
            <v>2</v>
          </cell>
          <cell r="D1423" t="str">
            <v>LEIDY MARIA PEÑA GONZALEZ</v>
          </cell>
          <cell r="E1423" t="str">
            <v>AYUDANTE DE COCINA</v>
          </cell>
          <cell r="F1423">
            <v>7900117305</v>
          </cell>
          <cell r="G1423">
            <v>1202241</v>
          </cell>
          <cell r="H1423">
            <v>15000</v>
          </cell>
          <cell r="I1423">
            <v>430.5</v>
          </cell>
          <cell r="J1423">
            <v>0</v>
          </cell>
          <cell r="K1423">
            <v>456</v>
          </cell>
          <cell r="L1423">
            <v>75</v>
          </cell>
          <cell r="M1423">
            <v>961.5</v>
          </cell>
          <cell r="N1423">
            <v>14038.5</v>
          </cell>
          <cell r="O1423" t="str">
            <v>COMEDORES ECONOMICOS LOS MINAS- COMEDORE</v>
          </cell>
        </row>
        <row r="1424">
          <cell r="A1424">
            <v>7900124491</v>
          </cell>
          <cell r="B1424">
            <v>1419</v>
          </cell>
          <cell r="C1424">
            <v>2</v>
          </cell>
          <cell r="D1424" t="str">
            <v>MIGUEL MONTERO MOQUETE</v>
          </cell>
          <cell r="E1424" t="str">
            <v>INSPECTOR (A)</v>
          </cell>
          <cell r="F1424">
            <v>7900124491</v>
          </cell>
          <cell r="G1424">
            <v>84</v>
          </cell>
          <cell r="H1424">
            <v>20000</v>
          </cell>
          <cell r="I1424">
            <v>574</v>
          </cell>
          <cell r="J1424">
            <v>0</v>
          </cell>
          <cell r="K1424">
            <v>608</v>
          </cell>
          <cell r="L1424">
            <v>75</v>
          </cell>
          <cell r="M1424">
            <v>1257</v>
          </cell>
          <cell r="N1424">
            <v>18743</v>
          </cell>
          <cell r="O1424" t="str">
            <v>COMEDORES ECONOMICOS - VICENTE NOBLE</v>
          </cell>
        </row>
        <row r="1425">
          <cell r="A1425">
            <v>7900128500</v>
          </cell>
          <cell r="B1425">
            <v>1420</v>
          </cell>
          <cell r="C1425">
            <v>2</v>
          </cell>
          <cell r="D1425" t="str">
            <v>GEISA NOVAS FIGUEREO</v>
          </cell>
          <cell r="E1425" t="str">
            <v>AYUDANTE DE COCINA</v>
          </cell>
          <cell r="F1425">
            <v>7900128500</v>
          </cell>
          <cell r="G1425">
            <v>48</v>
          </cell>
          <cell r="H1425">
            <v>11000</v>
          </cell>
          <cell r="I1425">
            <v>315.7</v>
          </cell>
          <cell r="J1425">
            <v>0</v>
          </cell>
          <cell r="K1425">
            <v>334.4</v>
          </cell>
          <cell r="L1425">
            <v>75</v>
          </cell>
          <cell r="M1425">
            <v>725.1</v>
          </cell>
          <cell r="N1425">
            <v>10274.9</v>
          </cell>
          <cell r="O1425" t="str">
            <v>COMEDORES ECONOMICOS - VICENTE NOBLE</v>
          </cell>
        </row>
        <row r="1426">
          <cell r="A1426">
            <v>7900137345</v>
          </cell>
          <cell r="B1426">
            <v>1421</v>
          </cell>
          <cell r="C1426">
            <v>2</v>
          </cell>
          <cell r="D1426" t="str">
            <v>JAXENNY MEDINA FERNANDEZ</v>
          </cell>
          <cell r="E1426" t="str">
            <v>AYUDANTE DE COCINA</v>
          </cell>
          <cell r="F1426">
            <v>7900137345</v>
          </cell>
          <cell r="G1426">
            <v>62</v>
          </cell>
          <cell r="H1426">
            <v>11000</v>
          </cell>
          <cell r="I1426">
            <v>315.7</v>
          </cell>
          <cell r="J1426">
            <v>0</v>
          </cell>
          <cell r="K1426">
            <v>334.4</v>
          </cell>
          <cell r="L1426">
            <v>75</v>
          </cell>
          <cell r="M1426">
            <v>725.1</v>
          </cell>
          <cell r="N1426">
            <v>10274.9</v>
          </cell>
          <cell r="O1426" t="str">
            <v>COMEDORES ECONOMICOS - VICENTE NOBLE</v>
          </cell>
        </row>
        <row r="1427">
          <cell r="A1427">
            <v>7900139531</v>
          </cell>
          <cell r="B1427">
            <v>1422</v>
          </cell>
          <cell r="C1427">
            <v>2</v>
          </cell>
          <cell r="D1427" t="str">
            <v>WELINTON CONFESOR MATOS VOLQUEZ</v>
          </cell>
          <cell r="E1427" t="str">
            <v>CHOFER</v>
          </cell>
          <cell r="F1427">
            <v>7900139531</v>
          </cell>
          <cell r="G1427">
            <v>2100498</v>
          </cell>
          <cell r="H1427">
            <v>22000</v>
          </cell>
          <cell r="I1427">
            <v>631.4</v>
          </cell>
          <cell r="J1427">
            <v>0</v>
          </cell>
          <cell r="K1427">
            <v>668.8</v>
          </cell>
          <cell r="L1427">
            <v>75</v>
          </cell>
          <cell r="M1427">
            <v>1375.2</v>
          </cell>
          <cell r="N1427">
            <v>20624.8</v>
          </cell>
          <cell r="O1427" t="str">
            <v>DIVISION DE TRANSPORTACION- COMEDORES EC</v>
          </cell>
        </row>
        <row r="1428">
          <cell r="A1428">
            <v>7900160537</v>
          </cell>
          <cell r="B1428">
            <v>1423</v>
          </cell>
          <cell r="C1428">
            <v>2</v>
          </cell>
          <cell r="D1428" t="str">
            <v>RAMON MEDINA HEREDIA</v>
          </cell>
          <cell r="E1428" t="str">
            <v>AYUDANTE DE COCINA</v>
          </cell>
          <cell r="F1428">
            <v>7900160537</v>
          </cell>
          <cell r="G1428">
            <v>31</v>
          </cell>
          <cell r="H1428">
            <v>15000</v>
          </cell>
          <cell r="I1428">
            <v>430.5</v>
          </cell>
          <cell r="J1428">
            <v>0</v>
          </cell>
          <cell r="K1428">
            <v>456</v>
          </cell>
          <cell r="L1428">
            <v>75</v>
          </cell>
          <cell r="M1428">
            <v>961.5</v>
          </cell>
          <cell r="N1428">
            <v>14038.5</v>
          </cell>
          <cell r="O1428" t="str">
            <v>COMEDORES ECONOMICOS - LOTERIA NACIONAL</v>
          </cell>
        </row>
        <row r="1429">
          <cell r="A1429">
            <v>7900163226</v>
          </cell>
          <cell r="B1429">
            <v>1424</v>
          </cell>
          <cell r="C1429">
            <v>2</v>
          </cell>
          <cell r="D1429" t="str">
            <v>VICTORIA YUDERKA TERRERO CUEVAS</v>
          </cell>
          <cell r="E1429" t="str">
            <v>COCINERO (A)</v>
          </cell>
          <cell r="F1429">
            <v>7900163226</v>
          </cell>
          <cell r="G1429">
            <v>56</v>
          </cell>
          <cell r="H1429">
            <v>11000</v>
          </cell>
          <cell r="I1429">
            <v>315.7</v>
          </cell>
          <cell r="J1429">
            <v>0</v>
          </cell>
          <cell r="K1429">
            <v>334.4</v>
          </cell>
          <cell r="L1429">
            <v>75</v>
          </cell>
          <cell r="M1429">
            <v>725.1</v>
          </cell>
          <cell r="N1429">
            <v>10274.9</v>
          </cell>
          <cell r="O1429" t="str">
            <v>COMEDORES ECONOMICOS - VICENTE NOBLE</v>
          </cell>
        </row>
        <row r="1430">
          <cell r="A1430">
            <v>7900180048</v>
          </cell>
          <cell r="B1430">
            <v>1425</v>
          </cell>
          <cell r="C1430">
            <v>2</v>
          </cell>
          <cell r="D1430" t="str">
            <v>MIGUEL ANGEL ROSARIO MORA</v>
          </cell>
          <cell r="E1430" t="str">
            <v>INSPECTOR (A)</v>
          </cell>
          <cell r="F1430">
            <v>7900180048</v>
          </cell>
          <cell r="G1430">
            <v>80</v>
          </cell>
          <cell r="H1430">
            <v>20000</v>
          </cell>
          <cell r="I1430">
            <v>574</v>
          </cell>
          <cell r="J1430">
            <v>0</v>
          </cell>
          <cell r="K1430">
            <v>608</v>
          </cell>
          <cell r="L1430">
            <v>75</v>
          </cell>
          <cell r="M1430">
            <v>1257</v>
          </cell>
          <cell r="N1430">
            <v>18743</v>
          </cell>
          <cell r="O1430" t="str">
            <v>COMEDORES ECONOMICOS - VICENTE NOBLE</v>
          </cell>
        </row>
        <row r="1431">
          <cell r="A1431">
            <v>7900183620</v>
          </cell>
          <cell r="B1431">
            <v>1426</v>
          </cell>
          <cell r="C1431">
            <v>2</v>
          </cell>
          <cell r="D1431" t="str">
            <v>ISABEL NOVAS CUEVAS</v>
          </cell>
          <cell r="E1431" t="str">
            <v>CONSERJE</v>
          </cell>
          <cell r="F1431">
            <v>7900183620</v>
          </cell>
          <cell r="G1431">
            <v>2750085</v>
          </cell>
          <cell r="H1431">
            <v>11000</v>
          </cell>
          <cell r="I1431">
            <v>315.7</v>
          </cell>
          <cell r="J1431">
            <v>0</v>
          </cell>
          <cell r="K1431">
            <v>334.4</v>
          </cell>
          <cell r="L1431">
            <v>75</v>
          </cell>
          <cell r="M1431">
            <v>725.1</v>
          </cell>
          <cell r="N1431">
            <v>10274.9</v>
          </cell>
          <cell r="O1431" t="str">
            <v>COMEDORES ECONOMICOS - NEYBA</v>
          </cell>
        </row>
        <row r="1432">
          <cell r="A1432">
            <v>8000007834</v>
          </cell>
          <cell r="B1432">
            <v>1427</v>
          </cell>
          <cell r="C1432">
            <v>2</v>
          </cell>
          <cell r="D1432" t="str">
            <v>JOSELIN MATOS FELIZ</v>
          </cell>
          <cell r="E1432" t="str">
            <v>AUXILIAR DE ALMACEN DIR. ADM.</v>
          </cell>
          <cell r="F1432">
            <v>8000007834</v>
          </cell>
          <cell r="G1432">
            <v>1208253</v>
          </cell>
          <cell r="H1432">
            <v>15000</v>
          </cell>
          <cell r="I1432">
            <v>430.5</v>
          </cell>
          <cell r="J1432">
            <v>0</v>
          </cell>
          <cell r="K1432">
            <v>456</v>
          </cell>
          <cell r="L1432">
            <v>75</v>
          </cell>
          <cell r="M1432">
            <v>961.5</v>
          </cell>
          <cell r="N1432">
            <v>14038.5</v>
          </cell>
          <cell r="O1432" t="str">
            <v>COMEDORES ECONOMICOS LOS MINAS- COMEDORE</v>
          </cell>
        </row>
        <row r="1433">
          <cell r="A1433">
            <v>8000011034</v>
          </cell>
          <cell r="B1433">
            <v>1428</v>
          </cell>
          <cell r="C1433">
            <v>2</v>
          </cell>
          <cell r="D1433" t="str">
            <v>DANILO FERRERAS REVI</v>
          </cell>
          <cell r="E1433" t="str">
            <v>AYUDANTE DE COCINA</v>
          </cell>
          <cell r="F1433">
            <v>8000011034</v>
          </cell>
          <cell r="G1433">
            <v>36</v>
          </cell>
          <cell r="H1433">
            <v>13200</v>
          </cell>
          <cell r="I1433">
            <v>378.84</v>
          </cell>
          <cell r="J1433">
            <v>0</v>
          </cell>
          <cell r="K1433">
            <v>401.28</v>
          </cell>
          <cell r="L1433">
            <v>75</v>
          </cell>
          <cell r="M1433">
            <v>855.12</v>
          </cell>
          <cell r="N1433">
            <v>12344.88</v>
          </cell>
          <cell r="O1433" t="str">
            <v>COMEDORES ECONOMICOS - PARAISO</v>
          </cell>
        </row>
        <row r="1434">
          <cell r="A1434">
            <v>8000015225</v>
          </cell>
          <cell r="B1434">
            <v>1429</v>
          </cell>
          <cell r="C1434">
            <v>2</v>
          </cell>
          <cell r="D1434" t="str">
            <v>RAMON OSCAR FELIZ CARRASCO</v>
          </cell>
          <cell r="E1434" t="str">
            <v>VIGILANTE</v>
          </cell>
          <cell r="F1434">
            <v>8000015225</v>
          </cell>
          <cell r="G1434">
            <v>1205624</v>
          </cell>
          <cell r="H1434">
            <v>11000</v>
          </cell>
          <cell r="I1434">
            <v>315.7</v>
          </cell>
          <cell r="J1434">
            <v>0</v>
          </cell>
          <cell r="K1434">
            <v>334.4</v>
          </cell>
          <cell r="L1434">
            <v>75</v>
          </cell>
          <cell r="M1434">
            <v>725.1</v>
          </cell>
          <cell r="N1434">
            <v>10274.9</v>
          </cell>
          <cell r="O1434" t="str">
            <v>COMEDORES ECONOMICOS LOS MINAS- COMEDORE</v>
          </cell>
        </row>
        <row r="1435">
          <cell r="A1435">
            <v>8000018765</v>
          </cell>
          <cell r="B1435">
            <v>1430</v>
          </cell>
          <cell r="C1435">
            <v>2</v>
          </cell>
          <cell r="D1435" t="str">
            <v>NOE MANUEL CASTILLO FELIZ</v>
          </cell>
          <cell r="E1435" t="str">
            <v>CHOFER</v>
          </cell>
          <cell r="F1435">
            <v>8000018765</v>
          </cell>
          <cell r="G1435">
            <v>2100356</v>
          </cell>
          <cell r="H1435">
            <v>16500</v>
          </cell>
          <cell r="I1435">
            <v>473.55</v>
          </cell>
          <cell r="J1435">
            <v>0</v>
          </cell>
          <cell r="K1435">
            <v>501.6</v>
          </cell>
          <cell r="L1435">
            <v>75</v>
          </cell>
          <cell r="M1435">
            <v>1050.1500000000001</v>
          </cell>
          <cell r="N1435">
            <v>15449.85</v>
          </cell>
          <cell r="O1435" t="str">
            <v>DIVISION DE TRANSPORTACION- COMEDORES EC</v>
          </cell>
        </row>
        <row r="1436">
          <cell r="A1436">
            <v>8000019839</v>
          </cell>
          <cell r="B1436">
            <v>1431</v>
          </cell>
          <cell r="C1436">
            <v>2</v>
          </cell>
          <cell r="D1436" t="str">
            <v>LUIS AMABLE LAFONTAINE CASTRO</v>
          </cell>
          <cell r="E1436" t="str">
            <v>INSPECTOR DE COMEDOR</v>
          </cell>
          <cell r="F1436">
            <v>8000019839</v>
          </cell>
          <cell r="G1436">
            <v>42</v>
          </cell>
          <cell r="H1436">
            <v>25000</v>
          </cell>
          <cell r="I1436">
            <v>717.5</v>
          </cell>
          <cell r="J1436">
            <v>0</v>
          </cell>
          <cell r="K1436">
            <v>760</v>
          </cell>
          <cell r="L1436">
            <v>75</v>
          </cell>
          <cell r="M1436">
            <v>1552.5</v>
          </cell>
          <cell r="N1436">
            <v>23447.5</v>
          </cell>
          <cell r="O1436" t="str">
            <v>COMEDORES ECONOMICOS - PARAISO</v>
          </cell>
        </row>
        <row r="1437">
          <cell r="A1437">
            <v>8000021306</v>
          </cell>
          <cell r="B1437">
            <v>1432</v>
          </cell>
          <cell r="C1437">
            <v>2</v>
          </cell>
          <cell r="D1437" t="str">
            <v>MOLLA ALONSO SANCHEZ MATOS</v>
          </cell>
          <cell r="E1437" t="str">
            <v>INSPECTOR DE COMEDOR</v>
          </cell>
          <cell r="F1437">
            <v>8000021306</v>
          </cell>
          <cell r="G1437">
            <v>2400262</v>
          </cell>
          <cell r="H1437">
            <v>27000</v>
          </cell>
          <cell r="I1437">
            <v>774.9</v>
          </cell>
          <cell r="J1437">
            <v>0</v>
          </cell>
          <cell r="K1437">
            <v>820.8</v>
          </cell>
          <cell r="L1437">
            <v>75</v>
          </cell>
          <cell r="M1437">
            <v>1670.7</v>
          </cell>
          <cell r="N1437">
            <v>25329.3</v>
          </cell>
          <cell r="O1437" t="str">
            <v>DIRECCION DE INSPECCION- COMEDORES ECONO</v>
          </cell>
        </row>
        <row r="1438">
          <cell r="A1438">
            <v>8000022064</v>
          </cell>
          <cell r="B1438">
            <v>1433</v>
          </cell>
          <cell r="C1438">
            <v>2</v>
          </cell>
          <cell r="D1438" t="str">
            <v>LILIAN AMERICA CARRASCO CARRASCO</v>
          </cell>
          <cell r="E1438" t="str">
            <v>INSPECTOR DE COMEDOR</v>
          </cell>
          <cell r="F1438">
            <v>8000022064</v>
          </cell>
          <cell r="G1438">
            <v>38</v>
          </cell>
          <cell r="H1438">
            <v>25000</v>
          </cell>
          <cell r="I1438">
            <v>717.5</v>
          </cell>
          <cell r="J1438">
            <v>0</v>
          </cell>
          <cell r="K1438">
            <v>760</v>
          </cell>
          <cell r="L1438">
            <v>75</v>
          </cell>
          <cell r="M1438">
            <v>1552.5</v>
          </cell>
          <cell r="N1438">
            <v>23447.5</v>
          </cell>
          <cell r="O1438" t="str">
            <v>COMEDORES ECONOMICOS - PARAISO</v>
          </cell>
        </row>
        <row r="1439">
          <cell r="A1439">
            <v>8000027865</v>
          </cell>
          <cell r="B1439">
            <v>1434</v>
          </cell>
          <cell r="C1439">
            <v>2</v>
          </cell>
          <cell r="D1439" t="str">
            <v>NELLY FELIZ POLANCO</v>
          </cell>
          <cell r="E1439" t="str">
            <v>CONSERJE</v>
          </cell>
          <cell r="F1439">
            <v>8000027865</v>
          </cell>
          <cell r="G1439">
            <v>1208678</v>
          </cell>
          <cell r="H1439">
            <v>13000</v>
          </cell>
          <cell r="I1439">
            <v>373.1</v>
          </cell>
          <cell r="J1439">
            <v>0</v>
          </cell>
          <cell r="K1439">
            <v>395.2</v>
          </cell>
          <cell r="L1439">
            <v>75</v>
          </cell>
          <cell r="M1439">
            <v>843.3</v>
          </cell>
          <cell r="N1439">
            <v>12156.7</v>
          </cell>
          <cell r="O1439" t="str">
            <v>COMEDORES ECONOMICOS LOS MINAS- COMEDORE</v>
          </cell>
        </row>
        <row r="1440">
          <cell r="A1440">
            <v>8000035413</v>
          </cell>
          <cell r="B1440">
            <v>1435</v>
          </cell>
          <cell r="C1440">
            <v>2</v>
          </cell>
          <cell r="D1440" t="str">
            <v>GASPAR DE LOS REYES CARRASCO MOLINA</v>
          </cell>
          <cell r="E1440" t="str">
            <v>CONSERJE</v>
          </cell>
          <cell r="F1440">
            <v>8000035413</v>
          </cell>
          <cell r="G1440">
            <v>2850162</v>
          </cell>
          <cell r="H1440">
            <v>11000</v>
          </cell>
          <cell r="I1440">
            <v>315.7</v>
          </cell>
          <cell r="J1440">
            <v>0</v>
          </cell>
          <cell r="K1440">
            <v>334.4</v>
          </cell>
          <cell r="L1440">
            <v>75</v>
          </cell>
          <cell r="M1440">
            <v>725.1</v>
          </cell>
          <cell r="N1440">
            <v>10274.9</v>
          </cell>
          <cell r="O1440" t="str">
            <v>COMEDORES ECONOMICOS- CRISTO REY</v>
          </cell>
        </row>
        <row r="1441">
          <cell r="A1441">
            <v>8000037047</v>
          </cell>
          <cell r="B1441">
            <v>1436</v>
          </cell>
          <cell r="C1441">
            <v>2</v>
          </cell>
          <cell r="D1441" t="str">
            <v>FREDYS ALONZO GRILLO TERRERO</v>
          </cell>
          <cell r="E1441" t="str">
            <v>AYUDANTE MANTENIMIENTO</v>
          </cell>
          <cell r="F1441">
            <v>8000037047</v>
          </cell>
          <cell r="G1441">
            <v>49</v>
          </cell>
          <cell r="H1441">
            <v>13200</v>
          </cell>
          <cell r="I1441">
            <v>378.84</v>
          </cell>
          <cell r="J1441">
            <v>0</v>
          </cell>
          <cell r="K1441">
            <v>401.28</v>
          </cell>
          <cell r="L1441">
            <v>75</v>
          </cell>
          <cell r="M1441">
            <v>855.12</v>
          </cell>
          <cell r="N1441">
            <v>12344.88</v>
          </cell>
          <cell r="O1441" t="str">
            <v>COMEDORES ECONOMICOS - PARAISO</v>
          </cell>
        </row>
        <row r="1442">
          <cell r="A1442">
            <v>8000040074</v>
          </cell>
          <cell r="B1442">
            <v>1437</v>
          </cell>
          <cell r="C1442">
            <v>2</v>
          </cell>
          <cell r="D1442" t="str">
            <v>REYITA CASTILLO FELIZ</v>
          </cell>
          <cell r="E1442" t="str">
            <v>AYUDANTE DE COCINA</v>
          </cell>
          <cell r="F1442">
            <v>8000040074</v>
          </cell>
          <cell r="G1442">
            <v>44</v>
          </cell>
          <cell r="H1442">
            <v>12000</v>
          </cell>
          <cell r="I1442">
            <v>344.4</v>
          </cell>
          <cell r="J1442">
            <v>0</v>
          </cell>
          <cell r="K1442">
            <v>364.8</v>
          </cell>
          <cell r="L1442">
            <v>75</v>
          </cell>
          <cell r="M1442">
            <v>784.2</v>
          </cell>
          <cell r="N1442">
            <v>11215.8</v>
          </cell>
          <cell r="O1442" t="str">
            <v>COMEDORES ECONOMICOS - PARAISO</v>
          </cell>
        </row>
        <row r="1443">
          <cell r="A1443">
            <v>8000047376</v>
          </cell>
          <cell r="B1443">
            <v>1438</v>
          </cell>
          <cell r="C1443">
            <v>2</v>
          </cell>
          <cell r="D1443" t="str">
            <v>JOSEFA MEDINA</v>
          </cell>
          <cell r="E1443" t="str">
            <v>AYUDANTE DE COCINA</v>
          </cell>
          <cell r="F1443">
            <v>8000047376</v>
          </cell>
          <cell r="G1443">
            <v>18</v>
          </cell>
          <cell r="H1443">
            <v>13200</v>
          </cell>
          <cell r="I1443">
            <v>378.84</v>
          </cell>
          <cell r="J1443">
            <v>0</v>
          </cell>
          <cell r="K1443">
            <v>401.28</v>
          </cell>
          <cell r="L1443">
            <v>75</v>
          </cell>
          <cell r="M1443">
            <v>855.12</v>
          </cell>
          <cell r="N1443">
            <v>12344.88</v>
          </cell>
          <cell r="O1443" t="str">
            <v>COMEDORES ECONOMICOS - PARAISO</v>
          </cell>
        </row>
        <row r="1444">
          <cell r="A1444">
            <v>8000047590</v>
          </cell>
          <cell r="B1444">
            <v>1439</v>
          </cell>
          <cell r="C1444">
            <v>2</v>
          </cell>
          <cell r="D1444" t="str">
            <v>ZAIRA MERCEDES VASQUEZ SANCHEZ</v>
          </cell>
          <cell r="E1444" t="str">
            <v>AYUDANTE DE COCINA</v>
          </cell>
          <cell r="F1444">
            <v>8000047590</v>
          </cell>
          <cell r="G1444">
            <v>20</v>
          </cell>
          <cell r="H1444">
            <v>13200</v>
          </cell>
          <cell r="I1444">
            <v>378.84</v>
          </cell>
          <cell r="J1444">
            <v>0</v>
          </cell>
          <cell r="K1444">
            <v>401.28</v>
          </cell>
          <cell r="L1444">
            <v>75</v>
          </cell>
          <cell r="M1444">
            <v>855.12</v>
          </cell>
          <cell r="N1444">
            <v>12344.88</v>
          </cell>
          <cell r="O1444" t="str">
            <v>COMEDORES ECONOMICOS - PARAISO</v>
          </cell>
        </row>
        <row r="1445">
          <cell r="A1445">
            <v>8000059553</v>
          </cell>
          <cell r="B1445">
            <v>1440</v>
          </cell>
          <cell r="C1445">
            <v>2</v>
          </cell>
          <cell r="D1445" t="str">
            <v>ALVARO BELTRES FERRERA</v>
          </cell>
          <cell r="E1445" t="str">
            <v>COCINERO (A)</v>
          </cell>
          <cell r="F1445">
            <v>8000059553</v>
          </cell>
          <cell r="G1445">
            <v>350171</v>
          </cell>
          <cell r="H1445">
            <v>14300</v>
          </cell>
          <cell r="I1445">
            <v>410.41</v>
          </cell>
          <cell r="J1445">
            <v>0</v>
          </cell>
          <cell r="K1445">
            <v>434.72</v>
          </cell>
          <cell r="L1445">
            <v>75</v>
          </cell>
          <cell r="M1445">
            <v>920.13</v>
          </cell>
          <cell r="N1445">
            <v>13379.87</v>
          </cell>
          <cell r="O1445" t="str">
            <v>COMEDORES ECONOMICOS - BARAHONA</v>
          </cell>
        </row>
        <row r="1446">
          <cell r="A1446">
            <v>8000068687</v>
          </cell>
          <cell r="B1446">
            <v>1441</v>
          </cell>
          <cell r="C1446">
            <v>2</v>
          </cell>
          <cell r="D1446" t="str">
            <v>CAROLIN EUGENIA SANTANA FELIZ</v>
          </cell>
          <cell r="E1446" t="str">
            <v>AUXILIAR ADMINISTRATIVO (A)</v>
          </cell>
          <cell r="F1446">
            <v>8000068687</v>
          </cell>
          <cell r="G1446">
            <v>16</v>
          </cell>
          <cell r="H1446">
            <v>15000</v>
          </cell>
          <cell r="I1446">
            <v>430.5</v>
          </cell>
          <cell r="J1446">
            <v>0</v>
          </cell>
          <cell r="K1446">
            <v>456</v>
          </cell>
          <cell r="L1446">
            <v>75</v>
          </cell>
          <cell r="M1446">
            <v>961.5</v>
          </cell>
          <cell r="N1446">
            <v>14038.5</v>
          </cell>
          <cell r="O1446" t="str">
            <v>COMEDORES ECONOMICOS - PARAISO</v>
          </cell>
        </row>
        <row r="1447">
          <cell r="A1447">
            <v>8000070006</v>
          </cell>
          <cell r="B1447">
            <v>1442</v>
          </cell>
          <cell r="C1447">
            <v>2</v>
          </cell>
          <cell r="D1447" t="str">
            <v>CRISTIAN ISMAEL CARRASCO CARRASCO</v>
          </cell>
          <cell r="E1447" t="str">
            <v>CHOFER</v>
          </cell>
          <cell r="F1447">
            <v>8000070006</v>
          </cell>
          <cell r="G1447">
            <v>2100258</v>
          </cell>
          <cell r="H1447">
            <v>25000</v>
          </cell>
          <cell r="I1447">
            <v>717.5</v>
          </cell>
          <cell r="J1447">
            <v>0</v>
          </cell>
          <cell r="K1447">
            <v>760</v>
          </cell>
          <cell r="L1447">
            <v>75</v>
          </cell>
          <cell r="M1447">
            <v>1552.5</v>
          </cell>
          <cell r="N1447">
            <v>23447.5</v>
          </cell>
          <cell r="O1447" t="str">
            <v>DIVISION DE TRANSPORTACION- COMEDORES EC</v>
          </cell>
        </row>
        <row r="1448">
          <cell r="A1448">
            <v>8000074602</v>
          </cell>
          <cell r="B1448">
            <v>1443</v>
          </cell>
          <cell r="C1448">
            <v>2</v>
          </cell>
          <cell r="D1448" t="str">
            <v>ROLANDO FELIZ MATOS</v>
          </cell>
          <cell r="E1448" t="str">
            <v>AYUDANTE DE MANTENIMIENTO</v>
          </cell>
          <cell r="F1448">
            <v>8000074602</v>
          </cell>
          <cell r="G1448">
            <v>45</v>
          </cell>
          <cell r="H1448">
            <v>15000</v>
          </cell>
          <cell r="I1448">
            <v>430.5</v>
          </cell>
          <cell r="J1448">
            <v>0</v>
          </cell>
          <cell r="K1448">
            <v>456</v>
          </cell>
          <cell r="L1448">
            <v>75</v>
          </cell>
          <cell r="M1448">
            <v>961.5</v>
          </cell>
          <cell r="N1448">
            <v>14038.5</v>
          </cell>
          <cell r="O1448" t="str">
            <v>COMEDORES ECONOMICOS - PARAISO</v>
          </cell>
        </row>
        <row r="1449">
          <cell r="A1449">
            <v>8000076763</v>
          </cell>
          <cell r="B1449">
            <v>1444</v>
          </cell>
          <cell r="C1449">
            <v>2</v>
          </cell>
          <cell r="D1449" t="str">
            <v>DARIS MARIA CASTRO CUEVAS</v>
          </cell>
          <cell r="E1449" t="str">
            <v>AYUDANTE DE COCINA</v>
          </cell>
          <cell r="F1449">
            <v>8000076763</v>
          </cell>
          <cell r="G1449">
            <v>2700317</v>
          </cell>
          <cell r="H1449">
            <v>13000</v>
          </cell>
          <cell r="I1449">
            <v>373.1</v>
          </cell>
          <cell r="J1449">
            <v>0</v>
          </cell>
          <cell r="K1449">
            <v>395.2</v>
          </cell>
          <cell r="L1449">
            <v>75</v>
          </cell>
          <cell r="M1449">
            <v>843.3</v>
          </cell>
          <cell r="N1449">
            <v>12156.7</v>
          </cell>
          <cell r="O1449" t="str">
            <v>DEPARTAMENTO DE COCINAS MOVILES- COMEDOR</v>
          </cell>
        </row>
        <row r="1450">
          <cell r="A1450">
            <v>8000077589</v>
          </cell>
          <cell r="B1450">
            <v>1445</v>
          </cell>
          <cell r="C1450">
            <v>2</v>
          </cell>
          <cell r="D1450" t="str">
            <v>MARCIA FERRERAS</v>
          </cell>
          <cell r="E1450" t="str">
            <v>COCINERO (A)</v>
          </cell>
          <cell r="F1450">
            <v>8000077589</v>
          </cell>
          <cell r="G1450">
            <v>26</v>
          </cell>
          <cell r="H1450">
            <v>13200</v>
          </cell>
          <cell r="I1450">
            <v>378.84</v>
          </cell>
          <cell r="J1450">
            <v>0</v>
          </cell>
          <cell r="K1450">
            <v>401.28</v>
          </cell>
          <cell r="L1450">
            <v>75</v>
          </cell>
          <cell r="M1450">
            <v>855.12</v>
          </cell>
          <cell r="N1450">
            <v>12344.88</v>
          </cell>
          <cell r="O1450" t="str">
            <v>COMEDORES ECONOMICOS - PARAISO</v>
          </cell>
        </row>
        <row r="1451">
          <cell r="A1451">
            <v>8000077910</v>
          </cell>
          <cell r="B1451">
            <v>1446</v>
          </cell>
          <cell r="C1451">
            <v>2</v>
          </cell>
          <cell r="D1451" t="str">
            <v>JOSE ALTAGRACIA CARRASCO ACOSTA</v>
          </cell>
          <cell r="E1451" t="str">
            <v>CONSERJE</v>
          </cell>
          <cell r="F1451">
            <v>8000077910</v>
          </cell>
          <cell r="G1451">
            <v>6</v>
          </cell>
          <cell r="H1451">
            <v>13200</v>
          </cell>
          <cell r="I1451">
            <v>378.84</v>
          </cell>
          <cell r="J1451">
            <v>0</v>
          </cell>
          <cell r="K1451">
            <v>401.28</v>
          </cell>
          <cell r="L1451">
            <v>75</v>
          </cell>
          <cell r="M1451">
            <v>855.12</v>
          </cell>
          <cell r="N1451">
            <v>12344.88</v>
          </cell>
          <cell r="O1451" t="str">
            <v>COMEDORES ECONOMICOS - PARAISO</v>
          </cell>
        </row>
        <row r="1452">
          <cell r="A1452">
            <v>8000078538</v>
          </cell>
          <cell r="B1452">
            <v>1447</v>
          </cell>
          <cell r="C1452">
            <v>2</v>
          </cell>
          <cell r="D1452" t="str">
            <v>FRANCIS DARLIN ROJAS MEDINA</v>
          </cell>
          <cell r="E1452" t="str">
            <v>AYUDANTE DE MANTENIMIENTO</v>
          </cell>
          <cell r="F1452">
            <v>8000078538</v>
          </cell>
          <cell r="G1452">
            <v>8</v>
          </cell>
          <cell r="H1452">
            <v>13200</v>
          </cell>
          <cell r="I1452">
            <v>378.84</v>
          </cell>
          <cell r="J1452">
            <v>0</v>
          </cell>
          <cell r="K1452">
            <v>401.28</v>
          </cell>
          <cell r="L1452">
            <v>75</v>
          </cell>
          <cell r="M1452">
            <v>855.12</v>
          </cell>
          <cell r="N1452">
            <v>12344.88</v>
          </cell>
          <cell r="O1452" t="str">
            <v>COMEDORES ECONOMICOS - PARAISO</v>
          </cell>
        </row>
        <row r="1453">
          <cell r="A1453">
            <v>8000079718</v>
          </cell>
          <cell r="B1453">
            <v>1448</v>
          </cell>
          <cell r="C1453">
            <v>2</v>
          </cell>
          <cell r="D1453" t="str">
            <v>JOHNMAYKER MATOS MEDINA</v>
          </cell>
          <cell r="E1453" t="str">
            <v>AYUDANTE DE COCINA</v>
          </cell>
          <cell r="F1453">
            <v>8000079718</v>
          </cell>
          <cell r="G1453">
            <v>2</v>
          </cell>
          <cell r="H1453">
            <v>13200</v>
          </cell>
          <cell r="I1453">
            <v>378.84</v>
          </cell>
          <cell r="J1453">
            <v>0</v>
          </cell>
          <cell r="K1453">
            <v>401.28</v>
          </cell>
          <cell r="L1453">
            <v>75</v>
          </cell>
          <cell r="M1453">
            <v>855.12</v>
          </cell>
          <cell r="N1453">
            <v>12344.88</v>
          </cell>
          <cell r="O1453" t="str">
            <v>COMEDORES ECONOMICOS - PARAISO</v>
          </cell>
        </row>
        <row r="1454">
          <cell r="A1454">
            <v>8000085384</v>
          </cell>
          <cell r="B1454">
            <v>1449</v>
          </cell>
          <cell r="C1454">
            <v>2</v>
          </cell>
          <cell r="D1454" t="str">
            <v>PAULA GRICEL CABREJA CASTRO</v>
          </cell>
          <cell r="E1454" t="str">
            <v>INSPECTOR DE COMEDOR</v>
          </cell>
          <cell r="F1454">
            <v>8000085384</v>
          </cell>
          <cell r="G1454">
            <v>22</v>
          </cell>
          <cell r="H1454">
            <v>15000</v>
          </cell>
          <cell r="I1454">
            <v>430.5</v>
          </cell>
          <cell r="J1454">
            <v>0</v>
          </cell>
          <cell r="K1454">
            <v>456</v>
          </cell>
          <cell r="L1454">
            <v>75</v>
          </cell>
          <cell r="M1454">
            <v>961.5</v>
          </cell>
          <cell r="N1454">
            <v>14038.5</v>
          </cell>
          <cell r="O1454" t="str">
            <v>COMEDORES ECONOMICOS - PARAISO</v>
          </cell>
        </row>
        <row r="1455">
          <cell r="A1455">
            <v>8000085616</v>
          </cell>
          <cell r="B1455">
            <v>1450</v>
          </cell>
          <cell r="C1455">
            <v>2</v>
          </cell>
          <cell r="D1455" t="str">
            <v>JOERQUI JOSELIN MATOS ARIAS</v>
          </cell>
          <cell r="E1455" t="str">
            <v>CHOFER</v>
          </cell>
          <cell r="F1455">
            <v>8000085616</v>
          </cell>
          <cell r="G1455">
            <v>2100612</v>
          </cell>
          <cell r="H1455">
            <v>16500</v>
          </cell>
          <cell r="I1455">
            <v>473.55</v>
          </cell>
          <cell r="J1455">
            <v>0</v>
          </cell>
          <cell r="K1455">
            <v>501.6</v>
          </cell>
          <cell r="L1455">
            <v>75</v>
          </cell>
          <cell r="M1455">
            <v>1050.1500000000001</v>
          </cell>
          <cell r="N1455">
            <v>15449.85</v>
          </cell>
          <cell r="O1455" t="str">
            <v>DIVISION DE TRANSPORTACION- COMEDORES EC</v>
          </cell>
        </row>
        <row r="1456">
          <cell r="A1456">
            <v>8200135955</v>
          </cell>
          <cell r="B1456">
            <v>1451</v>
          </cell>
          <cell r="C1456">
            <v>2</v>
          </cell>
          <cell r="D1456" t="str">
            <v>MARCELINA GUZMAN</v>
          </cell>
          <cell r="E1456" t="str">
            <v>CONSERJE</v>
          </cell>
          <cell r="F1456">
            <v>8200135955</v>
          </cell>
          <cell r="G1456">
            <v>1204256</v>
          </cell>
          <cell r="H1456">
            <v>11000</v>
          </cell>
          <cell r="I1456">
            <v>315.7</v>
          </cell>
          <cell r="J1456">
            <v>0</v>
          </cell>
          <cell r="K1456">
            <v>334.4</v>
          </cell>
          <cell r="L1456">
            <v>75</v>
          </cell>
          <cell r="M1456">
            <v>725.1</v>
          </cell>
          <cell r="N1456">
            <v>10274.9</v>
          </cell>
          <cell r="O1456" t="str">
            <v>COMEDORES ECONOMICOS LOS MINAS- COMEDORE</v>
          </cell>
        </row>
        <row r="1457">
          <cell r="A1457">
            <v>8200159336</v>
          </cell>
          <cell r="B1457">
            <v>1452</v>
          </cell>
          <cell r="C1457">
            <v>2</v>
          </cell>
          <cell r="D1457" t="str">
            <v>EUSEBIA FRANCO GUZMAN</v>
          </cell>
          <cell r="E1457" t="str">
            <v>AYUDANTE DE COCINA</v>
          </cell>
          <cell r="F1457">
            <v>8200159336</v>
          </cell>
          <cell r="G1457">
            <v>17</v>
          </cell>
          <cell r="H1457">
            <v>15000</v>
          </cell>
          <cell r="I1457">
            <v>430.5</v>
          </cell>
          <cell r="J1457">
            <v>0</v>
          </cell>
          <cell r="K1457">
            <v>456</v>
          </cell>
          <cell r="L1457">
            <v>75</v>
          </cell>
          <cell r="M1457">
            <v>961.5</v>
          </cell>
          <cell r="N1457">
            <v>14038.5</v>
          </cell>
          <cell r="O1457" t="str">
            <v>COMEDORES ECONOMICOS - LOTERIA NACIONAL</v>
          </cell>
        </row>
        <row r="1458">
          <cell r="A1458">
            <v>8200193764</v>
          </cell>
          <cell r="B1458">
            <v>1453</v>
          </cell>
          <cell r="C1458">
            <v>2</v>
          </cell>
          <cell r="D1458" t="str">
            <v>DANERYS CARRASCO MATEO</v>
          </cell>
          <cell r="E1458" t="str">
            <v>COCINERO (A)</v>
          </cell>
          <cell r="F1458">
            <v>8200193764</v>
          </cell>
          <cell r="G1458">
            <v>28</v>
          </cell>
          <cell r="H1458">
            <v>13200</v>
          </cell>
          <cell r="I1458">
            <v>378.84</v>
          </cell>
          <cell r="J1458">
            <v>0</v>
          </cell>
          <cell r="K1458">
            <v>401.28</v>
          </cell>
          <cell r="L1458">
            <v>75</v>
          </cell>
          <cell r="M1458">
            <v>855.12</v>
          </cell>
          <cell r="N1458">
            <v>12344.88</v>
          </cell>
          <cell r="O1458" t="str">
            <v>COMEDORES ECONOMICOS - PARAISO</v>
          </cell>
        </row>
        <row r="1459">
          <cell r="A1459">
            <v>8400037761</v>
          </cell>
          <cell r="B1459">
            <v>1454</v>
          </cell>
          <cell r="C1459">
            <v>2</v>
          </cell>
          <cell r="D1459" t="str">
            <v>JUANA FRANCISCA FALCON ALVINO</v>
          </cell>
          <cell r="E1459" t="str">
            <v>COCINERO (A)</v>
          </cell>
          <cell r="F1459">
            <v>8400037761</v>
          </cell>
          <cell r="G1459">
            <v>38</v>
          </cell>
          <cell r="H1459">
            <v>11000</v>
          </cell>
          <cell r="I1459">
            <v>315.7</v>
          </cell>
          <cell r="J1459">
            <v>0</v>
          </cell>
          <cell r="K1459">
            <v>334.4</v>
          </cell>
          <cell r="L1459">
            <v>75</v>
          </cell>
          <cell r="M1459">
            <v>725.1</v>
          </cell>
          <cell r="N1459">
            <v>10274.9</v>
          </cell>
          <cell r="O1459" t="str">
            <v>COMEDORES ECONOMICOS - NIZAO</v>
          </cell>
        </row>
        <row r="1460">
          <cell r="A1460">
            <v>8400038769</v>
          </cell>
          <cell r="B1460">
            <v>1455</v>
          </cell>
          <cell r="C1460">
            <v>2</v>
          </cell>
          <cell r="D1460" t="str">
            <v>PAULA PAULINO VALDEZ</v>
          </cell>
          <cell r="E1460" t="str">
            <v>AYUDANTE DE COCINA</v>
          </cell>
          <cell r="F1460">
            <v>8400038769</v>
          </cell>
          <cell r="G1460">
            <v>42</v>
          </cell>
          <cell r="H1460">
            <v>11000</v>
          </cell>
          <cell r="I1460">
            <v>315.7</v>
          </cell>
          <cell r="J1460">
            <v>0</v>
          </cell>
          <cell r="K1460">
            <v>334.4</v>
          </cell>
          <cell r="L1460">
            <v>75</v>
          </cell>
          <cell r="M1460">
            <v>725.1</v>
          </cell>
          <cell r="N1460">
            <v>10274.9</v>
          </cell>
          <cell r="O1460" t="str">
            <v>COMEDORES ECONOMICOS - NIZAO</v>
          </cell>
        </row>
        <row r="1461">
          <cell r="A1461">
            <v>8400041748</v>
          </cell>
          <cell r="B1461">
            <v>1456</v>
          </cell>
          <cell r="C1461">
            <v>2</v>
          </cell>
          <cell r="D1461" t="str">
            <v>NARCISO MERCEDES LORA</v>
          </cell>
          <cell r="E1461" t="str">
            <v>AUXILIAR ADMINISTRATIVO (A)</v>
          </cell>
          <cell r="F1461">
            <v>8400041748</v>
          </cell>
          <cell r="G1461">
            <v>2200129</v>
          </cell>
          <cell r="H1461">
            <v>15000</v>
          </cell>
          <cell r="I1461">
            <v>430.5</v>
          </cell>
          <cell r="J1461">
            <v>0</v>
          </cell>
          <cell r="K1461">
            <v>456</v>
          </cell>
          <cell r="L1461">
            <v>75</v>
          </cell>
          <cell r="M1461">
            <v>961.5</v>
          </cell>
          <cell r="N1461">
            <v>14038.5</v>
          </cell>
          <cell r="O1461" t="str">
            <v>COMEDORES ECONOMICOS - SAN CRISTOBAL</v>
          </cell>
        </row>
        <row r="1462">
          <cell r="A1462">
            <v>8400044080</v>
          </cell>
          <cell r="B1462">
            <v>1457</v>
          </cell>
          <cell r="C1462">
            <v>2</v>
          </cell>
          <cell r="D1462" t="str">
            <v>ALBA ESMERALDA SENCION</v>
          </cell>
          <cell r="E1462" t="str">
            <v>COCINERO (A)</v>
          </cell>
          <cell r="F1462">
            <v>8400044080</v>
          </cell>
          <cell r="G1462">
            <v>28</v>
          </cell>
          <cell r="H1462">
            <v>11000</v>
          </cell>
          <cell r="I1462">
            <v>315.7</v>
          </cell>
          <cell r="J1462">
            <v>0</v>
          </cell>
          <cell r="K1462">
            <v>334.4</v>
          </cell>
          <cell r="L1462">
            <v>75</v>
          </cell>
          <cell r="M1462">
            <v>725.1</v>
          </cell>
          <cell r="N1462">
            <v>10274.9</v>
          </cell>
          <cell r="O1462" t="str">
            <v>COMEDORES ECONOMICOS - NIZAO</v>
          </cell>
        </row>
        <row r="1463">
          <cell r="A1463">
            <v>8400097542</v>
          </cell>
          <cell r="B1463">
            <v>1458</v>
          </cell>
          <cell r="C1463">
            <v>2</v>
          </cell>
          <cell r="D1463" t="str">
            <v>RAINERY JACQUELINE VALDEZ MARTINEZ</v>
          </cell>
          <cell r="E1463" t="str">
            <v>INSPECTOR DE COMEDOR</v>
          </cell>
          <cell r="F1463">
            <v>8400097542</v>
          </cell>
          <cell r="G1463">
            <v>32</v>
          </cell>
          <cell r="H1463">
            <v>15000</v>
          </cell>
          <cell r="I1463">
            <v>430.5</v>
          </cell>
          <cell r="J1463">
            <v>0</v>
          </cell>
          <cell r="K1463">
            <v>456</v>
          </cell>
          <cell r="L1463">
            <v>75</v>
          </cell>
          <cell r="M1463">
            <v>961.5</v>
          </cell>
          <cell r="N1463">
            <v>14038.5</v>
          </cell>
          <cell r="O1463" t="str">
            <v>COMEDORES ECONOMICOS - NIZAO</v>
          </cell>
        </row>
        <row r="1464">
          <cell r="A1464">
            <v>8400114784</v>
          </cell>
          <cell r="B1464">
            <v>1459</v>
          </cell>
          <cell r="C1464">
            <v>2</v>
          </cell>
          <cell r="D1464" t="str">
            <v>ELSA DEL PILAR ALVINO SANTANA</v>
          </cell>
          <cell r="E1464" t="str">
            <v>AYUDANTE DE COCINA</v>
          </cell>
          <cell r="F1464">
            <v>8400114784</v>
          </cell>
          <cell r="G1464">
            <v>52</v>
          </cell>
          <cell r="H1464">
            <v>11000</v>
          </cell>
          <cell r="I1464">
            <v>315.7</v>
          </cell>
          <cell r="J1464">
            <v>0</v>
          </cell>
          <cell r="K1464">
            <v>334.4</v>
          </cell>
          <cell r="L1464">
            <v>75</v>
          </cell>
          <cell r="M1464">
            <v>725.1</v>
          </cell>
          <cell r="N1464">
            <v>10274.9</v>
          </cell>
          <cell r="O1464" t="str">
            <v>COMEDORES ECONOMICOS - NIZAO</v>
          </cell>
        </row>
        <row r="1465">
          <cell r="A1465">
            <v>8400117639</v>
          </cell>
          <cell r="B1465">
            <v>1460</v>
          </cell>
          <cell r="C1465">
            <v>2</v>
          </cell>
          <cell r="D1465" t="str">
            <v>REYNA YANIRA DIAZ VALDEZ</v>
          </cell>
          <cell r="E1465" t="str">
            <v>CONSERJE</v>
          </cell>
          <cell r="F1465">
            <v>8400117639</v>
          </cell>
          <cell r="G1465">
            <v>48</v>
          </cell>
          <cell r="H1465">
            <v>11000</v>
          </cell>
          <cell r="I1465">
            <v>315.7</v>
          </cell>
          <cell r="J1465">
            <v>0</v>
          </cell>
          <cell r="K1465">
            <v>334.4</v>
          </cell>
          <cell r="L1465">
            <v>75</v>
          </cell>
          <cell r="M1465">
            <v>725.1</v>
          </cell>
          <cell r="N1465">
            <v>10274.9</v>
          </cell>
          <cell r="O1465" t="str">
            <v>COMEDORES ECONOMICOS - NIZAO</v>
          </cell>
        </row>
        <row r="1466">
          <cell r="A1466">
            <v>8400129691</v>
          </cell>
          <cell r="B1466">
            <v>1461</v>
          </cell>
          <cell r="C1466">
            <v>2</v>
          </cell>
          <cell r="D1466" t="str">
            <v>MIROLABIS VALDEZ VALDEZ</v>
          </cell>
          <cell r="E1466" t="str">
            <v>AYUDANTE DE COCINA</v>
          </cell>
          <cell r="F1466">
            <v>8400129691</v>
          </cell>
          <cell r="G1466">
            <v>50</v>
          </cell>
          <cell r="H1466">
            <v>11000</v>
          </cell>
          <cell r="I1466">
            <v>315.7</v>
          </cell>
          <cell r="J1466">
            <v>0</v>
          </cell>
          <cell r="K1466">
            <v>334.4</v>
          </cell>
          <cell r="L1466">
            <v>75</v>
          </cell>
          <cell r="M1466">
            <v>725.1</v>
          </cell>
          <cell r="N1466">
            <v>10274.9</v>
          </cell>
          <cell r="O1466" t="str">
            <v>COMEDORES ECONOMICOS - NIZAO</v>
          </cell>
        </row>
        <row r="1467">
          <cell r="A1467">
            <v>8400132745</v>
          </cell>
          <cell r="B1467">
            <v>1462</v>
          </cell>
          <cell r="C1467">
            <v>2</v>
          </cell>
          <cell r="D1467" t="str">
            <v>LUCIA CUELLO PEÑA</v>
          </cell>
          <cell r="E1467" t="str">
            <v>CONSERJE</v>
          </cell>
          <cell r="F1467">
            <v>8400132745</v>
          </cell>
          <cell r="G1467">
            <v>46</v>
          </cell>
          <cell r="H1467">
            <v>11000</v>
          </cell>
          <cell r="I1467">
            <v>315.7</v>
          </cell>
          <cell r="J1467">
            <v>0</v>
          </cell>
          <cell r="K1467">
            <v>334.4</v>
          </cell>
          <cell r="L1467">
            <v>75</v>
          </cell>
          <cell r="M1467">
            <v>725.1</v>
          </cell>
          <cell r="N1467">
            <v>10274.9</v>
          </cell>
          <cell r="O1467" t="str">
            <v>COMEDORES ECONOMICOS - NIZAO</v>
          </cell>
        </row>
        <row r="1468">
          <cell r="A1468">
            <v>8400149897</v>
          </cell>
          <cell r="B1468">
            <v>1463</v>
          </cell>
          <cell r="C1468">
            <v>2</v>
          </cell>
          <cell r="D1468" t="str">
            <v>FRANCISCO ALBERTO GOMEZ ORTIZ</v>
          </cell>
          <cell r="E1468" t="str">
            <v>AUXILIAR ALMACEN</v>
          </cell>
          <cell r="F1468">
            <v>8400149897</v>
          </cell>
          <cell r="G1468">
            <v>36</v>
          </cell>
          <cell r="H1468">
            <v>13000</v>
          </cell>
          <cell r="I1468">
            <v>373.1</v>
          </cell>
          <cell r="J1468">
            <v>0</v>
          </cell>
          <cell r="K1468">
            <v>395.2</v>
          </cell>
          <cell r="L1468">
            <v>75</v>
          </cell>
          <cell r="M1468">
            <v>843.3</v>
          </cell>
          <cell r="N1468">
            <v>12156.7</v>
          </cell>
          <cell r="O1468" t="str">
            <v>COMEDORES ECONOMICOS - NIZAO</v>
          </cell>
        </row>
        <row r="1469">
          <cell r="A1469">
            <v>8400154343</v>
          </cell>
          <cell r="B1469">
            <v>1464</v>
          </cell>
          <cell r="C1469">
            <v>2</v>
          </cell>
          <cell r="D1469" t="str">
            <v>SHEILA ALEXANDRA PEREZ VALDEZ</v>
          </cell>
          <cell r="E1469" t="str">
            <v>ENCARGADO (A)</v>
          </cell>
          <cell r="F1469">
            <v>8400154343</v>
          </cell>
          <cell r="G1469">
            <v>30</v>
          </cell>
          <cell r="H1469">
            <v>35000</v>
          </cell>
          <cell r="I1469">
            <v>1004.5</v>
          </cell>
          <cell r="J1469">
            <v>0</v>
          </cell>
          <cell r="K1469">
            <v>1064</v>
          </cell>
          <cell r="L1469">
            <v>75</v>
          </cell>
          <cell r="M1469">
            <v>2143.5</v>
          </cell>
          <cell r="N1469">
            <v>32856.5</v>
          </cell>
          <cell r="O1469" t="str">
            <v>COMEDORES ECONOMICOS - NIZAO</v>
          </cell>
        </row>
        <row r="1470">
          <cell r="A1470">
            <v>8400154947</v>
          </cell>
          <cell r="B1470">
            <v>1465</v>
          </cell>
          <cell r="C1470">
            <v>2</v>
          </cell>
          <cell r="D1470" t="str">
            <v>FERMINA PAULINO PEÑA</v>
          </cell>
          <cell r="E1470" t="str">
            <v>COCINERO (A)</v>
          </cell>
          <cell r="F1470">
            <v>8400154947</v>
          </cell>
          <cell r="G1470">
            <v>40</v>
          </cell>
          <cell r="H1470">
            <v>11000</v>
          </cell>
          <cell r="I1470">
            <v>315.7</v>
          </cell>
          <cell r="J1470">
            <v>0</v>
          </cell>
          <cell r="K1470">
            <v>334.4</v>
          </cell>
          <cell r="L1470">
            <v>75</v>
          </cell>
          <cell r="M1470">
            <v>725.1</v>
          </cell>
          <cell r="N1470">
            <v>10274.9</v>
          </cell>
          <cell r="O1470" t="str">
            <v>COMEDORES ECONOMICOS - NIZAO</v>
          </cell>
        </row>
        <row r="1471">
          <cell r="A1471">
            <v>8400175777</v>
          </cell>
          <cell r="B1471">
            <v>1466</v>
          </cell>
          <cell r="C1471">
            <v>2</v>
          </cell>
          <cell r="D1471" t="str">
            <v>YULEINY RIVERA MERCEDES</v>
          </cell>
          <cell r="E1471" t="str">
            <v>SECRETARIO (A)</v>
          </cell>
          <cell r="F1471">
            <v>8400175777</v>
          </cell>
          <cell r="G1471">
            <v>34</v>
          </cell>
          <cell r="H1471">
            <v>14000</v>
          </cell>
          <cell r="I1471">
            <v>401.8</v>
          </cell>
          <cell r="J1471">
            <v>0</v>
          </cell>
          <cell r="K1471">
            <v>425.6</v>
          </cell>
          <cell r="L1471">
            <v>75</v>
          </cell>
          <cell r="M1471">
            <v>902.4</v>
          </cell>
          <cell r="N1471">
            <v>13097.6</v>
          </cell>
          <cell r="O1471" t="str">
            <v>COMEDORES ECONOMICOS - NIZAO</v>
          </cell>
        </row>
        <row r="1472">
          <cell r="A1472">
            <v>8500056836</v>
          </cell>
          <cell r="B1472">
            <v>1467</v>
          </cell>
          <cell r="C1472">
            <v>2</v>
          </cell>
          <cell r="D1472" t="str">
            <v>CRISTINAN MERCEDES ROSADO TAVARES</v>
          </cell>
          <cell r="E1472" t="str">
            <v>COCINERO (A)</v>
          </cell>
          <cell r="F1472">
            <v>8500056836</v>
          </cell>
          <cell r="G1472">
            <v>150167</v>
          </cell>
          <cell r="H1472">
            <v>11000</v>
          </cell>
          <cell r="I1472">
            <v>315.7</v>
          </cell>
          <cell r="J1472">
            <v>0</v>
          </cell>
          <cell r="K1472">
            <v>334.4</v>
          </cell>
          <cell r="L1472">
            <v>75</v>
          </cell>
          <cell r="M1472">
            <v>725.1</v>
          </cell>
          <cell r="N1472">
            <v>10274.9</v>
          </cell>
          <cell r="O1472" t="str">
            <v>COMEDORES ECONOMICOS- LA ROMANA</v>
          </cell>
        </row>
        <row r="1473">
          <cell r="A1473">
            <v>8600000403</v>
          </cell>
          <cell r="B1473">
            <v>1468</v>
          </cell>
          <cell r="C1473">
            <v>2</v>
          </cell>
          <cell r="D1473" t="str">
            <v>MINELVA ALTAGRACIA BAEZ PEREZ</v>
          </cell>
          <cell r="E1473" t="str">
            <v>CONSERJE</v>
          </cell>
          <cell r="F1473">
            <v>8600000403</v>
          </cell>
          <cell r="G1473">
            <v>1750043</v>
          </cell>
          <cell r="H1473">
            <v>11000</v>
          </cell>
          <cell r="I1473">
            <v>315.7</v>
          </cell>
          <cell r="J1473">
            <v>0</v>
          </cell>
          <cell r="K1473">
            <v>334.4</v>
          </cell>
          <cell r="L1473">
            <v>75</v>
          </cell>
          <cell r="M1473">
            <v>725.1</v>
          </cell>
          <cell r="N1473">
            <v>10274.9</v>
          </cell>
          <cell r="O1473" t="str">
            <v>COMEDORES ECONOMICOS - SANTIAGO RODRIGUE</v>
          </cell>
        </row>
        <row r="1474">
          <cell r="A1474">
            <v>8600028966</v>
          </cell>
          <cell r="B1474">
            <v>1469</v>
          </cell>
          <cell r="C1474">
            <v>2</v>
          </cell>
          <cell r="D1474" t="str">
            <v>VICTOR DOMINGO BAEZ LORA</v>
          </cell>
          <cell r="E1474" t="str">
            <v>CONSERJE</v>
          </cell>
          <cell r="F1474">
            <v>8600028966</v>
          </cell>
          <cell r="G1474">
            <v>2650704</v>
          </cell>
          <cell r="H1474">
            <v>20000</v>
          </cell>
          <cell r="I1474">
            <v>574</v>
          </cell>
          <cell r="J1474">
            <v>0</v>
          </cell>
          <cell r="K1474">
            <v>608</v>
          </cell>
          <cell r="L1474">
            <v>75</v>
          </cell>
          <cell r="M1474">
            <v>1257</v>
          </cell>
          <cell r="N1474">
            <v>18743</v>
          </cell>
          <cell r="O1474" t="str">
            <v>DIVISION DE MANTENIMIENTO- COMEDORES ECO</v>
          </cell>
        </row>
        <row r="1475">
          <cell r="A1475">
            <v>8600038189</v>
          </cell>
          <cell r="B1475">
            <v>1470</v>
          </cell>
          <cell r="C1475">
            <v>2</v>
          </cell>
          <cell r="D1475" t="str">
            <v>CELESTE ARNO CONTRERAS</v>
          </cell>
          <cell r="E1475" t="str">
            <v>AYUDANTE DE COCINA</v>
          </cell>
          <cell r="F1475">
            <v>8600038189</v>
          </cell>
          <cell r="G1475">
            <v>1450049</v>
          </cell>
          <cell r="H1475">
            <v>11000</v>
          </cell>
          <cell r="I1475">
            <v>315.7</v>
          </cell>
          <cell r="J1475">
            <v>0</v>
          </cell>
          <cell r="K1475">
            <v>334.4</v>
          </cell>
          <cell r="L1475">
            <v>75</v>
          </cell>
          <cell r="M1475">
            <v>725.1</v>
          </cell>
          <cell r="N1475">
            <v>10274.9</v>
          </cell>
          <cell r="O1475" t="str">
            <v>COMEDORES ECONOMICOS - DAJABON</v>
          </cell>
        </row>
        <row r="1476">
          <cell r="A1476">
            <v>8600057106</v>
          </cell>
          <cell r="B1476">
            <v>1471</v>
          </cell>
          <cell r="C1476">
            <v>2</v>
          </cell>
          <cell r="D1476" t="str">
            <v>ISMEILIA VINNITSA GABOT TORRES</v>
          </cell>
          <cell r="E1476" t="str">
            <v>AYUDANTE DE MANTENIMIENTO</v>
          </cell>
          <cell r="F1476">
            <v>8600057106</v>
          </cell>
          <cell r="G1476">
            <v>2300041</v>
          </cell>
          <cell r="H1476">
            <v>11000</v>
          </cell>
          <cell r="I1476">
            <v>315.7</v>
          </cell>
          <cell r="J1476">
            <v>0</v>
          </cell>
          <cell r="K1476">
            <v>334.4</v>
          </cell>
          <cell r="L1476">
            <v>75</v>
          </cell>
          <cell r="M1476">
            <v>725.1</v>
          </cell>
          <cell r="N1476">
            <v>10274.9</v>
          </cell>
          <cell r="O1476" t="str">
            <v>COMEDORES ECONOMICOS - MONTECRISTI</v>
          </cell>
        </row>
        <row r="1477">
          <cell r="A1477">
            <v>9000061474</v>
          </cell>
          <cell r="B1477">
            <v>1472</v>
          </cell>
          <cell r="C1477">
            <v>2</v>
          </cell>
          <cell r="D1477" t="str">
            <v>JUAN ANTONIO PONCEANO AQUINO</v>
          </cell>
          <cell r="E1477" t="str">
            <v>SUPERVISOR DE COCINA</v>
          </cell>
          <cell r="F1477">
            <v>9000061474</v>
          </cell>
          <cell r="G1477">
            <v>2150056</v>
          </cell>
          <cell r="H1477">
            <v>11000</v>
          </cell>
          <cell r="I1477">
            <v>315.7</v>
          </cell>
          <cell r="J1477">
            <v>0</v>
          </cell>
          <cell r="K1477">
            <v>334.4</v>
          </cell>
          <cell r="L1477">
            <v>75</v>
          </cell>
          <cell r="M1477">
            <v>725.1</v>
          </cell>
          <cell r="N1477">
            <v>10274.9</v>
          </cell>
          <cell r="O1477" t="str">
            <v>COMEDORES ECONOMICOS- SABANA GRANDE DE B</v>
          </cell>
        </row>
        <row r="1478">
          <cell r="A1478">
            <v>9000071416</v>
          </cell>
          <cell r="B1478">
            <v>1473</v>
          </cell>
          <cell r="C1478">
            <v>2</v>
          </cell>
          <cell r="D1478" t="str">
            <v>GREGORIA FABIAN</v>
          </cell>
          <cell r="E1478" t="str">
            <v>COCINERO (A)</v>
          </cell>
          <cell r="F1478">
            <v>9000071416</v>
          </cell>
          <cell r="G1478">
            <v>2150040</v>
          </cell>
          <cell r="H1478">
            <v>11000</v>
          </cell>
          <cell r="I1478">
            <v>315.7</v>
          </cell>
          <cell r="J1478">
            <v>0</v>
          </cell>
          <cell r="K1478">
            <v>334.4</v>
          </cell>
          <cell r="L1478">
            <v>75</v>
          </cell>
          <cell r="M1478">
            <v>725.1</v>
          </cell>
          <cell r="N1478">
            <v>10274.9</v>
          </cell>
          <cell r="O1478" t="str">
            <v>COMEDORES ECONOMICOS- SABANA GRANDE DE B</v>
          </cell>
        </row>
        <row r="1479">
          <cell r="A1479">
            <v>9000089954</v>
          </cell>
          <cell r="B1479">
            <v>1474</v>
          </cell>
          <cell r="C1479">
            <v>2</v>
          </cell>
          <cell r="D1479" t="str">
            <v>INOCENCIA BRITO MIESES</v>
          </cell>
          <cell r="E1479" t="str">
            <v>INSPECTOR DE COMEDOR</v>
          </cell>
          <cell r="F1479">
            <v>9000089954</v>
          </cell>
          <cell r="G1479">
            <v>2150032</v>
          </cell>
          <cell r="H1479">
            <v>11000</v>
          </cell>
          <cell r="I1479">
            <v>315.7</v>
          </cell>
          <cell r="J1479">
            <v>0</v>
          </cell>
          <cell r="K1479">
            <v>334.4</v>
          </cell>
          <cell r="L1479">
            <v>75</v>
          </cell>
          <cell r="M1479">
            <v>725.1</v>
          </cell>
          <cell r="N1479">
            <v>10274.9</v>
          </cell>
          <cell r="O1479" t="str">
            <v>COMEDORES ECONOMICOS- SABANA GRANDE DE B</v>
          </cell>
        </row>
        <row r="1480">
          <cell r="A1480">
            <v>9000098526</v>
          </cell>
          <cell r="B1480">
            <v>1475</v>
          </cell>
          <cell r="C1480">
            <v>2</v>
          </cell>
          <cell r="D1480" t="str">
            <v>SANTA DOMINGUEZ LAURENCE</v>
          </cell>
          <cell r="E1480" t="str">
            <v>CONSERJE</v>
          </cell>
          <cell r="F1480">
            <v>9000098526</v>
          </cell>
          <cell r="G1480">
            <v>2150068</v>
          </cell>
          <cell r="H1480">
            <v>11000</v>
          </cell>
          <cell r="I1480">
            <v>315.7</v>
          </cell>
          <cell r="J1480">
            <v>0</v>
          </cell>
          <cell r="K1480">
            <v>334.4</v>
          </cell>
          <cell r="L1480">
            <v>75</v>
          </cell>
          <cell r="M1480">
            <v>725.1</v>
          </cell>
          <cell r="N1480">
            <v>10274.9</v>
          </cell>
          <cell r="O1480" t="str">
            <v>COMEDORES ECONOMICOS- SABANA GRANDE DE B</v>
          </cell>
        </row>
        <row r="1481">
          <cell r="A1481">
            <v>9000117540</v>
          </cell>
          <cell r="B1481">
            <v>1476</v>
          </cell>
          <cell r="C1481">
            <v>2</v>
          </cell>
          <cell r="D1481" t="str">
            <v>EMILIA ASCENCION SANTANA</v>
          </cell>
          <cell r="E1481" t="str">
            <v>AYUDANTE DE COCINA</v>
          </cell>
          <cell r="F1481">
            <v>9000117540</v>
          </cell>
          <cell r="G1481">
            <v>2150054</v>
          </cell>
          <cell r="H1481">
            <v>11000</v>
          </cell>
          <cell r="I1481">
            <v>315.7</v>
          </cell>
          <cell r="J1481">
            <v>0</v>
          </cell>
          <cell r="K1481">
            <v>334.4</v>
          </cell>
          <cell r="L1481">
            <v>75</v>
          </cell>
          <cell r="M1481">
            <v>725.1</v>
          </cell>
          <cell r="N1481">
            <v>10274.9</v>
          </cell>
          <cell r="O1481" t="str">
            <v>COMEDORES ECONOMICOS- SABANA GRANDE DE B</v>
          </cell>
        </row>
        <row r="1482">
          <cell r="A1482">
            <v>9000120460</v>
          </cell>
          <cell r="B1482">
            <v>1477</v>
          </cell>
          <cell r="C1482">
            <v>2</v>
          </cell>
          <cell r="D1482" t="str">
            <v>LUZ MARIA MINAYA BARRERA</v>
          </cell>
          <cell r="E1482" t="str">
            <v>COCINERO (A)</v>
          </cell>
          <cell r="F1482">
            <v>9000120460</v>
          </cell>
          <cell r="G1482">
            <v>2150060</v>
          </cell>
          <cell r="H1482">
            <v>11000</v>
          </cell>
          <cell r="I1482">
            <v>315.7</v>
          </cell>
          <cell r="J1482">
            <v>0</v>
          </cell>
          <cell r="K1482">
            <v>334.4</v>
          </cell>
          <cell r="L1482">
            <v>75</v>
          </cell>
          <cell r="M1482">
            <v>725.1</v>
          </cell>
          <cell r="N1482">
            <v>10274.9</v>
          </cell>
          <cell r="O1482" t="str">
            <v>COMEDORES ECONOMICOS- SABANA GRANDE DE B</v>
          </cell>
        </row>
        <row r="1483">
          <cell r="A1483">
            <v>9000121823</v>
          </cell>
          <cell r="B1483">
            <v>1478</v>
          </cell>
          <cell r="C1483">
            <v>2</v>
          </cell>
          <cell r="D1483" t="str">
            <v>ROMERIS RUIZ PASCUAL</v>
          </cell>
          <cell r="E1483" t="str">
            <v>INSPECTOR DE COMEDOR</v>
          </cell>
          <cell r="F1483">
            <v>9000121823</v>
          </cell>
          <cell r="G1483">
            <v>1700064</v>
          </cell>
          <cell r="H1483">
            <v>30000</v>
          </cell>
          <cell r="I1483">
            <v>861</v>
          </cell>
          <cell r="J1483">
            <v>0</v>
          </cell>
          <cell r="K1483">
            <v>912</v>
          </cell>
          <cell r="L1483">
            <v>75</v>
          </cell>
          <cell r="M1483">
            <v>1848</v>
          </cell>
          <cell r="N1483">
            <v>28152</v>
          </cell>
          <cell r="O1483" t="str">
            <v>COMEDORES ECONOMICOS- MONTE PLATA</v>
          </cell>
        </row>
        <row r="1484">
          <cell r="A1484">
            <v>9000125949</v>
          </cell>
          <cell r="B1484">
            <v>1479</v>
          </cell>
          <cell r="C1484">
            <v>2</v>
          </cell>
          <cell r="D1484" t="str">
            <v>NATIVIDAD RUDECINDO</v>
          </cell>
          <cell r="E1484" t="str">
            <v>CONSERJE</v>
          </cell>
          <cell r="F1484">
            <v>9000125949</v>
          </cell>
          <cell r="G1484">
            <v>2150058</v>
          </cell>
          <cell r="H1484">
            <v>11000</v>
          </cell>
          <cell r="I1484">
            <v>315.7</v>
          </cell>
          <cell r="J1484">
            <v>0</v>
          </cell>
          <cell r="K1484">
            <v>334.4</v>
          </cell>
          <cell r="L1484">
            <v>75</v>
          </cell>
          <cell r="M1484">
            <v>725.1</v>
          </cell>
          <cell r="N1484">
            <v>10274.9</v>
          </cell>
          <cell r="O1484" t="str">
            <v>COMEDORES ECONOMICOS- SABANA GRANDE DE B</v>
          </cell>
        </row>
        <row r="1485">
          <cell r="A1485">
            <v>9000130295</v>
          </cell>
          <cell r="B1485">
            <v>1480</v>
          </cell>
          <cell r="C1485">
            <v>2</v>
          </cell>
          <cell r="D1485" t="str">
            <v>LIDIA DE LEON GUZMAN</v>
          </cell>
          <cell r="E1485" t="str">
            <v>SECRETARIA</v>
          </cell>
          <cell r="F1485">
            <v>9000130295</v>
          </cell>
          <cell r="G1485">
            <v>1611</v>
          </cell>
          <cell r="H1485">
            <v>16500</v>
          </cell>
          <cell r="I1485">
            <v>473.55</v>
          </cell>
          <cell r="J1485">
            <v>0</v>
          </cell>
          <cell r="K1485">
            <v>501.6</v>
          </cell>
          <cell r="L1485">
            <v>75</v>
          </cell>
          <cell r="M1485">
            <v>1050.1500000000001</v>
          </cell>
          <cell r="N1485">
            <v>15449.85</v>
          </cell>
          <cell r="O1485" t="str">
            <v>COMEDORES ECONOMICOS- SABANA GRANDE DE B</v>
          </cell>
        </row>
        <row r="1486">
          <cell r="A1486">
            <v>9000131236</v>
          </cell>
          <cell r="B1486">
            <v>1481</v>
          </cell>
          <cell r="C1486">
            <v>2</v>
          </cell>
          <cell r="D1486" t="str">
            <v>VENITO SANTANA</v>
          </cell>
          <cell r="E1486" t="str">
            <v>SUPERVISOR DE COCINA</v>
          </cell>
          <cell r="F1486">
            <v>9000131236</v>
          </cell>
          <cell r="G1486">
            <v>2150030</v>
          </cell>
          <cell r="H1486">
            <v>11000</v>
          </cell>
          <cell r="I1486">
            <v>315.7</v>
          </cell>
          <cell r="J1486">
            <v>0</v>
          </cell>
          <cell r="K1486">
            <v>334.4</v>
          </cell>
          <cell r="L1486">
            <v>75</v>
          </cell>
          <cell r="M1486">
            <v>725.1</v>
          </cell>
          <cell r="N1486">
            <v>10274.9</v>
          </cell>
          <cell r="O1486" t="str">
            <v>COMEDORES ECONOMICOS- SABANA GRANDE DE B</v>
          </cell>
        </row>
        <row r="1487">
          <cell r="A1487">
            <v>9000162512</v>
          </cell>
          <cell r="B1487">
            <v>1482</v>
          </cell>
          <cell r="C1487">
            <v>2</v>
          </cell>
          <cell r="D1487" t="str">
            <v>ARIDELYS YASMIN FABIAN ORTIZ</v>
          </cell>
          <cell r="E1487" t="str">
            <v>CONSERJE</v>
          </cell>
          <cell r="F1487">
            <v>9000162512</v>
          </cell>
          <cell r="G1487">
            <v>2150034</v>
          </cell>
          <cell r="H1487">
            <v>11000</v>
          </cell>
          <cell r="I1487">
            <v>315.7</v>
          </cell>
          <cell r="J1487">
            <v>0</v>
          </cell>
          <cell r="K1487">
            <v>334.4</v>
          </cell>
          <cell r="L1487">
            <v>75</v>
          </cell>
          <cell r="M1487">
            <v>725.1</v>
          </cell>
          <cell r="N1487">
            <v>10274.9</v>
          </cell>
          <cell r="O1487" t="str">
            <v>COMEDORES ECONOMICOS- SABANA GRANDE DE B</v>
          </cell>
        </row>
        <row r="1488">
          <cell r="A1488">
            <v>9000195058</v>
          </cell>
          <cell r="B1488">
            <v>1483</v>
          </cell>
          <cell r="C1488">
            <v>2</v>
          </cell>
          <cell r="D1488" t="str">
            <v>ARACELIS LECTA RAVELO</v>
          </cell>
          <cell r="E1488" t="str">
            <v>ENCARGADO (A)</v>
          </cell>
          <cell r="F1488">
            <v>9000195058</v>
          </cell>
          <cell r="G1488">
            <v>2150028</v>
          </cell>
          <cell r="H1488">
            <v>35000</v>
          </cell>
          <cell r="I1488">
            <v>1004.5</v>
          </cell>
          <cell r="J1488">
            <v>0</v>
          </cell>
          <cell r="K1488">
            <v>1064</v>
          </cell>
          <cell r="L1488">
            <v>75</v>
          </cell>
          <cell r="M1488">
            <v>2143.5</v>
          </cell>
          <cell r="N1488">
            <v>32856.5</v>
          </cell>
          <cell r="O1488" t="str">
            <v>COMEDORES ECONOMICOS- SABANA GRANDE DE B</v>
          </cell>
        </row>
        <row r="1489">
          <cell r="A1489">
            <v>9000234949</v>
          </cell>
          <cell r="B1489">
            <v>1484</v>
          </cell>
          <cell r="C1489">
            <v>2</v>
          </cell>
          <cell r="D1489" t="str">
            <v>ADELAIDA DE LA ROSA NATERA</v>
          </cell>
          <cell r="E1489" t="str">
            <v>CONSERJE</v>
          </cell>
          <cell r="F1489">
            <v>9000234949</v>
          </cell>
          <cell r="G1489">
            <v>2150050</v>
          </cell>
          <cell r="H1489">
            <v>11000</v>
          </cell>
          <cell r="I1489">
            <v>315.7</v>
          </cell>
          <cell r="J1489">
            <v>0</v>
          </cell>
          <cell r="K1489">
            <v>334.4</v>
          </cell>
          <cell r="L1489">
            <v>75</v>
          </cell>
          <cell r="M1489">
            <v>725.1</v>
          </cell>
          <cell r="N1489">
            <v>10274.9</v>
          </cell>
          <cell r="O1489" t="str">
            <v>COMEDORES ECONOMICOS- SABANA GRANDE DE B</v>
          </cell>
        </row>
        <row r="1490">
          <cell r="A1490">
            <v>9000241704</v>
          </cell>
          <cell r="B1490">
            <v>1485</v>
          </cell>
          <cell r="C1490">
            <v>2</v>
          </cell>
          <cell r="D1490" t="str">
            <v>AMANCIA JEAN SELESTEN</v>
          </cell>
          <cell r="E1490" t="str">
            <v>CONSERJE</v>
          </cell>
          <cell r="F1490">
            <v>9000241704</v>
          </cell>
          <cell r="G1490">
            <v>2150048</v>
          </cell>
          <cell r="H1490">
            <v>11000</v>
          </cell>
          <cell r="I1490">
            <v>315.7</v>
          </cell>
          <cell r="J1490">
            <v>0</v>
          </cell>
          <cell r="K1490">
            <v>334.4</v>
          </cell>
          <cell r="L1490">
            <v>75</v>
          </cell>
          <cell r="M1490">
            <v>725.1</v>
          </cell>
          <cell r="N1490">
            <v>10274.9</v>
          </cell>
          <cell r="O1490" t="str">
            <v>COMEDORES ECONOMICOS- SABANA GRANDE DE B</v>
          </cell>
        </row>
        <row r="1491">
          <cell r="A1491">
            <v>9100013409</v>
          </cell>
          <cell r="B1491">
            <v>1486</v>
          </cell>
          <cell r="C1491">
            <v>2</v>
          </cell>
          <cell r="D1491" t="str">
            <v>JULIO NELSON TERRERO SALDAÑA</v>
          </cell>
          <cell r="E1491" t="str">
            <v>ENCARGADO (A)</v>
          </cell>
          <cell r="F1491">
            <v>9100013409</v>
          </cell>
          <cell r="G1491">
            <v>4</v>
          </cell>
          <cell r="H1491">
            <v>20000</v>
          </cell>
          <cell r="I1491">
            <v>574</v>
          </cell>
          <cell r="J1491">
            <v>0</v>
          </cell>
          <cell r="K1491">
            <v>608</v>
          </cell>
          <cell r="L1491">
            <v>75</v>
          </cell>
          <cell r="M1491">
            <v>1257</v>
          </cell>
          <cell r="N1491">
            <v>18743</v>
          </cell>
          <cell r="O1491" t="str">
            <v>COMEDORES ECONOMICOS - JUANCHO</v>
          </cell>
        </row>
        <row r="1492">
          <cell r="A1492">
            <v>9100014498</v>
          </cell>
          <cell r="B1492">
            <v>1487</v>
          </cell>
          <cell r="C1492">
            <v>2</v>
          </cell>
          <cell r="D1492" t="str">
            <v>ISABEL SALDAÑA TERRERO</v>
          </cell>
          <cell r="E1492" t="str">
            <v>AYUDANTE DE COCINA</v>
          </cell>
          <cell r="F1492">
            <v>9100014498</v>
          </cell>
          <cell r="G1492">
            <v>8</v>
          </cell>
          <cell r="H1492">
            <v>11000</v>
          </cell>
          <cell r="I1492">
            <v>315.7</v>
          </cell>
          <cell r="J1492">
            <v>0</v>
          </cell>
          <cell r="K1492">
            <v>334.4</v>
          </cell>
          <cell r="L1492">
            <v>75</v>
          </cell>
          <cell r="M1492">
            <v>725.1</v>
          </cell>
          <cell r="N1492">
            <v>10274.9</v>
          </cell>
          <cell r="O1492" t="str">
            <v>COMEDORES ECONOMICOS - JUANCHO</v>
          </cell>
        </row>
        <row r="1493">
          <cell r="A1493">
            <v>9100028688</v>
          </cell>
          <cell r="B1493">
            <v>1488</v>
          </cell>
          <cell r="C1493">
            <v>2</v>
          </cell>
          <cell r="D1493" t="str">
            <v>RAFAELA CUEVAS</v>
          </cell>
          <cell r="E1493" t="str">
            <v>AYUDANTE DE COCINA</v>
          </cell>
          <cell r="F1493">
            <v>9100028688</v>
          </cell>
          <cell r="G1493">
            <v>10</v>
          </cell>
          <cell r="H1493">
            <v>11000</v>
          </cell>
          <cell r="I1493">
            <v>315.7</v>
          </cell>
          <cell r="J1493">
            <v>0</v>
          </cell>
          <cell r="K1493">
            <v>334.4</v>
          </cell>
          <cell r="L1493">
            <v>75</v>
          </cell>
          <cell r="M1493">
            <v>725.1</v>
          </cell>
          <cell r="N1493">
            <v>10274.9</v>
          </cell>
          <cell r="O1493" t="str">
            <v>COMEDORES ECONOMICOS - JUANCHO</v>
          </cell>
        </row>
        <row r="1494">
          <cell r="A1494">
            <v>9100036616</v>
          </cell>
          <cell r="B1494">
            <v>1489</v>
          </cell>
          <cell r="C1494">
            <v>2</v>
          </cell>
          <cell r="D1494" t="str">
            <v>ROSAURA CUEVAS CASANOVAS</v>
          </cell>
          <cell r="E1494" t="str">
            <v>CONSERJE</v>
          </cell>
          <cell r="F1494">
            <v>9100036616</v>
          </cell>
          <cell r="G1494">
            <v>1208249</v>
          </cell>
          <cell r="H1494">
            <v>13200</v>
          </cell>
          <cell r="I1494">
            <v>378.84</v>
          </cell>
          <cell r="J1494">
            <v>0</v>
          </cell>
          <cell r="K1494">
            <v>401.28</v>
          </cell>
          <cell r="L1494">
            <v>75</v>
          </cell>
          <cell r="M1494">
            <v>855.12</v>
          </cell>
          <cell r="N1494">
            <v>12344.88</v>
          </cell>
          <cell r="O1494" t="str">
            <v>COMEDORES ECONOMICOS LOS MINAS- COMEDORE</v>
          </cell>
        </row>
        <row r="1495">
          <cell r="A1495">
            <v>9100039180</v>
          </cell>
          <cell r="B1495">
            <v>1490</v>
          </cell>
          <cell r="C1495">
            <v>2</v>
          </cell>
          <cell r="D1495" t="str">
            <v>ZINTIA GRIMALDY MONTE DE OCA CUESTA</v>
          </cell>
          <cell r="E1495" t="str">
            <v>CONSERJE</v>
          </cell>
          <cell r="F1495">
            <v>9100039180</v>
          </cell>
          <cell r="G1495">
            <v>2650649</v>
          </cell>
          <cell r="H1495">
            <v>13000</v>
          </cell>
          <cell r="I1495">
            <v>373.1</v>
          </cell>
          <cell r="J1495">
            <v>0</v>
          </cell>
          <cell r="K1495">
            <v>395.2</v>
          </cell>
          <cell r="L1495">
            <v>75</v>
          </cell>
          <cell r="M1495">
            <v>843.3</v>
          </cell>
          <cell r="N1495">
            <v>12156.7</v>
          </cell>
          <cell r="O1495" t="str">
            <v>DIVISION DE MANTENIMIENTO- COMEDORES ECO</v>
          </cell>
        </row>
        <row r="1496">
          <cell r="A1496">
            <v>9100048314</v>
          </cell>
          <cell r="B1496">
            <v>1491</v>
          </cell>
          <cell r="C1496">
            <v>2</v>
          </cell>
          <cell r="D1496" t="str">
            <v>ALBA IRIS NUÑEZ CUEVAS</v>
          </cell>
          <cell r="E1496" t="str">
            <v>CONSERJE</v>
          </cell>
          <cell r="F1496">
            <v>9100048314</v>
          </cell>
          <cell r="G1496">
            <v>2</v>
          </cell>
          <cell r="H1496">
            <v>11000</v>
          </cell>
          <cell r="I1496">
            <v>315.7</v>
          </cell>
          <cell r="J1496">
            <v>0</v>
          </cell>
          <cell r="K1496">
            <v>334.4</v>
          </cell>
          <cell r="L1496">
            <v>75</v>
          </cell>
          <cell r="M1496">
            <v>725.1</v>
          </cell>
          <cell r="N1496">
            <v>10274.9</v>
          </cell>
          <cell r="O1496" t="str">
            <v>COMEDORES ECONOMICOS - JUANCHO</v>
          </cell>
        </row>
        <row r="1497">
          <cell r="A1497">
            <v>9100052324</v>
          </cell>
          <cell r="B1497">
            <v>1492</v>
          </cell>
          <cell r="C1497">
            <v>2</v>
          </cell>
          <cell r="D1497" t="str">
            <v>LUIS ALBERTO SAMBOY GUTIERREZ</v>
          </cell>
          <cell r="E1497" t="str">
            <v>CHOFER</v>
          </cell>
          <cell r="F1497">
            <v>9100052324</v>
          </cell>
          <cell r="G1497">
            <v>6</v>
          </cell>
          <cell r="H1497">
            <v>11000</v>
          </cell>
          <cell r="I1497">
            <v>315.7</v>
          </cell>
          <cell r="J1497">
            <v>0</v>
          </cell>
          <cell r="K1497">
            <v>334.4</v>
          </cell>
          <cell r="L1497">
            <v>75</v>
          </cell>
          <cell r="M1497">
            <v>725.1</v>
          </cell>
          <cell r="N1497">
            <v>10274.9</v>
          </cell>
          <cell r="O1497" t="str">
            <v>COMEDORES ECONOMICOS - JUANCHO</v>
          </cell>
        </row>
        <row r="1498">
          <cell r="A1498">
            <v>9200084961</v>
          </cell>
          <cell r="B1498">
            <v>1493</v>
          </cell>
          <cell r="C1498">
            <v>2</v>
          </cell>
          <cell r="D1498" t="str">
            <v>ANDRES DE JESUS CHAVEZ MUÑOZ</v>
          </cell>
          <cell r="E1498" t="str">
            <v>INSPECTOR DE COMEDOR</v>
          </cell>
          <cell r="F1498">
            <v>9200084961</v>
          </cell>
          <cell r="G1498">
            <v>750107</v>
          </cell>
          <cell r="H1498">
            <v>20000</v>
          </cell>
          <cell r="I1498">
            <v>574</v>
          </cell>
          <cell r="J1498">
            <v>0</v>
          </cell>
          <cell r="K1498">
            <v>608</v>
          </cell>
          <cell r="L1498">
            <v>75</v>
          </cell>
          <cell r="M1498">
            <v>1257</v>
          </cell>
          <cell r="N1498">
            <v>18743</v>
          </cell>
          <cell r="O1498" t="str">
            <v>COMEDORES ECONOMICOS - PUERTO PLATA</v>
          </cell>
        </row>
        <row r="1499">
          <cell r="A1499">
            <v>9200109370</v>
          </cell>
          <cell r="B1499">
            <v>1494</v>
          </cell>
          <cell r="C1499">
            <v>2</v>
          </cell>
          <cell r="D1499" t="str">
            <v>ROSA MARIA RODRIGUEZ VARGAS</v>
          </cell>
          <cell r="E1499" t="str">
            <v>ENCARGADO (A)</v>
          </cell>
          <cell r="F1499">
            <v>9200109370</v>
          </cell>
          <cell r="G1499">
            <v>1500116</v>
          </cell>
          <cell r="H1499">
            <v>35000</v>
          </cell>
          <cell r="I1499">
            <v>1004.5</v>
          </cell>
          <cell r="J1499">
            <v>0</v>
          </cell>
          <cell r="K1499">
            <v>1064</v>
          </cell>
          <cell r="L1499">
            <v>75</v>
          </cell>
          <cell r="M1499">
            <v>2143.5</v>
          </cell>
          <cell r="N1499">
            <v>32856.5</v>
          </cell>
          <cell r="O1499" t="str">
            <v>COMEDORES ECONOMICOS - VALVERDE MAO</v>
          </cell>
        </row>
        <row r="1500">
          <cell r="A1500">
            <v>9200114552</v>
          </cell>
          <cell r="B1500">
            <v>1495</v>
          </cell>
          <cell r="C1500">
            <v>2</v>
          </cell>
          <cell r="D1500" t="str">
            <v>NELLY MARIA REYES GONZALEZ</v>
          </cell>
          <cell r="E1500" t="str">
            <v>CONSERJE</v>
          </cell>
          <cell r="F1500">
            <v>9200114552</v>
          </cell>
          <cell r="G1500">
            <v>1500072</v>
          </cell>
          <cell r="H1500">
            <v>11000</v>
          </cell>
          <cell r="I1500">
            <v>315.7</v>
          </cell>
          <cell r="J1500">
            <v>0</v>
          </cell>
          <cell r="K1500">
            <v>334.4</v>
          </cell>
          <cell r="L1500">
            <v>75</v>
          </cell>
          <cell r="M1500">
            <v>725.1</v>
          </cell>
          <cell r="N1500">
            <v>10274.9</v>
          </cell>
          <cell r="O1500" t="str">
            <v>COMEDORES ECONOMICOS - VALVERDE MAO</v>
          </cell>
        </row>
        <row r="1501">
          <cell r="A1501">
            <v>9200169879</v>
          </cell>
          <cell r="B1501">
            <v>1496</v>
          </cell>
          <cell r="C1501">
            <v>2</v>
          </cell>
          <cell r="D1501" t="str">
            <v>ALBANIA NICAURIS CRUZ ACOSTA</v>
          </cell>
          <cell r="E1501" t="str">
            <v>CONSERJE</v>
          </cell>
          <cell r="F1501">
            <v>9200169879</v>
          </cell>
          <cell r="G1501">
            <v>1500052</v>
          </cell>
          <cell r="H1501">
            <v>11000</v>
          </cell>
          <cell r="I1501">
            <v>315.7</v>
          </cell>
          <cell r="J1501">
            <v>0</v>
          </cell>
          <cell r="K1501">
            <v>334.4</v>
          </cell>
          <cell r="L1501">
            <v>1587.45</v>
          </cell>
          <cell r="M1501">
            <v>2237.5500000000002</v>
          </cell>
          <cell r="N1501">
            <v>8762.4500000000007</v>
          </cell>
          <cell r="O1501" t="str">
            <v>COMEDORES ECONOMICOS - VALVERDE MAO</v>
          </cell>
        </row>
        <row r="1502">
          <cell r="A1502">
            <v>9300068047</v>
          </cell>
          <cell r="B1502">
            <v>1497</v>
          </cell>
          <cell r="C1502">
            <v>2</v>
          </cell>
          <cell r="D1502" t="str">
            <v>LEANDRO PERDOMO DE LA ROSA</v>
          </cell>
          <cell r="E1502" t="str">
            <v>AYUDANTE MANTENIMIENTO</v>
          </cell>
          <cell r="F1502">
            <v>9300068047</v>
          </cell>
          <cell r="G1502">
            <v>2650744</v>
          </cell>
          <cell r="H1502">
            <v>11000</v>
          </cell>
          <cell r="I1502">
            <v>315.7</v>
          </cell>
          <cell r="J1502">
            <v>0</v>
          </cell>
          <cell r="K1502">
            <v>334.4</v>
          </cell>
          <cell r="L1502">
            <v>75</v>
          </cell>
          <cell r="M1502">
            <v>725.1</v>
          </cell>
          <cell r="N1502">
            <v>10274.9</v>
          </cell>
          <cell r="O1502" t="str">
            <v>DIVISION DE MANTENIMIENTO- COMEDORES ECO</v>
          </cell>
        </row>
        <row r="1503">
          <cell r="A1503">
            <v>9300070209</v>
          </cell>
          <cell r="B1503">
            <v>1498</v>
          </cell>
          <cell r="C1503">
            <v>2</v>
          </cell>
          <cell r="D1503" t="str">
            <v>ROSAURA TIBURCIO FRIAS</v>
          </cell>
          <cell r="E1503" t="str">
            <v>AYUDANTE DE COCINA</v>
          </cell>
          <cell r="F1503">
            <v>9300070209</v>
          </cell>
          <cell r="G1503">
            <v>1913</v>
          </cell>
          <cell r="H1503">
            <v>11000</v>
          </cell>
          <cell r="I1503">
            <v>315.7</v>
          </cell>
          <cell r="J1503">
            <v>0</v>
          </cell>
          <cell r="K1503">
            <v>334.4</v>
          </cell>
          <cell r="L1503">
            <v>75</v>
          </cell>
          <cell r="M1503">
            <v>725.1</v>
          </cell>
          <cell r="N1503">
            <v>10274.9</v>
          </cell>
          <cell r="O1503" t="str">
            <v>DEPARTAMENTO DE COCINAS MOVILES- COMEDOR</v>
          </cell>
        </row>
        <row r="1504">
          <cell r="A1504">
            <v>9300171031</v>
          </cell>
          <cell r="B1504">
            <v>1499</v>
          </cell>
          <cell r="C1504">
            <v>2</v>
          </cell>
          <cell r="D1504" t="str">
            <v>LEO MARINI GARO MENDEZ</v>
          </cell>
          <cell r="E1504" t="str">
            <v>INSPECTOR DE COMEDOR</v>
          </cell>
          <cell r="F1504">
            <v>9300171031</v>
          </cell>
          <cell r="G1504">
            <v>2200124</v>
          </cell>
          <cell r="H1504">
            <v>11000</v>
          </cell>
          <cell r="I1504">
            <v>315.7</v>
          </cell>
          <cell r="J1504">
            <v>0</v>
          </cell>
          <cell r="K1504">
            <v>334.4</v>
          </cell>
          <cell r="L1504">
            <v>75</v>
          </cell>
          <cell r="M1504">
            <v>725.1</v>
          </cell>
          <cell r="N1504">
            <v>10274.9</v>
          </cell>
          <cell r="O1504" t="str">
            <v>COMEDORES ECONOMICOS - SAN CRISTOBAL</v>
          </cell>
        </row>
        <row r="1505">
          <cell r="A1505">
            <v>9300355691</v>
          </cell>
          <cell r="B1505">
            <v>1500</v>
          </cell>
          <cell r="C1505">
            <v>2</v>
          </cell>
          <cell r="D1505" t="str">
            <v>SOFIA AMPARO PEÑA CUEVAS</v>
          </cell>
          <cell r="E1505" t="str">
            <v>CONSERJE</v>
          </cell>
          <cell r="F1505">
            <v>9300355691</v>
          </cell>
          <cell r="G1505">
            <v>2750075</v>
          </cell>
          <cell r="H1505">
            <v>11000</v>
          </cell>
          <cell r="I1505">
            <v>315.7</v>
          </cell>
          <cell r="J1505">
            <v>0</v>
          </cell>
          <cell r="K1505">
            <v>334.4</v>
          </cell>
          <cell r="L1505">
            <v>75</v>
          </cell>
          <cell r="M1505">
            <v>725.1</v>
          </cell>
          <cell r="N1505">
            <v>10274.9</v>
          </cell>
          <cell r="O1505" t="str">
            <v>COMEDORES ECONOMICOS - NEYBA</v>
          </cell>
        </row>
        <row r="1506">
          <cell r="A1506">
            <v>9400001260</v>
          </cell>
          <cell r="B1506">
            <v>1501</v>
          </cell>
          <cell r="C1506">
            <v>2</v>
          </cell>
          <cell r="D1506" t="str">
            <v>ELADIA MERCEDES DOMINGUEZ ESTRELLA</v>
          </cell>
          <cell r="E1506" t="str">
            <v>CONSERJE</v>
          </cell>
          <cell r="F1506">
            <v>9400001260</v>
          </cell>
          <cell r="G1506">
            <v>12</v>
          </cell>
          <cell r="H1506">
            <v>11000</v>
          </cell>
          <cell r="I1506">
            <v>315.7</v>
          </cell>
          <cell r="J1506">
            <v>0</v>
          </cell>
          <cell r="K1506">
            <v>334.4</v>
          </cell>
          <cell r="L1506">
            <v>75</v>
          </cell>
          <cell r="M1506">
            <v>725.1</v>
          </cell>
          <cell r="N1506">
            <v>10274.9</v>
          </cell>
          <cell r="O1506" t="str">
            <v>COMEDORES ECONOMICOS - VILLA GONZALEZ</v>
          </cell>
        </row>
        <row r="1507">
          <cell r="A1507">
            <v>9400105475</v>
          </cell>
          <cell r="B1507">
            <v>1502</v>
          </cell>
          <cell r="C1507">
            <v>2</v>
          </cell>
          <cell r="D1507" t="str">
            <v>MAGALY MERCEDES DE LEON GOMEZ</v>
          </cell>
          <cell r="E1507" t="str">
            <v>ENCARGADO (A)</v>
          </cell>
          <cell r="F1507">
            <v>9400105475</v>
          </cell>
          <cell r="G1507">
            <v>26</v>
          </cell>
          <cell r="H1507">
            <v>35000</v>
          </cell>
          <cell r="I1507">
            <v>1004.5</v>
          </cell>
          <cell r="J1507">
            <v>0</v>
          </cell>
          <cell r="K1507">
            <v>1064</v>
          </cell>
          <cell r="L1507">
            <v>75</v>
          </cell>
          <cell r="M1507">
            <v>2143.5</v>
          </cell>
          <cell r="N1507">
            <v>32856.5</v>
          </cell>
          <cell r="O1507" t="str">
            <v>COMEDORES ECONOMICOS - VILLA GONZALEZ</v>
          </cell>
        </row>
        <row r="1508">
          <cell r="A1508">
            <v>9400115201</v>
          </cell>
          <cell r="B1508">
            <v>1503</v>
          </cell>
          <cell r="C1508">
            <v>2</v>
          </cell>
          <cell r="D1508" t="str">
            <v>BRIGIDA MERCEDES ALMONTE RODRIGUEZ</v>
          </cell>
          <cell r="E1508" t="str">
            <v>CONSERJE</v>
          </cell>
          <cell r="F1508">
            <v>9400115201</v>
          </cell>
          <cell r="G1508">
            <v>48</v>
          </cell>
          <cell r="H1508">
            <v>11000</v>
          </cell>
          <cell r="I1508">
            <v>315.7</v>
          </cell>
          <cell r="J1508">
            <v>0</v>
          </cell>
          <cell r="K1508">
            <v>334.4</v>
          </cell>
          <cell r="L1508">
            <v>75</v>
          </cell>
          <cell r="M1508">
            <v>725.1</v>
          </cell>
          <cell r="N1508">
            <v>10274.9</v>
          </cell>
          <cell r="O1508" t="str">
            <v>COMEDORES ECONOMICOS - VILLA GONZALEZ</v>
          </cell>
        </row>
        <row r="1509">
          <cell r="A1509">
            <v>9400136645</v>
          </cell>
          <cell r="B1509">
            <v>1504</v>
          </cell>
          <cell r="C1509">
            <v>2</v>
          </cell>
          <cell r="D1509" t="str">
            <v>ENRIQUE ROA ROA</v>
          </cell>
          <cell r="E1509" t="str">
            <v>COCINERO (A)</v>
          </cell>
          <cell r="F1509">
            <v>9400136645</v>
          </cell>
          <cell r="G1509">
            <v>1208532</v>
          </cell>
          <cell r="H1509">
            <v>11000</v>
          </cell>
          <cell r="I1509">
            <v>315.7</v>
          </cell>
          <cell r="J1509">
            <v>0</v>
          </cell>
          <cell r="K1509">
            <v>334.4</v>
          </cell>
          <cell r="L1509">
            <v>75</v>
          </cell>
          <cell r="M1509">
            <v>725.1</v>
          </cell>
          <cell r="N1509">
            <v>10274.9</v>
          </cell>
          <cell r="O1509" t="str">
            <v>COMEDORES ECONOMICOS LOS MINAS- COMEDORE</v>
          </cell>
        </row>
        <row r="1510">
          <cell r="A1510">
            <v>9400172202</v>
          </cell>
          <cell r="B1510">
            <v>1505</v>
          </cell>
          <cell r="C1510">
            <v>2</v>
          </cell>
          <cell r="D1510" t="str">
            <v>BENITA MARIA SANTOS PEREZ</v>
          </cell>
          <cell r="E1510" t="str">
            <v>CONSERJE</v>
          </cell>
          <cell r="F1510">
            <v>9400172202</v>
          </cell>
          <cell r="G1510">
            <v>56</v>
          </cell>
          <cell r="H1510">
            <v>11000</v>
          </cell>
          <cell r="I1510">
            <v>315.7</v>
          </cell>
          <cell r="J1510">
            <v>0</v>
          </cell>
          <cell r="K1510">
            <v>334.4</v>
          </cell>
          <cell r="L1510">
            <v>75</v>
          </cell>
          <cell r="M1510">
            <v>725.1</v>
          </cell>
          <cell r="N1510">
            <v>10274.9</v>
          </cell>
          <cell r="O1510" t="str">
            <v>COMEDORES ECONOMICOS - VILLA GONZALEZ</v>
          </cell>
        </row>
        <row r="1511">
          <cell r="A1511">
            <v>9400199452</v>
          </cell>
          <cell r="B1511">
            <v>1506</v>
          </cell>
          <cell r="C1511">
            <v>2</v>
          </cell>
          <cell r="D1511" t="str">
            <v>NOELIA VALENTINA ALMONTE PEREZ</v>
          </cell>
          <cell r="E1511" t="str">
            <v>CONSERJE</v>
          </cell>
          <cell r="F1511">
            <v>9400199452</v>
          </cell>
          <cell r="G1511">
            <v>22</v>
          </cell>
          <cell r="H1511">
            <v>11000</v>
          </cell>
          <cell r="I1511">
            <v>315.7</v>
          </cell>
          <cell r="J1511">
            <v>0</v>
          </cell>
          <cell r="K1511">
            <v>334.4</v>
          </cell>
          <cell r="L1511">
            <v>75</v>
          </cell>
          <cell r="M1511">
            <v>725.1</v>
          </cell>
          <cell r="N1511">
            <v>10274.9</v>
          </cell>
          <cell r="O1511" t="str">
            <v>COMEDORES ECONOMICOS - VILLA GONZALEZ</v>
          </cell>
        </row>
        <row r="1512">
          <cell r="A1512">
            <v>9400204559</v>
          </cell>
          <cell r="B1512">
            <v>1507</v>
          </cell>
          <cell r="C1512">
            <v>2</v>
          </cell>
          <cell r="D1512" t="str">
            <v>RITA YSABEL LOPEZ ROSARIO</v>
          </cell>
          <cell r="E1512" t="str">
            <v>CONSERJE</v>
          </cell>
          <cell r="F1512">
            <v>9400204559</v>
          </cell>
          <cell r="G1512">
            <v>38</v>
          </cell>
          <cell r="H1512">
            <v>11000</v>
          </cell>
          <cell r="I1512">
            <v>315.7</v>
          </cell>
          <cell r="J1512">
            <v>0</v>
          </cell>
          <cell r="K1512">
            <v>334.4</v>
          </cell>
          <cell r="L1512">
            <v>75</v>
          </cell>
          <cell r="M1512">
            <v>725.1</v>
          </cell>
          <cell r="N1512">
            <v>10274.9</v>
          </cell>
          <cell r="O1512" t="str">
            <v>COMEDORES ECONOMICOS - VILLA GONZALEZ</v>
          </cell>
        </row>
        <row r="1513">
          <cell r="A1513">
            <v>9600032073</v>
          </cell>
          <cell r="B1513">
            <v>1508</v>
          </cell>
          <cell r="C1513">
            <v>2</v>
          </cell>
          <cell r="D1513" t="str">
            <v>ROSA ELENA UCETA</v>
          </cell>
          <cell r="E1513" t="str">
            <v>CONSERJE</v>
          </cell>
          <cell r="F1513">
            <v>9600032073</v>
          </cell>
          <cell r="G1513">
            <v>1481</v>
          </cell>
          <cell r="H1513">
            <v>11000</v>
          </cell>
          <cell r="I1513">
            <v>315.7</v>
          </cell>
          <cell r="J1513">
            <v>0</v>
          </cell>
          <cell r="K1513">
            <v>334.4</v>
          </cell>
          <cell r="L1513">
            <v>75</v>
          </cell>
          <cell r="M1513">
            <v>725.1</v>
          </cell>
          <cell r="N1513">
            <v>10274.9</v>
          </cell>
          <cell r="O1513" t="str">
            <v>COMEDORES ECONOMICOS - NAVARRETE</v>
          </cell>
        </row>
        <row r="1514">
          <cell r="A1514">
            <v>9600129150</v>
          </cell>
          <cell r="B1514">
            <v>1509</v>
          </cell>
          <cell r="C1514">
            <v>2</v>
          </cell>
          <cell r="D1514" t="str">
            <v>ESTHER ALTAGRACIA CRUZ</v>
          </cell>
          <cell r="E1514" t="str">
            <v>ENCARGADO (A)</v>
          </cell>
          <cell r="F1514">
            <v>9600129150</v>
          </cell>
          <cell r="G1514">
            <v>13</v>
          </cell>
          <cell r="H1514">
            <v>11000</v>
          </cell>
          <cell r="I1514">
            <v>315.7</v>
          </cell>
          <cell r="J1514">
            <v>0</v>
          </cell>
          <cell r="K1514">
            <v>334.4</v>
          </cell>
          <cell r="L1514">
            <v>75</v>
          </cell>
          <cell r="M1514">
            <v>725.1</v>
          </cell>
          <cell r="N1514">
            <v>10274.9</v>
          </cell>
          <cell r="O1514" t="str">
            <v>COMEDORES ECONOMICOS - VILLA GONZALEZ</v>
          </cell>
        </row>
        <row r="1515">
          <cell r="A1515">
            <v>9600131040</v>
          </cell>
          <cell r="B1515">
            <v>1510</v>
          </cell>
          <cell r="C1515">
            <v>2</v>
          </cell>
          <cell r="D1515" t="str">
            <v>ELIAS NOESI</v>
          </cell>
          <cell r="E1515" t="str">
            <v>AYUDANTE MANTENIMIENTO</v>
          </cell>
          <cell r="F1515">
            <v>9600131040</v>
          </cell>
          <cell r="G1515">
            <v>100056</v>
          </cell>
          <cell r="H1515">
            <v>11000</v>
          </cell>
          <cell r="I1515">
            <v>315.7</v>
          </cell>
          <cell r="J1515">
            <v>0</v>
          </cell>
          <cell r="K1515">
            <v>334.4</v>
          </cell>
          <cell r="L1515">
            <v>75</v>
          </cell>
          <cell r="M1515">
            <v>725.1</v>
          </cell>
          <cell r="N1515">
            <v>10274.9</v>
          </cell>
          <cell r="O1515" t="str">
            <v>COMEDORES ECONOMICOS - NAVARRETE</v>
          </cell>
        </row>
        <row r="1516">
          <cell r="A1516">
            <v>9600135090</v>
          </cell>
          <cell r="B1516">
            <v>1511</v>
          </cell>
          <cell r="C1516">
            <v>2</v>
          </cell>
          <cell r="D1516" t="str">
            <v>EDUARDO FRANCISCO ZAPATA JIMENEZ</v>
          </cell>
          <cell r="E1516" t="str">
            <v>AYUDANTE DE COCINA</v>
          </cell>
          <cell r="F1516">
            <v>9600135090</v>
          </cell>
          <cell r="G1516">
            <v>100088</v>
          </cell>
          <cell r="H1516">
            <v>11000</v>
          </cell>
          <cell r="I1516">
            <v>315.7</v>
          </cell>
          <cell r="J1516">
            <v>0</v>
          </cell>
          <cell r="K1516">
            <v>334.4</v>
          </cell>
          <cell r="L1516">
            <v>75</v>
          </cell>
          <cell r="M1516">
            <v>725.1</v>
          </cell>
          <cell r="N1516">
            <v>10274.9</v>
          </cell>
          <cell r="O1516" t="str">
            <v>COMEDORES ECONOMICOS - NAVARRETE</v>
          </cell>
        </row>
        <row r="1517">
          <cell r="A1517">
            <v>9600189956</v>
          </cell>
          <cell r="B1517">
            <v>1512</v>
          </cell>
          <cell r="C1517">
            <v>2</v>
          </cell>
          <cell r="D1517" t="str">
            <v>SONIA MARGARITA VENTURA</v>
          </cell>
          <cell r="E1517" t="str">
            <v>CONSERJE</v>
          </cell>
          <cell r="F1517">
            <v>9600189956</v>
          </cell>
          <cell r="G1517">
            <v>100058</v>
          </cell>
          <cell r="H1517">
            <v>11000</v>
          </cell>
          <cell r="I1517">
            <v>315.7</v>
          </cell>
          <cell r="J1517">
            <v>0</v>
          </cell>
          <cell r="K1517">
            <v>334.4</v>
          </cell>
          <cell r="L1517">
            <v>75</v>
          </cell>
          <cell r="M1517">
            <v>725.1</v>
          </cell>
          <cell r="N1517">
            <v>10274.9</v>
          </cell>
          <cell r="O1517" t="str">
            <v>COMEDORES ECONOMICOS - NAVARRETE</v>
          </cell>
        </row>
        <row r="1518">
          <cell r="A1518">
            <v>9600198981</v>
          </cell>
          <cell r="B1518">
            <v>1513</v>
          </cell>
          <cell r="C1518">
            <v>2</v>
          </cell>
          <cell r="D1518" t="str">
            <v>MIGUELINA ALTAGRACIA PEREZ PEREZ</v>
          </cell>
          <cell r="E1518" t="str">
            <v>INSPECTOR (A)</v>
          </cell>
          <cell r="F1518">
            <v>9600198981</v>
          </cell>
          <cell r="G1518">
            <v>3098</v>
          </cell>
          <cell r="H1518">
            <v>16500</v>
          </cell>
          <cell r="I1518">
            <v>473.55</v>
          </cell>
          <cell r="J1518">
            <v>0</v>
          </cell>
          <cell r="K1518">
            <v>501.6</v>
          </cell>
          <cell r="L1518">
            <v>75</v>
          </cell>
          <cell r="M1518">
            <v>1050.1500000000001</v>
          </cell>
          <cell r="N1518">
            <v>15449.85</v>
          </cell>
          <cell r="O1518" t="str">
            <v>COMEDORES ECONOMICOS - NAVARRETE</v>
          </cell>
        </row>
        <row r="1519">
          <cell r="A1519">
            <v>9600224803</v>
          </cell>
          <cell r="B1519">
            <v>1514</v>
          </cell>
          <cell r="C1519">
            <v>2</v>
          </cell>
          <cell r="D1519" t="str">
            <v>SANTA SIMONA RODRIGUEZ REYES</v>
          </cell>
          <cell r="E1519" t="str">
            <v>COCINERO (A)</v>
          </cell>
          <cell r="F1519">
            <v>9600224803</v>
          </cell>
          <cell r="G1519">
            <v>100054</v>
          </cell>
          <cell r="H1519">
            <v>11000</v>
          </cell>
          <cell r="I1519">
            <v>315.7</v>
          </cell>
          <cell r="J1519">
            <v>0</v>
          </cell>
          <cell r="K1519">
            <v>334.4</v>
          </cell>
          <cell r="L1519">
            <v>75</v>
          </cell>
          <cell r="M1519">
            <v>725.1</v>
          </cell>
          <cell r="N1519">
            <v>10274.9</v>
          </cell>
          <cell r="O1519" t="str">
            <v>COMEDORES ECONOMICOS - NAVARRETE</v>
          </cell>
        </row>
        <row r="1520">
          <cell r="A1520">
            <v>9600237193</v>
          </cell>
          <cell r="B1520">
            <v>1515</v>
          </cell>
          <cell r="C1520">
            <v>2</v>
          </cell>
          <cell r="D1520" t="str">
            <v>JUANA IDELYS RODRIGUEZ BEATO</v>
          </cell>
          <cell r="E1520" t="str">
            <v>CONSERJE</v>
          </cell>
          <cell r="F1520">
            <v>9600237193</v>
          </cell>
          <cell r="G1520">
            <v>100062</v>
          </cell>
          <cell r="H1520">
            <v>11000</v>
          </cell>
          <cell r="I1520">
            <v>315.7</v>
          </cell>
          <cell r="J1520">
            <v>0</v>
          </cell>
          <cell r="K1520">
            <v>334.4</v>
          </cell>
          <cell r="L1520">
            <v>75</v>
          </cell>
          <cell r="M1520">
            <v>725.1</v>
          </cell>
          <cell r="N1520">
            <v>10274.9</v>
          </cell>
          <cell r="O1520" t="str">
            <v>COMEDORES ECONOMICOS - NAVARRETE</v>
          </cell>
        </row>
        <row r="1521">
          <cell r="A1521">
            <v>9600271614</v>
          </cell>
          <cell r="B1521">
            <v>1516</v>
          </cell>
          <cell r="C1521">
            <v>2</v>
          </cell>
          <cell r="D1521" t="str">
            <v>ANA YRIS VARGAS GUABA</v>
          </cell>
          <cell r="E1521" t="str">
            <v>CONSERJE</v>
          </cell>
          <cell r="F1521">
            <v>9600271614</v>
          </cell>
          <cell r="G1521">
            <v>100060</v>
          </cell>
          <cell r="H1521">
            <v>11000</v>
          </cell>
          <cell r="I1521">
            <v>315.7</v>
          </cell>
          <cell r="J1521">
            <v>0</v>
          </cell>
          <cell r="K1521">
            <v>334.4</v>
          </cell>
          <cell r="L1521">
            <v>75</v>
          </cell>
          <cell r="M1521">
            <v>725.1</v>
          </cell>
          <cell r="N1521">
            <v>10274.9</v>
          </cell>
          <cell r="O1521" t="str">
            <v>COMEDORES ECONOMICOS - NAVARRETE</v>
          </cell>
        </row>
        <row r="1522">
          <cell r="A1522">
            <v>9600271671</v>
          </cell>
          <cell r="B1522">
            <v>1517</v>
          </cell>
          <cell r="C1522">
            <v>2</v>
          </cell>
          <cell r="D1522" t="str">
            <v>MANUEL ALEJANDRO MENDEZ UREÑA</v>
          </cell>
          <cell r="E1522" t="str">
            <v>AUXILIAR DE ALMACEN DIR. ADM.</v>
          </cell>
          <cell r="F1522">
            <v>9600271671</v>
          </cell>
          <cell r="G1522">
            <v>100086</v>
          </cell>
          <cell r="H1522">
            <v>11000</v>
          </cell>
          <cell r="I1522">
            <v>315.7</v>
          </cell>
          <cell r="J1522">
            <v>0</v>
          </cell>
          <cell r="K1522">
            <v>334.4</v>
          </cell>
          <cell r="L1522">
            <v>75</v>
          </cell>
          <cell r="M1522">
            <v>725.1</v>
          </cell>
          <cell r="N1522">
            <v>10274.9</v>
          </cell>
          <cell r="O1522" t="str">
            <v>COMEDORES ECONOMICOS - NAVARRETE</v>
          </cell>
        </row>
        <row r="1523">
          <cell r="A1523">
            <v>9900028979</v>
          </cell>
          <cell r="B1523">
            <v>1518</v>
          </cell>
          <cell r="C1523">
            <v>2</v>
          </cell>
          <cell r="D1523" t="str">
            <v>LILIANA CARVAJAL REYES</v>
          </cell>
          <cell r="E1523" t="str">
            <v>COCINERO (A)</v>
          </cell>
          <cell r="F1523">
            <v>9900028979</v>
          </cell>
          <cell r="G1523">
            <v>16</v>
          </cell>
          <cell r="H1523">
            <v>11000</v>
          </cell>
          <cell r="I1523">
            <v>315.7</v>
          </cell>
          <cell r="J1523">
            <v>0</v>
          </cell>
          <cell r="K1523">
            <v>334.4</v>
          </cell>
          <cell r="L1523">
            <v>75</v>
          </cell>
          <cell r="M1523">
            <v>725.1</v>
          </cell>
          <cell r="N1523">
            <v>10274.9</v>
          </cell>
          <cell r="O1523" t="str">
            <v>COMEDORES ECONOMICOS - POSTER RIO</v>
          </cell>
        </row>
        <row r="1524">
          <cell r="A1524">
            <v>9900030736</v>
          </cell>
          <cell r="B1524">
            <v>1519</v>
          </cell>
          <cell r="C1524">
            <v>2</v>
          </cell>
          <cell r="D1524" t="str">
            <v>VIRGINIO FERRERAS SEGURA</v>
          </cell>
          <cell r="E1524" t="str">
            <v>AYUDANTE DE COCINA</v>
          </cell>
          <cell r="F1524">
            <v>9900030736</v>
          </cell>
          <cell r="G1524">
            <v>12</v>
          </cell>
          <cell r="H1524">
            <v>11000</v>
          </cell>
          <cell r="I1524">
            <v>315.7</v>
          </cell>
          <cell r="J1524">
            <v>0</v>
          </cell>
          <cell r="K1524">
            <v>334.4</v>
          </cell>
          <cell r="L1524">
            <v>75</v>
          </cell>
          <cell r="M1524">
            <v>725.1</v>
          </cell>
          <cell r="N1524">
            <v>10274.9</v>
          </cell>
          <cell r="O1524" t="str">
            <v>COMEDORES ECONOMICOS - POSTER RIO</v>
          </cell>
        </row>
        <row r="1525">
          <cell r="A1525">
            <v>9900031593</v>
          </cell>
          <cell r="B1525">
            <v>1520</v>
          </cell>
          <cell r="C1525">
            <v>2</v>
          </cell>
          <cell r="D1525" t="str">
            <v>ROIDES RODRIGUEZ DIAZ</v>
          </cell>
          <cell r="E1525" t="str">
            <v>CHOFER</v>
          </cell>
          <cell r="F1525">
            <v>9900031593</v>
          </cell>
          <cell r="G1525">
            <v>2100559</v>
          </cell>
          <cell r="H1525">
            <v>16500</v>
          </cell>
          <cell r="I1525">
            <v>473.55</v>
          </cell>
          <cell r="J1525">
            <v>0</v>
          </cell>
          <cell r="K1525">
            <v>501.6</v>
          </cell>
          <cell r="L1525">
            <v>75</v>
          </cell>
          <cell r="M1525">
            <v>1050.1500000000001</v>
          </cell>
          <cell r="N1525">
            <v>15449.85</v>
          </cell>
          <cell r="O1525" t="str">
            <v>DIVISION DE TRANSPORTACION- COMEDORES EC</v>
          </cell>
        </row>
        <row r="1526">
          <cell r="A1526">
            <v>9900039828</v>
          </cell>
          <cell r="B1526">
            <v>1521</v>
          </cell>
          <cell r="C1526">
            <v>2</v>
          </cell>
          <cell r="D1526" t="str">
            <v>MARCIANI YIRANIZA MENDEZ CARVAJAL</v>
          </cell>
          <cell r="E1526" t="str">
            <v>CONSERJE</v>
          </cell>
          <cell r="F1526">
            <v>9900039828</v>
          </cell>
          <cell r="G1526">
            <v>18</v>
          </cell>
          <cell r="H1526">
            <v>11000</v>
          </cell>
          <cell r="I1526">
            <v>315.7</v>
          </cell>
          <cell r="J1526">
            <v>0</v>
          </cell>
          <cell r="K1526">
            <v>334.4</v>
          </cell>
          <cell r="L1526">
            <v>75</v>
          </cell>
          <cell r="M1526">
            <v>725.1</v>
          </cell>
          <cell r="N1526">
            <v>10274.9</v>
          </cell>
          <cell r="O1526" t="str">
            <v>COMEDORES ECONOMICOS - POSTER RIO</v>
          </cell>
        </row>
        <row r="1527">
          <cell r="A1527">
            <v>9900040172</v>
          </cell>
          <cell r="B1527">
            <v>1522</v>
          </cell>
          <cell r="C1527">
            <v>2</v>
          </cell>
          <cell r="D1527" t="str">
            <v>YAJAIRA MONTERO ENCARNACION</v>
          </cell>
          <cell r="E1527" t="str">
            <v>CONSERJE</v>
          </cell>
          <cell r="F1527">
            <v>9900040172</v>
          </cell>
          <cell r="G1527">
            <v>6</v>
          </cell>
          <cell r="H1527">
            <v>11000</v>
          </cell>
          <cell r="I1527">
            <v>315.7</v>
          </cell>
          <cell r="J1527">
            <v>0</v>
          </cell>
          <cell r="K1527">
            <v>334.4</v>
          </cell>
          <cell r="L1527">
            <v>75</v>
          </cell>
          <cell r="M1527">
            <v>725.1</v>
          </cell>
          <cell r="N1527">
            <v>10274.9</v>
          </cell>
          <cell r="O1527" t="str">
            <v>COMEDORES ECONOMICOS - POSTER RIO</v>
          </cell>
        </row>
        <row r="1528">
          <cell r="A1528">
            <v>9900040636</v>
          </cell>
          <cell r="B1528">
            <v>1523</v>
          </cell>
          <cell r="C1528">
            <v>2</v>
          </cell>
          <cell r="D1528" t="str">
            <v>CARLOS MANUEL SENA SENA</v>
          </cell>
          <cell r="E1528" t="str">
            <v>COCINERO (A)</v>
          </cell>
          <cell r="F1528">
            <v>9900040636</v>
          </cell>
          <cell r="G1528">
            <v>20</v>
          </cell>
          <cell r="H1528">
            <v>11000</v>
          </cell>
          <cell r="I1528">
            <v>315.7</v>
          </cell>
          <cell r="J1528">
            <v>0</v>
          </cell>
          <cell r="K1528">
            <v>334.4</v>
          </cell>
          <cell r="L1528">
            <v>75</v>
          </cell>
          <cell r="M1528">
            <v>725.1</v>
          </cell>
          <cell r="N1528">
            <v>10274.9</v>
          </cell>
          <cell r="O1528" t="str">
            <v>COMEDORES ECONOMICOS - POSTER RIO</v>
          </cell>
        </row>
        <row r="1529">
          <cell r="A1529">
            <v>9900045171</v>
          </cell>
          <cell r="B1529">
            <v>1524</v>
          </cell>
          <cell r="C1529">
            <v>2</v>
          </cell>
          <cell r="D1529" t="str">
            <v>PAULA PEREZ RAMIREZ</v>
          </cell>
          <cell r="E1529" t="str">
            <v>CONSERJE</v>
          </cell>
          <cell r="F1529">
            <v>9900045171</v>
          </cell>
          <cell r="G1529">
            <v>8</v>
          </cell>
          <cell r="H1529">
            <v>11000</v>
          </cell>
          <cell r="I1529">
            <v>315.7</v>
          </cell>
          <cell r="J1529">
            <v>0</v>
          </cell>
          <cell r="K1529">
            <v>334.4</v>
          </cell>
          <cell r="L1529">
            <v>75</v>
          </cell>
          <cell r="M1529">
            <v>725.1</v>
          </cell>
          <cell r="N1529">
            <v>10274.9</v>
          </cell>
          <cell r="O1529" t="str">
            <v>COMEDORES ECONOMICOS - POSTER RIO</v>
          </cell>
        </row>
        <row r="1530">
          <cell r="A1530">
            <v>9900047235</v>
          </cell>
          <cell r="B1530">
            <v>1525</v>
          </cell>
          <cell r="C1530">
            <v>2</v>
          </cell>
          <cell r="D1530" t="str">
            <v>MERCENNI ALTAGRACIA BENITEZ MARTINE</v>
          </cell>
          <cell r="E1530" t="str">
            <v>AUXILIAR ADMINISTRATIVO (A)</v>
          </cell>
          <cell r="F1530">
            <v>9900047235</v>
          </cell>
          <cell r="G1530">
            <v>900659</v>
          </cell>
          <cell r="H1530">
            <v>14000</v>
          </cell>
          <cell r="I1530">
            <v>401.8</v>
          </cell>
          <cell r="J1530">
            <v>0</v>
          </cell>
          <cell r="K1530">
            <v>425.6</v>
          </cell>
          <cell r="L1530">
            <v>75</v>
          </cell>
          <cell r="M1530">
            <v>902.4</v>
          </cell>
          <cell r="N1530">
            <v>13097.6</v>
          </cell>
          <cell r="O1530" t="str">
            <v>COMEDORES ECONOMICOS- LA VILLA OLIMPICA</v>
          </cell>
        </row>
        <row r="1531">
          <cell r="A1531">
            <v>10000035500</v>
          </cell>
          <cell r="B1531">
            <v>1526</v>
          </cell>
          <cell r="C1531">
            <v>2</v>
          </cell>
          <cell r="D1531" t="str">
            <v>MARTINIANO SCHULZE VILORIO</v>
          </cell>
          <cell r="E1531" t="str">
            <v>CONSERJE</v>
          </cell>
          <cell r="F1531">
            <v>10000035500</v>
          </cell>
          <cell r="G1531">
            <v>20</v>
          </cell>
          <cell r="H1531">
            <v>11000</v>
          </cell>
          <cell r="I1531">
            <v>315.7</v>
          </cell>
          <cell r="J1531">
            <v>0</v>
          </cell>
          <cell r="K1531">
            <v>334.4</v>
          </cell>
          <cell r="L1531">
            <v>75</v>
          </cell>
          <cell r="M1531">
            <v>725.1</v>
          </cell>
          <cell r="N1531">
            <v>10274.9</v>
          </cell>
          <cell r="O1531" t="str">
            <v>COMEDORES ECONOMICOS - LAS SALINAS</v>
          </cell>
        </row>
        <row r="1532">
          <cell r="A1532">
            <v>10100069581</v>
          </cell>
          <cell r="B1532">
            <v>1527</v>
          </cell>
          <cell r="C1532">
            <v>2</v>
          </cell>
          <cell r="D1532" t="str">
            <v>RAFAELA MARINA MOLINA ROSARIO</v>
          </cell>
          <cell r="E1532" t="str">
            <v>COCINERO (A)</v>
          </cell>
          <cell r="F1532">
            <v>10100069581</v>
          </cell>
          <cell r="G1532">
            <v>1550024</v>
          </cell>
          <cell r="H1532">
            <v>11000</v>
          </cell>
          <cell r="I1532">
            <v>315.7</v>
          </cell>
          <cell r="J1532">
            <v>0</v>
          </cell>
          <cell r="K1532">
            <v>334.4</v>
          </cell>
          <cell r="L1532">
            <v>75</v>
          </cell>
          <cell r="M1532">
            <v>725.1</v>
          </cell>
          <cell r="N1532">
            <v>10274.9</v>
          </cell>
          <cell r="O1532" t="str">
            <v>COMEDORES ECONOMICOS - MANZANILLO</v>
          </cell>
        </row>
        <row r="1533">
          <cell r="A1533">
            <v>10100114916</v>
          </cell>
          <cell r="B1533">
            <v>1528</v>
          </cell>
          <cell r="C1533">
            <v>2</v>
          </cell>
          <cell r="D1533" t="str">
            <v>ARELIS MERCEDES CORDERO</v>
          </cell>
          <cell r="E1533" t="str">
            <v>CONSERJE</v>
          </cell>
          <cell r="F1533">
            <v>10100114916</v>
          </cell>
          <cell r="G1533">
            <v>2300111</v>
          </cell>
          <cell r="H1533">
            <v>11000</v>
          </cell>
          <cell r="I1533">
            <v>315.7</v>
          </cell>
          <cell r="J1533">
            <v>0</v>
          </cell>
          <cell r="K1533">
            <v>334.4</v>
          </cell>
          <cell r="L1533">
            <v>75</v>
          </cell>
          <cell r="M1533">
            <v>725.1</v>
          </cell>
          <cell r="N1533">
            <v>10274.9</v>
          </cell>
          <cell r="O1533" t="str">
            <v>COMEDORES ECONOMICOS - MONTECRISTI</v>
          </cell>
        </row>
        <row r="1534">
          <cell r="A1534">
            <v>10400048145</v>
          </cell>
          <cell r="B1534">
            <v>1529</v>
          </cell>
          <cell r="C1534">
            <v>2</v>
          </cell>
          <cell r="D1534" t="str">
            <v>ANDREA SANTANA VERAS</v>
          </cell>
          <cell r="E1534" t="str">
            <v>COCINERO (A)</v>
          </cell>
          <cell r="F1534">
            <v>10400048145</v>
          </cell>
          <cell r="G1534">
            <v>2200112</v>
          </cell>
          <cell r="H1534">
            <v>11000</v>
          </cell>
          <cell r="I1534">
            <v>315.7</v>
          </cell>
          <cell r="J1534">
            <v>0</v>
          </cell>
          <cell r="K1534">
            <v>334.4</v>
          </cell>
          <cell r="L1534">
            <v>75</v>
          </cell>
          <cell r="M1534">
            <v>725.1</v>
          </cell>
          <cell r="N1534">
            <v>10274.9</v>
          </cell>
          <cell r="O1534" t="str">
            <v>COMEDORES ECONOMICOS - SAN CRISTOBAL</v>
          </cell>
        </row>
        <row r="1535">
          <cell r="A1535">
            <v>10900012138</v>
          </cell>
          <cell r="B1535">
            <v>1530</v>
          </cell>
          <cell r="C1535">
            <v>2</v>
          </cell>
          <cell r="D1535" t="str">
            <v>ARELIS ALCANTARA</v>
          </cell>
          <cell r="E1535" t="str">
            <v>COCINERO (A)</v>
          </cell>
          <cell r="F1535">
            <v>10900012138</v>
          </cell>
          <cell r="G1535">
            <v>12</v>
          </cell>
          <cell r="H1535">
            <v>14300</v>
          </cell>
          <cell r="I1535">
            <v>410.41</v>
          </cell>
          <cell r="J1535">
            <v>0</v>
          </cell>
          <cell r="K1535">
            <v>434.72</v>
          </cell>
          <cell r="L1535">
            <v>75</v>
          </cell>
          <cell r="M1535">
            <v>920.13</v>
          </cell>
          <cell r="N1535">
            <v>13379.87</v>
          </cell>
          <cell r="O1535" t="str">
            <v>COMEDORES ECONOMICOS- BOHECHIO</v>
          </cell>
        </row>
        <row r="1536">
          <cell r="A1536">
            <v>10900014613</v>
          </cell>
          <cell r="B1536">
            <v>1531</v>
          </cell>
          <cell r="C1536">
            <v>2</v>
          </cell>
          <cell r="D1536" t="str">
            <v>BELLANIRIS GALVAN ESPINOSA</v>
          </cell>
          <cell r="E1536" t="str">
            <v>AYUDANTE DE COCINA</v>
          </cell>
          <cell r="F1536">
            <v>10900014613</v>
          </cell>
          <cell r="G1536">
            <v>5</v>
          </cell>
          <cell r="H1536">
            <v>11000</v>
          </cell>
          <cell r="I1536">
            <v>315.7</v>
          </cell>
          <cell r="J1536">
            <v>0</v>
          </cell>
          <cell r="K1536">
            <v>334.4</v>
          </cell>
          <cell r="L1536">
            <v>75</v>
          </cell>
          <cell r="M1536">
            <v>725.1</v>
          </cell>
          <cell r="N1536">
            <v>10274.9</v>
          </cell>
          <cell r="O1536" t="str">
            <v>COMEDORES ECONOMICOS- BOHECHIO</v>
          </cell>
        </row>
        <row r="1537">
          <cell r="A1537">
            <v>10900014852</v>
          </cell>
          <cell r="B1537">
            <v>1532</v>
          </cell>
          <cell r="C1537">
            <v>2</v>
          </cell>
          <cell r="D1537" t="str">
            <v>PANCHA LEBRON BAEZ</v>
          </cell>
          <cell r="E1537" t="str">
            <v>AYUDANTE DE COCINA</v>
          </cell>
          <cell r="F1537">
            <v>10900014852</v>
          </cell>
          <cell r="G1537">
            <v>2</v>
          </cell>
          <cell r="H1537">
            <v>11000</v>
          </cell>
          <cell r="I1537">
            <v>315.7</v>
          </cell>
          <cell r="J1537">
            <v>0</v>
          </cell>
          <cell r="K1537">
            <v>334.4</v>
          </cell>
          <cell r="L1537">
            <v>75</v>
          </cell>
          <cell r="M1537">
            <v>725.1</v>
          </cell>
          <cell r="N1537">
            <v>10274.9</v>
          </cell>
          <cell r="O1537" t="str">
            <v>COMEDORES ECONOMICOS- BOHECHIO</v>
          </cell>
        </row>
        <row r="1538">
          <cell r="A1538">
            <v>10900015305</v>
          </cell>
          <cell r="B1538">
            <v>1533</v>
          </cell>
          <cell r="C1538">
            <v>2</v>
          </cell>
          <cell r="D1538" t="str">
            <v>DIGNA IVELISSE LUNA ALCANTARA</v>
          </cell>
          <cell r="E1538" t="str">
            <v>COCINERO (A)</v>
          </cell>
          <cell r="F1538">
            <v>10900015305</v>
          </cell>
          <cell r="G1538">
            <v>1</v>
          </cell>
          <cell r="H1538">
            <v>14300</v>
          </cell>
          <cell r="I1538">
            <v>410.41</v>
          </cell>
          <cell r="J1538">
            <v>0</v>
          </cell>
          <cell r="K1538">
            <v>434.72</v>
          </cell>
          <cell r="L1538">
            <v>75</v>
          </cell>
          <cell r="M1538">
            <v>920.13</v>
          </cell>
          <cell r="N1538">
            <v>13379.87</v>
          </cell>
          <cell r="O1538" t="str">
            <v>COMEDORES ECONOMICOS- BOHECHIO</v>
          </cell>
        </row>
        <row r="1539">
          <cell r="A1539">
            <v>10900025064</v>
          </cell>
          <cell r="B1539">
            <v>1534</v>
          </cell>
          <cell r="C1539">
            <v>2</v>
          </cell>
          <cell r="D1539" t="str">
            <v>MILEDYS FAMILIA</v>
          </cell>
          <cell r="E1539" t="str">
            <v>COCINERO (A)</v>
          </cell>
          <cell r="F1539">
            <v>10900025064</v>
          </cell>
          <cell r="G1539">
            <v>4</v>
          </cell>
          <cell r="H1539">
            <v>14300</v>
          </cell>
          <cell r="I1539">
            <v>410.41</v>
          </cell>
          <cell r="J1539">
            <v>0</v>
          </cell>
          <cell r="K1539">
            <v>434.72</v>
          </cell>
          <cell r="L1539">
            <v>75</v>
          </cell>
          <cell r="M1539">
            <v>920.13</v>
          </cell>
          <cell r="N1539">
            <v>13379.87</v>
          </cell>
          <cell r="O1539" t="str">
            <v>COMEDORES ECONOMICOS- EL YAQUE</v>
          </cell>
        </row>
        <row r="1540">
          <cell r="A1540">
            <v>10900025932</v>
          </cell>
          <cell r="B1540">
            <v>1535</v>
          </cell>
          <cell r="C1540">
            <v>2</v>
          </cell>
          <cell r="D1540" t="str">
            <v>FIORDALISA GALVA LAPAIX</v>
          </cell>
          <cell r="E1540" t="str">
            <v>COCINERO (A)</v>
          </cell>
          <cell r="F1540">
            <v>10900025932</v>
          </cell>
          <cell r="G1540">
            <v>6</v>
          </cell>
          <cell r="H1540">
            <v>14300</v>
          </cell>
          <cell r="I1540">
            <v>410.41</v>
          </cell>
          <cell r="J1540">
            <v>0</v>
          </cell>
          <cell r="K1540">
            <v>434.72</v>
          </cell>
          <cell r="L1540">
            <v>75</v>
          </cell>
          <cell r="M1540">
            <v>920.13</v>
          </cell>
          <cell r="N1540">
            <v>13379.87</v>
          </cell>
          <cell r="O1540" t="str">
            <v>COMEDORES ECONOMICOS- EL YAQUE</v>
          </cell>
        </row>
        <row r="1541">
          <cell r="A1541">
            <v>10900037598</v>
          </cell>
          <cell r="B1541">
            <v>1536</v>
          </cell>
          <cell r="C1541">
            <v>2</v>
          </cell>
          <cell r="D1541" t="str">
            <v>PEDRO BENJAMIN DE LEON</v>
          </cell>
          <cell r="E1541" t="str">
            <v>AUXILIAR</v>
          </cell>
          <cell r="F1541">
            <v>10900037598</v>
          </cell>
          <cell r="G1541">
            <v>20</v>
          </cell>
          <cell r="H1541">
            <v>18700</v>
          </cell>
          <cell r="I1541">
            <v>536.69000000000005</v>
          </cell>
          <cell r="J1541">
            <v>0</v>
          </cell>
          <cell r="K1541">
            <v>568.48</v>
          </cell>
          <cell r="L1541">
            <v>75</v>
          </cell>
          <cell r="M1541">
            <v>1180.17</v>
          </cell>
          <cell r="N1541">
            <v>17519.830000000002</v>
          </cell>
          <cell r="O1541" t="str">
            <v>COMEDORES ECONOMICOS- BOHECHIO</v>
          </cell>
        </row>
        <row r="1542">
          <cell r="A1542">
            <v>10900038364</v>
          </cell>
          <cell r="B1542">
            <v>1537</v>
          </cell>
          <cell r="C1542">
            <v>2</v>
          </cell>
          <cell r="D1542" t="str">
            <v>WILSON ANTONIO MENDEZ</v>
          </cell>
          <cell r="E1542" t="str">
            <v>CONSERJE</v>
          </cell>
          <cell r="F1542">
            <v>10900038364</v>
          </cell>
          <cell r="G1542">
            <v>17</v>
          </cell>
          <cell r="H1542">
            <v>11000</v>
          </cell>
          <cell r="I1542">
            <v>315.7</v>
          </cell>
          <cell r="J1542">
            <v>0</v>
          </cell>
          <cell r="K1542">
            <v>334.4</v>
          </cell>
          <cell r="L1542">
            <v>75</v>
          </cell>
          <cell r="M1542">
            <v>725.1</v>
          </cell>
          <cell r="N1542">
            <v>10274.9</v>
          </cell>
          <cell r="O1542" t="str">
            <v>COMEDORES ECONOMICOS- BOHECHIO</v>
          </cell>
        </row>
        <row r="1543">
          <cell r="A1543">
            <v>10900039628</v>
          </cell>
          <cell r="B1543">
            <v>1538</v>
          </cell>
          <cell r="C1543">
            <v>2</v>
          </cell>
          <cell r="D1543" t="str">
            <v>RAMONA VIOLA</v>
          </cell>
          <cell r="E1543" t="str">
            <v>AYUDANTE DE COCINA</v>
          </cell>
          <cell r="F1543">
            <v>10900039628</v>
          </cell>
          <cell r="G1543">
            <v>16</v>
          </cell>
          <cell r="H1543">
            <v>11000</v>
          </cell>
          <cell r="I1543">
            <v>315.7</v>
          </cell>
          <cell r="J1543">
            <v>0</v>
          </cell>
          <cell r="K1543">
            <v>334.4</v>
          </cell>
          <cell r="L1543">
            <v>75</v>
          </cell>
          <cell r="M1543">
            <v>725.1</v>
          </cell>
          <cell r="N1543">
            <v>10274.9</v>
          </cell>
          <cell r="O1543" t="str">
            <v>COMEDORES ECONOMICOS- BOHECHIO</v>
          </cell>
        </row>
        <row r="1544">
          <cell r="A1544">
            <v>10900041921</v>
          </cell>
          <cell r="B1544">
            <v>1539</v>
          </cell>
          <cell r="C1544">
            <v>2</v>
          </cell>
          <cell r="D1544" t="str">
            <v>MERARIS SANCHEZ CONTRERAS</v>
          </cell>
          <cell r="E1544" t="str">
            <v>INSPECTOR DE COMEDOR</v>
          </cell>
          <cell r="F1544">
            <v>10900041921</v>
          </cell>
          <cell r="G1544">
            <v>2400335</v>
          </cell>
          <cell r="H1544">
            <v>30000</v>
          </cell>
          <cell r="I1544">
            <v>861</v>
          </cell>
          <cell r="J1544">
            <v>0</v>
          </cell>
          <cell r="K1544">
            <v>912</v>
          </cell>
          <cell r="L1544">
            <v>75</v>
          </cell>
          <cell r="M1544">
            <v>1848</v>
          </cell>
          <cell r="N1544">
            <v>28152</v>
          </cell>
          <cell r="O1544" t="str">
            <v>DIRECCION DE INSPECCION- COMEDORES ECONO</v>
          </cell>
        </row>
        <row r="1545">
          <cell r="A1545">
            <v>10900046581</v>
          </cell>
          <cell r="B1545">
            <v>1540</v>
          </cell>
          <cell r="C1545">
            <v>2</v>
          </cell>
          <cell r="D1545" t="str">
            <v>FRANCIA ROSA CORCINO</v>
          </cell>
          <cell r="E1545" t="str">
            <v>AYUDANTE DE COCINA</v>
          </cell>
          <cell r="F1545">
            <v>10900046581</v>
          </cell>
          <cell r="G1545">
            <v>7</v>
          </cell>
          <cell r="H1545">
            <v>11000</v>
          </cell>
          <cell r="I1545">
            <v>315.7</v>
          </cell>
          <cell r="J1545">
            <v>0</v>
          </cell>
          <cell r="K1545">
            <v>334.4</v>
          </cell>
          <cell r="L1545">
            <v>1587.45</v>
          </cell>
          <cell r="M1545">
            <v>2237.5500000000002</v>
          </cell>
          <cell r="N1545">
            <v>8762.4500000000007</v>
          </cell>
          <cell r="O1545" t="str">
            <v>COMEDORES ECONOMICOS- ARROLLO CANO</v>
          </cell>
        </row>
        <row r="1546">
          <cell r="A1546">
            <v>10900048165</v>
          </cell>
          <cell r="B1546">
            <v>1541</v>
          </cell>
          <cell r="C1546">
            <v>2</v>
          </cell>
          <cell r="D1546" t="str">
            <v>SALVADOR REYES</v>
          </cell>
          <cell r="E1546" t="str">
            <v>AYUDANTE DE COCINA</v>
          </cell>
          <cell r="F1546">
            <v>10900048165</v>
          </cell>
          <cell r="G1546">
            <v>3</v>
          </cell>
          <cell r="H1546">
            <v>11000</v>
          </cell>
          <cell r="I1546">
            <v>315.7</v>
          </cell>
          <cell r="J1546">
            <v>0</v>
          </cell>
          <cell r="K1546">
            <v>334.4</v>
          </cell>
          <cell r="L1546">
            <v>75</v>
          </cell>
          <cell r="M1546">
            <v>725.1</v>
          </cell>
          <cell r="N1546">
            <v>10274.9</v>
          </cell>
          <cell r="O1546" t="str">
            <v>COMEDORES ECONOMICOS- EL YAQUE</v>
          </cell>
        </row>
        <row r="1547">
          <cell r="A1547">
            <v>10900049114</v>
          </cell>
          <cell r="B1547">
            <v>1542</v>
          </cell>
          <cell r="C1547">
            <v>2</v>
          </cell>
          <cell r="D1547" t="str">
            <v>VANGELIO VICENTE REYES</v>
          </cell>
          <cell r="E1547" t="str">
            <v>AYUDANTE DE COCINA</v>
          </cell>
          <cell r="F1547">
            <v>10900049114</v>
          </cell>
          <cell r="G1547">
            <v>1</v>
          </cell>
          <cell r="H1547">
            <v>11000</v>
          </cell>
          <cell r="I1547">
            <v>315.7</v>
          </cell>
          <cell r="J1547">
            <v>0</v>
          </cell>
          <cell r="K1547">
            <v>334.4</v>
          </cell>
          <cell r="L1547">
            <v>75</v>
          </cell>
          <cell r="M1547">
            <v>725.1</v>
          </cell>
          <cell r="N1547">
            <v>10274.9</v>
          </cell>
          <cell r="O1547" t="str">
            <v>COMEDORES ECONOMICOS- ARROLLO CANO</v>
          </cell>
        </row>
        <row r="1548">
          <cell r="A1548">
            <v>10900049858</v>
          </cell>
          <cell r="B1548">
            <v>1543</v>
          </cell>
          <cell r="C1548">
            <v>2</v>
          </cell>
          <cell r="D1548" t="str">
            <v>ELVIRA REYES CABRAL</v>
          </cell>
          <cell r="E1548" t="str">
            <v>AYUDANTE DE COCINA</v>
          </cell>
          <cell r="F1548">
            <v>10900049858</v>
          </cell>
          <cell r="G1548">
            <v>7</v>
          </cell>
          <cell r="H1548">
            <v>11000</v>
          </cell>
          <cell r="I1548">
            <v>315.7</v>
          </cell>
          <cell r="J1548">
            <v>0</v>
          </cell>
          <cell r="K1548">
            <v>334.4</v>
          </cell>
          <cell r="L1548">
            <v>1587.45</v>
          </cell>
          <cell r="M1548">
            <v>2237.5500000000002</v>
          </cell>
          <cell r="N1548">
            <v>8762.4500000000007</v>
          </cell>
          <cell r="O1548" t="str">
            <v>COMEDORES ECONOMICOS- EL YAQUE</v>
          </cell>
        </row>
        <row r="1549">
          <cell r="A1549">
            <v>10900051458</v>
          </cell>
          <cell r="B1549">
            <v>1544</v>
          </cell>
          <cell r="C1549">
            <v>2</v>
          </cell>
          <cell r="D1549" t="str">
            <v>HILARIO DE LA ROSA DE LOS SANTOS</v>
          </cell>
          <cell r="E1549" t="str">
            <v>JARDINERO (A)</v>
          </cell>
          <cell r="F1549">
            <v>10900051458</v>
          </cell>
          <cell r="G1549">
            <v>2</v>
          </cell>
          <cell r="H1549">
            <v>11000</v>
          </cell>
          <cell r="I1549">
            <v>315.7</v>
          </cell>
          <cell r="J1549">
            <v>0</v>
          </cell>
          <cell r="K1549">
            <v>334.4</v>
          </cell>
          <cell r="L1549">
            <v>75</v>
          </cell>
          <cell r="M1549">
            <v>725.1</v>
          </cell>
          <cell r="N1549">
            <v>10274.9</v>
          </cell>
          <cell r="O1549" t="str">
            <v>COMEDORES ECONOMICOS- EL YAQUE</v>
          </cell>
        </row>
        <row r="1550">
          <cell r="A1550">
            <v>10900057083</v>
          </cell>
          <cell r="B1550">
            <v>1545</v>
          </cell>
          <cell r="C1550">
            <v>2</v>
          </cell>
          <cell r="D1550" t="str">
            <v>CELENIA BRIOSO LUCIANO</v>
          </cell>
          <cell r="E1550" t="str">
            <v>AUXILIAR ALMACEN</v>
          </cell>
          <cell r="F1550">
            <v>10900057083</v>
          </cell>
          <cell r="G1550">
            <v>350175</v>
          </cell>
          <cell r="H1550">
            <v>20000</v>
          </cell>
          <cell r="I1550">
            <v>574</v>
          </cell>
          <cell r="J1550">
            <v>0</v>
          </cell>
          <cell r="K1550">
            <v>608</v>
          </cell>
          <cell r="L1550">
            <v>75</v>
          </cell>
          <cell r="M1550">
            <v>1257</v>
          </cell>
          <cell r="N1550">
            <v>18743</v>
          </cell>
          <cell r="O1550" t="str">
            <v>COMEDORES ECONOMICOS - BARAHONA</v>
          </cell>
        </row>
        <row r="1551">
          <cell r="A1551">
            <v>10900061556</v>
          </cell>
          <cell r="B1551">
            <v>1546</v>
          </cell>
          <cell r="C1551">
            <v>2</v>
          </cell>
          <cell r="D1551" t="str">
            <v>JAIRO LUCIANO CUELLO</v>
          </cell>
          <cell r="E1551" t="str">
            <v>AUXILIAR</v>
          </cell>
          <cell r="F1551">
            <v>10900061556</v>
          </cell>
          <cell r="G1551">
            <v>11</v>
          </cell>
          <cell r="H1551">
            <v>18700</v>
          </cell>
          <cell r="I1551">
            <v>536.69000000000005</v>
          </cell>
          <cell r="J1551">
            <v>0</v>
          </cell>
          <cell r="K1551">
            <v>568.48</v>
          </cell>
          <cell r="L1551">
            <v>75</v>
          </cell>
          <cell r="M1551">
            <v>1180.17</v>
          </cell>
          <cell r="N1551">
            <v>17519.830000000002</v>
          </cell>
          <cell r="O1551" t="str">
            <v>COMEDORES ECONOMICOS- BOHECHIO</v>
          </cell>
        </row>
        <row r="1552">
          <cell r="A1552">
            <v>10900074872</v>
          </cell>
          <cell r="B1552">
            <v>1547</v>
          </cell>
          <cell r="C1552">
            <v>2</v>
          </cell>
          <cell r="D1552" t="str">
            <v>LUCIDANIA LORENZO JIMENEZ</v>
          </cell>
          <cell r="E1552" t="str">
            <v>AYUDANTE DE COCINA</v>
          </cell>
          <cell r="F1552">
            <v>10900074872</v>
          </cell>
          <cell r="G1552">
            <v>5</v>
          </cell>
          <cell r="H1552">
            <v>11000</v>
          </cell>
          <cell r="I1552">
            <v>315.7</v>
          </cell>
          <cell r="J1552">
            <v>0</v>
          </cell>
          <cell r="K1552">
            <v>334.4</v>
          </cell>
          <cell r="L1552">
            <v>75</v>
          </cell>
          <cell r="M1552">
            <v>725.1</v>
          </cell>
          <cell r="N1552">
            <v>10274.9</v>
          </cell>
          <cell r="O1552" t="str">
            <v>COMEDORES ECONOMICOS- EL YAQUE</v>
          </cell>
        </row>
        <row r="1553">
          <cell r="A1553">
            <v>10900075556</v>
          </cell>
          <cell r="B1553">
            <v>1548</v>
          </cell>
          <cell r="C1553">
            <v>2</v>
          </cell>
          <cell r="D1553" t="str">
            <v>CORINA DE LEON JIMENEZ</v>
          </cell>
          <cell r="E1553" t="str">
            <v>COCINERO (A)</v>
          </cell>
          <cell r="F1553">
            <v>10900075556</v>
          </cell>
          <cell r="G1553">
            <v>6</v>
          </cell>
          <cell r="H1553">
            <v>11000</v>
          </cell>
          <cell r="I1553">
            <v>315.7</v>
          </cell>
          <cell r="J1553">
            <v>0</v>
          </cell>
          <cell r="K1553">
            <v>334.4</v>
          </cell>
          <cell r="L1553">
            <v>75</v>
          </cell>
          <cell r="M1553">
            <v>725.1</v>
          </cell>
          <cell r="N1553">
            <v>10274.9</v>
          </cell>
          <cell r="O1553" t="str">
            <v>COMEDORES ECONOMICOS- BOHECHIO</v>
          </cell>
        </row>
        <row r="1554">
          <cell r="A1554">
            <v>10900079483</v>
          </cell>
          <cell r="B1554">
            <v>1549</v>
          </cell>
          <cell r="C1554">
            <v>2</v>
          </cell>
          <cell r="D1554" t="str">
            <v>FREDDY ANTONIO RAMIREZ MORA</v>
          </cell>
          <cell r="E1554" t="str">
            <v>INSPECTOR DE COMEDOR</v>
          </cell>
          <cell r="F1554">
            <v>10900079483</v>
          </cell>
          <cell r="G1554">
            <v>1050280</v>
          </cell>
          <cell r="H1554">
            <v>20000</v>
          </cell>
          <cell r="I1554">
            <v>574</v>
          </cell>
          <cell r="J1554">
            <v>0</v>
          </cell>
          <cell r="K1554">
            <v>608</v>
          </cell>
          <cell r="L1554">
            <v>75</v>
          </cell>
          <cell r="M1554">
            <v>1257</v>
          </cell>
          <cell r="N1554">
            <v>18743</v>
          </cell>
          <cell r="O1554" t="str">
            <v>COMEDORES ECONOMICOS - SAN JUAN DE LA MA</v>
          </cell>
        </row>
        <row r="1555">
          <cell r="A1555">
            <v>10900082958</v>
          </cell>
          <cell r="B1555">
            <v>1550</v>
          </cell>
          <cell r="C1555">
            <v>2</v>
          </cell>
          <cell r="D1555" t="str">
            <v>DANILO AUGUSTO PERALTA VICENTE</v>
          </cell>
          <cell r="E1555" t="str">
            <v>AYUDANTE DE COCINA</v>
          </cell>
          <cell r="F1555">
            <v>10900082958</v>
          </cell>
          <cell r="G1555">
            <v>6</v>
          </cell>
          <cell r="H1555">
            <v>11000</v>
          </cell>
          <cell r="I1555">
            <v>315.7</v>
          </cell>
          <cell r="J1555">
            <v>0</v>
          </cell>
          <cell r="K1555">
            <v>334.4</v>
          </cell>
          <cell r="L1555">
            <v>3099.9</v>
          </cell>
          <cell r="M1555">
            <v>3750</v>
          </cell>
          <cell r="N1555">
            <v>7250</v>
          </cell>
          <cell r="O1555" t="str">
            <v>COMEDORES ECONOMICOS- ARROLLO CANO</v>
          </cell>
        </row>
        <row r="1556">
          <cell r="A1556">
            <v>11000020039</v>
          </cell>
          <cell r="B1556">
            <v>1551</v>
          </cell>
          <cell r="C1556">
            <v>2</v>
          </cell>
          <cell r="D1556" t="str">
            <v>ISABEL BOCIO</v>
          </cell>
          <cell r="E1556" t="str">
            <v>AYUDANTE DE COCINA</v>
          </cell>
          <cell r="F1556">
            <v>11000020039</v>
          </cell>
          <cell r="G1556">
            <v>400112</v>
          </cell>
          <cell r="H1556">
            <v>15000</v>
          </cell>
          <cell r="I1556">
            <v>430.5</v>
          </cell>
          <cell r="J1556">
            <v>0</v>
          </cell>
          <cell r="K1556">
            <v>456</v>
          </cell>
          <cell r="L1556">
            <v>75</v>
          </cell>
          <cell r="M1556">
            <v>961.5</v>
          </cell>
          <cell r="N1556">
            <v>14038.5</v>
          </cell>
          <cell r="O1556" t="str">
            <v>COMEDORES ECONOMICOS - ELIAS PIﾑA</v>
          </cell>
        </row>
        <row r="1557">
          <cell r="A1557">
            <v>11000052172</v>
          </cell>
          <cell r="B1557">
            <v>1552</v>
          </cell>
          <cell r="C1557">
            <v>2</v>
          </cell>
          <cell r="D1557" t="str">
            <v>MILBIO FORTUNA UBRI</v>
          </cell>
          <cell r="E1557" t="str">
            <v>SUPERVISOR (A) MAYORDOMIA</v>
          </cell>
          <cell r="F1557">
            <v>11000052172</v>
          </cell>
          <cell r="G1557">
            <v>650069</v>
          </cell>
          <cell r="H1557">
            <v>15000</v>
          </cell>
          <cell r="I1557">
            <v>430.5</v>
          </cell>
          <cell r="J1557">
            <v>0</v>
          </cell>
          <cell r="K1557">
            <v>456</v>
          </cell>
          <cell r="L1557">
            <v>75</v>
          </cell>
          <cell r="M1557">
            <v>961.5</v>
          </cell>
          <cell r="N1557">
            <v>14038.5</v>
          </cell>
          <cell r="O1557" t="str">
            <v>SECCION DE CARNICERIA Y SAZON- COMEDORES</v>
          </cell>
        </row>
        <row r="1558">
          <cell r="A1558">
            <v>11000062742</v>
          </cell>
          <cell r="B1558">
            <v>1553</v>
          </cell>
          <cell r="C1558">
            <v>2</v>
          </cell>
          <cell r="D1558" t="str">
            <v>LUISA MARIA ROSSO ENCARNACION</v>
          </cell>
          <cell r="E1558" t="str">
            <v>SECRETARIO (A)</v>
          </cell>
          <cell r="F1558">
            <v>11000062742</v>
          </cell>
          <cell r="G1558">
            <v>1050148</v>
          </cell>
          <cell r="H1558">
            <v>19800</v>
          </cell>
          <cell r="I1558">
            <v>568.26</v>
          </cell>
          <cell r="J1558">
            <v>0</v>
          </cell>
          <cell r="K1558">
            <v>601.91999999999996</v>
          </cell>
          <cell r="L1558">
            <v>75</v>
          </cell>
          <cell r="M1558">
            <v>1245.18</v>
          </cell>
          <cell r="N1558">
            <v>18554.82</v>
          </cell>
          <cell r="O1558" t="str">
            <v>COMEDORES ECONOMICOS - SAN JUAN DE LA MA</v>
          </cell>
        </row>
        <row r="1559">
          <cell r="A1559">
            <v>11300016166</v>
          </cell>
          <cell r="B1559">
            <v>1554</v>
          </cell>
          <cell r="C1559">
            <v>2</v>
          </cell>
          <cell r="D1559" t="str">
            <v>JUAN CARLOS JIMENEZ LEBRON</v>
          </cell>
          <cell r="E1559" t="str">
            <v>AYUDANTE DE COCINA</v>
          </cell>
          <cell r="F1559">
            <v>11300016166</v>
          </cell>
          <cell r="G1559">
            <v>4</v>
          </cell>
          <cell r="H1559">
            <v>11000</v>
          </cell>
          <cell r="I1559">
            <v>315.7</v>
          </cell>
          <cell r="J1559">
            <v>0</v>
          </cell>
          <cell r="K1559">
            <v>334.4</v>
          </cell>
          <cell r="L1559">
            <v>75</v>
          </cell>
          <cell r="M1559">
            <v>725.1</v>
          </cell>
          <cell r="N1559">
            <v>10274.9</v>
          </cell>
          <cell r="O1559" t="str">
            <v>COMEDORES ECONOMICOS - GALVAN</v>
          </cell>
        </row>
        <row r="1560">
          <cell r="A1560">
            <v>11300041222</v>
          </cell>
          <cell r="B1560">
            <v>1555</v>
          </cell>
          <cell r="C1560">
            <v>2</v>
          </cell>
          <cell r="D1560" t="str">
            <v>RAINEL CASTILLO CASTILLO</v>
          </cell>
          <cell r="E1560" t="str">
            <v>SECRETARIO (A)</v>
          </cell>
          <cell r="F1560">
            <v>11300041222</v>
          </cell>
          <cell r="G1560">
            <v>12</v>
          </cell>
          <cell r="H1560">
            <v>15000</v>
          </cell>
          <cell r="I1560">
            <v>430.5</v>
          </cell>
          <cell r="J1560">
            <v>0</v>
          </cell>
          <cell r="K1560">
            <v>456</v>
          </cell>
          <cell r="L1560">
            <v>75</v>
          </cell>
          <cell r="M1560">
            <v>961.5</v>
          </cell>
          <cell r="N1560">
            <v>14038.5</v>
          </cell>
          <cell r="O1560" t="str">
            <v>COMEDORES ECONOMICOS - GALVAN</v>
          </cell>
        </row>
        <row r="1561">
          <cell r="A1561">
            <v>11500016446</v>
          </cell>
          <cell r="B1561">
            <v>1556</v>
          </cell>
          <cell r="C1561">
            <v>2</v>
          </cell>
          <cell r="D1561" t="str">
            <v>ALIS YOKAIRA BUENO BELLO</v>
          </cell>
          <cell r="E1561" t="str">
            <v>AYUDANTE DE COCINA</v>
          </cell>
          <cell r="F1561">
            <v>11500016446</v>
          </cell>
          <cell r="G1561">
            <v>1750049</v>
          </cell>
          <cell r="H1561">
            <v>11400</v>
          </cell>
          <cell r="I1561">
            <v>327.18</v>
          </cell>
          <cell r="J1561">
            <v>0</v>
          </cell>
          <cell r="K1561">
            <v>346.56</v>
          </cell>
          <cell r="L1561">
            <v>75</v>
          </cell>
          <cell r="M1561">
            <v>748.74</v>
          </cell>
          <cell r="N1561">
            <v>10651.26</v>
          </cell>
          <cell r="O1561" t="str">
            <v>COMEDORES ECONOMICOS - SANTIAGO RODRIGUE</v>
          </cell>
        </row>
        <row r="1562">
          <cell r="A1562">
            <v>11600004581</v>
          </cell>
          <cell r="B1562">
            <v>1557</v>
          </cell>
          <cell r="C1562">
            <v>2</v>
          </cell>
          <cell r="D1562" t="str">
            <v>ZUNILDA BRITO TEJADA</v>
          </cell>
          <cell r="E1562" t="str">
            <v>CONSERJE</v>
          </cell>
          <cell r="F1562">
            <v>11600004581</v>
          </cell>
          <cell r="G1562">
            <v>1750073</v>
          </cell>
          <cell r="H1562">
            <v>11000</v>
          </cell>
          <cell r="I1562">
            <v>315.7</v>
          </cell>
          <cell r="J1562">
            <v>0</v>
          </cell>
          <cell r="K1562">
            <v>334.4</v>
          </cell>
          <cell r="L1562">
            <v>75</v>
          </cell>
          <cell r="M1562">
            <v>725.1</v>
          </cell>
          <cell r="N1562">
            <v>10274.9</v>
          </cell>
          <cell r="O1562" t="str">
            <v>COMEDORES ECONOMICOS - SANTIAGO RODRIGUE</v>
          </cell>
        </row>
        <row r="1563">
          <cell r="A1563">
            <v>11700039099</v>
          </cell>
          <cell r="B1563">
            <v>1558</v>
          </cell>
          <cell r="C1563">
            <v>2</v>
          </cell>
          <cell r="D1563" t="str">
            <v>PEDRO MERCEDES HERNANDEZ</v>
          </cell>
          <cell r="E1563" t="str">
            <v>INSPECTOR DE COMEDOR</v>
          </cell>
          <cell r="F1563">
            <v>11700039099</v>
          </cell>
          <cell r="G1563">
            <v>2900163</v>
          </cell>
          <cell r="H1563">
            <v>20000</v>
          </cell>
          <cell r="I1563">
            <v>574</v>
          </cell>
          <cell r="J1563">
            <v>0</v>
          </cell>
          <cell r="K1563">
            <v>608</v>
          </cell>
          <cell r="L1563">
            <v>75</v>
          </cell>
          <cell r="M1563">
            <v>1257</v>
          </cell>
          <cell r="N1563">
            <v>18743</v>
          </cell>
          <cell r="O1563" t="str">
            <v>COMEDORES ECONOMICOS - SAN FRANCISCO DE</v>
          </cell>
        </row>
        <row r="1564">
          <cell r="A1564">
            <v>11700054312</v>
          </cell>
          <cell r="B1564">
            <v>1559</v>
          </cell>
          <cell r="C1564">
            <v>2</v>
          </cell>
          <cell r="D1564" t="str">
            <v>AMARILIS MERCEDES SOSA DE LA ROSA</v>
          </cell>
          <cell r="E1564" t="str">
            <v>COCINERO (A)</v>
          </cell>
          <cell r="F1564">
            <v>11700054312</v>
          </cell>
          <cell r="G1564">
            <v>1450031</v>
          </cell>
          <cell r="H1564">
            <v>11000</v>
          </cell>
          <cell r="I1564">
            <v>315.7</v>
          </cell>
          <cell r="J1564">
            <v>0</v>
          </cell>
          <cell r="K1564">
            <v>334.4</v>
          </cell>
          <cell r="L1564">
            <v>75</v>
          </cell>
          <cell r="M1564">
            <v>725.1</v>
          </cell>
          <cell r="N1564">
            <v>10274.9</v>
          </cell>
          <cell r="O1564" t="str">
            <v>COMEDORES ECONOMICOS - DAJABON</v>
          </cell>
        </row>
        <row r="1565">
          <cell r="A1565">
            <v>11800092402</v>
          </cell>
          <cell r="B1565">
            <v>1560</v>
          </cell>
          <cell r="C1565">
            <v>2</v>
          </cell>
          <cell r="D1565" t="str">
            <v>DAVID GONZALEZ ALMONTE</v>
          </cell>
          <cell r="E1565" t="str">
            <v>INSPECTORA</v>
          </cell>
          <cell r="F1565">
            <v>11800092402</v>
          </cell>
          <cell r="G1565">
            <v>2950056</v>
          </cell>
          <cell r="H1565">
            <v>15000</v>
          </cell>
          <cell r="I1565">
            <v>430.5</v>
          </cell>
          <cell r="J1565">
            <v>0</v>
          </cell>
          <cell r="K1565">
            <v>456</v>
          </cell>
          <cell r="L1565">
            <v>75</v>
          </cell>
          <cell r="M1565">
            <v>961.5</v>
          </cell>
          <cell r="N1565">
            <v>14038.5</v>
          </cell>
          <cell r="O1565" t="str">
            <v>COMEDORES ECONOMICOS - BONAO</v>
          </cell>
        </row>
        <row r="1566">
          <cell r="A1566">
            <v>12000003371</v>
          </cell>
          <cell r="B1566">
            <v>1561</v>
          </cell>
          <cell r="C1566">
            <v>2</v>
          </cell>
          <cell r="D1566" t="str">
            <v>AURIS ISABEL RODRIGUEZ FRANCISCO</v>
          </cell>
          <cell r="E1566" t="str">
            <v>CONSERJE</v>
          </cell>
          <cell r="F1566">
            <v>12000003371</v>
          </cell>
          <cell r="G1566">
            <v>2450114</v>
          </cell>
          <cell r="H1566">
            <v>19800</v>
          </cell>
          <cell r="I1566">
            <v>568.26</v>
          </cell>
          <cell r="J1566">
            <v>0</v>
          </cell>
          <cell r="K1566">
            <v>601.91999999999996</v>
          </cell>
          <cell r="L1566">
            <v>1587.45</v>
          </cell>
          <cell r="M1566">
            <v>2757.63</v>
          </cell>
          <cell r="N1566">
            <v>17042.37</v>
          </cell>
          <cell r="O1566" t="str">
            <v>DIRECCION DE PROCESAMIENTO DE ALIMENTOS</v>
          </cell>
        </row>
        <row r="1567">
          <cell r="A1567">
            <v>12100116842</v>
          </cell>
          <cell r="B1567">
            <v>1562</v>
          </cell>
          <cell r="C1567">
            <v>2</v>
          </cell>
          <cell r="D1567" t="str">
            <v>ANA BAUTISTA GOMEZ</v>
          </cell>
          <cell r="E1567" t="str">
            <v>INSPECTOR DE COMEDOR</v>
          </cell>
          <cell r="F1567">
            <v>12100116842</v>
          </cell>
          <cell r="G1567">
            <v>750105</v>
          </cell>
          <cell r="H1567">
            <v>25000</v>
          </cell>
          <cell r="I1567">
            <v>717.5</v>
          </cell>
          <cell r="J1567">
            <v>0</v>
          </cell>
          <cell r="K1567">
            <v>760</v>
          </cell>
          <cell r="L1567">
            <v>75</v>
          </cell>
          <cell r="M1567">
            <v>1552.5</v>
          </cell>
          <cell r="N1567">
            <v>23447.5</v>
          </cell>
          <cell r="O1567" t="str">
            <v>COMEDORES ECONOMICOS - PUERTO PLATA</v>
          </cell>
        </row>
        <row r="1568">
          <cell r="A1568">
            <v>12600002609</v>
          </cell>
          <cell r="B1568">
            <v>1563</v>
          </cell>
          <cell r="C1568">
            <v>2</v>
          </cell>
          <cell r="D1568" t="str">
            <v>JOEL MIGUEL MENDEZ RAMIREZ</v>
          </cell>
          <cell r="E1568" t="str">
            <v>INSPECTOR (A)</v>
          </cell>
          <cell r="F1568">
            <v>12600002609</v>
          </cell>
          <cell r="G1568">
            <v>2400341</v>
          </cell>
          <cell r="H1568">
            <v>40000</v>
          </cell>
          <cell r="I1568">
            <v>1148</v>
          </cell>
          <cell r="J1568">
            <v>442.65</v>
          </cell>
          <cell r="K1568">
            <v>1216</v>
          </cell>
          <cell r="L1568">
            <v>75</v>
          </cell>
          <cell r="M1568">
            <v>2881.65</v>
          </cell>
          <cell r="N1568">
            <v>37118.35</v>
          </cell>
          <cell r="O1568" t="str">
            <v>DIRECCION DE INSPECCION- COMEDORES ECONO</v>
          </cell>
        </row>
        <row r="1569">
          <cell r="A1569">
            <v>12800007622</v>
          </cell>
          <cell r="B1569">
            <v>1564</v>
          </cell>
          <cell r="C1569">
            <v>2</v>
          </cell>
          <cell r="D1569" t="str">
            <v>NEOCAL CUEVAS CUEVAS</v>
          </cell>
          <cell r="E1569" t="str">
            <v>AYUDANTE DE COCINA</v>
          </cell>
          <cell r="F1569">
            <v>12800007622</v>
          </cell>
          <cell r="G1569">
            <v>44</v>
          </cell>
          <cell r="H1569">
            <v>11000</v>
          </cell>
          <cell r="I1569">
            <v>315.7</v>
          </cell>
          <cell r="J1569">
            <v>0</v>
          </cell>
          <cell r="K1569">
            <v>334.4</v>
          </cell>
          <cell r="L1569">
            <v>75</v>
          </cell>
          <cell r="M1569">
            <v>725.1</v>
          </cell>
          <cell r="N1569">
            <v>10274.9</v>
          </cell>
          <cell r="O1569" t="str">
            <v>COMEDORES ECONOMICOS - DE CRISTOBAL-INDE</v>
          </cell>
        </row>
        <row r="1570">
          <cell r="A1570">
            <v>12800009057</v>
          </cell>
          <cell r="B1570">
            <v>1565</v>
          </cell>
          <cell r="C1570">
            <v>2</v>
          </cell>
          <cell r="D1570" t="str">
            <v>WELVIN PLATA TERRERO</v>
          </cell>
          <cell r="E1570" t="str">
            <v>AUXILIAR ALMACEN</v>
          </cell>
          <cell r="F1570">
            <v>12800009057</v>
          </cell>
          <cell r="G1570">
            <v>50</v>
          </cell>
          <cell r="H1570">
            <v>12000</v>
          </cell>
          <cell r="I1570">
            <v>344.4</v>
          </cell>
          <cell r="J1570">
            <v>0</v>
          </cell>
          <cell r="K1570">
            <v>364.8</v>
          </cell>
          <cell r="L1570">
            <v>75</v>
          </cell>
          <cell r="M1570">
            <v>784.2</v>
          </cell>
          <cell r="N1570">
            <v>11215.8</v>
          </cell>
          <cell r="O1570" t="str">
            <v>COMEDORES ECONOMICOS - DE CRISTOBAL-INDE</v>
          </cell>
        </row>
        <row r="1571">
          <cell r="A1571">
            <v>12900003190</v>
          </cell>
          <cell r="B1571">
            <v>1566</v>
          </cell>
          <cell r="C1571">
            <v>2</v>
          </cell>
          <cell r="D1571" t="str">
            <v>FILOMENA VENTURA</v>
          </cell>
          <cell r="E1571" t="str">
            <v>COCINERO (A)</v>
          </cell>
          <cell r="F1571">
            <v>12900003190</v>
          </cell>
          <cell r="G1571">
            <v>750061</v>
          </cell>
          <cell r="H1571">
            <v>11000</v>
          </cell>
          <cell r="I1571">
            <v>315.7</v>
          </cell>
          <cell r="J1571">
            <v>0</v>
          </cell>
          <cell r="K1571">
            <v>334.4</v>
          </cell>
          <cell r="L1571">
            <v>75</v>
          </cell>
          <cell r="M1571">
            <v>725.1</v>
          </cell>
          <cell r="N1571">
            <v>10274.9</v>
          </cell>
          <cell r="O1571" t="str">
            <v>COMEDORES ECONOMICOS - PUERTO PLATA</v>
          </cell>
        </row>
        <row r="1572">
          <cell r="A1572">
            <v>12900039913</v>
          </cell>
          <cell r="B1572">
            <v>1567</v>
          </cell>
          <cell r="C1572">
            <v>2</v>
          </cell>
          <cell r="D1572" t="str">
            <v>JOSE OGANDO CALDERON</v>
          </cell>
          <cell r="E1572" t="str">
            <v>AYUDANTE DE COCINA</v>
          </cell>
          <cell r="F1572">
            <v>12900039913</v>
          </cell>
          <cell r="G1572">
            <v>2700229</v>
          </cell>
          <cell r="H1572">
            <v>11000</v>
          </cell>
          <cell r="I1572">
            <v>315.7</v>
          </cell>
          <cell r="J1572">
            <v>0</v>
          </cell>
          <cell r="K1572">
            <v>334.4</v>
          </cell>
          <cell r="L1572">
            <v>75</v>
          </cell>
          <cell r="M1572">
            <v>725.1</v>
          </cell>
          <cell r="N1572">
            <v>10274.9</v>
          </cell>
          <cell r="O1572" t="str">
            <v>DEPARTAMENTO DE COCINAS MOVILES- COMEDOR</v>
          </cell>
        </row>
        <row r="1573">
          <cell r="A1573">
            <v>13000003007</v>
          </cell>
          <cell r="B1573">
            <v>1568</v>
          </cell>
          <cell r="C1573">
            <v>2</v>
          </cell>
          <cell r="D1573" t="str">
            <v>ANNY MARINA PEÑA RUIZ</v>
          </cell>
          <cell r="E1573" t="str">
            <v>AYUDANTE DE COCINA</v>
          </cell>
          <cell r="F1573">
            <v>13000003007</v>
          </cell>
          <cell r="G1573">
            <v>22</v>
          </cell>
          <cell r="H1573">
            <v>11000</v>
          </cell>
          <cell r="I1573">
            <v>315.7</v>
          </cell>
          <cell r="J1573">
            <v>0</v>
          </cell>
          <cell r="K1573">
            <v>334.4</v>
          </cell>
          <cell r="L1573">
            <v>75</v>
          </cell>
          <cell r="M1573">
            <v>725.1</v>
          </cell>
          <cell r="N1573">
            <v>10274.9</v>
          </cell>
          <cell r="O1573" t="str">
            <v>COMEDORES ECONOMICOS - EL PEﾑON</v>
          </cell>
        </row>
        <row r="1574">
          <cell r="A1574">
            <v>13000003544</v>
          </cell>
          <cell r="B1574">
            <v>1569</v>
          </cell>
          <cell r="C1574">
            <v>2</v>
          </cell>
          <cell r="D1574" t="str">
            <v>JOSE ALFREDO MELO</v>
          </cell>
          <cell r="E1574" t="str">
            <v>CONSERJE</v>
          </cell>
          <cell r="F1574">
            <v>13000003544</v>
          </cell>
          <cell r="G1574">
            <v>38</v>
          </cell>
          <cell r="H1574">
            <v>11000</v>
          </cell>
          <cell r="I1574">
            <v>315.7</v>
          </cell>
          <cell r="J1574">
            <v>0</v>
          </cell>
          <cell r="K1574">
            <v>334.4</v>
          </cell>
          <cell r="L1574">
            <v>75</v>
          </cell>
          <cell r="M1574">
            <v>725.1</v>
          </cell>
          <cell r="N1574">
            <v>10274.9</v>
          </cell>
          <cell r="O1574" t="str">
            <v>COMEDORES ECONOMICOS - EL PEﾑON</v>
          </cell>
        </row>
        <row r="1575">
          <cell r="A1575">
            <v>13000003734</v>
          </cell>
          <cell r="B1575">
            <v>1570</v>
          </cell>
          <cell r="C1575">
            <v>2</v>
          </cell>
          <cell r="D1575" t="str">
            <v>ALICIA ALBERTA ENCARNACION PEÑA</v>
          </cell>
          <cell r="E1575" t="str">
            <v>CONSERJE</v>
          </cell>
          <cell r="F1575">
            <v>13000003734</v>
          </cell>
          <cell r="G1575">
            <v>10</v>
          </cell>
          <cell r="H1575">
            <v>11000</v>
          </cell>
          <cell r="I1575">
            <v>315.7</v>
          </cell>
          <cell r="J1575">
            <v>0</v>
          </cell>
          <cell r="K1575">
            <v>334.4</v>
          </cell>
          <cell r="L1575">
            <v>75</v>
          </cell>
          <cell r="M1575">
            <v>725.1</v>
          </cell>
          <cell r="N1575">
            <v>10274.9</v>
          </cell>
          <cell r="O1575" t="str">
            <v>COMEDORES ECONOMICOS - EL PEﾑON</v>
          </cell>
        </row>
        <row r="1576">
          <cell r="A1576">
            <v>13000004336</v>
          </cell>
          <cell r="B1576">
            <v>1571</v>
          </cell>
          <cell r="C1576">
            <v>2</v>
          </cell>
          <cell r="D1576" t="str">
            <v>WILMAN PEÑA FELIZ</v>
          </cell>
          <cell r="E1576" t="str">
            <v>AYUDANTE DE COCINA</v>
          </cell>
          <cell r="F1576">
            <v>13000004336</v>
          </cell>
          <cell r="G1576">
            <v>36</v>
          </cell>
          <cell r="H1576">
            <v>11000</v>
          </cell>
          <cell r="I1576">
            <v>315.7</v>
          </cell>
          <cell r="J1576">
            <v>0</v>
          </cell>
          <cell r="K1576">
            <v>334.4</v>
          </cell>
          <cell r="L1576">
            <v>75</v>
          </cell>
          <cell r="M1576">
            <v>725.1</v>
          </cell>
          <cell r="N1576">
            <v>10274.9</v>
          </cell>
          <cell r="O1576" t="str">
            <v>COMEDORES ECONOMICOS - EL PEﾑON</v>
          </cell>
        </row>
        <row r="1577">
          <cell r="A1577">
            <v>13000005218</v>
          </cell>
          <cell r="B1577">
            <v>1572</v>
          </cell>
          <cell r="C1577">
            <v>2</v>
          </cell>
          <cell r="D1577" t="str">
            <v>PAIMEL BERNALISSE SEGURA CARABALLO</v>
          </cell>
          <cell r="E1577" t="str">
            <v>CONSERJE</v>
          </cell>
          <cell r="F1577">
            <v>13000005218</v>
          </cell>
          <cell r="G1577">
            <v>350188</v>
          </cell>
          <cell r="H1577">
            <v>15000</v>
          </cell>
          <cell r="I1577">
            <v>430.5</v>
          </cell>
          <cell r="J1577">
            <v>0</v>
          </cell>
          <cell r="K1577">
            <v>456</v>
          </cell>
          <cell r="L1577">
            <v>75</v>
          </cell>
          <cell r="M1577">
            <v>961.5</v>
          </cell>
          <cell r="N1577">
            <v>14038.5</v>
          </cell>
          <cell r="O1577" t="str">
            <v>COMEDORES ECONOMICOS - BARAHONA</v>
          </cell>
        </row>
        <row r="1578">
          <cell r="A1578">
            <v>13100005332</v>
          </cell>
          <cell r="B1578">
            <v>1573</v>
          </cell>
          <cell r="C1578">
            <v>2</v>
          </cell>
          <cell r="D1578" t="str">
            <v>YERALDINA ESTHER PEÑA MATOS</v>
          </cell>
          <cell r="E1578" t="str">
            <v>AUXILIAR ADMINISTRATIVO I</v>
          </cell>
          <cell r="F1578">
            <v>13100005332</v>
          </cell>
          <cell r="G1578">
            <v>2450115</v>
          </cell>
          <cell r="H1578">
            <v>30000</v>
          </cell>
          <cell r="I1578">
            <v>861</v>
          </cell>
          <cell r="J1578">
            <v>0</v>
          </cell>
          <cell r="K1578">
            <v>912</v>
          </cell>
          <cell r="L1578">
            <v>75</v>
          </cell>
          <cell r="M1578">
            <v>1848</v>
          </cell>
          <cell r="N1578">
            <v>28152</v>
          </cell>
          <cell r="O1578" t="str">
            <v>DIRECCION DE PROCESAMIENTO DE ALIMENTOS</v>
          </cell>
        </row>
        <row r="1579">
          <cell r="A1579">
            <v>13200003609</v>
          </cell>
          <cell r="B1579">
            <v>1574</v>
          </cell>
          <cell r="C1579">
            <v>2</v>
          </cell>
          <cell r="D1579" t="str">
            <v>OSCAR BENJAMIN SANCHEZ SEGURA</v>
          </cell>
          <cell r="E1579" t="str">
            <v>AYUDANTE DE COCINA</v>
          </cell>
          <cell r="F1579">
            <v>13200003609</v>
          </cell>
          <cell r="G1579">
            <v>24</v>
          </cell>
          <cell r="H1579">
            <v>13000</v>
          </cell>
          <cell r="I1579">
            <v>373.1</v>
          </cell>
          <cell r="J1579">
            <v>0</v>
          </cell>
          <cell r="K1579">
            <v>395.2</v>
          </cell>
          <cell r="L1579">
            <v>75</v>
          </cell>
          <cell r="M1579">
            <v>843.3</v>
          </cell>
          <cell r="N1579">
            <v>12156.7</v>
          </cell>
          <cell r="O1579" t="str">
            <v>COMEDORES  ECONOMICOS - ESTEBANIA- AZUA</v>
          </cell>
        </row>
        <row r="1580">
          <cell r="A1580">
            <v>13200005141</v>
          </cell>
          <cell r="B1580">
            <v>1575</v>
          </cell>
          <cell r="C1580">
            <v>2</v>
          </cell>
          <cell r="D1580" t="str">
            <v>WANDEL SANCHEZ</v>
          </cell>
          <cell r="E1580" t="str">
            <v>INSPECTOR DE COMEDOR</v>
          </cell>
          <cell r="F1580">
            <v>13200005141</v>
          </cell>
          <cell r="G1580">
            <v>16</v>
          </cell>
          <cell r="H1580">
            <v>15000</v>
          </cell>
          <cell r="I1580">
            <v>430.5</v>
          </cell>
          <cell r="J1580">
            <v>0</v>
          </cell>
          <cell r="K1580">
            <v>456</v>
          </cell>
          <cell r="L1580">
            <v>75</v>
          </cell>
          <cell r="M1580">
            <v>961.5</v>
          </cell>
          <cell r="N1580">
            <v>14038.5</v>
          </cell>
          <cell r="O1580" t="str">
            <v>COMEDORES  ECONOMICOS - ESTEBANIA- AZUA</v>
          </cell>
        </row>
        <row r="1581">
          <cell r="A1581">
            <v>13200005455</v>
          </cell>
          <cell r="B1581">
            <v>1576</v>
          </cell>
          <cell r="C1581">
            <v>2</v>
          </cell>
          <cell r="D1581" t="str">
            <v>ZONEIDA MEJIA MEJIA</v>
          </cell>
          <cell r="E1581" t="str">
            <v>COCINERO (A)</v>
          </cell>
          <cell r="F1581">
            <v>13200005455</v>
          </cell>
          <cell r="G1581">
            <v>20</v>
          </cell>
          <cell r="H1581">
            <v>13000</v>
          </cell>
          <cell r="I1581">
            <v>373.1</v>
          </cell>
          <cell r="J1581">
            <v>0</v>
          </cell>
          <cell r="K1581">
            <v>395.2</v>
          </cell>
          <cell r="L1581">
            <v>75</v>
          </cell>
          <cell r="M1581">
            <v>843.3</v>
          </cell>
          <cell r="N1581">
            <v>12156.7</v>
          </cell>
          <cell r="O1581" t="str">
            <v>COMEDORES  ECONOMICOS - ESTEBANIA- AZUA</v>
          </cell>
        </row>
        <row r="1582">
          <cell r="A1582">
            <v>13200006685</v>
          </cell>
          <cell r="B1582">
            <v>1577</v>
          </cell>
          <cell r="C1582">
            <v>2</v>
          </cell>
          <cell r="D1582" t="str">
            <v>JERRY EMILIO GUERRERO MATOS</v>
          </cell>
          <cell r="E1582" t="str">
            <v>AUXILIAR ALMACEN</v>
          </cell>
          <cell r="F1582">
            <v>13200006685</v>
          </cell>
          <cell r="G1582">
            <v>18</v>
          </cell>
          <cell r="H1582">
            <v>13000</v>
          </cell>
          <cell r="I1582">
            <v>373.1</v>
          </cell>
          <cell r="J1582">
            <v>0</v>
          </cell>
          <cell r="K1582">
            <v>395.2</v>
          </cell>
          <cell r="L1582">
            <v>75</v>
          </cell>
          <cell r="M1582">
            <v>843.3</v>
          </cell>
          <cell r="N1582">
            <v>12156.7</v>
          </cell>
          <cell r="O1582" t="str">
            <v>COMEDORES  ECONOMICOS - ESTEBANIA- AZUA</v>
          </cell>
        </row>
        <row r="1583">
          <cell r="A1583">
            <v>13200007055</v>
          </cell>
          <cell r="B1583">
            <v>1578</v>
          </cell>
          <cell r="C1583">
            <v>2</v>
          </cell>
          <cell r="D1583" t="str">
            <v>YESENIA TORRES SANCHEZ</v>
          </cell>
          <cell r="E1583" t="str">
            <v>AYUDANTE DE COCINA</v>
          </cell>
          <cell r="F1583">
            <v>13200007055</v>
          </cell>
          <cell r="G1583">
            <v>650063</v>
          </cell>
          <cell r="H1583">
            <v>14000</v>
          </cell>
          <cell r="I1583">
            <v>401.8</v>
          </cell>
          <cell r="J1583">
            <v>0</v>
          </cell>
          <cell r="K1583">
            <v>425.6</v>
          </cell>
          <cell r="L1583">
            <v>75</v>
          </cell>
          <cell r="M1583">
            <v>902.4</v>
          </cell>
          <cell r="N1583">
            <v>13097.6</v>
          </cell>
          <cell r="O1583" t="str">
            <v>SECCION DE CARNICERIA Y SAZON- COMEDORES</v>
          </cell>
        </row>
        <row r="1584">
          <cell r="A1584">
            <v>13700000253</v>
          </cell>
          <cell r="B1584">
            <v>1579</v>
          </cell>
          <cell r="C1584">
            <v>2</v>
          </cell>
          <cell r="D1584" t="str">
            <v>ANGELA MONTERO ENCARNACION</v>
          </cell>
          <cell r="E1584" t="str">
            <v>INSPECTOR DE COMEDOR</v>
          </cell>
          <cell r="F1584">
            <v>13700000253</v>
          </cell>
          <cell r="G1584">
            <v>6</v>
          </cell>
          <cell r="H1584">
            <v>13000</v>
          </cell>
          <cell r="I1584">
            <v>373.1</v>
          </cell>
          <cell r="J1584">
            <v>0</v>
          </cell>
          <cell r="K1584">
            <v>395.2</v>
          </cell>
          <cell r="L1584">
            <v>75</v>
          </cell>
          <cell r="M1584">
            <v>843.3</v>
          </cell>
          <cell r="N1584">
            <v>12156.7</v>
          </cell>
          <cell r="O1584" t="str">
            <v>COMEDORES ECONOMICOS - LAS SALINAS</v>
          </cell>
        </row>
        <row r="1585">
          <cell r="A1585">
            <v>13700001673</v>
          </cell>
          <cell r="B1585">
            <v>1580</v>
          </cell>
          <cell r="C1585">
            <v>2</v>
          </cell>
          <cell r="D1585" t="str">
            <v>DESEADA FELIZ PEREZ</v>
          </cell>
          <cell r="E1585" t="str">
            <v>COCINERO (A)</v>
          </cell>
          <cell r="F1585">
            <v>13700001673</v>
          </cell>
          <cell r="G1585">
            <v>14</v>
          </cell>
          <cell r="H1585">
            <v>11000</v>
          </cell>
          <cell r="I1585">
            <v>315.7</v>
          </cell>
          <cell r="J1585">
            <v>0</v>
          </cell>
          <cell r="K1585">
            <v>334.4</v>
          </cell>
          <cell r="L1585">
            <v>75</v>
          </cell>
          <cell r="M1585">
            <v>725.1</v>
          </cell>
          <cell r="N1585">
            <v>10274.9</v>
          </cell>
          <cell r="O1585" t="str">
            <v>COMEDORES ECONOMICOS - LAS SALINAS</v>
          </cell>
        </row>
        <row r="1586">
          <cell r="A1586">
            <v>13700002101</v>
          </cell>
          <cell r="B1586">
            <v>1581</v>
          </cell>
          <cell r="C1586">
            <v>2</v>
          </cell>
          <cell r="D1586" t="str">
            <v>YESENIA FELIZ DECENA</v>
          </cell>
          <cell r="E1586" t="str">
            <v>INSPECTOR DE COMEDOR</v>
          </cell>
          <cell r="F1586">
            <v>13700002101</v>
          </cell>
          <cell r="G1586">
            <v>350250</v>
          </cell>
          <cell r="H1586">
            <v>35000</v>
          </cell>
          <cell r="I1586">
            <v>1004.5</v>
          </cell>
          <cell r="J1586">
            <v>0</v>
          </cell>
          <cell r="K1586">
            <v>1064</v>
          </cell>
          <cell r="L1586">
            <v>75</v>
          </cell>
          <cell r="M1586">
            <v>2143.5</v>
          </cell>
          <cell r="N1586">
            <v>32856.5</v>
          </cell>
          <cell r="O1586" t="str">
            <v>COMEDORES ECONOMICOS - BARAHONA</v>
          </cell>
        </row>
        <row r="1587">
          <cell r="A1587">
            <v>13700002895</v>
          </cell>
          <cell r="B1587">
            <v>1582</v>
          </cell>
          <cell r="C1587">
            <v>2</v>
          </cell>
          <cell r="D1587" t="str">
            <v>MARIA DEL CARMEN PAULA SANTANA GONZ</v>
          </cell>
          <cell r="E1587" t="str">
            <v>AUXILIAR ALMACEN</v>
          </cell>
          <cell r="F1587">
            <v>13700002895</v>
          </cell>
          <cell r="G1587">
            <v>28</v>
          </cell>
          <cell r="H1587">
            <v>13000</v>
          </cell>
          <cell r="I1587">
            <v>373.1</v>
          </cell>
          <cell r="J1587">
            <v>0</v>
          </cell>
          <cell r="K1587">
            <v>395.2</v>
          </cell>
          <cell r="L1587">
            <v>75</v>
          </cell>
          <cell r="M1587">
            <v>843.3</v>
          </cell>
          <cell r="N1587">
            <v>12156.7</v>
          </cell>
          <cell r="O1587" t="str">
            <v>COMEDORES ECONOMICOS - LAS SALINAS</v>
          </cell>
        </row>
        <row r="1588">
          <cell r="A1588">
            <v>13700003760</v>
          </cell>
          <cell r="B1588">
            <v>1583</v>
          </cell>
          <cell r="C1588">
            <v>2</v>
          </cell>
          <cell r="D1588" t="str">
            <v>CASIRDA RUIZ DE LA PAZ</v>
          </cell>
          <cell r="E1588" t="str">
            <v>CONSERJE</v>
          </cell>
          <cell r="F1588">
            <v>13700003760</v>
          </cell>
          <cell r="G1588">
            <v>26</v>
          </cell>
          <cell r="H1588">
            <v>11000</v>
          </cell>
          <cell r="I1588">
            <v>315.7</v>
          </cell>
          <cell r="J1588">
            <v>0</v>
          </cell>
          <cell r="K1588">
            <v>334.4</v>
          </cell>
          <cell r="L1588">
            <v>75</v>
          </cell>
          <cell r="M1588">
            <v>725.1</v>
          </cell>
          <cell r="N1588">
            <v>10274.9</v>
          </cell>
          <cell r="O1588" t="str">
            <v>COMEDORES ECONOMICOS - LAS SALINAS</v>
          </cell>
        </row>
        <row r="1589">
          <cell r="A1589">
            <v>13700005997</v>
          </cell>
          <cell r="B1589">
            <v>1584</v>
          </cell>
          <cell r="C1589">
            <v>2</v>
          </cell>
          <cell r="D1589" t="str">
            <v>GRACIELA AMAURIS FELIZ CUEVAS</v>
          </cell>
          <cell r="E1589" t="str">
            <v>AYUDANTE DE COCINA</v>
          </cell>
          <cell r="F1589">
            <v>13700005997</v>
          </cell>
          <cell r="G1589">
            <v>8</v>
          </cell>
          <cell r="H1589">
            <v>11000</v>
          </cell>
          <cell r="I1589">
            <v>315.7</v>
          </cell>
          <cell r="J1589">
            <v>0</v>
          </cell>
          <cell r="K1589">
            <v>334.4</v>
          </cell>
          <cell r="L1589">
            <v>75</v>
          </cell>
          <cell r="M1589">
            <v>725.1</v>
          </cell>
          <cell r="N1589">
            <v>10274.9</v>
          </cell>
          <cell r="O1589" t="str">
            <v>COMEDORES ECONOMICOS - LAS SALINAS</v>
          </cell>
        </row>
        <row r="1590">
          <cell r="A1590">
            <v>13700006011</v>
          </cell>
          <cell r="B1590">
            <v>1585</v>
          </cell>
          <cell r="C1590">
            <v>2</v>
          </cell>
          <cell r="D1590" t="str">
            <v>SANTA AGUSTINA CARRASCO CARRASCO</v>
          </cell>
          <cell r="E1590" t="str">
            <v>CONSERJE</v>
          </cell>
          <cell r="F1590">
            <v>13700006011</v>
          </cell>
          <cell r="G1590">
            <v>16</v>
          </cell>
          <cell r="H1590">
            <v>11000</v>
          </cell>
          <cell r="I1590">
            <v>315.7</v>
          </cell>
          <cell r="J1590">
            <v>0</v>
          </cell>
          <cell r="K1590">
            <v>334.4</v>
          </cell>
          <cell r="L1590">
            <v>75</v>
          </cell>
          <cell r="M1590">
            <v>725.1</v>
          </cell>
          <cell r="N1590">
            <v>10274.9</v>
          </cell>
          <cell r="O1590" t="str">
            <v>COMEDORES ECONOMICOS - LAS SALINAS</v>
          </cell>
        </row>
        <row r="1591">
          <cell r="A1591">
            <v>13700008595</v>
          </cell>
          <cell r="B1591">
            <v>1586</v>
          </cell>
          <cell r="C1591">
            <v>2</v>
          </cell>
          <cell r="D1591" t="str">
            <v>SANTA SIMONA RUIZ</v>
          </cell>
          <cell r="E1591" t="str">
            <v>COCINERO (A)</v>
          </cell>
          <cell r="F1591">
            <v>13700008595</v>
          </cell>
          <cell r="G1591">
            <v>12</v>
          </cell>
          <cell r="H1591">
            <v>11000</v>
          </cell>
          <cell r="I1591">
            <v>315.7</v>
          </cell>
          <cell r="J1591">
            <v>0</v>
          </cell>
          <cell r="K1591">
            <v>334.4</v>
          </cell>
          <cell r="L1591">
            <v>75</v>
          </cell>
          <cell r="M1591">
            <v>725.1</v>
          </cell>
          <cell r="N1591">
            <v>10274.9</v>
          </cell>
          <cell r="O1591" t="str">
            <v>COMEDORES ECONOMICOS - LAS SALINAS</v>
          </cell>
        </row>
        <row r="1592">
          <cell r="A1592">
            <v>13700009536</v>
          </cell>
          <cell r="B1592">
            <v>1587</v>
          </cell>
          <cell r="C1592">
            <v>2</v>
          </cell>
          <cell r="D1592" t="str">
            <v>SANTA LIBRADA RAMIREZ FELIZ</v>
          </cell>
          <cell r="E1592" t="str">
            <v>CONSERJE</v>
          </cell>
          <cell r="F1592">
            <v>13700009536</v>
          </cell>
          <cell r="G1592">
            <v>2650667</v>
          </cell>
          <cell r="H1592">
            <v>13000</v>
          </cell>
          <cell r="I1592">
            <v>373.1</v>
          </cell>
          <cell r="J1592">
            <v>0</v>
          </cell>
          <cell r="K1592">
            <v>395.2</v>
          </cell>
          <cell r="L1592">
            <v>75</v>
          </cell>
          <cell r="M1592">
            <v>843.3</v>
          </cell>
          <cell r="N1592">
            <v>12156.7</v>
          </cell>
          <cell r="O1592" t="str">
            <v>DIVISION DE MANTENIMIENTO- COMEDORES ECO</v>
          </cell>
        </row>
        <row r="1593">
          <cell r="A1593">
            <v>13800006457</v>
          </cell>
          <cell r="B1593">
            <v>1588</v>
          </cell>
          <cell r="C1593">
            <v>2</v>
          </cell>
          <cell r="D1593" t="str">
            <v>YOLANDA OZORIA</v>
          </cell>
          <cell r="E1593" t="str">
            <v>COCINERO (A)</v>
          </cell>
          <cell r="F1593">
            <v>13800006457</v>
          </cell>
          <cell r="G1593">
            <v>700073</v>
          </cell>
          <cell r="H1593">
            <v>11000</v>
          </cell>
          <cell r="I1593">
            <v>315.7</v>
          </cell>
          <cell r="J1593">
            <v>0</v>
          </cell>
          <cell r="K1593">
            <v>334.4</v>
          </cell>
          <cell r="L1593">
            <v>75</v>
          </cell>
          <cell r="M1593">
            <v>725.1</v>
          </cell>
          <cell r="N1593">
            <v>10274.9</v>
          </cell>
          <cell r="O1593" t="str">
            <v>COMEDORES ECONOMICOS- SAN PEDRO</v>
          </cell>
        </row>
        <row r="1594">
          <cell r="A1594">
            <v>14300004398</v>
          </cell>
          <cell r="B1594">
            <v>1589</v>
          </cell>
          <cell r="C1594">
            <v>2</v>
          </cell>
          <cell r="D1594" t="str">
            <v>RODOLFO PAYANO DE LA CRUZ</v>
          </cell>
          <cell r="E1594" t="str">
            <v>AYUDANTE MANTENIMIENTO</v>
          </cell>
          <cell r="F1594">
            <v>14300004398</v>
          </cell>
          <cell r="G1594">
            <v>2900109</v>
          </cell>
          <cell r="H1594">
            <v>18000</v>
          </cell>
          <cell r="I1594">
            <v>516.6</v>
          </cell>
          <cell r="J1594">
            <v>0</v>
          </cell>
          <cell r="K1594">
            <v>547.20000000000005</v>
          </cell>
          <cell r="L1594">
            <v>75</v>
          </cell>
          <cell r="M1594">
            <v>1138.8</v>
          </cell>
          <cell r="N1594">
            <v>16861.2</v>
          </cell>
          <cell r="O1594" t="str">
            <v>COMEDORES ECONOMICOS - SAN FRANCISCO DE</v>
          </cell>
        </row>
        <row r="1595">
          <cell r="A1595">
            <v>16000003547</v>
          </cell>
          <cell r="B1595">
            <v>1590</v>
          </cell>
          <cell r="C1595">
            <v>2</v>
          </cell>
          <cell r="D1595" t="str">
            <v>ARIELA FERNANDA PEÑA GOMEZ</v>
          </cell>
          <cell r="E1595" t="str">
            <v>CONSERJE</v>
          </cell>
          <cell r="F1595">
            <v>16000003547</v>
          </cell>
          <cell r="G1595">
            <v>18</v>
          </cell>
          <cell r="H1595">
            <v>13000</v>
          </cell>
          <cell r="I1595">
            <v>373.1</v>
          </cell>
          <cell r="J1595">
            <v>0</v>
          </cell>
          <cell r="K1595">
            <v>395.2</v>
          </cell>
          <cell r="L1595">
            <v>75</v>
          </cell>
          <cell r="M1595">
            <v>843.3</v>
          </cell>
          <cell r="N1595">
            <v>12156.7</v>
          </cell>
          <cell r="O1595" t="str">
            <v>COMEDORES ECONOMICOS - LA CIENAGA</v>
          </cell>
        </row>
        <row r="1596">
          <cell r="A1596">
            <v>16000005773</v>
          </cell>
          <cell r="B1596">
            <v>1591</v>
          </cell>
          <cell r="C1596">
            <v>2</v>
          </cell>
          <cell r="D1596" t="str">
            <v>LUIS ALBERTO SANTANA CUEVAS</v>
          </cell>
          <cell r="E1596" t="str">
            <v>CAJERO (A)</v>
          </cell>
          <cell r="F1596">
            <v>16000005773</v>
          </cell>
          <cell r="G1596">
            <v>2</v>
          </cell>
          <cell r="H1596">
            <v>13000</v>
          </cell>
          <cell r="I1596">
            <v>373.1</v>
          </cell>
          <cell r="J1596">
            <v>0</v>
          </cell>
          <cell r="K1596">
            <v>395.2</v>
          </cell>
          <cell r="L1596">
            <v>75</v>
          </cell>
          <cell r="M1596">
            <v>843.3</v>
          </cell>
          <cell r="N1596">
            <v>12156.7</v>
          </cell>
          <cell r="O1596" t="str">
            <v>COMEDORES ECONOMICOS - LA CIENAGA</v>
          </cell>
        </row>
        <row r="1597">
          <cell r="A1597">
            <v>16000008629</v>
          </cell>
          <cell r="B1597">
            <v>1592</v>
          </cell>
          <cell r="C1597">
            <v>2</v>
          </cell>
          <cell r="D1597" t="str">
            <v>EIDY MELINA SERRANO MATOS</v>
          </cell>
          <cell r="E1597" t="str">
            <v>AUXILIAR ADMINISTRATIVO (A)</v>
          </cell>
          <cell r="F1597">
            <v>16000008629</v>
          </cell>
          <cell r="G1597">
            <v>2650395</v>
          </cell>
          <cell r="H1597">
            <v>20000</v>
          </cell>
          <cell r="I1597">
            <v>574</v>
          </cell>
          <cell r="J1597">
            <v>0</v>
          </cell>
          <cell r="K1597">
            <v>608</v>
          </cell>
          <cell r="L1597">
            <v>75</v>
          </cell>
          <cell r="M1597">
            <v>1257</v>
          </cell>
          <cell r="N1597">
            <v>18743</v>
          </cell>
          <cell r="O1597" t="str">
            <v>DIVISION DE MANTENIMIENTO- COMEDORES ECO</v>
          </cell>
        </row>
        <row r="1598">
          <cell r="A1598">
            <v>16000009072</v>
          </cell>
          <cell r="B1598">
            <v>1593</v>
          </cell>
          <cell r="C1598">
            <v>2</v>
          </cell>
          <cell r="D1598" t="str">
            <v>JUAMADIS MORETA GOMEZ</v>
          </cell>
          <cell r="E1598" t="str">
            <v>CAJERO (A)</v>
          </cell>
          <cell r="F1598">
            <v>16000009072</v>
          </cell>
          <cell r="G1598">
            <v>6</v>
          </cell>
          <cell r="H1598">
            <v>15000</v>
          </cell>
          <cell r="I1598">
            <v>430.5</v>
          </cell>
          <cell r="J1598">
            <v>0</v>
          </cell>
          <cell r="K1598">
            <v>456</v>
          </cell>
          <cell r="L1598">
            <v>75</v>
          </cell>
          <cell r="M1598">
            <v>961.5</v>
          </cell>
          <cell r="N1598">
            <v>14038.5</v>
          </cell>
          <cell r="O1598" t="str">
            <v>COMEDORES ECONOMICOS - LOTERIA NACIONAL</v>
          </cell>
        </row>
        <row r="1599">
          <cell r="A1599">
            <v>16000009999</v>
          </cell>
          <cell r="B1599">
            <v>1594</v>
          </cell>
          <cell r="C1599">
            <v>2</v>
          </cell>
          <cell r="D1599" t="str">
            <v>JESUS EREUDYS MEDINA FELIZ</v>
          </cell>
          <cell r="E1599" t="str">
            <v>CONSERJE</v>
          </cell>
          <cell r="F1599">
            <v>16000009999</v>
          </cell>
          <cell r="G1599">
            <v>14</v>
          </cell>
          <cell r="H1599">
            <v>11000</v>
          </cell>
          <cell r="I1599">
            <v>315.7</v>
          </cell>
          <cell r="J1599">
            <v>0</v>
          </cell>
          <cell r="K1599">
            <v>334.4</v>
          </cell>
          <cell r="L1599">
            <v>75</v>
          </cell>
          <cell r="M1599">
            <v>725.1</v>
          </cell>
          <cell r="N1599">
            <v>10274.9</v>
          </cell>
          <cell r="O1599" t="str">
            <v>COMEDORES ECONOMICOS - LA CIENAGA</v>
          </cell>
        </row>
        <row r="1600">
          <cell r="A1600">
            <v>16700001619</v>
          </cell>
          <cell r="B1600">
            <v>1595</v>
          </cell>
          <cell r="C1600">
            <v>2</v>
          </cell>
          <cell r="D1600" t="str">
            <v>WELY CABRERA EMILIANO</v>
          </cell>
          <cell r="E1600" t="str">
            <v>AUXILIAR ALMACEN</v>
          </cell>
          <cell r="F1600">
            <v>16700001619</v>
          </cell>
          <cell r="G1600">
            <v>28</v>
          </cell>
          <cell r="H1600">
            <v>11000</v>
          </cell>
          <cell r="I1600">
            <v>315.7</v>
          </cell>
          <cell r="J1600">
            <v>0</v>
          </cell>
          <cell r="K1600">
            <v>334.4</v>
          </cell>
          <cell r="L1600">
            <v>75</v>
          </cell>
          <cell r="M1600">
            <v>725.1</v>
          </cell>
          <cell r="N1600">
            <v>10274.9</v>
          </cell>
          <cell r="O1600" t="str">
            <v>COMEDORES ECONOMOCOS - JAQUIMEYES</v>
          </cell>
        </row>
        <row r="1601">
          <cell r="A1601">
            <v>16700003987</v>
          </cell>
          <cell r="B1601">
            <v>1596</v>
          </cell>
          <cell r="C1601">
            <v>2</v>
          </cell>
          <cell r="D1601" t="str">
            <v>SAIRI LIZANDY ESPINOSA ESPINOSA</v>
          </cell>
          <cell r="E1601" t="str">
            <v>AYUDANTE DE COCINA</v>
          </cell>
          <cell r="F1601">
            <v>16700003987</v>
          </cell>
          <cell r="G1601">
            <v>32</v>
          </cell>
          <cell r="H1601">
            <v>11000</v>
          </cell>
          <cell r="I1601">
            <v>315.7</v>
          </cell>
          <cell r="J1601">
            <v>0</v>
          </cell>
          <cell r="K1601">
            <v>334.4</v>
          </cell>
          <cell r="L1601">
            <v>75</v>
          </cell>
          <cell r="M1601">
            <v>725.1</v>
          </cell>
          <cell r="N1601">
            <v>10274.9</v>
          </cell>
          <cell r="O1601" t="str">
            <v>COMEDORES ECONOMOCOS - JAQUIMEYES</v>
          </cell>
        </row>
        <row r="1602">
          <cell r="A1602">
            <v>22300028143</v>
          </cell>
          <cell r="B1602">
            <v>1597</v>
          </cell>
          <cell r="C1602">
            <v>2</v>
          </cell>
          <cell r="D1602" t="str">
            <v>FERMIN ANTONIO GONZALEZ PEREZ</v>
          </cell>
          <cell r="E1602" t="str">
            <v>TECNICO</v>
          </cell>
          <cell r="F1602">
            <v>22300028143</v>
          </cell>
          <cell r="G1602">
            <v>2650684</v>
          </cell>
          <cell r="H1602">
            <v>11000</v>
          </cell>
          <cell r="I1602">
            <v>315.7</v>
          </cell>
          <cell r="J1602">
            <v>0</v>
          </cell>
          <cell r="K1602">
            <v>334.4</v>
          </cell>
          <cell r="L1602">
            <v>75</v>
          </cell>
          <cell r="M1602">
            <v>725.1</v>
          </cell>
          <cell r="N1602">
            <v>10274.9</v>
          </cell>
          <cell r="O1602" t="str">
            <v>DIVISION DE MANTENIMIENTO- COMEDORES ECO</v>
          </cell>
        </row>
        <row r="1603">
          <cell r="A1603">
            <v>22300036476</v>
          </cell>
          <cell r="B1603">
            <v>1598</v>
          </cell>
          <cell r="C1603">
            <v>2</v>
          </cell>
          <cell r="D1603" t="str">
            <v>JOHANNA MABEL CASTILLO LINARES</v>
          </cell>
          <cell r="E1603" t="str">
            <v>AUXILIAR</v>
          </cell>
          <cell r="F1603">
            <v>22300036476</v>
          </cell>
          <cell r="G1603">
            <v>2450083</v>
          </cell>
          <cell r="H1603">
            <v>30000</v>
          </cell>
          <cell r="I1603">
            <v>861</v>
          </cell>
          <cell r="J1603">
            <v>0</v>
          </cell>
          <cell r="K1603">
            <v>912</v>
          </cell>
          <cell r="L1603">
            <v>75</v>
          </cell>
          <cell r="M1603">
            <v>1848</v>
          </cell>
          <cell r="N1603">
            <v>28152</v>
          </cell>
          <cell r="O1603" t="str">
            <v>DIRECCION DE PROCESAMIENTO DE ALIMENTOS</v>
          </cell>
        </row>
        <row r="1604">
          <cell r="A1604">
            <v>22300055153</v>
          </cell>
          <cell r="B1604">
            <v>1599</v>
          </cell>
          <cell r="C1604">
            <v>2</v>
          </cell>
          <cell r="D1604" t="str">
            <v>QUIRSA ALTAGRACIA FRIAS PAREDES</v>
          </cell>
          <cell r="E1604" t="str">
            <v>AYUDANTE DE COCINA</v>
          </cell>
          <cell r="F1604">
            <v>22300055153</v>
          </cell>
          <cell r="G1604">
            <v>900208</v>
          </cell>
          <cell r="H1604">
            <v>11000</v>
          </cell>
          <cell r="I1604">
            <v>315.7</v>
          </cell>
          <cell r="J1604">
            <v>0</v>
          </cell>
          <cell r="K1604">
            <v>334.4</v>
          </cell>
          <cell r="L1604">
            <v>75</v>
          </cell>
          <cell r="M1604">
            <v>725.1</v>
          </cell>
          <cell r="N1604">
            <v>10274.9</v>
          </cell>
          <cell r="O1604" t="str">
            <v>COMEDORES ECONOMICOS- LA VILLA OLIMPICA</v>
          </cell>
        </row>
        <row r="1605">
          <cell r="A1605">
            <v>22300103896</v>
          </cell>
          <cell r="B1605">
            <v>1600</v>
          </cell>
          <cell r="C1605">
            <v>2</v>
          </cell>
          <cell r="D1605" t="str">
            <v>RAMON ANTONIO GONZALEZ RODRIGUEZ</v>
          </cell>
          <cell r="E1605" t="str">
            <v>CONSERJE</v>
          </cell>
          <cell r="F1605">
            <v>22300103896</v>
          </cell>
          <cell r="G1605">
            <v>1204230</v>
          </cell>
          <cell r="H1605">
            <v>11000</v>
          </cell>
          <cell r="I1605">
            <v>315.7</v>
          </cell>
          <cell r="J1605">
            <v>0</v>
          </cell>
          <cell r="K1605">
            <v>334.4</v>
          </cell>
          <cell r="L1605">
            <v>75</v>
          </cell>
          <cell r="M1605">
            <v>725.1</v>
          </cell>
          <cell r="N1605">
            <v>10274.9</v>
          </cell>
          <cell r="O1605" t="str">
            <v>COMEDORES ECONOMICOS LOS MINAS- COMEDORE</v>
          </cell>
        </row>
        <row r="1606">
          <cell r="A1606">
            <v>22300189622</v>
          </cell>
          <cell r="B1606">
            <v>1601</v>
          </cell>
          <cell r="C1606">
            <v>2</v>
          </cell>
          <cell r="D1606" t="str">
            <v>ANGIE ELIZABETH MARTE GALAN</v>
          </cell>
          <cell r="E1606" t="str">
            <v>COCINERO (A)</v>
          </cell>
          <cell r="F1606">
            <v>22300189622</v>
          </cell>
          <cell r="G1606">
            <v>1205660</v>
          </cell>
          <cell r="H1606">
            <v>11000</v>
          </cell>
          <cell r="I1606">
            <v>315.7</v>
          </cell>
          <cell r="J1606">
            <v>0</v>
          </cell>
          <cell r="K1606">
            <v>334.4</v>
          </cell>
          <cell r="L1606">
            <v>75</v>
          </cell>
          <cell r="M1606">
            <v>725.1</v>
          </cell>
          <cell r="N1606">
            <v>10274.9</v>
          </cell>
          <cell r="O1606" t="str">
            <v>COMEDORES ECONOMICOS LOS MINAS- COMEDORE</v>
          </cell>
        </row>
        <row r="1607">
          <cell r="A1607">
            <v>22300213836</v>
          </cell>
          <cell r="B1607">
            <v>1602</v>
          </cell>
          <cell r="C1607">
            <v>2</v>
          </cell>
          <cell r="D1607" t="str">
            <v>EDWIN ANTONIO GARCIA SOLANO</v>
          </cell>
          <cell r="E1607" t="str">
            <v>ELECTRICISTA</v>
          </cell>
          <cell r="F1607">
            <v>22300213836</v>
          </cell>
          <cell r="G1607">
            <v>2650369</v>
          </cell>
          <cell r="H1607">
            <v>22000</v>
          </cell>
          <cell r="I1607">
            <v>631.4</v>
          </cell>
          <cell r="J1607">
            <v>0</v>
          </cell>
          <cell r="K1607">
            <v>668.8</v>
          </cell>
          <cell r="L1607">
            <v>75</v>
          </cell>
          <cell r="M1607">
            <v>1375.2</v>
          </cell>
          <cell r="N1607">
            <v>20624.8</v>
          </cell>
          <cell r="O1607" t="str">
            <v>DIVISION DE MANTENIMIENTO- COMEDORES ECO</v>
          </cell>
        </row>
        <row r="1608">
          <cell r="A1608">
            <v>22300216680</v>
          </cell>
          <cell r="B1608">
            <v>1603</v>
          </cell>
          <cell r="C1608">
            <v>2</v>
          </cell>
          <cell r="D1608" t="str">
            <v>LUIS GERMAN LORA MATOS</v>
          </cell>
          <cell r="E1608" t="str">
            <v>INSPECTOR DE COMEDOR</v>
          </cell>
          <cell r="F1608">
            <v>22300216680</v>
          </cell>
          <cell r="G1608">
            <v>150100</v>
          </cell>
          <cell r="H1608">
            <v>20000</v>
          </cell>
          <cell r="I1608">
            <v>574</v>
          </cell>
          <cell r="J1608">
            <v>0</v>
          </cell>
          <cell r="K1608">
            <v>608</v>
          </cell>
          <cell r="L1608">
            <v>75</v>
          </cell>
          <cell r="M1608">
            <v>1257</v>
          </cell>
          <cell r="N1608">
            <v>18743</v>
          </cell>
          <cell r="O1608" t="str">
            <v>COMEDORES ECONOMICOS- LA ROMANA</v>
          </cell>
        </row>
        <row r="1609">
          <cell r="A1609">
            <v>22300259870</v>
          </cell>
          <cell r="B1609">
            <v>1604</v>
          </cell>
          <cell r="C1609">
            <v>2</v>
          </cell>
          <cell r="D1609" t="str">
            <v>CRISTIAN PEÑA</v>
          </cell>
          <cell r="E1609" t="str">
            <v>CHOFER</v>
          </cell>
          <cell r="F1609">
            <v>22300259870</v>
          </cell>
          <cell r="G1609">
            <v>2100469</v>
          </cell>
          <cell r="H1609">
            <v>16500</v>
          </cell>
          <cell r="I1609">
            <v>473.55</v>
          </cell>
          <cell r="J1609">
            <v>0</v>
          </cell>
          <cell r="K1609">
            <v>501.6</v>
          </cell>
          <cell r="L1609">
            <v>75</v>
          </cell>
          <cell r="M1609">
            <v>1050.1500000000001</v>
          </cell>
          <cell r="N1609">
            <v>15449.85</v>
          </cell>
          <cell r="O1609" t="str">
            <v>DIVISION DE TRANSPORTACION- COMEDORES EC</v>
          </cell>
        </row>
        <row r="1610">
          <cell r="A1610">
            <v>22300267725</v>
          </cell>
          <cell r="B1610">
            <v>1605</v>
          </cell>
          <cell r="C1610">
            <v>2</v>
          </cell>
          <cell r="D1610" t="str">
            <v>ANA LETICIA FIGUEREO REYNOSO</v>
          </cell>
          <cell r="E1610" t="str">
            <v>AUXILIAR</v>
          </cell>
          <cell r="F1610">
            <v>22300267725</v>
          </cell>
          <cell r="G1610">
            <v>2700255</v>
          </cell>
          <cell r="H1610">
            <v>16500</v>
          </cell>
          <cell r="I1610">
            <v>473.55</v>
          </cell>
          <cell r="J1610">
            <v>0</v>
          </cell>
          <cell r="K1610">
            <v>501.6</v>
          </cell>
          <cell r="L1610">
            <v>75</v>
          </cell>
          <cell r="M1610">
            <v>1050.1500000000001</v>
          </cell>
          <cell r="N1610">
            <v>15449.85</v>
          </cell>
          <cell r="O1610" t="str">
            <v>DEPARTAMENTO DE COCINAS MOVILES- COMEDOR</v>
          </cell>
        </row>
        <row r="1611">
          <cell r="A1611">
            <v>22300272873</v>
          </cell>
          <cell r="B1611">
            <v>1606</v>
          </cell>
          <cell r="C1611">
            <v>2</v>
          </cell>
          <cell r="D1611" t="str">
            <v>DOLORES RAMON</v>
          </cell>
          <cell r="E1611" t="str">
            <v>CONSERJE</v>
          </cell>
          <cell r="F1611">
            <v>22300272873</v>
          </cell>
          <cell r="G1611">
            <v>545</v>
          </cell>
          <cell r="H1611">
            <v>11000</v>
          </cell>
          <cell r="I1611">
            <v>315.7</v>
          </cell>
          <cell r="J1611">
            <v>0</v>
          </cell>
          <cell r="K1611">
            <v>334.4</v>
          </cell>
          <cell r="L1611">
            <v>75</v>
          </cell>
          <cell r="M1611">
            <v>725.1</v>
          </cell>
          <cell r="N1611">
            <v>10274.9</v>
          </cell>
          <cell r="O1611" t="str">
            <v>COMEDORES ECONOMICOS LOS MINAS- COMEDORE</v>
          </cell>
        </row>
        <row r="1612">
          <cell r="A1612">
            <v>22300312828</v>
          </cell>
          <cell r="B1612">
            <v>1607</v>
          </cell>
          <cell r="C1612">
            <v>2</v>
          </cell>
          <cell r="D1612" t="str">
            <v>ROBERTO MONTERO CUEVAS</v>
          </cell>
          <cell r="E1612" t="str">
            <v>ELECTRICISTA</v>
          </cell>
          <cell r="F1612">
            <v>22300312828</v>
          </cell>
          <cell r="G1612">
            <v>2650403</v>
          </cell>
          <cell r="H1612">
            <v>22000</v>
          </cell>
          <cell r="I1612">
            <v>631.4</v>
          </cell>
          <cell r="J1612">
            <v>0</v>
          </cell>
          <cell r="K1612">
            <v>668.8</v>
          </cell>
          <cell r="L1612">
            <v>75</v>
          </cell>
          <cell r="M1612">
            <v>1375.2</v>
          </cell>
          <cell r="N1612">
            <v>20624.8</v>
          </cell>
          <cell r="O1612" t="str">
            <v>DIVISION DE MANTENIMIENTO- COMEDORES ECO</v>
          </cell>
        </row>
        <row r="1613">
          <cell r="A1613">
            <v>22300314444</v>
          </cell>
          <cell r="B1613">
            <v>1608</v>
          </cell>
          <cell r="C1613">
            <v>2</v>
          </cell>
          <cell r="D1613" t="str">
            <v>LETICIA CARIDAD SANTA DEL LEON</v>
          </cell>
          <cell r="E1613" t="str">
            <v>AYUDANTE DE COCINA</v>
          </cell>
          <cell r="F1613">
            <v>22300314444</v>
          </cell>
          <cell r="G1613">
            <v>2700392</v>
          </cell>
          <cell r="H1613">
            <v>11000</v>
          </cell>
          <cell r="I1613">
            <v>315.7</v>
          </cell>
          <cell r="J1613">
            <v>0</v>
          </cell>
          <cell r="K1613">
            <v>334.4</v>
          </cell>
          <cell r="L1613">
            <v>75</v>
          </cell>
          <cell r="M1613">
            <v>725.1</v>
          </cell>
          <cell r="N1613">
            <v>10274.9</v>
          </cell>
          <cell r="O1613" t="str">
            <v>DEPARTAMENTO DE COCINAS MOVILES- COMEDOR</v>
          </cell>
        </row>
        <row r="1614">
          <cell r="A1614">
            <v>22300337544</v>
          </cell>
          <cell r="B1614">
            <v>1609</v>
          </cell>
          <cell r="C1614">
            <v>2</v>
          </cell>
          <cell r="D1614" t="str">
            <v>NELSON JOSUE CIRINEO DE LA CRUZ</v>
          </cell>
          <cell r="E1614" t="str">
            <v>AYUDANTE MANTENIMIENTO</v>
          </cell>
          <cell r="F1614">
            <v>22300337544</v>
          </cell>
          <cell r="G1614">
            <v>2650449</v>
          </cell>
          <cell r="H1614">
            <v>11000</v>
          </cell>
          <cell r="I1614">
            <v>315.7</v>
          </cell>
          <cell r="J1614">
            <v>0</v>
          </cell>
          <cell r="K1614">
            <v>334.4</v>
          </cell>
          <cell r="L1614">
            <v>75</v>
          </cell>
          <cell r="M1614">
            <v>725.1</v>
          </cell>
          <cell r="N1614">
            <v>10274.9</v>
          </cell>
          <cell r="O1614" t="str">
            <v>DIVISION DE MANTENIMIENTO- COMEDORES ECO</v>
          </cell>
        </row>
        <row r="1615">
          <cell r="A1615">
            <v>22300342627</v>
          </cell>
          <cell r="B1615">
            <v>1610</v>
          </cell>
          <cell r="C1615">
            <v>2</v>
          </cell>
          <cell r="D1615" t="str">
            <v>DELMY MELO DE LA ROSA</v>
          </cell>
          <cell r="E1615" t="str">
            <v>CONSERJE</v>
          </cell>
          <cell r="F1615">
            <v>22300342627</v>
          </cell>
          <cell r="G1615">
            <v>2650721</v>
          </cell>
          <cell r="H1615">
            <v>11000</v>
          </cell>
          <cell r="I1615">
            <v>315.7</v>
          </cell>
          <cell r="J1615">
            <v>0</v>
          </cell>
          <cell r="K1615">
            <v>334.4</v>
          </cell>
          <cell r="L1615">
            <v>75</v>
          </cell>
          <cell r="M1615">
            <v>725.1</v>
          </cell>
          <cell r="N1615">
            <v>10274.9</v>
          </cell>
          <cell r="O1615" t="str">
            <v>DIVISION DE MANTENIMIENTO- COMEDORES ECO</v>
          </cell>
        </row>
        <row r="1616">
          <cell r="A1616">
            <v>22300351727</v>
          </cell>
          <cell r="B1616">
            <v>1611</v>
          </cell>
          <cell r="C1616">
            <v>2</v>
          </cell>
          <cell r="D1616" t="str">
            <v>INDRHA LASSHA MONCLUS CLETO</v>
          </cell>
          <cell r="E1616" t="str">
            <v>AYUDANTE DE COCINA</v>
          </cell>
          <cell r="F1616">
            <v>22300351727</v>
          </cell>
          <cell r="G1616">
            <v>1906</v>
          </cell>
          <cell r="H1616">
            <v>11000</v>
          </cell>
          <cell r="I1616">
            <v>315.7</v>
          </cell>
          <cell r="J1616">
            <v>0</v>
          </cell>
          <cell r="K1616">
            <v>334.4</v>
          </cell>
          <cell r="L1616">
            <v>75</v>
          </cell>
          <cell r="M1616">
            <v>725.1</v>
          </cell>
          <cell r="N1616">
            <v>10274.9</v>
          </cell>
          <cell r="O1616" t="str">
            <v>DEPARTAMENTO DE COCINAS MOVILES- COMEDOR</v>
          </cell>
        </row>
        <row r="1617">
          <cell r="A1617">
            <v>22300444118</v>
          </cell>
          <cell r="B1617">
            <v>1612</v>
          </cell>
          <cell r="C1617">
            <v>2</v>
          </cell>
          <cell r="D1617" t="str">
            <v>ANTOLIN ALCANTARA</v>
          </cell>
          <cell r="E1617" t="str">
            <v>AUXILIAR ALMACEN</v>
          </cell>
          <cell r="F1617">
            <v>22300444118</v>
          </cell>
          <cell r="G1617">
            <v>650087</v>
          </cell>
          <cell r="H1617">
            <v>13000</v>
          </cell>
          <cell r="I1617">
            <v>373.1</v>
          </cell>
          <cell r="J1617">
            <v>0</v>
          </cell>
          <cell r="K1617">
            <v>395.2</v>
          </cell>
          <cell r="L1617">
            <v>75</v>
          </cell>
          <cell r="M1617">
            <v>843.3</v>
          </cell>
          <cell r="N1617">
            <v>12156.7</v>
          </cell>
          <cell r="O1617" t="str">
            <v>SECCION DE CARNICERIA Y SAZON- COMEDORES</v>
          </cell>
        </row>
        <row r="1618">
          <cell r="A1618">
            <v>22300459306</v>
          </cell>
          <cell r="B1618">
            <v>1613</v>
          </cell>
          <cell r="C1618">
            <v>2</v>
          </cell>
          <cell r="D1618" t="str">
            <v>HUMBERTO DE JESUS ALMONTE</v>
          </cell>
          <cell r="E1618" t="str">
            <v>CHOFER</v>
          </cell>
          <cell r="F1618">
            <v>22300459306</v>
          </cell>
          <cell r="G1618">
            <v>2100598</v>
          </cell>
          <cell r="H1618">
            <v>16500</v>
          </cell>
          <cell r="I1618">
            <v>473.55</v>
          </cell>
          <cell r="J1618">
            <v>0</v>
          </cell>
          <cell r="K1618">
            <v>501.6</v>
          </cell>
          <cell r="L1618">
            <v>75</v>
          </cell>
          <cell r="M1618">
            <v>1050.1500000000001</v>
          </cell>
          <cell r="N1618">
            <v>15449.85</v>
          </cell>
          <cell r="O1618" t="str">
            <v>DIVISION DE TRANSPORTACION- COMEDORES EC</v>
          </cell>
        </row>
        <row r="1619">
          <cell r="A1619">
            <v>22300462201</v>
          </cell>
          <cell r="B1619">
            <v>1614</v>
          </cell>
          <cell r="C1619">
            <v>2</v>
          </cell>
          <cell r="D1619" t="str">
            <v>KELVIN ANTONIO TEZANO MATOS</v>
          </cell>
          <cell r="E1619" t="str">
            <v>COCINERO (A)</v>
          </cell>
          <cell r="F1619">
            <v>22300462201</v>
          </cell>
          <cell r="G1619">
            <v>22</v>
          </cell>
          <cell r="H1619">
            <v>11000</v>
          </cell>
          <cell r="I1619">
            <v>315.7</v>
          </cell>
          <cell r="J1619">
            <v>0</v>
          </cell>
          <cell r="K1619">
            <v>334.4</v>
          </cell>
          <cell r="L1619">
            <v>75</v>
          </cell>
          <cell r="M1619">
            <v>725.1</v>
          </cell>
          <cell r="N1619">
            <v>10274.9</v>
          </cell>
          <cell r="O1619" t="str">
            <v>COMEDORES ECONOMOCOS - JAQUIMEYES</v>
          </cell>
        </row>
        <row r="1620">
          <cell r="A1620">
            <v>22300500018</v>
          </cell>
          <cell r="B1620">
            <v>1615</v>
          </cell>
          <cell r="C1620">
            <v>2</v>
          </cell>
          <cell r="D1620" t="str">
            <v>CLARITZA BAUTISTA ZAMORA</v>
          </cell>
          <cell r="E1620" t="str">
            <v>AYUDANTE DE COCINA</v>
          </cell>
          <cell r="F1620">
            <v>22300500018</v>
          </cell>
          <cell r="G1620">
            <v>20</v>
          </cell>
          <cell r="H1620">
            <v>11000</v>
          </cell>
          <cell r="I1620">
            <v>315.7</v>
          </cell>
          <cell r="J1620">
            <v>0</v>
          </cell>
          <cell r="K1620">
            <v>334.4</v>
          </cell>
          <cell r="L1620">
            <v>75</v>
          </cell>
          <cell r="M1620">
            <v>725.1</v>
          </cell>
          <cell r="N1620">
            <v>10274.9</v>
          </cell>
          <cell r="O1620" t="str">
            <v>COMEDOR ECONOMICO VILLA LIBERACION - COM</v>
          </cell>
        </row>
        <row r="1621">
          <cell r="A1621">
            <v>22300521451</v>
          </cell>
          <cell r="B1621">
            <v>1616</v>
          </cell>
          <cell r="C1621">
            <v>2</v>
          </cell>
          <cell r="D1621" t="str">
            <v>ELENA MONTERO VICENTE</v>
          </cell>
          <cell r="E1621" t="str">
            <v>CONSERJE</v>
          </cell>
          <cell r="F1621">
            <v>22300521451</v>
          </cell>
          <cell r="G1621">
            <v>2650650</v>
          </cell>
          <cell r="H1621">
            <v>11000</v>
          </cell>
          <cell r="I1621">
            <v>315.7</v>
          </cell>
          <cell r="J1621">
            <v>0</v>
          </cell>
          <cell r="K1621">
            <v>334.4</v>
          </cell>
          <cell r="L1621">
            <v>75</v>
          </cell>
          <cell r="M1621">
            <v>725.1</v>
          </cell>
          <cell r="N1621">
            <v>10274.9</v>
          </cell>
          <cell r="O1621" t="str">
            <v>DIVISION DE MANTENIMIENTO- COMEDORES ECO</v>
          </cell>
        </row>
        <row r="1622">
          <cell r="A1622">
            <v>22300536459</v>
          </cell>
          <cell r="B1622">
            <v>1617</v>
          </cell>
          <cell r="C1622">
            <v>2</v>
          </cell>
          <cell r="D1622" t="str">
            <v>PEDRO LEMUEL MEDINA CASTRO</v>
          </cell>
          <cell r="E1622" t="str">
            <v>AUXILIAR ALMACEN</v>
          </cell>
          <cell r="F1622">
            <v>22300536459</v>
          </cell>
          <cell r="G1622">
            <v>2400279</v>
          </cell>
          <cell r="H1622">
            <v>25000</v>
          </cell>
          <cell r="I1622">
            <v>717.5</v>
          </cell>
          <cell r="J1622">
            <v>0</v>
          </cell>
          <cell r="K1622">
            <v>760</v>
          </cell>
          <cell r="L1622">
            <v>75</v>
          </cell>
          <cell r="M1622">
            <v>1552.5</v>
          </cell>
          <cell r="N1622">
            <v>23447.5</v>
          </cell>
          <cell r="O1622" t="str">
            <v>DIRECCION DE INSPECCION- COMEDORES ECONO</v>
          </cell>
        </row>
        <row r="1623">
          <cell r="A1623">
            <v>22300554379</v>
          </cell>
          <cell r="B1623">
            <v>1618</v>
          </cell>
          <cell r="C1623">
            <v>2</v>
          </cell>
          <cell r="D1623" t="str">
            <v>ROSEMARY JIMENEZ MEJIA</v>
          </cell>
          <cell r="E1623" t="str">
            <v>SECRETARIO (A)</v>
          </cell>
          <cell r="F1623">
            <v>22300554379</v>
          </cell>
          <cell r="G1623">
            <v>2700285</v>
          </cell>
          <cell r="H1623">
            <v>18000</v>
          </cell>
          <cell r="I1623">
            <v>516.6</v>
          </cell>
          <cell r="J1623">
            <v>0</v>
          </cell>
          <cell r="K1623">
            <v>547.20000000000005</v>
          </cell>
          <cell r="L1623">
            <v>75</v>
          </cell>
          <cell r="M1623">
            <v>1138.8</v>
          </cell>
          <cell r="N1623">
            <v>16861.2</v>
          </cell>
          <cell r="O1623" t="str">
            <v>DEPARTAMENTO DE COCINAS MOVILES- COMEDOR</v>
          </cell>
        </row>
        <row r="1624">
          <cell r="A1624">
            <v>22300555251</v>
          </cell>
          <cell r="B1624">
            <v>1619</v>
          </cell>
          <cell r="C1624">
            <v>2</v>
          </cell>
          <cell r="D1624" t="str">
            <v>SUGEILY ALEXANDRA HERNANDEZ RODRIGU</v>
          </cell>
          <cell r="E1624" t="str">
            <v>AYUDANTE MANTENIMIENTO</v>
          </cell>
          <cell r="F1624">
            <v>22300555251</v>
          </cell>
          <cell r="G1624">
            <v>2650521</v>
          </cell>
          <cell r="H1624">
            <v>18000</v>
          </cell>
          <cell r="I1624">
            <v>516.6</v>
          </cell>
          <cell r="J1624">
            <v>0</v>
          </cell>
          <cell r="K1624">
            <v>547.20000000000005</v>
          </cell>
          <cell r="L1624">
            <v>75</v>
          </cell>
          <cell r="M1624">
            <v>1138.8</v>
          </cell>
          <cell r="N1624">
            <v>16861.2</v>
          </cell>
          <cell r="O1624" t="str">
            <v>DIVISION DE MANTENIMIENTO- COMEDORES ECO</v>
          </cell>
        </row>
        <row r="1625">
          <cell r="A1625">
            <v>22300565516</v>
          </cell>
          <cell r="B1625">
            <v>1620</v>
          </cell>
          <cell r="C1625">
            <v>2</v>
          </cell>
          <cell r="D1625" t="str">
            <v>ANGEL MIGUEL OGANDO NUÑEZ</v>
          </cell>
          <cell r="E1625" t="str">
            <v>INSPECTOR DE COMEDOR</v>
          </cell>
          <cell r="F1625">
            <v>22300565516</v>
          </cell>
          <cell r="G1625">
            <v>2400276</v>
          </cell>
          <cell r="H1625">
            <v>40000</v>
          </cell>
          <cell r="I1625">
            <v>1148</v>
          </cell>
          <cell r="J1625">
            <v>442.65</v>
          </cell>
          <cell r="K1625">
            <v>1216</v>
          </cell>
          <cell r="L1625">
            <v>75</v>
          </cell>
          <cell r="M1625">
            <v>2881.65</v>
          </cell>
          <cell r="N1625">
            <v>37118.35</v>
          </cell>
          <cell r="O1625" t="str">
            <v>DIRECCION DE INSPECCION- COMEDORES ECONO</v>
          </cell>
        </row>
        <row r="1626">
          <cell r="A1626">
            <v>22300574054</v>
          </cell>
          <cell r="B1626">
            <v>1621</v>
          </cell>
          <cell r="C1626">
            <v>2</v>
          </cell>
          <cell r="D1626" t="str">
            <v>ANA MIOSOTIS MANZANILLO</v>
          </cell>
          <cell r="E1626" t="str">
            <v>AYUDANTE DE COCINA</v>
          </cell>
          <cell r="F1626">
            <v>22300574054</v>
          </cell>
          <cell r="G1626">
            <v>2700293</v>
          </cell>
          <cell r="H1626">
            <v>11000</v>
          </cell>
          <cell r="I1626">
            <v>315.7</v>
          </cell>
          <cell r="J1626">
            <v>0</v>
          </cell>
          <cell r="K1626">
            <v>334.4</v>
          </cell>
          <cell r="L1626">
            <v>75</v>
          </cell>
          <cell r="M1626">
            <v>725.1</v>
          </cell>
          <cell r="N1626">
            <v>10274.9</v>
          </cell>
          <cell r="O1626" t="str">
            <v>DEPARTAMENTO DE COCINAS MOVILES- COMEDOR</v>
          </cell>
        </row>
        <row r="1627">
          <cell r="A1627">
            <v>22300589631</v>
          </cell>
          <cell r="B1627">
            <v>1622</v>
          </cell>
          <cell r="C1627">
            <v>2</v>
          </cell>
          <cell r="D1627" t="str">
            <v>GLENY POLANCO ALMONTE</v>
          </cell>
          <cell r="E1627" t="str">
            <v>CONSERJE</v>
          </cell>
          <cell r="F1627">
            <v>22300589631</v>
          </cell>
          <cell r="G1627">
            <v>1208198</v>
          </cell>
          <cell r="H1627">
            <v>11000</v>
          </cell>
          <cell r="I1627">
            <v>315.7</v>
          </cell>
          <cell r="J1627">
            <v>0</v>
          </cell>
          <cell r="K1627">
            <v>334.4</v>
          </cell>
          <cell r="L1627">
            <v>75</v>
          </cell>
          <cell r="M1627">
            <v>725.1</v>
          </cell>
          <cell r="N1627">
            <v>10274.9</v>
          </cell>
          <cell r="O1627" t="str">
            <v>COMEDORES ECONOMICOS LOS MINAS- COMEDORE</v>
          </cell>
        </row>
        <row r="1628">
          <cell r="A1628">
            <v>22300639758</v>
          </cell>
          <cell r="B1628">
            <v>1623</v>
          </cell>
          <cell r="C1628">
            <v>2</v>
          </cell>
          <cell r="D1628" t="str">
            <v>SANTA MATILDE MARTINEZ PEREYRA</v>
          </cell>
          <cell r="E1628" t="str">
            <v>CONSERJE</v>
          </cell>
          <cell r="F1628">
            <v>22300639758</v>
          </cell>
          <cell r="G1628">
            <v>2650651</v>
          </cell>
          <cell r="H1628">
            <v>11000</v>
          </cell>
          <cell r="I1628">
            <v>315.7</v>
          </cell>
          <cell r="J1628">
            <v>0</v>
          </cell>
          <cell r="K1628">
            <v>334.4</v>
          </cell>
          <cell r="L1628">
            <v>75</v>
          </cell>
          <cell r="M1628">
            <v>725.1</v>
          </cell>
          <cell r="N1628">
            <v>10274.9</v>
          </cell>
          <cell r="O1628" t="str">
            <v>DIVISION DE MANTENIMIENTO- COMEDORES ECO</v>
          </cell>
        </row>
        <row r="1629">
          <cell r="A1629">
            <v>22300640772</v>
          </cell>
          <cell r="B1629">
            <v>1624</v>
          </cell>
          <cell r="C1629">
            <v>2</v>
          </cell>
          <cell r="D1629" t="str">
            <v>VIRTUDES BELTRE MATOS</v>
          </cell>
          <cell r="E1629" t="str">
            <v>AYUDANTE DE COCINA</v>
          </cell>
          <cell r="F1629">
            <v>22300640772</v>
          </cell>
          <cell r="G1629">
            <v>2450116</v>
          </cell>
          <cell r="H1629">
            <v>11000</v>
          </cell>
          <cell r="I1629">
            <v>315.7</v>
          </cell>
          <cell r="J1629">
            <v>0</v>
          </cell>
          <cell r="K1629">
            <v>334.4</v>
          </cell>
          <cell r="L1629">
            <v>75</v>
          </cell>
          <cell r="M1629">
            <v>725.1</v>
          </cell>
          <cell r="N1629">
            <v>10274.9</v>
          </cell>
          <cell r="O1629" t="str">
            <v>DIRECCION DE PROCESAMIENTO DE ALIMENTOS</v>
          </cell>
        </row>
        <row r="1630">
          <cell r="A1630">
            <v>22300648544</v>
          </cell>
          <cell r="B1630">
            <v>1625</v>
          </cell>
          <cell r="C1630">
            <v>2</v>
          </cell>
          <cell r="D1630" t="str">
            <v>ESTEFANY CAROLINA MARTINEZ AGUERO</v>
          </cell>
          <cell r="E1630" t="str">
            <v>COCINERO (A)</v>
          </cell>
          <cell r="F1630">
            <v>22300648544</v>
          </cell>
          <cell r="G1630">
            <v>1208530</v>
          </cell>
          <cell r="H1630">
            <v>11000</v>
          </cell>
          <cell r="I1630">
            <v>315.7</v>
          </cell>
          <cell r="J1630">
            <v>0</v>
          </cell>
          <cell r="K1630">
            <v>334.4</v>
          </cell>
          <cell r="L1630">
            <v>75</v>
          </cell>
          <cell r="M1630">
            <v>725.1</v>
          </cell>
          <cell r="N1630">
            <v>10274.9</v>
          </cell>
          <cell r="O1630" t="str">
            <v>COMEDORES ECONOMICOS LOS MINAS- COMEDORE</v>
          </cell>
        </row>
        <row r="1631">
          <cell r="A1631">
            <v>22300696238</v>
          </cell>
          <cell r="B1631">
            <v>1626</v>
          </cell>
          <cell r="C1631">
            <v>2</v>
          </cell>
          <cell r="D1631" t="str">
            <v>KATHERINE CUEVAS</v>
          </cell>
          <cell r="E1631" t="str">
            <v>CONSERJE</v>
          </cell>
          <cell r="F1631">
            <v>22300696238</v>
          </cell>
          <cell r="G1631">
            <v>2650637</v>
          </cell>
          <cell r="H1631">
            <v>11000</v>
          </cell>
          <cell r="I1631">
            <v>315.7</v>
          </cell>
          <cell r="J1631">
            <v>0</v>
          </cell>
          <cell r="K1631">
            <v>334.4</v>
          </cell>
          <cell r="L1631">
            <v>75</v>
          </cell>
          <cell r="M1631">
            <v>725.1</v>
          </cell>
          <cell r="N1631">
            <v>10274.9</v>
          </cell>
          <cell r="O1631" t="str">
            <v>DIVISION DE MANTENIMIENTO- COMEDORES ECO</v>
          </cell>
        </row>
        <row r="1632">
          <cell r="A1632">
            <v>22300718958</v>
          </cell>
          <cell r="B1632">
            <v>1627</v>
          </cell>
          <cell r="C1632">
            <v>2</v>
          </cell>
          <cell r="D1632" t="str">
            <v>MAIRA BREMER</v>
          </cell>
          <cell r="E1632" t="str">
            <v>AYUDANTE DE COCINA</v>
          </cell>
          <cell r="F1632">
            <v>22300718958</v>
          </cell>
          <cell r="G1632">
            <v>2700412</v>
          </cell>
          <cell r="H1632">
            <v>11000</v>
          </cell>
          <cell r="I1632">
            <v>315.7</v>
          </cell>
          <cell r="J1632">
            <v>0</v>
          </cell>
          <cell r="K1632">
            <v>334.4</v>
          </cell>
          <cell r="L1632">
            <v>75</v>
          </cell>
          <cell r="M1632">
            <v>725.1</v>
          </cell>
          <cell r="N1632">
            <v>10274.9</v>
          </cell>
          <cell r="O1632" t="str">
            <v>DEPARTAMENTO DE COCINAS MOVILES- COMEDOR</v>
          </cell>
        </row>
        <row r="1633">
          <cell r="A1633">
            <v>22300751751</v>
          </cell>
          <cell r="B1633">
            <v>1628</v>
          </cell>
          <cell r="C1633">
            <v>2</v>
          </cell>
          <cell r="D1633" t="str">
            <v>JULIO CESAR GERALDO TORRES</v>
          </cell>
          <cell r="E1633" t="str">
            <v>CHOFER III</v>
          </cell>
          <cell r="F1633">
            <v>22300751751</v>
          </cell>
          <cell r="G1633">
            <v>2650354</v>
          </cell>
          <cell r="H1633">
            <v>20000</v>
          </cell>
          <cell r="I1633">
            <v>574</v>
          </cell>
          <cell r="J1633">
            <v>0</v>
          </cell>
          <cell r="K1633">
            <v>608</v>
          </cell>
          <cell r="L1633">
            <v>75</v>
          </cell>
          <cell r="M1633">
            <v>1257</v>
          </cell>
          <cell r="N1633">
            <v>18743</v>
          </cell>
          <cell r="O1633" t="str">
            <v>DIVISION DE MANTENIMIENTO- COMEDORES ECO</v>
          </cell>
        </row>
        <row r="1634">
          <cell r="A1634">
            <v>22300753906</v>
          </cell>
          <cell r="B1634">
            <v>1629</v>
          </cell>
          <cell r="C1634">
            <v>2</v>
          </cell>
          <cell r="D1634" t="str">
            <v>HAROLD FERRERAS FELIZ</v>
          </cell>
          <cell r="E1634" t="str">
            <v>CHOFER</v>
          </cell>
          <cell r="F1634">
            <v>22300753906</v>
          </cell>
          <cell r="G1634">
            <v>2100512</v>
          </cell>
          <cell r="H1634">
            <v>16500</v>
          </cell>
          <cell r="I1634">
            <v>473.55</v>
          </cell>
          <cell r="J1634">
            <v>0</v>
          </cell>
          <cell r="K1634">
            <v>501.6</v>
          </cell>
          <cell r="L1634">
            <v>75</v>
          </cell>
          <cell r="M1634">
            <v>1050.1500000000001</v>
          </cell>
          <cell r="N1634">
            <v>15449.85</v>
          </cell>
          <cell r="O1634" t="str">
            <v>DIVISION DE TRANSPORTACION- COMEDORES EC</v>
          </cell>
        </row>
        <row r="1635">
          <cell r="A1635">
            <v>22300786682</v>
          </cell>
          <cell r="B1635">
            <v>1630</v>
          </cell>
          <cell r="C1635">
            <v>2</v>
          </cell>
          <cell r="D1635" t="str">
            <v>YISSEL NOVA ROSARIO</v>
          </cell>
          <cell r="E1635" t="str">
            <v>AYUDANTE DE COCINA</v>
          </cell>
          <cell r="F1635">
            <v>22300786682</v>
          </cell>
          <cell r="G1635">
            <v>349</v>
          </cell>
          <cell r="H1635">
            <v>11000</v>
          </cell>
          <cell r="I1635">
            <v>315.7</v>
          </cell>
          <cell r="J1635">
            <v>0</v>
          </cell>
          <cell r="K1635">
            <v>334.4</v>
          </cell>
          <cell r="L1635">
            <v>75</v>
          </cell>
          <cell r="M1635">
            <v>725.1</v>
          </cell>
          <cell r="N1635">
            <v>10274.9</v>
          </cell>
          <cell r="O1635" t="str">
            <v>COMEDOR ECONOMICO VILLA LIBERACION - COM</v>
          </cell>
        </row>
        <row r="1636">
          <cell r="A1636">
            <v>22300817263</v>
          </cell>
          <cell r="B1636">
            <v>1631</v>
          </cell>
          <cell r="C1636">
            <v>2</v>
          </cell>
          <cell r="D1636" t="str">
            <v>RICARDO FELIPE RAMIREZ DE LOS SANTO</v>
          </cell>
          <cell r="E1636" t="str">
            <v>TECNICO</v>
          </cell>
          <cell r="F1636">
            <v>22300817263</v>
          </cell>
          <cell r="G1636">
            <v>5398</v>
          </cell>
          <cell r="H1636">
            <v>11000</v>
          </cell>
          <cell r="I1636">
            <v>315.7</v>
          </cell>
          <cell r="J1636">
            <v>0</v>
          </cell>
          <cell r="K1636">
            <v>334.4</v>
          </cell>
          <cell r="L1636">
            <v>75</v>
          </cell>
          <cell r="M1636">
            <v>725.1</v>
          </cell>
          <cell r="N1636">
            <v>10274.9</v>
          </cell>
          <cell r="O1636" t="str">
            <v>COMEDORES ECONOMICOS LOS MINAS- COMEDORE</v>
          </cell>
        </row>
        <row r="1637">
          <cell r="A1637">
            <v>22300854886</v>
          </cell>
          <cell r="B1637">
            <v>1632</v>
          </cell>
          <cell r="C1637">
            <v>2</v>
          </cell>
          <cell r="D1637" t="str">
            <v>INES EVANGELISTA</v>
          </cell>
          <cell r="E1637" t="str">
            <v>CONSERJE</v>
          </cell>
          <cell r="F1637">
            <v>22300854886</v>
          </cell>
          <cell r="G1637">
            <v>960</v>
          </cell>
          <cell r="H1637">
            <v>14000</v>
          </cell>
          <cell r="I1637">
            <v>401.8</v>
          </cell>
          <cell r="J1637">
            <v>0</v>
          </cell>
          <cell r="K1637">
            <v>425.6</v>
          </cell>
          <cell r="L1637">
            <v>1587.45</v>
          </cell>
          <cell r="M1637">
            <v>2414.85</v>
          </cell>
          <cell r="N1637">
            <v>11585.15</v>
          </cell>
          <cell r="O1637" t="str">
            <v>SECCION DE CARNICERIA Y SAZON- COMEDORES</v>
          </cell>
        </row>
        <row r="1638">
          <cell r="A1638">
            <v>22300858036</v>
          </cell>
          <cell r="B1638">
            <v>1633</v>
          </cell>
          <cell r="C1638">
            <v>2</v>
          </cell>
          <cell r="D1638" t="str">
            <v>CAROLIN ARTILES DIAZ</v>
          </cell>
          <cell r="E1638" t="str">
            <v>AYUDANTE DE COCINA</v>
          </cell>
          <cell r="F1638">
            <v>22300858036</v>
          </cell>
          <cell r="G1638">
            <v>2700217</v>
          </cell>
          <cell r="H1638">
            <v>11000</v>
          </cell>
          <cell r="I1638">
            <v>315.7</v>
          </cell>
          <cell r="J1638">
            <v>0</v>
          </cell>
          <cell r="K1638">
            <v>334.4</v>
          </cell>
          <cell r="L1638">
            <v>75</v>
          </cell>
          <cell r="M1638">
            <v>725.1</v>
          </cell>
          <cell r="N1638">
            <v>10274.9</v>
          </cell>
          <cell r="O1638" t="str">
            <v>DEPARTAMENTO DE COCINAS MOVILES- COMEDOR</v>
          </cell>
        </row>
        <row r="1639">
          <cell r="A1639">
            <v>22300920596</v>
          </cell>
          <cell r="B1639">
            <v>1634</v>
          </cell>
          <cell r="C1639">
            <v>2</v>
          </cell>
          <cell r="D1639" t="str">
            <v>XIOMARA YOBELIN GIL</v>
          </cell>
          <cell r="E1639" t="str">
            <v>COCINERO (A)</v>
          </cell>
          <cell r="F1639">
            <v>22300920596</v>
          </cell>
          <cell r="G1639">
            <v>1202615</v>
          </cell>
          <cell r="H1639">
            <v>11000</v>
          </cell>
          <cell r="I1639">
            <v>315.7</v>
          </cell>
          <cell r="J1639">
            <v>0</v>
          </cell>
          <cell r="K1639">
            <v>334.4</v>
          </cell>
          <cell r="L1639">
            <v>75</v>
          </cell>
          <cell r="M1639">
            <v>725.1</v>
          </cell>
          <cell r="N1639">
            <v>10274.9</v>
          </cell>
          <cell r="O1639" t="str">
            <v>COMEDORES ECONOMICOS LOS MINAS- COMEDORE</v>
          </cell>
        </row>
        <row r="1640">
          <cell r="A1640">
            <v>22300962267</v>
          </cell>
          <cell r="B1640">
            <v>1635</v>
          </cell>
          <cell r="C1640">
            <v>2</v>
          </cell>
          <cell r="D1640" t="str">
            <v>EUGENIA GARCIA CELDA</v>
          </cell>
          <cell r="E1640" t="str">
            <v>COCINERO (A)</v>
          </cell>
          <cell r="F1640">
            <v>22300962267</v>
          </cell>
          <cell r="G1640">
            <v>2450117</v>
          </cell>
          <cell r="H1640">
            <v>13200</v>
          </cell>
          <cell r="I1640">
            <v>378.84</v>
          </cell>
          <cell r="J1640">
            <v>0</v>
          </cell>
          <cell r="K1640">
            <v>401.28</v>
          </cell>
          <cell r="L1640">
            <v>75</v>
          </cell>
          <cell r="M1640">
            <v>855.12</v>
          </cell>
          <cell r="N1640">
            <v>12344.88</v>
          </cell>
          <cell r="O1640" t="str">
            <v>DIRECCION DE PROCESAMIENTO DE ALIMENTOS</v>
          </cell>
        </row>
        <row r="1641">
          <cell r="A1641">
            <v>22300973033</v>
          </cell>
          <cell r="B1641">
            <v>1636</v>
          </cell>
          <cell r="C1641">
            <v>2</v>
          </cell>
          <cell r="D1641" t="str">
            <v>LUIS RAMON MEDINA RODRIGUEZ</v>
          </cell>
          <cell r="E1641" t="str">
            <v>AYUDANTE DE COCINA</v>
          </cell>
          <cell r="F1641">
            <v>22300973033</v>
          </cell>
          <cell r="G1641">
            <v>2700393</v>
          </cell>
          <cell r="H1641">
            <v>13000</v>
          </cell>
          <cell r="I1641">
            <v>373.1</v>
          </cell>
          <cell r="J1641">
            <v>0</v>
          </cell>
          <cell r="K1641">
            <v>395.2</v>
          </cell>
          <cell r="L1641">
            <v>75</v>
          </cell>
          <cell r="M1641">
            <v>843.3</v>
          </cell>
          <cell r="N1641">
            <v>12156.7</v>
          </cell>
          <cell r="O1641" t="str">
            <v>DEPARTAMENTO DE COCINAS MOVILES- COMEDOR</v>
          </cell>
        </row>
        <row r="1642">
          <cell r="A1642">
            <v>22300985409</v>
          </cell>
          <cell r="B1642">
            <v>1637</v>
          </cell>
          <cell r="C1642">
            <v>2</v>
          </cell>
          <cell r="D1642" t="str">
            <v>JUAN CARLOS PEÑA CRUZ</v>
          </cell>
          <cell r="E1642" t="str">
            <v>CHOFER</v>
          </cell>
          <cell r="F1642">
            <v>22300985409</v>
          </cell>
          <cell r="G1642">
            <v>2100545</v>
          </cell>
          <cell r="H1642">
            <v>16500</v>
          </cell>
          <cell r="I1642">
            <v>473.55</v>
          </cell>
          <cell r="J1642">
            <v>0</v>
          </cell>
          <cell r="K1642">
            <v>501.6</v>
          </cell>
          <cell r="L1642">
            <v>75</v>
          </cell>
          <cell r="M1642">
            <v>1050.1500000000001</v>
          </cell>
          <cell r="N1642">
            <v>15449.85</v>
          </cell>
          <cell r="O1642" t="str">
            <v>DIVISION DE TRANSPORTACION- COMEDORES EC</v>
          </cell>
        </row>
        <row r="1643">
          <cell r="A1643">
            <v>22301017459</v>
          </cell>
          <cell r="B1643">
            <v>1638</v>
          </cell>
          <cell r="C1643">
            <v>2</v>
          </cell>
          <cell r="D1643" t="str">
            <v>ROSSY NICOLASA SIME CRUZ</v>
          </cell>
          <cell r="E1643" t="str">
            <v>CAJERO (A)</v>
          </cell>
          <cell r="F1643">
            <v>22301017459</v>
          </cell>
          <cell r="G1643">
            <v>900206</v>
          </cell>
          <cell r="H1643">
            <v>15000</v>
          </cell>
          <cell r="I1643">
            <v>430.5</v>
          </cell>
          <cell r="J1643">
            <v>0</v>
          </cell>
          <cell r="K1643">
            <v>456</v>
          </cell>
          <cell r="L1643">
            <v>75</v>
          </cell>
          <cell r="M1643">
            <v>961.5</v>
          </cell>
          <cell r="N1643">
            <v>14038.5</v>
          </cell>
          <cell r="O1643" t="str">
            <v>COMEDORES ECONOMICOS- LA VILLA OLIMPICA</v>
          </cell>
        </row>
        <row r="1644">
          <cell r="A1644">
            <v>22301059089</v>
          </cell>
          <cell r="B1644">
            <v>1639</v>
          </cell>
          <cell r="C1644">
            <v>2</v>
          </cell>
          <cell r="D1644" t="str">
            <v>JAYRON ANGEL CASTILLO PERALTA</v>
          </cell>
          <cell r="E1644" t="str">
            <v>ELECTRICISTA</v>
          </cell>
          <cell r="F1644">
            <v>22301059089</v>
          </cell>
          <cell r="G1644">
            <v>2650413</v>
          </cell>
          <cell r="H1644">
            <v>22000</v>
          </cell>
          <cell r="I1644">
            <v>631.4</v>
          </cell>
          <cell r="J1644">
            <v>0</v>
          </cell>
          <cell r="K1644">
            <v>668.8</v>
          </cell>
          <cell r="L1644">
            <v>75</v>
          </cell>
          <cell r="M1644">
            <v>1375.2</v>
          </cell>
          <cell r="N1644">
            <v>20624.8</v>
          </cell>
          <cell r="O1644" t="str">
            <v>DIVISION DE MANTENIMIENTO- COMEDORES ECO</v>
          </cell>
        </row>
        <row r="1645">
          <cell r="A1645">
            <v>22301125419</v>
          </cell>
          <cell r="B1645">
            <v>1640</v>
          </cell>
          <cell r="C1645">
            <v>2</v>
          </cell>
          <cell r="D1645" t="str">
            <v>MELVIN MANUEL GOMEZ SOSA</v>
          </cell>
          <cell r="E1645" t="str">
            <v>AUXILIAR</v>
          </cell>
          <cell r="F1645">
            <v>22301125419</v>
          </cell>
          <cell r="G1645">
            <v>1400011</v>
          </cell>
          <cell r="H1645">
            <v>25200</v>
          </cell>
          <cell r="I1645">
            <v>723.24</v>
          </cell>
          <cell r="J1645">
            <v>0</v>
          </cell>
          <cell r="K1645">
            <v>766.08</v>
          </cell>
          <cell r="L1645">
            <v>1587.45</v>
          </cell>
          <cell r="M1645">
            <v>3076.77</v>
          </cell>
          <cell r="N1645">
            <v>22123.23</v>
          </cell>
          <cell r="O1645" t="str">
            <v>DIRECCION DE INSPECCION- COMEDORES ECONO</v>
          </cell>
        </row>
        <row r="1646">
          <cell r="A1646">
            <v>22301141598</v>
          </cell>
          <cell r="B1646">
            <v>1641</v>
          </cell>
          <cell r="C1646">
            <v>2</v>
          </cell>
          <cell r="D1646" t="str">
            <v>NICAURIS PAOLA ROSARIO PIÑA</v>
          </cell>
          <cell r="E1646" t="str">
            <v>AUXILIAR ALMACEN Y SUMINISTRO</v>
          </cell>
          <cell r="F1646">
            <v>22301141598</v>
          </cell>
          <cell r="G1646">
            <v>2400330</v>
          </cell>
          <cell r="H1646">
            <v>16000</v>
          </cell>
          <cell r="I1646">
            <v>459.2</v>
          </cell>
          <cell r="J1646">
            <v>0</v>
          </cell>
          <cell r="K1646">
            <v>486.4</v>
          </cell>
          <cell r="L1646">
            <v>75</v>
          </cell>
          <cell r="M1646">
            <v>1020.6</v>
          </cell>
          <cell r="N1646">
            <v>14979.4</v>
          </cell>
          <cell r="O1646" t="str">
            <v>DIRECCION DE INSPECCION- COMEDORES ECONO</v>
          </cell>
        </row>
        <row r="1647">
          <cell r="A1647">
            <v>22301170555</v>
          </cell>
          <cell r="B1647">
            <v>1642</v>
          </cell>
          <cell r="C1647">
            <v>2</v>
          </cell>
          <cell r="D1647" t="str">
            <v>HEIDY LEIDY OZUNA MARTINEZ</v>
          </cell>
          <cell r="E1647" t="str">
            <v>INSPECTOR DE COMEDOR</v>
          </cell>
          <cell r="F1647">
            <v>22301170555</v>
          </cell>
          <cell r="G1647">
            <v>2400288</v>
          </cell>
          <cell r="H1647">
            <v>18000</v>
          </cell>
          <cell r="I1647">
            <v>516.6</v>
          </cell>
          <cell r="J1647">
            <v>0</v>
          </cell>
          <cell r="K1647">
            <v>547.20000000000005</v>
          </cell>
          <cell r="L1647">
            <v>1587.45</v>
          </cell>
          <cell r="M1647">
            <v>2651.25</v>
          </cell>
          <cell r="N1647">
            <v>15348.75</v>
          </cell>
          <cell r="O1647" t="str">
            <v>DIRECCION DE INSPECCION- COMEDORES ECONO</v>
          </cell>
        </row>
        <row r="1648">
          <cell r="A1648">
            <v>22301213637</v>
          </cell>
          <cell r="B1648">
            <v>1643</v>
          </cell>
          <cell r="C1648">
            <v>2</v>
          </cell>
          <cell r="D1648" t="str">
            <v>MERCY MANUELA VALDEZ MEDINA</v>
          </cell>
          <cell r="E1648" t="str">
            <v>COCINERO (A)</v>
          </cell>
          <cell r="F1648">
            <v>22301213637</v>
          </cell>
          <cell r="G1648">
            <v>6</v>
          </cell>
          <cell r="H1648">
            <v>11000</v>
          </cell>
          <cell r="I1648">
            <v>315.7</v>
          </cell>
          <cell r="J1648">
            <v>0</v>
          </cell>
          <cell r="K1648">
            <v>334.4</v>
          </cell>
          <cell r="L1648">
            <v>75</v>
          </cell>
          <cell r="M1648">
            <v>725.1</v>
          </cell>
          <cell r="N1648">
            <v>10274.9</v>
          </cell>
          <cell r="O1648" t="str">
            <v>COMEDOR ECONOMICO VILLA LIBERACION - COM</v>
          </cell>
        </row>
        <row r="1649">
          <cell r="A1649">
            <v>22301214999</v>
          </cell>
          <cell r="B1649">
            <v>1644</v>
          </cell>
          <cell r="C1649">
            <v>2</v>
          </cell>
          <cell r="D1649" t="str">
            <v>SANTIAGO PEREZ OBISPO</v>
          </cell>
          <cell r="E1649" t="str">
            <v>AYUDANTE DE COCINA</v>
          </cell>
          <cell r="F1649">
            <v>22301214999</v>
          </cell>
          <cell r="G1649">
            <v>1202603</v>
          </cell>
          <cell r="H1649">
            <v>11000</v>
          </cell>
          <cell r="I1649">
            <v>315.7</v>
          </cell>
          <cell r="J1649">
            <v>0</v>
          </cell>
          <cell r="K1649">
            <v>334.4</v>
          </cell>
          <cell r="L1649">
            <v>75</v>
          </cell>
          <cell r="M1649">
            <v>725.1</v>
          </cell>
          <cell r="N1649">
            <v>10274.9</v>
          </cell>
          <cell r="O1649" t="str">
            <v>COMEDORES ECONOMICOS LOS MINAS- COMEDORE</v>
          </cell>
        </row>
        <row r="1650">
          <cell r="A1650">
            <v>22301217745</v>
          </cell>
          <cell r="B1650">
            <v>1645</v>
          </cell>
          <cell r="C1650">
            <v>2</v>
          </cell>
          <cell r="D1650" t="str">
            <v>CRISTAL ANGELINA LEGER MEDINA</v>
          </cell>
          <cell r="E1650" t="str">
            <v>AUXILIAR ADMINISTRATIVO (A)</v>
          </cell>
          <cell r="F1650">
            <v>22301217745</v>
          </cell>
          <cell r="G1650">
            <v>2400285</v>
          </cell>
          <cell r="H1650">
            <v>20000</v>
          </cell>
          <cell r="I1650">
            <v>574</v>
          </cell>
          <cell r="J1650">
            <v>0</v>
          </cell>
          <cell r="K1650">
            <v>608</v>
          </cell>
          <cell r="L1650">
            <v>75</v>
          </cell>
          <cell r="M1650">
            <v>1257</v>
          </cell>
          <cell r="N1650">
            <v>18743</v>
          </cell>
          <cell r="O1650" t="str">
            <v>DIRECCION DE INSPECCION- COMEDORES ECONO</v>
          </cell>
        </row>
        <row r="1651">
          <cell r="A1651">
            <v>22301281659</v>
          </cell>
          <cell r="B1651">
            <v>1646</v>
          </cell>
          <cell r="C1651">
            <v>2</v>
          </cell>
          <cell r="D1651" t="str">
            <v>CESAR NICOLAS ROSARIO MEJIA</v>
          </cell>
          <cell r="E1651" t="str">
            <v>CHOFER</v>
          </cell>
          <cell r="F1651">
            <v>22301281659</v>
          </cell>
          <cell r="G1651">
            <v>2100433</v>
          </cell>
          <cell r="H1651">
            <v>16500</v>
          </cell>
          <cell r="I1651">
            <v>473.55</v>
          </cell>
          <cell r="J1651">
            <v>0</v>
          </cell>
          <cell r="K1651">
            <v>501.6</v>
          </cell>
          <cell r="L1651">
            <v>75</v>
          </cell>
          <cell r="M1651">
            <v>1050.1500000000001</v>
          </cell>
          <cell r="N1651">
            <v>15449.85</v>
          </cell>
          <cell r="O1651" t="str">
            <v>DIVISION DE TRANSPORTACION- COMEDORES EC</v>
          </cell>
        </row>
        <row r="1652">
          <cell r="A1652">
            <v>22301293803</v>
          </cell>
          <cell r="B1652">
            <v>1647</v>
          </cell>
          <cell r="C1652">
            <v>2</v>
          </cell>
          <cell r="D1652" t="str">
            <v>VISCAURIA ALTAGRACIA DE LA CRUZ PRE</v>
          </cell>
          <cell r="E1652" t="str">
            <v>COCINERO (A)</v>
          </cell>
          <cell r="F1652">
            <v>22301293803</v>
          </cell>
          <cell r="G1652">
            <v>2450118</v>
          </cell>
          <cell r="H1652">
            <v>13000</v>
          </cell>
          <cell r="I1652">
            <v>373.1</v>
          </cell>
          <cell r="J1652">
            <v>0</v>
          </cell>
          <cell r="K1652">
            <v>395.2</v>
          </cell>
          <cell r="L1652">
            <v>1587.45</v>
          </cell>
          <cell r="M1652">
            <v>2355.75</v>
          </cell>
          <cell r="N1652">
            <v>10644.25</v>
          </cell>
          <cell r="O1652" t="str">
            <v>DIRECCION DE PROCESAMIENTO DE ALIMENTOS</v>
          </cell>
        </row>
        <row r="1653">
          <cell r="A1653">
            <v>22301295733</v>
          </cell>
          <cell r="B1653">
            <v>1648</v>
          </cell>
          <cell r="C1653">
            <v>2</v>
          </cell>
          <cell r="D1653" t="str">
            <v>LUIS MANUEL OSORIO</v>
          </cell>
          <cell r="E1653" t="str">
            <v>TECNICO</v>
          </cell>
          <cell r="F1653">
            <v>22301295733</v>
          </cell>
          <cell r="G1653">
            <v>2650234</v>
          </cell>
          <cell r="H1653">
            <v>11000</v>
          </cell>
          <cell r="I1653">
            <v>315.7</v>
          </cell>
          <cell r="J1653">
            <v>0</v>
          </cell>
          <cell r="K1653">
            <v>334.4</v>
          </cell>
          <cell r="L1653">
            <v>75</v>
          </cell>
          <cell r="M1653">
            <v>725.1</v>
          </cell>
          <cell r="N1653">
            <v>10274.9</v>
          </cell>
          <cell r="O1653" t="str">
            <v>DIVISION DE MANTENIMIENTO- COMEDORES ECO</v>
          </cell>
        </row>
        <row r="1654">
          <cell r="A1654">
            <v>22301350579</v>
          </cell>
          <cell r="B1654">
            <v>1649</v>
          </cell>
          <cell r="C1654">
            <v>2</v>
          </cell>
          <cell r="D1654" t="str">
            <v>JUAN ALBERTO FELIZ BURGOS</v>
          </cell>
          <cell r="E1654" t="str">
            <v>MECANICO</v>
          </cell>
          <cell r="F1654">
            <v>22301350579</v>
          </cell>
          <cell r="G1654">
            <v>1208675</v>
          </cell>
          <cell r="H1654">
            <v>13000</v>
          </cell>
          <cell r="I1654">
            <v>373.1</v>
          </cell>
          <cell r="J1654">
            <v>0</v>
          </cell>
          <cell r="K1654">
            <v>395.2</v>
          </cell>
          <cell r="L1654">
            <v>75</v>
          </cell>
          <cell r="M1654">
            <v>843.3</v>
          </cell>
          <cell r="N1654">
            <v>12156.7</v>
          </cell>
          <cell r="O1654" t="str">
            <v>COMEDORES ECONOMICOS LOS MINAS- COMEDORE</v>
          </cell>
        </row>
        <row r="1655">
          <cell r="A1655">
            <v>22301357699</v>
          </cell>
          <cell r="B1655">
            <v>1650</v>
          </cell>
          <cell r="C1655">
            <v>2</v>
          </cell>
          <cell r="D1655" t="str">
            <v>ELIS MARIA SANCHEZ PEREZ</v>
          </cell>
          <cell r="E1655" t="str">
            <v>INSPECTOR DE COMEDOR</v>
          </cell>
          <cell r="F1655">
            <v>22301357699</v>
          </cell>
          <cell r="G1655">
            <v>2400192</v>
          </cell>
          <cell r="H1655">
            <v>15000</v>
          </cell>
          <cell r="I1655">
            <v>430.5</v>
          </cell>
          <cell r="J1655">
            <v>0</v>
          </cell>
          <cell r="K1655">
            <v>456</v>
          </cell>
          <cell r="L1655">
            <v>75</v>
          </cell>
          <cell r="M1655">
            <v>961.5</v>
          </cell>
          <cell r="N1655">
            <v>14038.5</v>
          </cell>
          <cell r="O1655" t="str">
            <v>DIRECCION DE INSPECCION- COMEDORES ECONO</v>
          </cell>
        </row>
        <row r="1656">
          <cell r="A1656">
            <v>22301369595</v>
          </cell>
          <cell r="B1656">
            <v>1651</v>
          </cell>
          <cell r="C1656">
            <v>2</v>
          </cell>
          <cell r="D1656" t="str">
            <v>DARIANNY TERRERO NUÑEZ</v>
          </cell>
          <cell r="E1656" t="str">
            <v>CONSERJE</v>
          </cell>
          <cell r="F1656">
            <v>22301369595</v>
          </cell>
          <cell r="G1656">
            <v>2650652</v>
          </cell>
          <cell r="H1656">
            <v>11000</v>
          </cell>
          <cell r="I1656">
            <v>315.7</v>
          </cell>
          <cell r="J1656">
            <v>0</v>
          </cell>
          <cell r="K1656">
            <v>334.4</v>
          </cell>
          <cell r="L1656">
            <v>75</v>
          </cell>
          <cell r="M1656">
            <v>725.1</v>
          </cell>
          <cell r="N1656">
            <v>10274.9</v>
          </cell>
          <cell r="O1656" t="str">
            <v>DIVISION DE MANTENIMIENTO- COMEDORES ECO</v>
          </cell>
        </row>
        <row r="1657">
          <cell r="A1657">
            <v>22301372466</v>
          </cell>
          <cell r="B1657">
            <v>1652</v>
          </cell>
          <cell r="C1657">
            <v>2</v>
          </cell>
          <cell r="D1657" t="str">
            <v>VICTOR ALEXIS LORENZO GARCIA</v>
          </cell>
          <cell r="E1657" t="str">
            <v>CHOFER</v>
          </cell>
          <cell r="F1657">
            <v>22301372466</v>
          </cell>
          <cell r="G1657">
            <v>2100429</v>
          </cell>
          <cell r="H1657">
            <v>13000</v>
          </cell>
          <cell r="I1657">
            <v>373.1</v>
          </cell>
          <cell r="J1657">
            <v>0</v>
          </cell>
          <cell r="K1657">
            <v>395.2</v>
          </cell>
          <cell r="L1657">
            <v>75</v>
          </cell>
          <cell r="M1657">
            <v>843.3</v>
          </cell>
          <cell r="N1657">
            <v>12156.7</v>
          </cell>
          <cell r="O1657" t="str">
            <v>DIVISION DE TRANSPORTACION- COMEDORES EC</v>
          </cell>
        </row>
        <row r="1658">
          <cell r="A1658">
            <v>22301379321</v>
          </cell>
          <cell r="B1658">
            <v>1653</v>
          </cell>
          <cell r="C1658">
            <v>2</v>
          </cell>
          <cell r="D1658" t="str">
            <v>RAFAEL AMAURIS MANZANILLO GUZMAN</v>
          </cell>
          <cell r="E1658" t="str">
            <v>CHOFER III</v>
          </cell>
          <cell r="F1658">
            <v>22301379321</v>
          </cell>
          <cell r="G1658">
            <v>2650353</v>
          </cell>
          <cell r="H1658">
            <v>25000</v>
          </cell>
          <cell r="I1658">
            <v>717.5</v>
          </cell>
          <cell r="J1658">
            <v>0</v>
          </cell>
          <cell r="K1658">
            <v>760</v>
          </cell>
          <cell r="L1658">
            <v>75</v>
          </cell>
          <cell r="M1658">
            <v>1552.5</v>
          </cell>
          <cell r="N1658">
            <v>23447.5</v>
          </cell>
          <cell r="O1658" t="str">
            <v>DIVISION DE MANTENIMIENTO- COMEDORES ECO</v>
          </cell>
        </row>
        <row r="1659">
          <cell r="A1659">
            <v>22301432484</v>
          </cell>
          <cell r="B1659">
            <v>1654</v>
          </cell>
          <cell r="C1659">
            <v>2</v>
          </cell>
          <cell r="D1659" t="str">
            <v>JUANA MERCEDES ARACENA</v>
          </cell>
          <cell r="E1659" t="str">
            <v>AYUDANTE DE COCINA</v>
          </cell>
          <cell r="F1659">
            <v>22301432484</v>
          </cell>
          <cell r="G1659">
            <v>2154</v>
          </cell>
          <cell r="H1659">
            <v>11000</v>
          </cell>
          <cell r="I1659">
            <v>315.7</v>
          </cell>
          <cell r="J1659">
            <v>0</v>
          </cell>
          <cell r="K1659">
            <v>334.4</v>
          </cell>
          <cell r="L1659">
            <v>75</v>
          </cell>
          <cell r="M1659">
            <v>725.1</v>
          </cell>
          <cell r="N1659">
            <v>10274.9</v>
          </cell>
          <cell r="O1659" t="str">
            <v>DEPARTAMENTO DE COCINAS MOVILES- COMEDOR</v>
          </cell>
        </row>
        <row r="1660">
          <cell r="A1660">
            <v>22301506386</v>
          </cell>
          <cell r="B1660">
            <v>1655</v>
          </cell>
          <cell r="C1660">
            <v>2</v>
          </cell>
          <cell r="D1660" t="str">
            <v>ESTEFANI DIAZ</v>
          </cell>
          <cell r="E1660" t="str">
            <v>AYUDANTE DE COCINA</v>
          </cell>
          <cell r="F1660">
            <v>22301506386</v>
          </cell>
          <cell r="G1660">
            <v>1208459</v>
          </cell>
          <cell r="H1660">
            <v>11000</v>
          </cell>
          <cell r="I1660">
            <v>315.7</v>
          </cell>
          <cell r="J1660">
            <v>0</v>
          </cell>
          <cell r="K1660">
            <v>334.4</v>
          </cell>
          <cell r="L1660">
            <v>75</v>
          </cell>
          <cell r="M1660">
            <v>725.1</v>
          </cell>
          <cell r="N1660">
            <v>10274.9</v>
          </cell>
          <cell r="O1660" t="str">
            <v>COMEDORES ECONOMICOS LOS MINAS- COMEDORE</v>
          </cell>
        </row>
        <row r="1661">
          <cell r="A1661">
            <v>22301537688</v>
          </cell>
          <cell r="B1661">
            <v>1656</v>
          </cell>
          <cell r="C1661">
            <v>2</v>
          </cell>
          <cell r="D1661" t="str">
            <v>MARIA ESTHELA GOMEZ PIMENTEL</v>
          </cell>
          <cell r="E1661" t="str">
            <v>CONSERJE</v>
          </cell>
          <cell r="F1661">
            <v>22301537688</v>
          </cell>
          <cell r="G1661">
            <v>2650623</v>
          </cell>
          <cell r="H1661">
            <v>11000</v>
          </cell>
          <cell r="I1661">
            <v>315.7</v>
          </cell>
          <cell r="J1661">
            <v>0</v>
          </cell>
          <cell r="K1661">
            <v>334.4</v>
          </cell>
          <cell r="L1661">
            <v>75</v>
          </cell>
          <cell r="M1661">
            <v>725.1</v>
          </cell>
          <cell r="N1661">
            <v>10274.9</v>
          </cell>
          <cell r="O1661" t="str">
            <v>DIVISION DE MANTENIMIENTO- COMEDORES ECO</v>
          </cell>
        </row>
        <row r="1662">
          <cell r="A1662">
            <v>22301575795</v>
          </cell>
          <cell r="B1662">
            <v>1657</v>
          </cell>
          <cell r="C1662">
            <v>2</v>
          </cell>
          <cell r="D1662" t="str">
            <v>ELVIN NATANAEL CARBAJAR REYES</v>
          </cell>
          <cell r="E1662" t="str">
            <v>AUXILIAR ALMACEN</v>
          </cell>
          <cell r="F1662">
            <v>22301575795</v>
          </cell>
          <cell r="G1662">
            <v>650086</v>
          </cell>
          <cell r="H1662">
            <v>17000</v>
          </cell>
          <cell r="I1662">
            <v>487.9</v>
          </cell>
          <cell r="J1662">
            <v>0</v>
          </cell>
          <cell r="K1662">
            <v>516.79999999999995</v>
          </cell>
          <cell r="L1662">
            <v>75</v>
          </cell>
          <cell r="M1662">
            <v>1079.7</v>
          </cell>
          <cell r="N1662">
            <v>15920.3</v>
          </cell>
          <cell r="O1662" t="str">
            <v>SECCION DE CARNICERIA Y SAZON- COMEDORES</v>
          </cell>
        </row>
        <row r="1663">
          <cell r="A1663">
            <v>22301585851</v>
          </cell>
          <cell r="B1663">
            <v>1658</v>
          </cell>
          <cell r="C1663">
            <v>2</v>
          </cell>
          <cell r="D1663" t="str">
            <v>YENSI MOISES FERNANDEZ LOPEZ</v>
          </cell>
          <cell r="E1663" t="str">
            <v>CHOFER</v>
          </cell>
          <cell r="F1663">
            <v>22301585851</v>
          </cell>
          <cell r="G1663">
            <v>2100414</v>
          </cell>
          <cell r="H1663">
            <v>16500</v>
          </cell>
          <cell r="I1663">
            <v>473.55</v>
          </cell>
          <cell r="J1663">
            <v>0</v>
          </cell>
          <cell r="K1663">
            <v>501.6</v>
          </cell>
          <cell r="L1663">
            <v>75</v>
          </cell>
          <cell r="M1663">
            <v>1050.1500000000001</v>
          </cell>
          <cell r="N1663">
            <v>15449.85</v>
          </cell>
          <cell r="O1663" t="str">
            <v>DIVISION DE TRANSPORTACION- COMEDORES EC</v>
          </cell>
        </row>
        <row r="1664">
          <cell r="A1664">
            <v>22301604132</v>
          </cell>
          <cell r="B1664">
            <v>1659</v>
          </cell>
          <cell r="C1664">
            <v>2</v>
          </cell>
          <cell r="D1664" t="str">
            <v>RAISA HUBEN</v>
          </cell>
          <cell r="E1664" t="str">
            <v>CONSERJE</v>
          </cell>
          <cell r="F1664">
            <v>22301604132</v>
          </cell>
          <cell r="G1664">
            <v>2650653</v>
          </cell>
          <cell r="H1664">
            <v>11000</v>
          </cell>
          <cell r="I1664">
            <v>315.7</v>
          </cell>
          <cell r="J1664">
            <v>0</v>
          </cell>
          <cell r="K1664">
            <v>334.4</v>
          </cell>
          <cell r="L1664">
            <v>75</v>
          </cell>
          <cell r="M1664">
            <v>725.1</v>
          </cell>
          <cell r="N1664">
            <v>10274.9</v>
          </cell>
          <cell r="O1664" t="str">
            <v>DIVISION DE MANTENIMIENTO- COMEDORES ECO</v>
          </cell>
        </row>
        <row r="1665">
          <cell r="A1665">
            <v>22301608174</v>
          </cell>
          <cell r="B1665">
            <v>1660</v>
          </cell>
          <cell r="C1665">
            <v>2</v>
          </cell>
          <cell r="D1665" t="str">
            <v>DAWILSA JAZMIN SERRANO</v>
          </cell>
          <cell r="E1665" t="str">
            <v>AYUDANTE DE COCINA</v>
          </cell>
          <cell r="F1665">
            <v>22301608174</v>
          </cell>
          <cell r="G1665">
            <v>650047</v>
          </cell>
          <cell r="H1665">
            <v>14000</v>
          </cell>
          <cell r="I1665">
            <v>401.8</v>
          </cell>
          <cell r="J1665">
            <v>0</v>
          </cell>
          <cell r="K1665">
            <v>425.6</v>
          </cell>
          <cell r="L1665">
            <v>75</v>
          </cell>
          <cell r="M1665">
            <v>902.4</v>
          </cell>
          <cell r="N1665">
            <v>13097.6</v>
          </cell>
          <cell r="O1665" t="str">
            <v>SECCION DE CARNICERIA Y SAZON- COMEDORES</v>
          </cell>
        </row>
        <row r="1666">
          <cell r="A1666">
            <v>22301641282</v>
          </cell>
          <cell r="B1666">
            <v>1661</v>
          </cell>
          <cell r="C1666">
            <v>2</v>
          </cell>
          <cell r="D1666" t="str">
            <v>JOSE LUIS READ</v>
          </cell>
          <cell r="E1666" t="str">
            <v>INSPECTOR DE COMEDOR</v>
          </cell>
          <cell r="F1666">
            <v>22301641282</v>
          </cell>
          <cell r="G1666">
            <v>1208400</v>
          </cell>
          <cell r="H1666">
            <v>20000</v>
          </cell>
          <cell r="I1666">
            <v>574</v>
          </cell>
          <cell r="J1666">
            <v>0</v>
          </cell>
          <cell r="K1666">
            <v>608</v>
          </cell>
          <cell r="L1666">
            <v>75</v>
          </cell>
          <cell r="M1666">
            <v>1257</v>
          </cell>
          <cell r="N1666">
            <v>18743</v>
          </cell>
          <cell r="O1666" t="str">
            <v>COMEDORES ECONOMICOS LOS MINAS- COMEDORE</v>
          </cell>
        </row>
        <row r="1667">
          <cell r="A1667">
            <v>22301653881</v>
          </cell>
          <cell r="B1667">
            <v>1662</v>
          </cell>
          <cell r="C1667">
            <v>2</v>
          </cell>
          <cell r="D1667" t="str">
            <v>CLARIZ INES CARDERON TEJEDA</v>
          </cell>
          <cell r="E1667" t="str">
            <v>SECRETARIO (A)</v>
          </cell>
          <cell r="F1667">
            <v>22301653881</v>
          </cell>
          <cell r="G1667">
            <v>2</v>
          </cell>
          <cell r="H1667">
            <v>15000</v>
          </cell>
          <cell r="I1667">
            <v>430.5</v>
          </cell>
          <cell r="J1667">
            <v>0</v>
          </cell>
          <cell r="K1667">
            <v>456</v>
          </cell>
          <cell r="L1667">
            <v>75</v>
          </cell>
          <cell r="M1667">
            <v>961.5</v>
          </cell>
          <cell r="N1667">
            <v>14038.5</v>
          </cell>
          <cell r="O1667" t="str">
            <v>COMEDOR ECONOMICO VILLA LIBERACION - COM</v>
          </cell>
        </row>
        <row r="1668">
          <cell r="A1668">
            <v>22301658930</v>
          </cell>
          <cell r="B1668">
            <v>1663</v>
          </cell>
          <cell r="C1668">
            <v>2</v>
          </cell>
          <cell r="D1668" t="str">
            <v>JULIA HILDA REYES</v>
          </cell>
          <cell r="E1668" t="str">
            <v>AYUDANTE DE COCINA</v>
          </cell>
          <cell r="F1668">
            <v>22301658930</v>
          </cell>
          <cell r="G1668">
            <v>2700376</v>
          </cell>
          <cell r="H1668">
            <v>11000</v>
          </cell>
          <cell r="I1668">
            <v>315.7</v>
          </cell>
          <cell r="J1668">
            <v>0</v>
          </cell>
          <cell r="K1668">
            <v>334.4</v>
          </cell>
          <cell r="L1668">
            <v>75</v>
          </cell>
          <cell r="M1668">
            <v>725.1</v>
          </cell>
          <cell r="N1668">
            <v>10274.9</v>
          </cell>
          <cell r="O1668" t="str">
            <v>DEPARTAMENTO DE COCINAS MOVILES- COMEDOR</v>
          </cell>
        </row>
        <row r="1669">
          <cell r="A1669">
            <v>22301713727</v>
          </cell>
          <cell r="B1669">
            <v>1664</v>
          </cell>
          <cell r="C1669">
            <v>2</v>
          </cell>
          <cell r="D1669" t="str">
            <v>DORIS FELIZ</v>
          </cell>
          <cell r="E1669" t="str">
            <v>CONSERJE</v>
          </cell>
          <cell r="F1669">
            <v>22301713727</v>
          </cell>
          <cell r="G1669">
            <v>2450119</v>
          </cell>
          <cell r="H1669">
            <v>11000</v>
          </cell>
          <cell r="I1669">
            <v>315.7</v>
          </cell>
          <cell r="J1669">
            <v>0</v>
          </cell>
          <cell r="K1669">
            <v>334.4</v>
          </cell>
          <cell r="L1669">
            <v>75</v>
          </cell>
          <cell r="M1669">
            <v>725.1</v>
          </cell>
          <cell r="N1669">
            <v>10274.9</v>
          </cell>
          <cell r="O1669" t="str">
            <v>DIRECCION DE PROCESAMIENTO DE ALIMENTOS</v>
          </cell>
        </row>
        <row r="1670">
          <cell r="A1670">
            <v>22301739060</v>
          </cell>
          <cell r="B1670">
            <v>1665</v>
          </cell>
          <cell r="C1670">
            <v>2</v>
          </cell>
          <cell r="D1670" t="str">
            <v>YOGUALKY NUÑEZ UBALDO</v>
          </cell>
          <cell r="E1670" t="str">
            <v>AUXILIAR</v>
          </cell>
          <cell r="F1670">
            <v>22301739060</v>
          </cell>
          <cell r="G1670">
            <v>2450105</v>
          </cell>
          <cell r="H1670">
            <v>13000</v>
          </cell>
          <cell r="I1670">
            <v>373.1</v>
          </cell>
          <cell r="J1670">
            <v>0</v>
          </cell>
          <cell r="K1670">
            <v>395.2</v>
          </cell>
          <cell r="L1670">
            <v>75</v>
          </cell>
          <cell r="M1670">
            <v>843.3</v>
          </cell>
          <cell r="N1670">
            <v>12156.7</v>
          </cell>
          <cell r="O1670" t="str">
            <v>DIRECCION DE PROCESAMIENTO DE ALIMENTOS</v>
          </cell>
        </row>
        <row r="1671">
          <cell r="A1671">
            <v>22301739243</v>
          </cell>
          <cell r="B1671">
            <v>1666</v>
          </cell>
          <cell r="C1671">
            <v>2</v>
          </cell>
          <cell r="D1671" t="str">
            <v>PATRICIA MARIA FELIZ KELLY</v>
          </cell>
          <cell r="E1671" t="str">
            <v>CONSERJE</v>
          </cell>
          <cell r="F1671">
            <v>22301739243</v>
          </cell>
          <cell r="G1671">
            <v>900300</v>
          </cell>
          <cell r="H1671">
            <v>11000</v>
          </cell>
          <cell r="I1671">
            <v>315.7</v>
          </cell>
          <cell r="J1671">
            <v>0</v>
          </cell>
          <cell r="K1671">
            <v>334.4</v>
          </cell>
          <cell r="L1671">
            <v>75</v>
          </cell>
          <cell r="M1671">
            <v>725.1</v>
          </cell>
          <cell r="N1671">
            <v>10274.9</v>
          </cell>
          <cell r="O1671" t="str">
            <v>COMEDORES ECONOMICOS- LA VILLA OLIMPICA</v>
          </cell>
        </row>
        <row r="1672">
          <cell r="A1672">
            <v>22301756866</v>
          </cell>
          <cell r="B1672">
            <v>1667</v>
          </cell>
          <cell r="C1672">
            <v>2</v>
          </cell>
          <cell r="D1672" t="str">
            <v>YESICA CUEVAS DE OLEO</v>
          </cell>
          <cell r="E1672" t="str">
            <v>AUXILIAR ADMINISTRATIVO (A)</v>
          </cell>
          <cell r="F1672">
            <v>22301756866</v>
          </cell>
          <cell r="G1672">
            <v>200107</v>
          </cell>
          <cell r="H1672">
            <v>14000</v>
          </cell>
          <cell r="I1672">
            <v>401.8</v>
          </cell>
          <cell r="J1672">
            <v>0</v>
          </cell>
          <cell r="K1672">
            <v>425.6</v>
          </cell>
          <cell r="L1672">
            <v>75</v>
          </cell>
          <cell r="M1672">
            <v>902.4</v>
          </cell>
          <cell r="N1672">
            <v>13097.6</v>
          </cell>
          <cell r="O1672" t="str">
            <v>DEPARTAMENTO DE SERVICIOS GENERALES- COM</v>
          </cell>
        </row>
        <row r="1673">
          <cell r="A1673">
            <v>22301756874</v>
          </cell>
          <cell r="B1673">
            <v>1668</v>
          </cell>
          <cell r="C1673">
            <v>2</v>
          </cell>
          <cell r="D1673" t="str">
            <v>EUSEBIA MARTE SANCHEZ</v>
          </cell>
          <cell r="E1673" t="str">
            <v>AUXILIAR ADMINISTRATIVO (A)</v>
          </cell>
          <cell r="F1673">
            <v>22301756874</v>
          </cell>
          <cell r="G1673">
            <v>1208524</v>
          </cell>
          <cell r="H1673">
            <v>14000</v>
          </cell>
          <cell r="I1673">
            <v>401.8</v>
          </cell>
          <cell r="J1673">
            <v>0</v>
          </cell>
          <cell r="K1673">
            <v>425.6</v>
          </cell>
          <cell r="L1673">
            <v>75</v>
          </cell>
          <cell r="M1673">
            <v>902.4</v>
          </cell>
          <cell r="N1673">
            <v>13097.6</v>
          </cell>
          <cell r="O1673" t="str">
            <v>COMEDORES ECONOMICOS LOS MINAS- COMEDORE</v>
          </cell>
        </row>
        <row r="1674">
          <cell r="A1674">
            <v>22301762823</v>
          </cell>
          <cell r="B1674">
            <v>1669</v>
          </cell>
          <cell r="C1674">
            <v>2</v>
          </cell>
          <cell r="D1674" t="str">
            <v>EMELISA FIGUEREO</v>
          </cell>
          <cell r="E1674" t="str">
            <v>CAJERO (A)</v>
          </cell>
          <cell r="F1674">
            <v>22301762823</v>
          </cell>
          <cell r="G1674">
            <v>1</v>
          </cell>
          <cell r="H1674">
            <v>13200</v>
          </cell>
          <cell r="I1674">
            <v>378.84</v>
          </cell>
          <cell r="J1674">
            <v>0</v>
          </cell>
          <cell r="K1674">
            <v>401.28</v>
          </cell>
          <cell r="L1674">
            <v>75</v>
          </cell>
          <cell r="M1674">
            <v>855.12</v>
          </cell>
          <cell r="N1674">
            <v>12344.88</v>
          </cell>
          <cell r="O1674" t="str">
            <v>COMEDORES ECONOMICOS- EL YAQUE</v>
          </cell>
        </row>
        <row r="1675">
          <cell r="A1675">
            <v>22301791426</v>
          </cell>
          <cell r="B1675">
            <v>1670</v>
          </cell>
          <cell r="C1675">
            <v>2</v>
          </cell>
          <cell r="D1675" t="str">
            <v>MIOSOTY ALTAGRACIA TORRES VASQUEZ</v>
          </cell>
          <cell r="E1675" t="str">
            <v>AUXILIAR ADMINISTRATIVO (A)</v>
          </cell>
          <cell r="F1675">
            <v>22301791426</v>
          </cell>
          <cell r="G1675">
            <v>26</v>
          </cell>
          <cell r="H1675">
            <v>15000</v>
          </cell>
          <cell r="I1675">
            <v>430.5</v>
          </cell>
          <cell r="J1675">
            <v>0</v>
          </cell>
          <cell r="K1675">
            <v>456</v>
          </cell>
          <cell r="L1675">
            <v>75</v>
          </cell>
          <cell r="M1675">
            <v>961.5</v>
          </cell>
          <cell r="N1675">
            <v>14038.5</v>
          </cell>
          <cell r="O1675" t="str">
            <v>COMEDOR ECONOMICO VILLA LIBERACION - COM</v>
          </cell>
        </row>
        <row r="1676">
          <cell r="A1676">
            <v>22301812818</v>
          </cell>
          <cell r="B1676">
            <v>1671</v>
          </cell>
          <cell r="C1676">
            <v>2</v>
          </cell>
          <cell r="D1676" t="str">
            <v>MARIA CRISTINA REYES VIDAL</v>
          </cell>
          <cell r="E1676" t="str">
            <v>AYUDANTE DE COCINA</v>
          </cell>
          <cell r="F1676">
            <v>22301812818</v>
          </cell>
          <cell r="G1676">
            <v>2700321</v>
          </cell>
          <cell r="H1676">
            <v>11000</v>
          </cell>
          <cell r="I1676">
            <v>315.7</v>
          </cell>
          <cell r="J1676">
            <v>0</v>
          </cell>
          <cell r="K1676">
            <v>334.4</v>
          </cell>
          <cell r="L1676">
            <v>75</v>
          </cell>
          <cell r="M1676">
            <v>725.1</v>
          </cell>
          <cell r="N1676">
            <v>10274.9</v>
          </cell>
          <cell r="O1676" t="str">
            <v>DEPARTAMENTO DE COCINAS MOVILES- COMEDOR</v>
          </cell>
        </row>
        <row r="1677">
          <cell r="A1677">
            <v>22400140004</v>
          </cell>
          <cell r="B1677">
            <v>1672</v>
          </cell>
          <cell r="C1677">
            <v>2</v>
          </cell>
          <cell r="D1677" t="str">
            <v>HERMINIO FERREYRA JOSE</v>
          </cell>
          <cell r="E1677" t="str">
            <v>AYUDANTE DE COCINA</v>
          </cell>
          <cell r="F1677">
            <v>22400140004</v>
          </cell>
          <cell r="G1677">
            <v>1650263</v>
          </cell>
          <cell r="H1677">
            <v>11000</v>
          </cell>
          <cell r="I1677">
            <v>315.7</v>
          </cell>
          <cell r="J1677">
            <v>0</v>
          </cell>
          <cell r="K1677">
            <v>334.4</v>
          </cell>
          <cell r="L1677">
            <v>75</v>
          </cell>
          <cell r="M1677">
            <v>725.1</v>
          </cell>
          <cell r="N1677">
            <v>10274.9</v>
          </cell>
          <cell r="O1677" t="str">
            <v>COMEDORES ECONOMICOS- LAS CAOBAS</v>
          </cell>
        </row>
        <row r="1678">
          <cell r="A1678">
            <v>22400321794</v>
          </cell>
          <cell r="B1678">
            <v>1673</v>
          </cell>
          <cell r="C1678">
            <v>2</v>
          </cell>
          <cell r="D1678" t="str">
            <v>LUIS ALBERTO NUÑEZ MERCEDES</v>
          </cell>
          <cell r="E1678" t="str">
            <v>CHEF</v>
          </cell>
          <cell r="F1678">
            <v>22400321794</v>
          </cell>
          <cell r="G1678">
            <v>2450120</v>
          </cell>
          <cell r="H1678">
            <v>20000</v>
          </cell>
          <cell r="I1678">
            <v>574</v>
          </cell>
          <cell r="J1678">
            <v>0</v>
          </cell>
          <cell r="K1678">
            <v>608</v>
          </cell>
          <cell r="L1678">
            <v>75</v>
          </cell>
          <cell r="M1678">
            <v>1257</v>
          </cell>
          <cell r="N1678">
            <v>18743</v>
          </cell>
          <cell r="O1678" t="str">
            <v>DIRECCION DE PROCESAMIENTO DE ALIMENTOS</v>
          </cell>
        </row>
        <row r="1679">
          <cell r="A1679">
            <v>22400336123</v>
          </cell>
          <cell r="B1679">
            <v>1674</v>
          </cell>
          <cell r="C1679">
            <v>2</v>
          </cell>
          <cell r="D1679" t="str">
            <v>JOHANNA PLACIDO</v>
          </cell>
          <cell r="E1679" t="str">
            <v>CONSERJE</v>
          </cell>
          <cell r="F1679">
            <v>22400336123</v>
          </cell>
          <cell r="G1679">
            <v>500144</v>
          </cell>
          <cell r="H1679">
            <v>11000</v>
          </cell>
          <cell r="I1679">
            <v>315.7</v>
          </cell>
          <cell r="J1679">
            <v>0</v>
          </cell>
          <cell r="K1679">
            <v>334.4</v>
          </cell>
          <cell r="L1679">
            <v>75</v>
          </cell>
          <cell r="M1679">
            <v>725.1</v>
          </cell>
          <cell r="N1679">
            <v>10274.9</v>
          </cell>
          <cell r="O1679" t="str">
            <v>COMEDORES ECONOMICOS- LOS ALCARRIZOS</v>
          </cell>
        </row>
        <row r="1680">
          <cell r="A1680">
            <v>22400340430</v>
          </cell>
          <cell r="B1680">
            <v>1675</v>
          </cell>
          <cell r="C1680">
            <v>2</v>
          </cell>
          <cell r="D1680" t="str">
            <v>MIGUEL ANGEL CUEVAS HEREDIA</v>
          </cell>
          <cell r="E1680" t="str">
            <v>CHOFER</v>
          </cell>
          <cell r="F1680">
            <v>22400340430</v>
          </cell>
          <cell r="G1680">
            <v>2100457</v>
          </cell>
          <cell r="H1680">
            <v>16500</v>
          </cell>
          <cell r="I1680">
            <v>473.55</v>
          </cell>
          <cell r="J1680">
            <v>0</v>
          </cell>
          <cell r="K1680">
            <v>501.6</v>
          </cell>
          <cell r="L1680">
            <v>75</v>
          </cell>
          <cell r="M1680">
            <v>1050.1500000000001</v>
          </cell>
          <cell r="N1680">
            <v>15449.85</v>
          </cell>
          <cell r="O1680" t="str">
            <v>DIVISION DE TRANSPORTACION- COMEDORES EC</v>
          </cell>
        </row>
        <row r="1681">
          <cell r="A1681">
            <v>22400367748</v>
          </cell>
          <cell r="B1681">
            <v>1676</v>
          </cell>
          <cell r="C1681">
            <v>2</v>
          </cell>
          <cell r="D1681" t="str">
            <v>CESAR FRIA MORETA</v>
          </cell>
          <cell r="E1681" t="str">
            <v>CONSERJE</v>
          </cell>
          <cell r="F1681">
            <v>22400367748</v>
          </cell>
          <cell r="G1681">
            <v>500384</v>
          </cell>
          <cell r="H1681">
            <v>11000</v>
          </cell>
          <cell r="I1681">
            <v>315.7</v>
          </cell>
          <cell r="J1681">
            <v>0</v>
          </cell>
          <cell r="K1681">
            <v>334.4</v>
          </cell>
          <cell r="L1681">
            <v>75</v>
          </cell>
          <cell r="M1681">
            <v>725.1</v>
          </cell>
          <cell r="N1681">
            <v>10274.9</v>
          </cell>
          <cell r="O1681" t="str">
            <v>COMEDORES ECONOMICOS- LOS ALCARRIZOS</v>
          </cell>
        </row>
        <row r="1682">
          <cell r="A1682">
            <v>22400683144</v>
          </cell>
          <cell r="B1682">
            <v>1677</v>
          </cell>
          <cell r="C1682">
            <v>2</v>
          </cell>
          <cell r="D1682" t="str">
            <v>JOHANNY GISSELLE FERRERAS ROMERO</v>
          </cell>
          <cell r="E1682" t="str">
            <v>INSPECTOR DE COMEDOR</v>
          </cell>
          <cell r="F1682">
            <v>22400683144</v>
          </cell>
          <cell r="G1682">
            <v>1650110</v>
          </cell>
          <cell r="H1682">
            <v>13200</v>
          </cell>
          <cell r="I1682">
            <v>378.84</v>
          </cell>
          <cell r="J1682">
            <v>0</v>
          </cell>
          <cell r="K1682">
            <v>401.28</v>
          </cell>
          <cell r="L1682">
            <v>75</v>
          </cell>
          <cell r="M1682">
            <v>855.12</v>
          </cell>
          <cell r="N1682">
            <v>12344.88</v>
          </cell>
          <cell r="O1682" t="str">
            <v>COMEDORES ECONOMICOS- LAS CAOBAS</v>
          </cell>
        </row>
        <row r="1683">
          <cell r="A1683">
            <v>22400805846</v>
          </cell>
          <cell r="B1683">
            <v>1678</v>
          </cell>
          <cell r="C1683">
            <v>2</v>
          </cell>
          <cell r="D1683" t="str">
            <v>WENDY JAQUEZ</v>
          </cell>
          <cell r="E1683" t="str">
            <v>CONSERJE</v>
          </cell>
          <cell r="F1683">
            <v>22400805846</v>
          </cell>
          <cell r="G1683">
            <v>400065</v>
          </cell>
          <cell r="H1683">
            <v>11000</v>
          </cell>
          <cell r="I1683">
            <v>315.7</v>
          </cell>
          <cell r="J1683">
            <v>0</v>
          </cell>
          <cell r="K1683">
            <v>334.4</v>
          </cell>
          <cell r="L1683">
            <v>75</v>
          </cell>
          <cell r="M1683">
            <v>725.1</v>
          </cell>
          <cell r="N1683">
            <v>10274.9</v>
          </cell>
          <cell r="O1683" t="str">
            <v>COMEDORES ECONOMICOS - ELIAS PIﾑA</v>
          </cell>
        </row>
        <row r="1684">
          <cell r="A1684">
            <v>22400805978</v>
          </cell>
          <cell r="B1684">
            <v>1679</v>
          </cell>
          <cell r="C1684">
            <v>2</v>
          </cell>
          <cell r="D1684" t="str">
            <v>ANA LIDIA BELEN ROSARIO</v>
          </cell>
          <cell r="E1684" t="str">
            <v>INSPECTOR DE COMEDOR</v>
          </cell>
          <cell r="F1684">
            <v>22400805978</v>
          </cell>
          <cell r="G1684">
            <v>2400337</v>
          </cell>
          <cell r="H1684">
            <v>35000</v>
          </cell>
          <cell r="I1684">
            <v>1004.5</v>
          </cell>
          <cell r="J1684">
            <v>0</v>
          </cell>
          <cell r="K1684">
            <v>1064</v>
          </cell>
          <cell r="L1684">
            <v>75</v>
          </cell>
          <cell r="M1684">
            <v>2143.5</v>
          </cell>
          <cell r="N1684">
            <v>32856.5</v>
          </cell>
          <cell r="O1684" t="str">
            <v>DIRECCION DE INSPECCION- COMEDORES ECONO</v>
          </cell>
        </row>
        <row r="1685">
          <cell r="A1685">
            <v>22500246776</v>
          </cell>
          <cell r="B1685">
            <v>1680</v>
          </cell>
          <cell r="C1685">
            <v>2</v>
          </cell>
          <cell r="D1685" t="str">
            <v>JUAN ANTONIO PANIAGUA BELTRE</v>
          </cell>
          <cell r="E1685" t="str">
            <v>SEGURIDAD CIVIL</v>
          </cell>
          <cell r="F1685">
            <v>22500246776</v>
          </cell>
          <cell r="G1685">
            <v>600083</v>
          </cell>
          <cell r="H1685">
            <v>15000</v>
          </cell>
          <cell r="I1685">
            <v>430.5</v>
          </cell>
          <cell r="J1685">
            <v>0</v>
          </cell>
          <cell r="K1685">
            <v>456</v>
          </cell>
          <cell r="L1685">
            <v>75</v>
          </cell>
          <cell r="M1685">
            <v>961.5</v>
          </cell>
          <cell r="N1685">
            <v>14038.5</v>
          </cell>
          <cell r="O1685" t="str">
            <v>DIVISION DE SEGURIDAD- COMEDORES ECONOMI</v>
          </cell>
        </row>
        <row r="1686">
          <cell r="A1686">
            <v>22500279306</v>
          </cell>
          <cell r="B1686">
            <v>1681</v>
          </cell>
          <cell r="C1686">
            <v>2</v>
          </cell>
          <cell r="D1686" t="str">
            <v>PEDRO LUIS APOLINAR ALMONTE</v>
          </cell>
          <cell r="E1686" t="str">
            <v>CHOFER</v>
          </cell>
          <cell r="F1686">
            <v>22500279306</v>
          </cell>
          <cell r="G1686">
            <v>2100563</v>
          </cell>
          <cell r="H1686">
            <v>16500</v>
          </cell>
          <cell r="I1686">
            <v>473.55</v>
          </cell>
          <cell r="J1686">
            <v>0</v>
          </cell>
          <cell r="K1686">
            <v>501.6</v>
          </cell>
          <cell r="L1686">
            <v>75</v>
          </cell>
          <cell r="M1686">
            <v>1050.1500000000001</v>
          </cell>
          <cell r="N1686">
            <v>15449.85</v>
          </cell>
          <cell r="O1686" t="str">
            <v>DIVISION DE TRANSPORTACION- COMEDORES EC</v>
          </cell>
        </row>
        <row r="1687">
          <cell r="A1687">
            <v>22500279454</v>
          </cell>
          <cell r="B1687">
            <v>1682</v>
          </cell>
          <cell r="C1687">
            <v>2</v>
          </cell>
          <cell r="D1687" t="str">
            <v>RICHARD ANTONIO MATEO AQUINO</v>
          </cell>
          <cell r="E1687" t="str">
            <v>AYUDANTE DE COCINA</v>
          </cell>
          <cell r="F1687">
            <v>22500279454</v>
          </cell>
          <cell r="G1687">
            <v>150161</v>
          </cell>
          <cell r="H1687">
            <v>11000</v>
          </cell>
          <cell r="I1687">
            <v>315.7</v>
          </cell>
          <cell r="J1687">
            <v>0</v>
          </cell>
          <cell r="K1687">
            <v>334.4</v>
          </cell>
          <cell r="L1687">
            <v>75</v>
          </cell>
          <cell r="M1687">
            <v>725.1</v>
          </cell>
          <cell r="N1687">
            <v>10274.9</v>
          </cell>
          <cell r="O1687" t="str">
            <v>COMEDORES ECONOMICOS- LA ROMANA</v>
          </cell>
        </row>
        <row r="1688">
          <cell r="A1688">
            <v>22500372770</v>
          </cell>
          <cell r="B1688">
            <v>1683</v>
          </cell>
          <cell r="C1688">
            <v>2</v>
          </cell>
          <cell r="D1688" t="str">
            <v>FRANCISCA DIROCIE CONTRERAS</v>
          </cell>
          <cell r="E1688" t="str">
            <v>AYUDANTE DE COCINA</v>
          </cell>
          <cell r="F1688">
            <v>22500372770</v>
          </cell>
          <cell r="G1688">
            <v>1208402</v>
          </cell>
          <cell r="H1688">
            <v>11000</v>
          </cell>
          <cell r="I1688">
            <v>315.7</v>
          </cell>
          <cell r="J1688">
            <v>0</v>
          </cell>
          <cell r="K1688">
            <v>334.4</v>
          </cell>
          <cell r="L1688">
            <v>75</v>
          </cell>
          <cell r="M1688">
            <v>725.1</v>
          </cell>
          <cell r="N1688">
            <v>10274.9</v>
          </cell>
          <cell r="O1688" t="str">
            <v>COMEDORES ECONOMICOS LOS MINAS- COMEDORE</v>
          </cell>
        </row>
        <row r="1689">
          <cell r="A1689">
            <v>22500424100</v>
          </cell>
          <cell r="B1689">
            <v>1684</v>
          </cell>
          <cell r="C1689">
            <v>2</v>
          </cell>
          <cell r="D1689" t="str">
            <v>FRANCIS MEDRANO RUIZ</v>
          </cell>
          <cell r="E1689" t="str">
            <v>AYUDANTE MANTENIMIENTO</v>
          </cell>
          <cell r="F1689">
            <v>22500424100</v>
          </cell>
          <cell r="G1689">
            <v>2650759</v>
          </cell>
          <cell r="H1689">
            <v>15000</v>
          </cell>
          <cell r="I1689">
            <v>430.5</v>
          </cell>
          <cell r="J1689">
            <v>0</v>
          </cell>
          <cell r="K1689">
            <v>456</v>
          </cell>
          <cell r="L1689">
            <v>75</v>
          </cell>
          <cell r="M1689">
            <v>961.5</v>
          </cell>
          <cell r="N1689">
            <v>14038.5</v>
          </cell>
          <cell r="O1689" t="str">
            <v>DIVISION DE MANTENIMIENTO- COMEDORES ECO</v>
          </cell>
        </row>
        <row r="1690">
          <cell r="A1690">
            <v>22500496348</v>
          </cell>
          <cell r="B1690">
            <v>1685</v>
          </cell>
          <cell r="C1690">
            <v>2</v>
          </cell>
          <cell r="D1690" t="str">
            <v>YOCASTA DIAZ</v>
          </cell>
          <cell r="E1690" t="str">
            <v>SECRETARIA</v>
          </cell>
          <cell r="F1690">
            <v>22500496348</v>
          </cell>
          <cell r="G1690">
            <v>1200080</v>
          </cell>
          <cell r="H1690">
            <v>22000</v>
          </cell>
          <cell r="I1690">
            <v>631.4</v>
          </cell>
          <cell r="J1690">
            <v>0</v>
          </cell>
          <cell r="K1690">
            <v>668.8</v>
          </cell>
          <cell r="L1690">
            <v>75</v>
          </cell>
          <cell r="M1690">
            <v>1375.2</v>
          </cell>
          <cell r="N1690">
            <v>20624.8</v>
          </cell>
          <cell r="O1690" t="str">
            <v>COMEDORES ECONOMICOS LOS MINAS- COMEDORE</v>
          </cell>
        </row>
        <row r="1691">
          <cell r="A1691">
            <v>22500505817</v>
          </cell>
          <cell r="B1691">
            <v>1686</v>
          </cell>
          <cell r="C1691">
            <v>2</v>
          </cell>
          <cell r="D1691" t="str">
            <v>DANIEL ALEJANDRO GUZMAN MARTE</v>
          </cell>
          <cell r="E1691" t="str">
            <v>AUXILIAR ALMACEN</v>
          </cell>
          <cell r="F1691">
            <v>22500505817</v>
          </cell>
          <cell r="G1691">
            <v>2400305</v>
          </cell>
          <cell r="H1691">
            <v>13000</v>
          </cell>
          <cell r="I1691">
            <v>373.1</v>
          </cell>
          <cell r="J1691">
            <v>0</v>
          </cell>
          <cell r="K1691">
            <v>395.2</v>
          </cell>
          <cell r="L1691">
            <v>75</v>
          </cell>
          <cell r="M1691">
            <v>843.3</v>
          </cell>
          <cell r="N1691">
            <v>12156.7</v>
          </cell>
          <cell r="O1691" t="str">
            <v>DIRECCION DE INSPECCION- COMEDORES ECONO</v>
          </cell>
        </row>
        <row r="1692">
          <cell r="A1692">
            <v>22500524271</v>
          </cell>
          <cell r="B1692">
            <v>1687</v>
          </cell>
          <cell r="C1692">
            <v>2</v>
          </cell>
          <cell r="D1692" t="str">
            <v>NELSIDA SOLEDAD JIMENEZ</v>
          </cell>
          <cell r="E1692" t="str">
            <v>AYUDANTE DE COCINA</v>
          </cell>
          <cell r="F1692">
            <v>22500524271</v>
          </cell>
          <cell r="G1692">
            <v>1208428</v>
          </cell>
          <cell r="H1692">
            <v>11000</v>
          </cell>
          <cell r="I1692">
            <v>315.7</v>
          </cell>
          <cell r="J1692">
            <v>0</v>
          </cell>
          <cell r="K1692">
            <v>334.4</v>
          </cell>
          <cell r="L1692">
            <v>75</v>
          </cell>
          <cell r="M1692">
            <v>725.1</v>
          </cell>
          <cell r="N1692">
            <v>10274.9</v>
          </cell>
          <cell r="O1692" t="str">
            <v>COMEDORES ECONOMICOS LOS MINAS- COMEDORE</v>
          </cell>
        </row>
        <row r="1693">
          <cell r="A1693">
            <v>22500661230</v>
          </cell>
          <cell r="B1693">
            <v>1688</v>
          </cell>
          <cell r="C1693">
            <v>2</v>
          </cell>
          <cell r="D1693" t="str">
            <v>LALILEIDY ROJAS SANTANA</v>
          </cell>
          <cell r="E1693" t="str">
            <v>AYUDANTE DE COCINA</v>
          </cell>
          <cell r="F1693">
            <v>22500661230</v>
          </cell>
          <cell r="G1693">
            <v>2700216</v>
          </cell>
          <cell r="H1693">
            <v>11000</v>
          </cell>
          <cell r="I1693">
            <v>315.7</v>
          </cell>
          <cell r="J1693">
            <v>0</v>
          </cell>
          <cell r="K1693">
            <v>334.4</v>
          </cell>
          <cell r="L1693">
            <v>75</v>
          </cell>
          <cell r="M1693">
            <v>725.1</v>
          </cell>
          <cell r="N1693">
            <v>10274.9</v>
          </cell>
          <cell r="O1693" t="str">
            <v>DEPARTAMENTO DE COCINAS MOVILES- COMEDOR</v>
          </cell>
        </row>
        <row r="1694">
          <cell r="A1694">
            <v>22500692987</v>
          </cell>
          <cell r="B1694">
            <v>1689</v>
          </cell>
          <cell r="C1694">
            <v>2</v>
          </cell>
          <cell r="D1694" t="str">
            <v>RAFI RAFAEL LARA LARA</v>
          </cell>
          <cell r="E1694" t="str">
            <v>CHOFER</v>
          </cell>
          <cell r="F1694">
            <v>22500692987</v>
          </cell>
          <cell r="G1694">
            <v>2100324</v>
          </cell>
          <cell r="H1694">
            <v>20000</v>
          </cell>
          <cell r="I1694">
            <v>574</v>
          </cell>
          <cell r="J1694">
            <v>0</v>
          </cell>
          <cell r="K1694">
            <v>608</v>
          </cell>
          <cell r="L1694">
            <v>75</v>
          </cell>
          <cell r="M1694">
            <v>1257</v>
          </cell>
          <cell r="N1694">
            <v>18743</v>
          </cell>
          <cell r="O1694" t="str">
            <v>DIVISION DE TRANSPORTACION- COMEDORES EC</v>
          </cell>
        </row>
        <row r="1695">
          <cell r="A1695">
            <v>22500762574</v>
          </cell>
          <cell r="B1695">
            <v>1690</v>
          </cell>
          <cell r="C1695">
            <v>2</v>
          </cell>
          <cell r="D1695" t="str">
            <v>RAMON ALBERTO TAVAREZ CARPIO</v>
          </cell>
          <cell r="E1695" t="str">
            <v>AYUDANTE DE COCINA</v>
          </cell>
          <cell r="F1695">
            <v>22500762574</v>
          </cell>
          <cell r="G1695">
            <v>1205238</v>
          </cell>
          <cell r="H1695">
            <v>11000</v>
          </cell>
          <cell r="I1695">
            <v>315.7</v>
          </cell>
          <cell r="J1695">
            <v>0</v>
          </cell>
          <cell r="K1695">
            <v>334.4</v>
          </cell>
          <cell r="L1695">
            <v>75</v>
          </cell>
          <cell r="M1695">
            <v>725.1</v>
          </cell>
          <cell r="N1695">
            <v>10274.9</v>
          </cell>
          <cell r="O1695" t="str">
            <v>COMEDORES ECONOMICOS LOS MINAS- COMEDORE</v>
          </cell>
        </row>
        <row r="1696">
          <cell r="A1696">
            <v>22500918002</v>
          </cell>
          <cell r="B1696">
            <v>1691</v>
          </cell>
          <cell r="C1696">
            <v>2</v>
          </cell>
          <cell r="D1696" t="str">
            <v>JONATHAN ADONIS JIMENEZ CASTILLO</v>
          </cell>
          <cell r="E1696" t="str">
            <v>INSPECTOR DE COMEDOR</v>
          </cell>
          <cell r="F1696">
            <v>22500918002</v>
          </cell>
          <cell r="G1696">
            <v>2400174</v>
          </cell>
          <cell r="H1696">
            <v>15000</v>
          </cell>
          <cell r="I1696">
            <v>430.5</v>
          </cell>
          <cell r="J1696">
            <v>0</v>
          </cell>
          <cell r="K1696">
            <v>456</v>
          </cell>
          <cell r="L1696">
            <v>75</v>
          </cell>
          <cell r="M1696">
            <v>961.5</v>
          </cell>
          <cell r="N1696">
            <v>14038.5</v>
          </cell>
          <cell r="O1696" t="str">
            <v>DIRECCION DE INSPECCION- COMEDORES ECONO</v>
          </cell>
        </row>
        <row r="1697">
          <cell r="A1697">
            <v>22600207850</v>
          </cell>
          <cell r="B1697">
            <v>1692</v>
          </cell>
          <cell r="C1697">
            <v>2</v>
          </cell>
          <cell r="D1697" t="str">
            <v>MARIA CAROLINA DEL CARMEN</v>
          </cell>
          <cell r="E1697" t="str">
            <v>AYUDANTE DE COCINA</v>
          </cell>
          <cell r="F1697">
            <v>22600207850</v>
          </cell>
          <cell r="G1697">
            <v>1208430</v>
          </cell>
          <cell r="H1697">
            <v>11000</v>
          </cell>
          <cell r="I1697">
            <v>315.7</v>
          </cell>
          <cell r="J1697">
            <v>0</v>
          </cell>
          <cell r="K1697">
            <v>334.4</v>
          </cell>
          <cell r="L1697">
            <v>75</v>
          </cell>
          <cell r="M1697">
            <v>725.1</v>
          </cell>
          <cell r="N1697">
            <v>10274.9</v>
          </cell>
          <cell r="O1697" t="str">
            <v>COMEDORES ECONOMICOS LOS MINAS- COMEDORE</v>
          </cell>
        </row>
        <row r="1698">
          <cell r="A1698">
            <v>22700027109</v>
          </cell>
          <cell r="B1698">
            <v>1693</v>
          </cell>
          <cell r="C1698">
            <v>2</v>
          </cell>
          <cell r="D1698" t="str">
            <v>MAILYN YAMILKA AQUINO OZUNA</v>
          </cell>
          <cell r="E1698" t="str">
            <v>AUXILIAR ALMACEN</v>
          </cell>
          <cell r="F1698">
            <v>22700027109</v>
          </cell>
          <cell r="G1698">
            <v>900129</v>
          </cell>
          <cell r="H1698">
            <v>16500</v>
          </cell>
          <cell r="I1698">
            <v>473.55</v>
          </cell>
          <cell r="J1698">
            <v>0</v>
          </cell>
          <cell r="K1698">
            <v>501.6</v>
          </cell>
          <cell r="L1698">
            <v>75</v>
          </cell>
          <cell r="M1698">
            <v>1050.1500000000001</v>
          </cell>
          <cell r="N1698">
            <v>15449.85</v>
          </cell>
          <cell r="O1698" t="str">
            <v>COMEDORES ECONOMICOS- LA VILLA OLIMPICA</v>
          </cell>
        </row>
        <row r="1699">
          <cell r="A1699">
            <v>22800007175</v>
          </cell>
          <cell r="B1699">
            <v>1694</v>
          </cell>
          <cell r="C1699">
            <v>2</v>
          </cell>
          <cell r="D1699" t="str">
            <v>NELLYS RODRIGUEZ MONTERO</v>
          </cell>
          <cell r="E1699" t="str">
            <v>AYUDANTE DE COCINA</v>
          </cell>
          <cell r="F1699">
            <v>22800007175</v>
          </cell>
          <cell r="G1699">
            <v>2150036</v>
          </cell>
          <cell r="H1699">
            <v>11000</v>
          </cell>
          <cell r="I1699">
            <v>315.7</v>
          </cell>
          <cell r="J1699">
            <v>0</v>
          </cell>
          <cell r="K1699">
            <v>334.4</v>
          </cell>
          <cell r="L1699">
            <v>75</v>
          </cell>
          <cell r="M1699">
            <v>725.1</v>
          </cell>
          <cell r="N1699">
            <v>10274.9</v>
          </cell>
          <cell r="O1699" t="str">
            <v>COMEDORES ECONOMICOS- SABANA GRANDE DE B</v>
          </cell>
        </row>
        <row r="1700">
          <cell r="A1700">
            <v>22900013669</v>
          </cell>
          <cell r="B1700">
            <v>1695</v>
          </cell>
          <cell r="C1700">
            <v>2</v>
          </cell>
          <cell r="D1700" t="str">
            <v>YOJAN RAMIREZ MONTERO</v>
          </cell>
          <cell r="E1700" t="str">
            <v>INSPECTOR DE COMEDOR</v>
          </cell>
          <cell r="F1700">
            <v>22900013669</v>
          </cell>
          <cell r="G1700">
            <v>2400152</v>
          </cell>
          <cell r="H1700">
            <v>40000</v>
          </cell>
          <cell r="I1700">
            <v>1148</v>
          </cell>
          <cell r="J1700">
            <v>442.65</v>
          </cell>
          <cell r="K1700">
            <v>1216</v>
          </cell>
          <cell r="L1700">
            <v>75</v>
          </cell>
          <cell r="M1700">
            <v>2881.65</v>
          </cell>
          <cell r="N1700">
            <v>37118.35</v>
          </cell>
          <cell r="O1700" t="str">
            <v>DIRECCION DE INSPECCION- COMEDORES ECONO</v>
          </cell>
        </row>
        <row r="1701">
          <cell r="A1701">
            <v>22900105168</v>
          </cell>
          <cell r="B1701">
            <v>1696</v>
          </cell>
          <cell r="C1701">
            <v>2</v>
          </cell>
          <cell r="D1701" t="str">
            <v>BELLA DALYS RINCON</v>
          </cell>
          <cell r="E1701" t="str">
            <v>AUXILIAR ADMINISTRATIVO (A)</v>
          </cell>
          <cell r="F1701">
            <v>22900105168</v>
          </cell>
          <cell r="G1701">
            <v>900616</v>
          </cell>
          <cell r="H1701">
            <v>25000</v>
          </cell>
          <cell r="I1701">
            <v>717.5</v>
          </cell>
          <cell r="J1701">
            <v>0</v>
          </cell>
          <cell r="K1701">
            <v>760</v>
          </cell>
          <cell r="L1701">
            <v>75</v>
          </cell>
          <cell r="M1701">
            <v>1552.5</v>
          </cell>
          <cell r="N1701">
            <v>23447.5</v>
          </cell>
          <cell r="O1701" t="str">
            <v>COMEDORES ECONOMICOS- LA VILLA OLIMPICA</v>
          </cell>
        </row>
        <row r="1702">
          <cell r="A1702">
            <v>22900209101</v>
          </cell>
          <cell r="B1702">
            <v>1697</v>
          </cell>
          <cell r="C1702">
            <v>2</v>
          </cell>
          <cell r="D1702" t="str">
            <v>DIANA MARLONI ACEVEDO ESPINOSA</v>
          </cell>
          <cell r="E1702" t="str">
            <v>INSPECTOR DE COMEDOR</v>
          </cell>
          <cell r="F1702">
            <v>22900209101</v>
          </cell>
          <cell r="G1702">
            <v>500056</v>
          </cell>
          <cell r="H1702">
            <v>22000</v>
          </cell>
          <cell r="I1702">
            <v>631.4</v>
          </cell>
          <cell r="J1702">
            <v>0</v>
          </cell>
          <cell r="K1702">
            <v>668.8</v>
          </cell>
          <cell r="L1702">
            <v>75</v>
          </cell>
          <cell r="M1702">
            <v>1375.2</v>
          </cell>
          <cell r="N1702">
            <v>20624.8</v>
          </cell>
          <cell r="O1702" t="str">
            <v>COMEDORES ECONOMICOS- LOS ALCARRIZOS</v>
          </cell>
        </row>
        <row r="1703">
          <cell r="A1703">
            <v>22900218946</v>
          </cell>
          <cell r="B1703">
            <v>1698</v>
          </cell>
          <cell r="C1703">
            <v>2</v>
          </cell>
          <cell r="D1703" t="str">
            <v>NAYROBI ELIZABETH AGRAMONTE GARCIA</v>
          </cell>
          <cell r="E1703" t="str">
            <v>CONSERJE</v>
          </cell>
          <cell r="F1703">
            <v>22900218946</v>
          </cell>
          <cell r="G1703">
            <v>500120</v>
          </cell>
          <cell r="H1703">
            <v>11000</v>
          </cell>
          <cell r="I1703">
            <v>315.7</v>
          </cell>
          <cell r="J1703">
            <v>0</v>
          </cell>
          <cell r="K1703">
            <v>334.4</v>
          </cell>
          <cell r="L1703">
            <v>75</v>
          </cell>
          <cell r="M1703">
            <v>725.1</v>
          </cell>
          <cell r="N1703">
            <v>10274.9</v>
          </cell>
          <cell r="O1703" t="str">
            <v>COMEDORES ECONOMICOS- LOS ALCARRIZOS</v>
          </cell>
        </row>
        <row r="1704">
          <cell r="A1704">
            <v>22900227574</v>
          </cell>
          <cell r="B1704">
            <v>1699</v>
          </cell>
          <cell r="C1704">
            <v>2</v>
          </cell>
          <cell r="D1704" t="str">
            <v>GENESIS MINLLETE TERRERO</v>
          </cell>
          <cell r="E1704" t="str">
            <v>CONSERJE</v>
          </cell>
          <cell r="F1704">
            <v>22900227574</v>
          </cell>
          <cell r="G1704">
            <v>1204224</v>
          </cell>
          <cell r="H1704">
            <v>11000</v>
          </cell>
          <cell r="I1704">
            <v>315.7</v>
          </cell>
          <cell r="J1704">
            <v>0</v>
          </cell>
          <cell r="K1704">
            <v>334.4</v>
          </cell>
          <cell r="L1704">
            <v>75</v>
          </cell>
          <cell r="M1704">
            <v>725.1</v>
          </cell>
          <cell r="N1704">
            <v>10274.9</v>
          </cell>
          <cell r="O1704" t="str">
            <v>COMEDORES ECONOMICOS LOS MINAS- COMEDORE</v>
          </cell>
        </row>
        <row r="1705">
          <cell r="A1705">
            <v>22900262720</v>
          </cell>
          <cell r="B1705">
            <v>1700</v>
          </cell>
          <cell r="C1705">
            <v>2</v>
          </cell>
          <cell r="D1705" t="str">
            <v>GERMANI YOHANNY DE LOS SANTOS MEDIN</v>
          </cell>
          <cell r="E1705" t="str">
            <v>CAJERO (A)</v>
          </cell>
          <cell r="F1705">
            <v>22900262720</v>
          </cell>
          <cell r="G1705">
            <v>500068</v>
          </cell>
          <cell r="H1705">
            <v>11000</v>
          </cell>
          <cell r="I1705">
            <v>315.7</v>
          </cell>
          <cell r="J1705">
            <v>0</v>
          </cell>
          <cell r="K1705">
            <v>334.4</v>
          </cell>
          <cell r="L1705">
            <v>75</v>
          </cell>
          <cell r="M1705">
            <v>725.1</v>
          </cell>
          <cell r="N1705">
            <v>10274.9</v>
          </cell>
          <cell r="O1705" t="str">
            <v>COMEDORES ECONOMICOS- LOS ALCARRIZOS</v>
          </cell>
        </row>
        <row r="1706">
          <cell r="A1706">
            <v>22900270947</v>
          </cell>
          <cell r="B1706">
            <v>1701</v>
          </cell>
          <cell r="C1706">
            <v>2</v>
          </cell>
          <cell r="D1706" t="str">
            <v>YERKY ESTHER RODRIGUEZ CAMPUSANO</v>
          </cell>
          <cell r="E1706" t="str">
            <v>SECRETARIA I</v>
          </cell>
          <cell r="F1706">
            <v>22900270947</v>
          </cell>
          <cell r="G1706">
            <v>500128</v>
          </cell>
          <cell r="H1706">
            <v>16500</v>
          </cell>
          <cell r="I1706">
            <v>473.55</v>
          </cell>
          <cell r="J1706">
            <v>0</v>
          </cell>
          <cell r="K1706">
            <v>501.6</v>
          </cell>
          <cell r="L1706">
            <v>75</v>
          </cell>
          <cell r="M1706">
            <v>1050.1500000000001</v>
          </cell>
          <cell r="N1706">
            <v>15449.85</v>
          </cell>
          <cell r="O1706" t="str">
            <v>COMEDORES ECONOMICOS- LOS ALCARRIZOS</v>
          </cell>
        </row>
        <row r="1707">
          <cell r="A1707">
            <v>22900281365</v>
          </cell>
          <cell r="B1707">
            <v>1702</v>
          </cell>
          <cell r="C1707">
            <v>2</v>
          </cell>
          <cell r="D1707" t="str">
            <v>ROSAURI PAULA SEVERINO</v>
          </cell>
          <cell r="E1707" t="str">
            <v>ENCARGADO (A)</v>
          </cell>
          <cell r="F1707">
            <v>22900281365</v>
          </cell>
          <cell r="G1707">
            <v>500070</v>
          </cell>
          <cell r="H1707">
            <v>35000</v>
          </cell>
          <cell r="I1707">
            <v>1004.5</v>
          </cell>
          <cell r="J1707">
            <v>0</v>
          </cell>
          <cell r="K1707">
            <v>1064</v>
          </cell>
          <cell r="L1707">
            <v>75</v>
          </cell>
          <cell r="M1707">
            <v>2143.5</v>
          </cell>
          <cell r="N1707">
            <v>32856.5</v>
          </cell>
          <cell r="O1707" t="str">
            <v>COMEDORES ECONOMICOS- LOS ALCARRIZOS</v>
          </cell>
        </row>
        <row r="1708">
          <cell r="A1708">
            <v>22900283312</v>
          </cell>
          <cell r="B1708">
            <v>1703</v>
          </cell>
          <cell r="C1708">
            <v>2</v>
          </cell>
          <cell r="D1708" t="str">
            <v>EZEQUIEL GONZALEZ RODRIGUEZ</v>
          </cell>
          <cell r="E1708" t="str">
            <v>AYUDANTE DE COCINA</v>
          </cell>
          <cell r="F1708">
            <v>22900283312</v>
          </cell>
          <cell r="G1708">
            <v>500382</v>
          </cell>
          <cell r="H1708">
            <v>11000</v>
          </cell>
          <cell r="I1708">
            <v>315.7</v>
          </cell>
          <cell r="J1708">
            <v>0</v>
          </cell>
          <cell r="K1708">
            <v>334.4</v>
          </cell>
          <cell r="L1708">
            <v>75</v>
          </cell>
          <cell r="M1708">
            <v>725.1</v>
          </cell>
          <cell r="N1708">
            <v>10274.9</v>
          </cell>
          <cell r="O1708" t="str">
            <v>COMEDORES ECONOMICOS- LOS ALCARRIZOS</v>
          </cell>
        </row>
        <row r="1709">
          <cell r="A1709">
            <v>35000015657</v>
          </cell>
          <cell r="B1709">
            <v>1704</v>
          </cell>
          <cell r="C1709">
            <v>2</v>
          </cell>
          <cell r="D1709" t="str">
            <v>EUFEVIA BEATO ROSA</v>
          </cell>
          <cell r="E1709" t="str">
            <v>CONSERJE</v>
          </cell>
          <cell r="F1709">
            <v>35000015657</v>
          </cell>
          <cell r="G1709">
            <v>3050210</v>
          </cell>
          <cell r="H1709">
            <v>11000</v>
          </cell>
          <cell r="I1709">
            <v>315.7</v>
          </cell>
          <cell r="J1709">
            <v>0</v>
          </cell>
          <cell r="K1709">
            <v>334.4</v>
          </cell>
          <cell r="L1709">
            <v>75</v>
          </cell>
          <cell r="M1709">
            <v>725.1</v>
          </cell>
          <cell r="N1709">
            <v>10274.9</v>
          </cell>
          <cell r="O1709" t="str">
            <v>COMEDORES ECONOMICOS - PEKIN SANTIAGO</v>
          </cell>
        </row>
        <row r="1710">
          <cell r="A1710">
            <v>40200298939</v>
          </cell>
          <cell r="B1710">
            <v>1705</v>
          </cell>
          <cell r="C1710">
            <v>2</v>
          </cell>
          <cell r="D1710" t="str">
            <v>CRISTINA MATEO PEREYRA</v>
          </cell>
          <cell r="E1710" t="str">
            <v>AYUDANTE DE COCINA</v>
          </cell>
          <cell r="F1710">
            <v>40200298939</v>
          </cell>
          <cell r="G1710">
            <v>31</v>
          </cell>
          <cell r="H1710">
            <v>11000</v>
          </cell>
          <cell r="I1710">
            <v>315.7</v>
          </cell>
          <cell r="J1710">
            <v>0</v>
          </cell>
          <cell r="K1710">
            <v>334.4</v>
          </cell>
          <cell r="L1710">
            <v>75</v>
          </cell>
          <cell r="M1710">
            <v>725.1</v>
          </cell>
          <cell r="N1710">
            <v>10274.9</v>
          </cell>
          <cell r="O1710" t="str">
            <v>COMEDORES ECONOMICOS- BOCA DE CACHON JIM</v>
          </cell>
        </row>
        <row r="1711">
          <cell r="A1711">
            <v>40200532568</v>
          </cell>
          <cell r="B1711">
            <v>1706</v>
          </cell>
          <cell r="C1711">
            <v>2</v>
          </cell>
          <cell r="D1711" t="str">
            <v>MANUEL ANTONIO JIMENEZ BATISTA</v>
          </cell>
          <cell r="E1711" t="str">
            <v>AYUDANTE MANTENIMIENTO</v>
          </cell>
          <cell r="F1711">
            <v>40200532568</v>
          </cell>
          <cell r="G1711">
            <v>2650742</v>
          </cell>
          <cell r="H1711">
            <v>13000</v>
          </cell>
          <cell r="I1711">
            <v>373.1</v>
          </cell>
          <cell r="J1711">
            <v>0</v>
          </cell>
          <cell r="K1711">
            <v>395.2</v>
          </cell>
          <cell r="L1711">
            <v>75</v>
          </cell>
          <cell r="M1711">
            <v>843.3</v>
          </cell>
          <cell r="N1711">
            <v>12156.7</v>
          </cell>
          <cell r="O1711" t="str">
            <v>DIVISION DE MANTENIMIENTO- COMEDORES ECO</v>
          </cell>
        </row>
        <row r="1712">
          <cell r="A1712">
            <v>40200575013</v>
          </cell>
          <cell r="B1712">
            <v>1707</v>
          </cell>
          <cell r="C1712">
            <v>2</v>
          </cell>
          <cell r="D1712" t="str">
            <v>YARIMEL CUELLO MEDINA</v>
          </cell>
          <cell r="E1712" t="str">
            <v>CONSERJE</v>
          </cell>
          <cell r="F1712">
            <v>40200575013</v>
          </cell>
          <cell r="G1712">
            <v>2650534</v>
          </cell>
          <cell r="H1712">
            <v>11000</v>
          </cell>
          <cell r="I1712">
            <v>315.7</v>
          </cell>
          <cell r="J1712">
            <v>0</v>
          </cell>
          <cell r="K1712">
            <v>334.4</v>
          </cell>
          <cell r="L1712">
            <v>75</v>
          </cell>
          <cell r="M1712">
            <v>725.1</v>
          </cell>
          <cell r="N1712">
            <v>10274.9</v>
          </cell>
          <cell r="O1712" t="str">
            <v>DIVISION DE MANTENIMIENTO- COMEDORES ECO</v>
          </cell>
        </row>
        <row r="1713">
          <cell r="A1713">
            <v>40200636310</v>
          </cell>
          <cell r="B1713">
            <v>1708</v>
          </cell>
          <cell r="C1713">
            <v>2</v>
          </cell>
          <cell r="D1713" t="str">
            <v>OSCAR SAEL PANIAGUA</v>
          </cell>
          <cell r="E1713" t="str">
            <v>AYUDANTE DE COCINA</v>
          </cell>
          <cell r="F1713">
            <v>40200636310</v>
          </cell>
          <cell r="G1713">
            <v>1208384</v>
          </cell>
          <cell r="H1713">
            <v>11000</v>
          </cell>
          <cell r="I1713">
            <v>315.7</v>
          </cell>
          <cell r="J1713">
            <v>0</v>
          </cell>
          <cell r="K1713">
            <v>334.4</v>
          </cell>
          <cell r="L1713">
            <v>75</v>
          </cell>
          <cell r="M1713">
            <v>725.1</v>
          </cell>
          <cell r="N1713">
            <v>10274.9</v>
          </cell>
          <cell r="O1713" t="str">
            <v>COMEDORES ECONOMICOS LOS MINAS- COMEDORE</v>
          </cell>
        </row>
        <row r="1714">
          <cell r="A1714">
            <v>40208701371</v>
          </cell>
          <cell r="B1714">
            <v>1709</v>
          </cell>
          <cell r="C1714">
            <v>2</v>
          </cell>
          <cell r="D1714" t="str">
            <v>GABRIEL DE LEON SANDOVAL</v>
          </cell>
          <cell r="E1714" t="str">
            <v>AUXILIAR ALMACEN</v>
          </cell>
          <cell r="F1714">
            <v>40208701371</v>
          </cell>
          <cell r="G1714">
            <v>3050176</v>
          </cell>
          <cell r="H1714">
            <v>15400</v>
          </cell>
          <cell r="I1714">
            <v>441.98</v>
          </cell>
          <cell r="J1714">
            <v>0</v>
          </cell>
          <cell r="K1714">
            <v>468.16</v>
          </cell>
          <cell r="L1714">
            <v>75</v>
          </cell>
          <cell r="M1714">
            <v>985.14</v>
          </cell>
          <cell r="N1714">
            <v>14414.86</v>
          </cell>
          <cell r="O1714" t="str">
            <v>COMEDORES ECONOMICOS - PEKIN SANTIAGO</v>
          </cell>
        </row>
        <row r="1715">
          <cell r="A1715">
            <v>40209148143</v>
          </cell>
          <cell r="B1715">
            <v>1710</v>
          </cell>
          <cell r="C1715">
            <v>2</v>
          </cell>
          <cell r="D1715" t="str">
            <v>RAFY ANTONIO MARIA MATOS</v>
          </cell>
          <cell r="E1715" t="str">
            <v>AYUDANTE DE COCINA</v>
          </cell>
          <cell r="F1715">
            <v>40209148143</v>
          </cell>
          <cell r="G1715">
            <v>27</v>
          </cell>
          <cell r="H1715">
            <v>15000</v>
          </cell>
          <cell r="I1715">
            <v>430.5</v>
          </cell>
          <cell r="J1715">
            <v>0</v>
          </cell>
          <cell r="K1715">
            <v>456</v>
          </cell>
          <cell r="L1715">
            <v>75</v>
          </cell>
          <cell r="M1715">
            <v>961.5</v>
          </cell>
          <cell r="N1715">
            <v>14038.5</v>
          </cell>
          <cell r="O1715" t="str">
            <v>COMEDORES ECONOMICOS - LOTERIA NACIONAL</v>
          </cell>
        </row>
        <row r="1716">
          <cell r="A1716">
            <v>40209285416</v>
          </cell>
          <cell r="B1716">
            <v>1711</v>
          </cell>
          <cell r="C1716">
            <v>2</v>
          </cell>
          <cell r="D1716" t="str">
            <v>LEONARDO NAHUM NEUMAN GOMEZ</v>
          </cell>
          <cell r="E1716" t="str">
            <v>INSPECTOR DE COMEDOR</v>
          </cell>
          <cell r="F1716">
            <v>40209285416</v>
          </cell>
          <cell r="G1716">
            <v>1650078</v>
          </cell>
          <cell r="H1716">
            <v>16500</v>
          </cell>
          <cell r="I1716">
            <v>473.55</v>
          </cell>
          <cell r="J1716">
            <v>0</v>
          </cell>
          <cell r="K1716">
            <v>501.6</v>
          </cell>
          <cell r="L1716">
            <v>75</v>
          </cell>
          <cell r="M1716">
            <v>1050.1500000000001</v>
          </cell>
          <cell r="N1716">
            <v>15449.85</v>
          </cell>
          <cell r="O1716" t="str">
            <v>COMEDORES ECONOMICOS- LAS CAOBAS</v>
          </cell>
        </row>
        <row r="1717">
          <cell r="A1717">
            <v>40209389077</v>
          </cell>
          <cell r="B1717">
            <v>1712</v>
          </cell>
          <cell r="C1717">
            <v>2</v>
          </cell>
          <cell r="D1717" t="str">
            <v>LEIVEN ENCARNACION ENCARNACION</v>
          </cell>
          <cell r="E1717" t="str">
            <v>INSPECTOR DE COMEDOR</v>
          </cell>
          <cell r="F1717">
            <v>40209389077</v>
          </cell>
          <cell r="G1717">
            <v>3050222</v>
          </cell>
          <cell r="H1717">
            <v>22000</v>
          </cell>
          <cell r="I1717">
            <v>631.4</v>
          </cell>
          <cell r="J1717">
            <v>0</v>
          </cell>
          <cell r="K1717">
            <v>668.8</v>
          </cell>
          <cell r="L1717">
            <v>75</v>
          </cell>
          <cell r="M1717">
            <v>1375.2</v>
          </cell>
          <cell r="N1717">
            <v>20624.8</v>
          </cell>
          <cell r="O1717" t="str">
            <v>COMEDORES ECONOMICOS - PEKIN SANTIAGO</v>
          </cell>
        </row>
        <row r="1718">
          <cell r="A1718">
            <v>40209472261</v>
          </cell>
          <cell r="B1718">
            <v>1713</v>
          </cell>
          <cell r="C1718">
            <v>2</v>
          </cell>
          <cell r="D1718" t="str">
            <v>ANGELA YOSMERY TORRES MEZQUITA</v>
          </cell>
          <cell r="E1718" t="str">
            <v>CAJERO (A)</v>
          </cell>
          <cell r="F1718">
            <v>40209472261</v>
          </cell>
          <cell r="G1718">
            <v>850063</v>
          </cell>
          <cell r="H1718">
            <v>11000</v>
          </cell>
          <cell r="I1718">
            <v>315.7</v>
          </cell>
          <cell r="J1718">
            <v>0</v>
          </cell>
          <cell r="K1718">
            <v>334.4</v>
          </cell>
          <cell r="L1718">
            <v>75</v>
          </cell>
          <cell r="M1718">
            <v>725.1</v>
          </cell>
          <cell r="N1718">
            <v>10274.9</v>
          </cell>
          <cell r="O1718" t="str">
            <v>COMEDORES ECONOMICOS - PLATANITO SANTIAG</v>
          </cell>
        </row>
        <row r="1719">
          <cell r="A1719">
            <v>40209493614</v>
          </cell>
          <cell r="B1719">
            <v>1714</v>
          </cell>
          <cell r="C1719">
            <v>2</v>
          </cell>
          <cell r="D1719" t="str">
            <v>ORIANA MAITE PEREZ CAMACHO</v>
          </cell>
          <cell r="E1719" t="str">
            <v>INSPECTOR DE COMEDOR</v>
          </cell>
          <cell r="F1719">
            <v>40209493614</v>
          </cell>
          <cell r="G1719">
            <v>950085</v>
          </cell>
          <cell r="H1719">
            <v>15000</v>
          </cell>
          <cell r="I1719">
            <v>430.5</v>
          </cell>
          <cell r="J1719">
            <v>0</v>
          </cell>
          <cell r="K1719">
            <v>456</v>
          </cell>
          <cell r="L1719">
            <v>75</v>
          </cell>
          <cell r="M1719">
            <v>961.5</v>
          </cell>
          <cell r="N1719">
            <v>14038.5</v>
          </cell>
          <cell r="O1719" t="str">
            <v>COMEDORES ECONOMICOS - PEDERNALES</v>
          </cell>
        </row>
        <row r="1720">
          <cell r="A1720">
            <v>40209885983</v>
          </cell>
          <cell r="B1720">
            <v>1715</v>
          </cell>
          <cell r="C1720">
            <v>2</v>
          </cell>
          <cell r="D1720" t="str">
            <v>NICOL CAROLINA SANTANA ARIAS</v>
          </cell>
          <cell r="E1720" t="str">
            <v>CONSERJE</v>
          </cell>
          <cell r="F1720">
            <v>40209885983</v>
          </cell>
          <cell r="G1720">
            <v>1900098</v>
          </cell>
          <cell r="H1720">
            <v>11000</v>
          </cell>
          <cell r="I1720">
            <v>315.7</v>
          </cell>
          <cell r="J1720">
            <v>0</v>
          </cell>
          <cell r="K1720">
            <v>334.4</v>
          </cell>
          <cell r="L1720">
            <v>75</v>
          </cell>
          <cell r="M1720">
            <v>725.1</v>
          </cell>
          <cell r="N1720">
            <v>10274.9</v>
          </cell>
          <cell r="O1720" t="str">
            <v>COMEDORES ECONOMICOS - AZUA</v>
          </cell>
        </row>
        <row r="1721">
          <cell r="A1721">
            <v>40210063208</v>
          </cell>
          <cell r="B1721">
            <v>1716</v>
          </cell>
          <cell r="C1721">
            <v>2</v>
          </cell>
          <cell r="D1721" t="str">
            <v>RASELIN DANIELA SALDAÑA PEREZ</v>
          </cell>
          <cell r="E1721" t="str">
            <v>SECRETARIO (A)</v>
          </cell>
          <cell r="F1721">
            <v>40210063208</v>
          </cell>
          <cell r="G1721">
            <v>700111</v>
          </cell>
          <cell r="H1721">
            <v>16500</v>
          </cell>
          <cell r="I1721">
            <v>473.55</v>
          </cell>
          <cell r="J1721">
            <v>0</v>
          </cell>
          <cell r="K1721">
            <v>501.6</v>
          </cell>
          <cell r="L1721">
            <v>1587.45</v>
          </cell>
          <cell r="M1721">
            <v>2562.6</v>
          </cell>
          <cell r="N1721">
            <v>13937.4</v>
          </cell>
          <cell r="O1721" t="str">
            <v>COMEDORES ECONOMICOS- SAN PEDRO</v>
          </cell>
        </row>
        <row r="1722">
          <cell r="A1722">
            <v>40210311284</v>
          </cell>
          <cell r="B1722">
            <v>1717</v>
          </cell>
          <cell r="C1722">
            <v>2</v>
          </cell>
          <cell r="D1722" t="str">
            <v>WILFRY RAFAEL NUÑEZ GENAO</v>
          </cell>
          <cell r="E1722" t="str">
            <v>AYUDANTE DE COCINA</v>
          </cell>
          <cell r="F1722">
            <v>40210311284</v>
          </cell>
          <cell r="G1722">
            <v>1750101</v>
          </cell>
          <cell r="H1722">
            <v>11000</v>
          </cell>
          <cell r="I1722">
            <v>315.7</v>
          </cell>
          <cell r="J1722">
            <v>0</v>
          </cell>
          <cell r="K1722">
            <v>334.4</v>
          </cell>
          <cell r="L1722">
            <v>75</v>
          </cell>
          <cell r="M1722">
            <v>725.1</v>
          </cell>
          <cell r="N1722">
            <v>10274.9</v>
          </cell>
          <cell r="O1722" t="str">
            <v>COMEDORES ECONOMICOS - SANTIAGO RODRIGUE</v>
          </cell>
        </row>
        <row r="1723">
          <cell r="A1723">
            <v>40210346538</v>
          </cell>
          <cell r="B1723">
            <v>1718</v>
          </cell>
          <cell r="C1723">
            <v>2</v>
          </cell>
          <cell r="D1723" t="str">
            <v>JUSTIN DE LA ROSA TAVERAS</v>
          </cell>
          <cell r="E1723" t="str">
            <v>AUXILIAR</v>
          </cell>
          <cell r="F1723">
            <v>40210346538</v>
          </cell>
          <cell r="G1723">
            <v>2450104</v>
          </cell>
          <cell r="H1723">
            <v>13000</v>
          </cell>
          <cell r="I1723">
            <v>373.1</v>
          </cell>
          <cell r="J1723">
            <v>0</v>
          </cell>
          <cell r="K1723">
            <v>395.2</v>
          </cell>
          <cell r="L1723">
            <v>75</v>
          </cell>
          <cell r="M1723">
            <v>843.3</v>
          </cell>
          <cell r="N1723">
            <v>12156.7</v>
          </cell>
          <cell r="O1723" t="str">
            <v>DIRECCION DE PROCESAMIENTO DE ALIMENTOS</v>
          </cell>
        </row>
        <row r="1724">
          <cell r="A1724">
            <v>40210412769</v>
          </cell>
          <cell r="B1724">
            <v>1719</v>
          </cell>
          <cell r="C1724">
            <v>2</v>
          </cell>
          <cell r="D1724" t="str">
            <v>ERNESTO FIDEL GONZALEZ SANCHEZ</v>
          </cell>
          <cell r="E1724" t="str">
            <v>AUXILIAR DE ALMACEN DIR. ADM.</v>
          </cell>
          <cell r="F1724">
            <v>40210412769</v>
          </cell>
          <cell r="G1724">
            <v>2850354</v>
          </cell>
          <cell r="H1724">
            <v>13000</v>
          </cell>
          <cell r="I1724">
            <v>373.1</v>
          </cell>
          <cell r="J1724">
            <v>0</v>
          </cell>
          <cell r="K1724">
            <v>395.2</v>
          </cell>
          <cell r="L1724">
            <v>75</v>
          </cell>
          <cell r="M1724">
            <v>843.3</v>
          </cell>
          <cell r="N1724">
            <v>12156.7</v>
          </cell>
          <cell r="O1724" t="str">
            <v>COMEDORES ECONOMICOS- CRISTO REY</v>
          </cell>
        </row>
        <row r="1725">
          <cell r="A1725">
            <v>40210546749</v>
          </cell>
          <cell r="B1725">
            <v>1720</v>
          </cell>
          <cell r="C1725">
            <v>2</v>
          </cell>
          <cell r="D1725" t="str">
            <v>YARISEL CUEVAS DE LOS SANTOS</v>
          </cell>
          <cell r="E1725" t="str">
            <v>INSPECTOR DE COMEDOR</v>
          </cell>
          <cell r="F1725">
            <v>40210546749</v>
          </cell>
          <cell r="G1725">
            <v>1900114</v>
          </cell>
          <cell r="H1725">
            <v>11000</v>
          </cell>
          <cell r="I1725">
            <v>315.7</v>
          </cell>
          <cell r="J1725">
            <v>0</v>
          </cell>
          <cell r="K1725">
            <v>334.4</v>
          </cell>
          <cell r="L1725">
            <v>75</v>
          </cell>
          <cell r="M1725">
            <v>725.1</v>
          </cell>
          <cell r="N1725">
            <v>10274.9</v>
          </cell>
          <cell r="O1725" t="str">
            <v>COMEDORES ECONOMICOS - AZUA</v>
          </cell>
        </row>
        <row r="1726">
          <cell r="A1726">
            <v>40211240797</v>
          </cell>
          <cell r="B1726">
            <v>1721</v>
          </cell>
          <cell r="C1726">
            <v>2</v>
          </cell>
          <cell r="D1726" t="str">
            <v>NICOLE ROMERO CASTRO</v>
          </cell>
          <cell r="E1726" t="str">
            <v>AUXILIAR</v>
          </cell>
          <cell r="F1726">
            <v>40211240797</v>
          </cell>
          <cell r="G1726">
            <v>2450081</v>
          </cell>
          <cell r="H1726">
            <v>22000</v>
          </cell>
          <cell r="I1726">
            <v>631.4</v>
          </cell>
          <cell r="J1726">
            <v>0</v>
          </cell>
          <cell r="K1726">
            <v>668.8</v>
          </cell>
          <cell r="L1726">
            <v>75</v>
          </cell>
          <cell r="M1726">
            <v>1375.2</v>
          </cell>
          <cell r="N1726">
            <v>20624.8</v>
          </cell>
          <cell r="O1726" t="str">
            <v>DIRECCION DE PROCESAMIENTO DE ALIMENTOS</v>
          </cell>
        </row>
        <row r="1727">
          <cell r="A1727">
            <v>40211565342</v>
          </cell>
          <cell r="B1727">
            <v>1722</v>
          </cell>
          <cell r="C1727">
            <v>2</v>
          </cell>
          <cell r="D1727" t="str">
            <v>MILIANNY ROSA ESPINAL MEDINA</v>
          </cell>
          <cell r="E1727" t="str">
            <v>AUXILIAR</v>
          </cell>
          <cell r="F1727">
            <v>40211565342</v>
          </cell>
          <cell r="G1727">
            <v>12</v>
          </cell>
          <cell r="H1727">
            <v>15000</v>
          </cell>
          <cell r="I1727">
            <v>430.5</v>
          </cell>
          <cell r="J1727">
            <v>0</v>
          </cell>
          <cell r="K1727">
            <v>456</v>
          </cell>
          <cell r="L1727">
            <v>75</v>
          </cell>
          <cell r="M1727">
            <v>961.5</v>
          </cell>
          <cell r="N1727">
            <v>14038.5</v>
          </cell>
          <cell r="O1727" t="str">
            <v>COMEDORES ECONOMICOS - LA CIENAGA</v>
          </cell>
        </row>
        <row r="1728">
          <cell r="A1728">
            <v>40211617374</v>
          </cell>
          <cell r="B1728">
            <v>1723</v>
          </cell>
          <cell r="C1728">
            <v>2</v>
          </cell>
          <cell r="D1728" t="str">
            <v>DARLENIS TORIBIO ALMONTE</v>
          </cell>
          <cell r="E1728" t="str">
            <v>CONSERJE</v>
          </cell>
          <cell r="F1728">
            <v>40211617374</v>
          </cell>
          <cell r="G1728">
            <v>58</v>
          </cell>
          <cell r="H1728">
            <v>11000</v>
          </cell>
          <cell r="I1728">
            <v>315.7</v>
          </cell>
          <cell r="J1728">
            <v>0</v>
          </cell>
          <cell r="K1728">
            <v>334.4</v>
          </cell>
          <cell r="L1728">
            <v>75</v>
          </cell>
          <cell r="M1728">
            <v>725.1</v>
          </cell>
          <cell r="N1728">
            <v>10274.9</v>
          </cell>
          <cell r="O1728" t="str">
            <v>COMEDORES ECONOMICOS - VILLA GONZALEZ</v>
          </cell>
        </row>
        <row r="1729">
          <cell r="A1729">
            <v>40211735978</v>
          </cell>
          <cell r="B1729">
            <v>1724</v>
          </cell>
          <cell r="C1729">
            <v>2</v>
          </cell>
          <cell r="D1729" t="str">
            <v>MABEL ROCIO ACOSTA REYES</v>
          </cell>
          <cell r="E1729" t="str">
            <v>CAJERO (A)</v>
          </cell>
          <cell r="F1729">
            <v>40211735978</v>
          </cell>
          <cell r="G1729">
            <v>2750069</v>
          </cell>
          <cell r="H1729">
            <v>11000</v>
          </cell>
          <cell r="I1729">
            <v>315.7</v>
          </cell>
          <cell r="J1729">
            <v>0</v>
          </cell>
          <cell r="K1729">
            <v>334.4</v>
          </cell>
          <cell r="L1729">
            <v>75</v>
          </cell>
          <cell r="M1729">
            <v>725.1</v>
          </cell>
          <cell r="N1729">
            <v>10274.9</v>
          </cell>
          <cell r="O1729" t="str">
            <v>COMEDORES ECONOMICOS - NEYBA</v>
          </cell>
        </row>
        <row r="1730">
          <cell r="A1730">
            <v>40211819194</v>
          </cell>
          <cell r="B1730">
            <v>1725</v>
          </cell>
          <cell r="C1730">
            <v>2</v>
          </cell>
          <cell r="D1730" t="str">
            <v>ANGEL GABRIEL ARTILES CASTILLO</v>
          </cell>
          <cell r="E1730" t="str">
            <v>CAJERO (A)</v>
          </cell>
          <cell r="F1730">
            <v>40211819194</v>
          </cell>
          <cell r="G1730">
            <v>750023</v>
          </cell>
          <cell r="H1730">
            <v>27500</v>
          </cell>
          <cell r="I1730">
            <v>789.25</v>
          </cell>
          <cell r="J1730">
            <v>0</v>
          </cell>
          <cell r="K1730">
            <v>836</v>
          </cell>
          <cell r="L1730">
            <v>75</v>
          </cell>
          <cell r="M1730">
            <v>1700.25</v>
          </cell>
          <cell r="N1730">
            <v>25799.75</v>
          </cell>
          <cell r="O1730" t="str">
            <v>COMEDORES ECONOMICOS - PUERTO PLATA</v>
          </cell>
        </row>
        <row r="1731">
          <cell r="A1731">
            <v>40211837139</v>
          </cell>
          <cell r="B1731">
            <v>1726</v>
          </cell>
          <cell r="C1731">
            <v>2</v>
          </cell>
          <cell r="D1731" t="str">
            <v>YHARA VALENTINA DE LEON PIMENTEL</v>
          </cell>
          <cell r="E1731" t="str">
            <v>INSPECTOR (A)</v>
          </cell>
          <cell r="F1731">
            <v>40211837139</v>
          </cell>
          <cell r="G1731">
            <v>2400355</v>
          </cell>
          <cell r="H1731">
            <v>35000</v>
          </cell>
          <cell r="I1731">
            <v>1004.5</v>
          </cell>
          <cell r="J1731">
            <v>0</v>
          </cell>
          <cell r="K1731">
            <v>1064</v>
          </cell>
          <cell r="L1731">
            <v>75</v>
          </cell>
          <cell r="M1731">
            <v>2143.5</v>
          </cell>
          <cell r="N1731">
            <v>32856.5</v>
          </cell>
          <cell r="O1731" t="str">
            <v>DIRECCION DE INSPECCION- COMEDORES ECONO</v>
          </cell>
        </row>
        <row r="1732">
          <cell r="A1732">
            <v>40212010322</v>
          </cell>
          <cell r="B1732">
            <v>1727</v>
          </cell>
          <cell r="C1732">
            <v>2</v>
          </cell>
          <cell r="D1732" t="str">
            <v>ABEL SANTIAGO FERNANDEZ SILVESTRE</v>
          </cell>
          <cell r="E1732" t="str">
            <v>INSPECTOR DE COMEDOR</v>
          </cell>
          <cell r="F1732">
            <v>40212010322</v>
          </cell>
          <cell r="G1732">
            <v>2150064</v>
          </cell>
          <cell r="H1732">
            <v>11000</v>
          </cell>
          <cell r="I1732">
            <v>315.7</v>
          </cell>
          <cell r="J1732">
            <v>0</v>
          </cell>
          <cell r="K1732">
            <v>334.4</v>
          </cell>
          <cell r="L1732">
            <v>75</v>
          </cell>
          <cell r="M1732">
            <v>725.1</v>
          </cell>
          <cell r="N1732">
            <v>10274.9</v>
          </cell>
          <cell r="O1732" t="str">
            <v>COMEDORES ECONOMICOS- SABANA GRANDE DE B</v>
          </cell>
        </row>
        <row r="1733">
          <cell r="A1733">
            <v>40212046995</v>
          </cell>
          <cell r="B1733">
            <v>1728</v>
          </cell>
          <cell r="C1733">
            <v>2</v>
          </cell>
          <cell r="D1733" t="str">
            <v>ALBANIA FIGUEROA MONTOLI</v>
          </cell>
          <cell r="E1733" t="str">
            <v>SECRETARIO (A)</v>
          </cell>
          <cell r="F1733">
            <v>40212046995</v>
          </cell>
          <cell r="G1733">
            <v>500076</v>
          </cell>
          <cell r="H1733">
            <v>16500</v>
          </cell>
          <cell r="I1733">
            <v>473.55</v>
          </cell>
          <cell r="J1733">
            <v>0</v>
          </cell>
          <cell r="K1733">
            <v>501.6</v>
          </cell>
          <cell r="L1733">
            <v>75</v>
          </cell>
          <cell r="M1733">
            <v>1050.1500000000001</v>
          </cell>
          <cell r="N1733">
            <v>15449.85</v>
          </cell>
          <cell r="O1733" t="str">
            <v>COMEDORES ECONOMICOS- LOS ALCARRIZOS</v>
          </cell>
        </row>
        <row r="1734">
          <cell r="A1734">
            <v>40212265488</v>
          </cell>
          <cell r="B1734">
            <v>1729</v>
          </cell>
          <cell r="C1734">
            <v>2</v>
          </cell>
          <cell r="D1734" t="str">
            <v>YRRAIDA CEDE¥A MORETA FELIZ</v>
          </cell>
          <cell r="E1734" t="str">
            <v>AUXILIAR ADMINISTRATIVO (A)</v>
          </cell>
          <cell r="F1734">
            <v>40212265488</v>
          </cell>
          <cell r="G1734">
            <v>2450102</v>
          </cell>
          <cell r="H1734">
            <v>20000</v>
          </cell>
          <cell r="I1734">
            <v>574</v>
          </cell>
          <cell r="J1734">
            <v>0</v>
          </cell>
          <cell r="K1734">
            <v>608</v>
          </cell>
          <cell r="L1734">
            <v>75</v>
          </cell>
          <cell r="M1734">
            <v>1257</v>
          </cell>
          <cell r="N1734">
            <v>18743</v>
          </cell>
          <cell r="O1734" t="str">
            <v>DIRECCION DE PROCESAMIENTO DE ALIMENTOS</v>
          </cell>
        </row>
        <row r="1735">
          <cell r="A1735">
            <v>40212311290</v>
          </cell>
          <cell r="B1735">
            <v>1730</v>
          </cell>
          <cell r="C1735">
            <v>2</v>
          </cell>
          <cell r="D1735" t="str">
            <v>CINTIA RIJO RODRIGUEZ</v>
          </cell>
          <cell r="E1735" t="str">
            <v>SECRETARIO (A)</v>
          </cell>
          <cell r="F1735">
            <v>40212311290</v>
          </cell>
          <cell r="G1735">
            <v>16</v>
          </cell>
          <cell r="H1735">
            <v>15000</v>
          </cell>
          <cell r="I1735">
            <v>430.5</v>
          </cell>
          <cell r="J1735">
            <v>0</v>
          </cell>
          <cell r="K1735">
            <v>456</v>
          </cell>
          <cell r="L1735">
            <v>75</v>
          </cell>
          <cell r="M1735">
            <v>961.5</v>
          </cell>
          <cell r="N1735">
            <v>14038.5</v>
          </cell>
          <cell r="O1735" t="str">
            <v>COMEDORES ECONOMICOS - HATO MAYOR</v>
          </cell>
        </row>
        <row r="1736">
          <cell r="A1736">
            <v>40212321513</v>
          </cell>
          <cell r="B1736">
            <v>1731</v>
          </cell>
          <cell r="C1736">
            <v>2</v>
          </cell>
          <cell r="D1736" t="str">
            <v>ESCARLEN DESIREE BATISTA MATOS</v>
          </cell>
          <cell r="E1736" t="str">
            <v>ENCARGADO (A)</v>
          </cell>
          <cell r="F1736">
            <v>40212321513</v>
          </cell>
          <cell r="G1736">
            <v>2</v>
          </cell>
          <cell r="H1736">
            <v>35000</v>
          </cell>
          <cell r="I1736">
            <v>1004.5</v>
          </cell>
          <cell r="J1736">
            <v>0</v>
          </cell>
          <cell r="K1736">
            <v>1064</v>
          </cell>
          <cell r="L1736">
            <v>75</v>
          </cell>
          <cell r="M1736">
            <v>2143.5</v>
          </cell>
          <cell r="N1736">
            <v>32856.5</v>
          </cell>
          <cell r="O1736" t="str">
            <v>COMEDORES ECONOMOCOS - JAQUIMEYES</v>
          </cell>
        </row>
        <row r="1737">
          <cell r="A1737">
            <v>40212322156</v>
          </cell>
          <cell r="B1737">
            <v>1732</v>
          </cell>
          <cell r="C1737">
            <v>2</v>
          </cell>
          <cell r="D1737" t="str">
            <v>WAGNER MANUEL LANTIGUA RODRIGUEZ</v>
          </cell>
          <cell r="E1737" t="str">
            <v>INSPECTOR (A)</v>
          </cell>
          <cell r="F1737">
            <v>40212322156</v>
          </cell>
          <cell r="G1737">
            <v>2600066</v>
          </cell>
          <cell r="H1737">
            <v>15000</v>
          </cell>
          <cell r="I1737">
            <v>430.5</v>
          </cell>
          <cell r="J1737">
            <v>0</v>
          </cell>
          <cell r="K1737">
            <v>456</v>
          </cell>
          <cell r="L1737">
            <v>75</v>
          </cell>
          <cell r="M1737">
            <v>961.5</v>
          </cell>
          <cell r="N1737">
            <v>14038.5</v>
          </cell>
          <cell r="O1737" t="str">
            <v>COMEDORES ECONOMICOS - MOCA</v>
          </cell>
        </row>
        <row r="1738">
          <cell r="A1738">
            <v>40212478073</v>
          </cell>
          <cell r="B1738">
            <v>1733</v>
          </cell>
          <cell r="C1738">
            <v>2</v>
          </cell>
          <cell r="D1738" t="str">
            <v>SHIRLEY DARIANNY DOMINGUEZ DE LEON</v>
          </cell>
          <cell r="E1738" t="str">
            <v>INSPECTOR DE COMEDOR</v>
          </cell>
          <cell r="F1738">
            <v>40212478073</v>
          </cell>
          <cell r="G1738">
            <v>2400373</v>
          </cell>
          <cell r="H1738">
            <v>30000</v>
          </cell>
          <cell r="I1738">
            <v>861</v>
          </cell>
          <cell r="J1738">
            <v>0</v>
          </cell>
          <cell r="K1738">
            <v>912</v>
          </cell>
          <cell r="L1738">
            <v>75</v>
          </cell>
          <cell r="M1738">
            <v>1848</v>
          </cell>
          <cell r="N1738">
            <v>28152</v>
          </cell>
          <cell r="O1738" t="str">
            <v>DIRECCION DE INSPECCION- COMEDORES ECONO</v>
          </cell>
        </row>
        <row r="1739">
          <cell r="A1739">
            <v>40212518043</v>
          </cell>
          <cell r="B1739">
            <v>1734</v>
          </cell>
          <cell r="C1739">
            <v>2</v>
          </cell>
          <cell r="D1739" t="str">
            <v>ESTEFANY VALERIO VALDEZ</v>
          </cell>
          <cell r="E1739" t="str">
            <v>CAJERO (A)</v>
          </cell>
          <cell r="F1739">
            <v>40212518043</v>
          </cell>
          <cell r="G1739">
            <v>2850168</v>
          </cell>
          <cell r="H1739">
            <v>11000</v>
          </cell>
          <cell r="I1739">
            <v>315.7</v>
          </cell>
          <cell r="J1739">
            <v>0</v>
          </cell>
          <cell r="K1739">
            <v>334.4</v>
          </cell>
          <cell r="L1739">
            <v>75</v>
          </cell>
          <cell r="M1739">
            <v>725.1</v>
          </cell>
          <cell r="N1739">
            <v>10274.9</v>
          </cell>
          <cell r="O1739" t="str">
            <v>COMEDORES ECONOMICOS- CRISTO REY</v>
          </cell>
        </row>
        <row r="1740">
          <cell r="A1740">
            <v>40212656231</v>
          </cell>
          <cell r="B1740">
            <v>1735</v>
          </cell>
          <cell r="C1740">
            <v>2</v>
          </cell>
          <cell r="D1740" t="str">
            <v>ISMAEL GUSTAVO VASQUEZ FELIZ</v>
          </cell>
          <cell r="E1740" t="str">
            <v>AYUDANTE DE COCINA</v>
          </cell>
          <cell r="F1740">
            <v>40212656231</v>
          </cell>
          <cell r="G1740">
            <v>14</v>
          </cell>
          <cell r="H1740">
            <v>13000</v>
          </cell>
          <cell r="I1740">
            <v>373.1</v>
          </cell>
          <cell r="J1740">
            <v>0</v>
          </cell>
          <cell r="K1740">
            <v>395.2</v>
          </cell>
          <cell r="L1740">
            <v>75</v>
          </cell>
          <cell r="M1740">
            <v>843.3</v>
          </cell>
          <cell r="N1740">
            <v>12156.7</v>
          </cell>
          <cell r="O1740" t="str">
            <v>COMEDORES ECONOMICOS - VILLA CENTRAL - B</v>
          </cell>
        </row>
        <row r="1741">
          <cell r="A1741">
            <v>40212664250</v>
          </cell>
          <cell r="B1741">
            <v>1736</v>
          </cell>
          <cell r="C1741">
            <v>2</v>
          </cell>
          <cell r="D1741" t="str">
            <v>OSCAR BLADIMIR FELIZ</v>
          </cell>
          <cell r="E1741" t="str">
            <v>INSPECTOR DE COMEDOR</v>
          </cell>
          <cell r="F1741">
            <v>40212664250</v>
          </cell>
          <cell r="G1741">
            <v>500086</v>
          </cell>
          <cell r="H1741">
            <v>11000</v>
          </cell>
          <cell r="I1741">
            <v>315.7</v>
          </cell>
          <cell r="J1741">
            <v>0</v>
          </cell>
          <cell r="K1741">
            <v>334.4</v>
          </cell>
          <cell r="L1741">
            <v>75</v>
          </cell>
          <cell r="M1741">
            <v>725.1</v>
          </cell>
          <cell r="N1741">
            <v>10274.9</v>
          </cell>
          <cell r="O1741" t="str">
            <v>COMEDORES ECONOMICOS- LOS ALCARRIZOS</v>
          </cell>
        </row>
        <row r="1742">
          <cell r="A1742">
            <v>40212698415</v>
          </cell>
          <cell r="B1742">
            <v>1737</v>
          </cell>
          <cell r="C1742">
            <v>2</v>
          </cell>
          <cell r="D1742" t="str">
            <v>JORDY ARGENIS RODRIGUEZ CREQUE</v>
          </cell>
          <cell r="E1742" t="str">
            <v>AYUDANTE DE COCINA</v>
          </cell>
          <cell r="F1742">
            <v>40212698415</v>
          </cell>
          <cell r="G1742">
            <v>1208469</v>
          </cell>
          <cell r="H1742">
            <v>11000</v>
          </cell>
          <cell r="I1742">
            <v>315.7</v>
          </cell>
          <cell r="J1742">
            <v>0</v>
          </cell>
          <cell r="K1742">
            <v>334.4</v>
          </cell>
          <cell r="L1742">
            <v>75</v>
          </cell>
          <cell r="M1742">
            <v>725.1</v>
          </cell>
          <cell r="N1742">
            <v>10274.9</v>
          </cell>
          <cell r="O1742" t="str">
            <v>COMEDORES ECONOMICOS LOS MINAS- COMEDORE</v>
          </cell>
        </row>
        <row r="1743">
          <cell r="A1743">
            <v>40212815597</v>
          </cell>
          <cell r="B1743">
            <v>1738</v>
          </cell>
          <cell r="C1743">
            <v>2</v>
          </cell>
          <cell r="D1743" t="str">
            <v>PERLA DESIRE MATOS BATISTA</v>
          </cell>
          <cell r="E1743" t="str">
            <v>AYUDANTE DE COCINA</v>
          </cell>
          <cell r="F1743">
            <v>40212815597</v>
          </cell>
          <cell r="G1743">
            <v>14</v>
          </cell>
          <cell r="H1743">
            <v>11000</v>
          </cell>
          <cell r="I1743">
            <v>315.7</v>
          </cell>
          <cell r="J1743">
            <v>0</v>
          </cell>
          <cell r="K1743">
            <v>334.4</v>
          </cell>
          <cell r="L1743">
            <v>75</v>
          </cell>
          <cell r="M1743">
            <v>725.1</v>
          </cell>
          <cell r="N1743">
            <v>10274.9</v>
          </cell>
          <cell r="O1743" t="str">
            <v>COMEDORES ECONOMOCOS - JAQUIMEYES</v>
          </cell>
        </row>
        <row r="1744">
          <cell r="A1744">
            <v>40212975938</v>
          </cell>
          <cell r="B1744">
            <v>1739</v>
          </cell>
          <cell r="C1744">
            <v>2</v>
          </cell>
          <cell r="D1744" t="str">
            <v>ISAMAR TORRES SOLANO</v>
          </cell>
          <cell r="E1744" t="str">
            <v>AUXILIAR</v>
          </cell>
          <cell r="F1744">
            <v>40212975938</v>
          </cell>
          <cell r="G1744">
            <v>353</v>
          </cell>
          <cell r="H1744">
            <v>16500</v>
          </cell>
          <cell r="I1744">
            <v>473.55</v>
          </cell>
          <cell r="J1744">
            <v>0</v>
          </cell>
          <cell r="K1744">
            <v>501.6</v>
          </cell>
          <cell r="L1744">
            <v>75</v>
          </cell>
          <cell r="M1744">
            <v>1050.1500000000001</v>
          </cell>
          <cell r="N1744">
            <v>15449.85</v>
          </cell>
          <cell r="O1744" t="str">
            <v>COMEDOR ECONOMICO VILLA LIBERACION - COM</v>
          </cell>
        </row>
        <row r="1745">
          <cell r="A1745">
            <v>40213101724</v>
          </cell>
          <cell r="B1745">
            <v>1740</v>
          </cell>
          <cell r="C1745">
            <v>2</v>
          </cell>
          <cell r="D1745" t="str">
            <v>YURINGRID DANDRADE NAUT</v>
          </cell>
          <cell r="E1745" t="str">
            <v>INSPECTOR DE COMEDOR</v>
          </cell>
          <cell r="F1745">
            <v>40213101724</v>
          </cell>
          <cell r="G1745">
            <v>2400132</v>
          </cell>
          <cell r="H1745">
            <v>40000</v>
          </cell>
          <cell r="I1745">
            <v>1148</v>
          </cell>
          <cell r="J1745">
            <v>442.65</v>
          </cell>
          <cell r="K1745">
            <v>1216</v>
          </cell>
          <cell r="L1745">
            <v>75</v>
          </cell>
          <cell r="M1745">
            <v>2881.65</v>
          </cell>
          <cell r="N1745">
            <v>37118.35</v>
          </cell>
          <cell r="O1745" t="str">
            <v>DIRECCION DE INSPECCION- COMEDORES ECONO</v>
          </cell>
        </row>
        <row r="1746">
          <cell r="A1746">
            <v>40213338292</v>
          </cell>
          <cell r="B1746">
            <v>1741</v>
          </cell>
          <cell r="C1746">
            <v>2</v>
          </cell>
          <cell r="D1746" t="str">
            <v>ILEANETTE MILENA MEJIA DIAZ</v>
          </cell>
          <cell r="E1746" t="str">
            <v>AUXILIAR ADMINISTRATIVO (A)</v>
          </cell>
          <cell r="F1746">
            <v>40213338292</v>
          </cell>
          <cell r="G1746">
            <v>1205167</v>
          </cell>
          <cell r="H1746">
            <v>16000</v>
          </cell>
          <cell r="I1746">
            <v>459.2</v>
          </cell>
          <cell r="J1746">
            <v>0</v>
          </cell>
          <cell r="K1746">
            <v>486.4</v>
          </cell>
          <cell r="L1746">
            <v>75</v>
          </cell>
          <cell r="M1746">
            <v>1020.6</v>
          </cell>
          <cell r="N1746">
            <v>14979.4</v>
          </cell>
          <cell r="O1746" t="str">
            <v>COMEDORES ECONOMICOS LOS MINAS- COMEDORE</v>
          </cell>
        </row>
        <row r="1747">
          <cell r="A1747">
            <v>40213510254</v>
          </cell>
          <cell r="B1747">
            <v>1742</v>
          </cell>
          <cell r="C1747">
            <v>2</v>
          </cell>
          <cell r="D1747" t="str">
            <v>ARANCI NATIEL BAEZ</v>
          </cell>
          <cell r="E1747" t="str">
            <v>CONSERJE</v>
          </cell>
          <cell r="F1747">
            <v>40213510254</v>
          </cell>
          <cell r="G1747">
            <v>900259</v>
          </cell>
          <cell r="H1747">
            <v>11000</v>
          </cell>
          <cell r="I1747">
            <v>315.7</v>
          </cell>
          <cell r="J1747">
            <v>0</v>
          </cell>
          <cell r="K1747">
            <v>334.4</v>
          </cell>
          <cell r="L1747">
            <v>75</v>
          </cell>
          <cell r="M1747">
            <v>725.1</v>
          </cell>
          <cell r="N1747">
            <v>10274.9</v>
          </cell>
          <cell r="O1747" t="str">
            <v>COMEDORES ECONOMICOS- LA VILLA OLIMPICA</v>
          </cell>
        </row>
        <row r="1748">
          <cell r="A1748">
            <v>40213678424</v>
          </cell>
          <cell r="B1748">
            <v>1743</v>
          </cell>
          <cell r="C1748">
            <v>2</v>
          </cell>
          <cell r="D1748" t="str">
            <v>LEDYS FIDELIZA JIMENEZ MENDEZ</v>
          </cell>
          <cell r="E1748" t="str">
            <v>RECEPCIONISTA</v>
          </cell>
          <cell r="F1748">
            <v>40213678424</v>
          </cell>
          <cell r="G1748">
            <v>2400361</v>
          </cell>
          <cell r="H1748">
            <v>15000</v>
          </cell>
          <cell r="I1748">
            <v>430.5</v>
          </cell>
          <cell r="J1748">
            <v>0</v>
          </cell>
          <cell r="K1748">
            <v>456</v>
          </cell>
          <cell r="L1748">
            <v>75</v>
          </cell>
          <cell r="M1748">
            <v>961.5</v>
          </cell>
          <cell r="N1748">
            <v>14038.5</v>
          </cell>
          <cell r="O1748" t="str">
            <v>DIRECCION DE INSPECCION- COMEDORES ECONO</v>
          </cell>
        </row>
        <row r="1749">
          <cell r="A1749">
            <v>40213681618</v>
          </cell>
          <cell r="B1749">
            <v>1744</v>
          </cell>
          <cell r="C1749">
            <v>2</v>
          </cell>
          <cell r="D1749" t="str">
            <v>ISAACNELL MATOS FIGUEREO</v>
          </cell>
          <cell r="E1749" t="str">
            <v>AYUDANTE DE COCINA</v>
          </cell>
          <cell r="F1749">
            <v>40213681618</v>
          </cell>
          <cell r="G1749">
            <v>6</v>
          </cell>
          <cell r="H1749">
            <v>11000</v>
          </cell>
          <cell r="I1749">
            <v>315.7</v>
          </cell>
          <cell r="J1749">
            <v>0</v>
          </cell>
          <cell r="K1749">
            <v>334.4</v>
          </cell>
          <cell r="L1749">
            <v>75</v>
          </cell>
          <cell r="M1749">
            <v>725.1</v>
          </cell>
          <cell r="N1749">
            <v>10274.9</v>
          </cell>
          <cell r="O1749" t="str">
            <v>COMEDORES ECONOMOCOS - JAQUIMEYES</v>
          </cell>
        </row>
        <row r="1750">
          <cell r="A1750">
            <v>40213785278</v>
          </cell>
          <cell r="B1750">
            <v>1745</v>
          </cell>
          <cell r="C1750">
            <v>2</v>
          </cell>
          <cell r="D1750" t="str">
            <v>JUANA TRINIDAD</v>
          </cell>
          <cell r="E1750" t="str">
            <v>CAJERO (A)</v>
          </cell>
          <cell r="F1750">
            <v>40213785278</v>
          </cell>
          <cell r="G1750">
            <v>2150066</v>
          </cell>
          <cell r="H1750">
            <v>11000</v>
          </cell>
          <cell r="I1750">
            <v>315.7</v>
          </cell>
          <cell r="J1750">
            <v>0</v>
          </cell>
          <cell r="K1750">
            <v>334.4</v>
          </cell>
          <cell r="L1750">
            <v>75</v>
          </cell>
          <cell r="M1750">
            <v>725.1</v>
          </cell>
          <cell r="N1750">
            <v>10274.9</v>
          </cell>
          <cell r="O1750" t="str">
            <v>COMEDORES ECONOMICOS- SABANA GRANDE DE B</v>
          </cell>
        </row>
        <row r="1751">
          <cell r="A1751">
            <v>40213982800</v>
          </cell>
          <cell r="B1751">
            <v>1746</v>
          </cell>
          <cell r="C1751">
            <v>2</v>
          </cell>
          <cell r="D1751" t="str">
            <v>LOREN GUIMILSI BELISARIO LUIS</v>
          </cell>
          <cell r="E1751" t="str">
            <v>AUXILIAR DE ALMACEN DIR. ADM.</v>
          </cell>
          <cell r="F1751">
            <v>40213982800</v>
          </cell>
          <cell r="G1751">
            <v>48</v>
          </cell>
          <cell r="H1751">
            <v>12000</v>
          </cell>
          <cell r="I1751">
            <v>344.4</v>
          </cell>
          <cell r="J1751">
            <v>0</v>
          </cell>
          <cell r="K1751">
            <v>364.8</v>
          </cell>
          <cell r="L1751">
            <v>75</v>
          </cell>
          <cell r="M1751">
            <v>784.2</v>
          </cell>
          <cell r="N1751">
            <v>11215.8</v>
          </cell>
          <cell r="O1751" t="str">
            <v>COMEDORES ECONOMICOS - BATEY 6-BAHORUCO</v>
          </cell>
        </row>
        <row r="1752">
          <cell r="A1752">
            <v>40214214914</v>
          </cell>
          <cell r="B1752">
            <v>1747</v>
          </cell>
          <cell r="C1752">
            <v>2</v>
          </cell>
          <cell r="D1752" t="str">
            <v>LUISA DOLORES FELIZ FELIZ</v>
          </cell>
          <cell r="E1752" t="str">
            <v>AUXILIAR ADMINISTRATIVO (A)</v>
          </cell>
          <cell r="F1752">
            <v>40214214914</v>
          </cell>
          <cell r="G1752">
            <v>22</v>
          </cell>
          <cell r="H1752">
            <v>13000</v>
          </cell>
          <cell r="I1752">
            <v>373.1</v>
          </cell>
          <cell r="J1752">
            <v>0</v>
          </cell>
          <cell r="K1752">
            <v>395.2</v>
          </cell>
          <cell r="L1752">
            <v>75</v>
          </cell>
          <cell r="M1752">
            <v>843.3</v>
          </cell>
          <cell r="N1752">
            <v>12156.7</v>
          </cell>
          <cell r="O1752" t="str">
            <v>COMEDORES ECONOMICOS - VILLA CENTRAL - B</v>
          </cell>
        </row>
        <row r="1753">
          <cell r="A1753">
            <v>40214283158</v>
          </cell>
          <cell r="B1753">
            <v>1748</v>
          </cell>
          <cell r="C1753">
            <v>2</v>
          </cell>
          <cell r="D1753" t="str">
            <v>FELIPE JOSE POLANCO TAVERA</v>
          </cell>
          <cell r="E1753" t="str">
            <v>AYUDANTE DE COCINA</v>
          </cell>
          <cell r="F1753">
            <v>40214283158</v>
          </cell>
          <cell r="G1753">
            <v>48</v>
          </cell>
          <cell r="H1753">
            <v>13000</v>
          </cell>
          <cell r="I1753">
            <v>373.1</v>
          </cell>
          <cell r="J1753">
            <v>0</v>
          </cell>
          <cell r="K1753">
            <v>395.2</v>
          </cell>
          <cell r="L1753">
            <v>75</v>
          </cell>
          <cell r="M1753">
            <v>843.3</v>
          </cell>
          <cell r="N1753">
            <v>12156.7</v>
          </cell>
          <cell r="O1753" t="str">
            <v>COMEDORES ECONOMICOS - COTUI</v>
          </cell>
        </row>
        <row r="1754">
          <cell r="A1754">
            <v>40214393569</v>
          </cell>
          <cell r="B1754">
            <v>1749</v>
          </cell>
          <cell r="C1754">
            <v>2</v>
          </cell>
          <cell r="D1754" t="str">
            <v>IVELCA JISSEL MORETA MELLA</v>
          </cell>
          <cell r="E1754" t="str">
            <v>AUXILIAR ADMINISTRATIVO (A)</v>
          </cell>
          <cell r="F1754">
            <v>40214393569</v>
          </cell>
          <cell r="G1754">
            <v>41</v>
          </cell>
          <cell r="H1754">
            <v>15000</v>
          </cell>
          <cell r="I1754">
            <v>430.5</v>
          </cell>
          <cell r="J1754">
            <v>0</v>
          </cell>
          <cell r="K1754">
            <v>456</v>
          </cell>
          <cell r="L1754">
            <v>75</v>
          </cell>
          <cell r="M1754">
            <v>961.5</v>
          </cell>
          <cell r="N1754">
            <v>14038.5</v>
          </cell>
          <cell r="O1754" t="str">
            <v>COMEDORES ECONOMICOS - LOTERIA NACIONAL</v>
          </cell>
        </row>
        <row r="1755">
          <cell r="A1755">
            <v>40214435840</v>
          </cell>
          <cell r="B1755">
            <v>1750</v>
          </cell>
          <cell r="C1755">
            <v>2</v>
          </cell>
          <cell r="D1755" t="str">
            <v>DIOBEL HANELL DIAZ TERRERO</v>
          </cell>
          <cell r="E1755" t="str">
            <v>AUXILIAR DE ALMACEN DIR. ADM.</v>
          </cell>
          <cell r="F1755">
            <v>40214435840</v>
          </cell>
          <cell r="G1755">
            <v>1208247</v>
          </cell>
          <cell r="H1755">
            <v>18000</v>
          </cell>
          <cell r="I1755">
            <v>516.6</v>
          </cell>
          <cell r="J1755">
            <v>0</v>
          </cell>
          <cell r="K1755">
            <v>547.20000000000005</v>
          </cell>
          <cell r="L1755">
            <v>75</v>
          </cell>
          <cell r="M1755">
            <v>1138.8</v>
          </cell>
          <cell r="N1755">
            <v>16861.2</v>
          </cell>
          <cell r="O1755" t="str">
            <v>COMEDORES ECONOMICOS LOS MINAS- COMEDORE</v>
          </cell>
        </row>
        <row r="1756">
          <cell r="A1756">
            <v>40214441327</v>
          </cell>
          <cell r="B1756">
            <v>1751</v>
          </cell>
          <cell r="C1756">
            <v>2</v>
          </cell>
          <cell r="D1756" t="str">
            <v>JHAZIEL RAFAEL MARIANO MIRABAL</v>
          </cell>
          <cell r="E1756" t="str">
            <v>AUXILIAR ALMACEN</v>
          </cell>
          <cell r="F1756">
            <v>40214441327</v>
          </cell>
          <cell r="G1756">
            <v>2650592</v>
          </cell>
          <cell r="H1756">
            <v>15000</v>
          </cell>
          <cell r="I1756">
            <v>430.5</v>
          </cell>
          <cell r="J1756">
            <v>0</v>
          </cell>
          <cell r="K1756">
            <v>456</v>
          </cell>
          <cell r="L1756">
            <v>75</v>
          </cell>
          <cell r="M1756">
            <v>961.5</v>
          </cell>
          <cell r="N1756">
            <v>14038.5</v>
          </cell>
          <cell r="O1756" t="str">
            <v>DIVISION DE MANTENIMIENTO- COMEDORES ECO</v>
          </cell>
        </row>
        <row r="1757">
          <cell r="A1757">
            <v>40214607687</v>
          </cell>
          <cell r="B1757">
            <v>1752</v>
          </cell>
          <cell r="C1757">
            <v>2</v>
          </cell>
          <cell r="D1757" t="str">
            <v>MARILUZ PRENSA</v>
          </cell>
          <cell r="E1757" t="str">
            <v>AYUDANTE DE COCINA</v>
          </cell>
          <cell r="F1757">
            <v>40214607687</v>
          </cell>
          <cell r="G1757">
            <v>1202605</v>
          </cell>
          <cell r="H1757">
            <v>11000</v>
          </cell>
          <cell r="I1757">
            <v>315.7</v>
          </cell>
          <cell r="J1757">
            <v>0</v>
          </cell>
          <cell r="K1757">
            <v>334.4</v>
          </cell>
          <cell r="L1757">
            <v>75</v>
          </cell>
          <cell r="M1757">
            <v>725.1</v>
          </cell>
          <cell r="N1757">
            <v>10274.9</v>
          </cell>
          <cell r="O1757" t="str">
            <v>COMEDORES ECONOMICOS LOS MINAS- COMEDORE</v>
          </cell>
        </row>
        <row r="1758">
          <cell r="A1758">
            <v>40215334299</v>
          </cell>
          <cell r="B1758">
            <v>1753</v>
          </cell>
          <cell r="C1758">
            <v>2</v>
          </cell>
          <cell r="D1758" t="str">
            <v>MARIANGEL ALMANZAR FRANCO</v>
          </cell>
          <cell r="E1758" t="str">
            <v>AYUDANTE DE COCINA</v>
          </cell>
          <cell r="F1758">
            <v>40215334299</v>
          </cell>
          <cell r="G1758">
            <v>68</v>
          </cell>
          <cell r="H1758">
            <v>13000</v>
          </cell>
          <cell r="I1758">
            <v>373.1</v>
          </cell>
          <cell r="J1758">
            <v>0</v>
          </cell>
          <cell r="K1758">
            <v>395.2</v>
          </cell>
          <cell r="L1758">
            <v>75</v>
          </cell>
          <cell r="M1758">
            <v>843.3</v>
          </cell>
          <cell r="N1758">
            <v>12156.7</v>
          </cell>
          <cell r="O1758" t="str">
            <v>COMEDORES ECONOMICOS - COTUI</v>
          </cell>
        </row>
        <row r="1759">
          <cell r="A1759">
            <v>40215630282</v>
          </cell>
          <cell r="B1759">
            <v>1754</v>
          </cell>
          <cell r="C1759">
            <v>2</v>
          </cell>
          <cell r="D1759" t="str">
            <v>MASSIEL ALTAGRACIA ANDUJAR PEREZ</v>
          </cell>
          <cell r="E1759" t="str">
            <v>CAJERO (A)</v>
          </cell>
          <cell r="F1759">
            <v>40215630282</v>
          </cell>
          <cell r="G1759">
            <v>350391</v>
          </cell>
          <cell r="H1759">
            <v>15000</v>
          </cell>
          <cell r="I1759">
            <v>430.5</v>
          </cell>
          <cell r="J1759">
            <v>0</v>
          </cell>
          <cell r="K1759">
            <v>456</v>
          </cell>
          <cell r="L1759">
            <v>75</v>
          </cell>
          <cell r="M1759">
            <v>961.5</v>
          </cell>
          <cell r="N1759">
            <v>14038.5</v>
          </cell>
          <cell r="O1759" t="str">
            <v>COMEDORES ECONOMICOS - BARAHONA</v>
          </cell>
        </row>
        <row r="1760">
          <cell r="A1760">
            <v>40215740487</v>
          </cell>
          <cell r="B1760">
            <v>1755</v>
          </cell>
          <cell r="C1760">
            <v>2</v>
          </cell>
          <cell r="D1760" t="str">
            <v>GENESIS NOHELIS JOSE GUERRERO</v>
          </cell>
          <cell r="E1760" t="str">
            <v>INSPECTOR DE COMEDOR</v>
          </cell>
          <cell r="F1760">
            <v>40215740487</v>
          </cell>
          <cell r="G1760">
            <v>150115</v>
          </cell>
          <cell r="H1760">
            <v>17600</v>
          </cell>
          <cell r="I1760">
            <v>505.12</v>
          </cell>
          <cell r="J1760">
            <v>0</v>
          </cell>
          <cell r="K1760">
            <v>535.04</v>
          </cell>
          <cell r="L1760">
            <v>75</v>
          </cell>
          <cell r="M1760">
            <v>1115.1600000000001</v>
          </cell>
          <cell r="N1760">
            <v>16484.84</v>
          </cell>
          <cell r="O1760" t="str">
            <v>COMEDORES ECONOMICOS- LA ROMANA</v>
          </cell>
        </row>
        <row r="1761">
          <cell r="A1761">
            <v>40215787983</v>
          </cell>
          <cell r="B1761">
            <v>1756</v>
          </cell>
          <cell r="C1761">
            <v>2</v>
          </cell>
          <cell r="D1761" t="str">
            <v>GEOVANNY GUILLERMO TINEO GUILLERMO</v>
          </cell>
          <cell r="E1761" t="str">
            <v>AYUDANTE DE COCINA</v>
          </cell>
          <cell r="F1761">
            <v>40215787983</v>
          </cell>
          <cell r="G1761">
            <v>1208473</v>
          </cell>
          <cell r="H1761">
            <v>15000</v>
          </cell>
          <cell r="I1761">
            <v>430.5</v>
          </cell>
          <cell r="J1761">
            <v>0</v>
          </cell>
          <cell r="K1761">
            <v>456</v>
          </cell>
          <cell r="L1761">
            <v>75</v>
          </cell>
          <cell r="M1761">
            <v>961.5</v>
          </cell>
          <cell r="N1761">
            <v>14038.5</v>
          </cell>
          <cell r="O1761" t="str">
            <v>COMEDORES ECONOMICOS LOS MINAS- COMEDORE</v>
          </cell>
        </row>
        <row r="1762">
          <cell r="A1762">
            <v>40215803939</v>
          </cell>
          <cell r="B1762">
            <v>1757</v>
          </cell>
          <cell r="C1762">
            <v>2</v>
          </cell>
          <cell r="D1762" t="str">
            <v>CRISTINA RAQUEL MATEO MARTINEZ</v>
          </cell>
          <cell r="E1762" t="str">
            <v>SECRETARIO (A)</v>
          </cell>
          <cell r="F1762">
            <v>40215803939</v>
          </cell>
          <cell r="G1762">
            <v>1900102</v>
          </cell>
          <cell r="H1762">
            <v>16500</v>
          </cell>
          <cell r="I1762">
            <v>473.55</v>
          </cell>
          <cell r="J1762">
            <v>0</v>
          </cell>
          <cell r="K1762">
            <v>501.6</v>
          </cell>
          <cell r="L1762">
            <v>75</v>
          </cell>
          <cell r="M1762">
            <v>1050.1500000000001</v>
          </cell>
          <cell r="N1762">
            <v>15449.85</v>
          </cell>
          <cell r="O1762" t="str">
            <v>COMEDORES ECONOMICOS - AZUA</v>
          </cell>
        </row>
        <row r="1763">
          <cell r="A1763">
            <v>40215808458</v>
          </cell>
          <cell r="B1763">
            <v>1758</v>
          </cell>
          <cell r="C1763">
            <v>2</v>
          </cell>
          <cell r="D1763" t="str">
            <v>CARMELO EDUARDO FRIAS SANTANA</v>
          </cell>
          <cell r="E1763" t="str">
            <v>CAJERO (A)</v>
          </cell>
          <cell r="F1763">
            <v>40215808458</v>
          </cell>
          <cell r="G1763">
            <v>2400303</v>
          </cell>
          <cell r="H1763">
            <v>11000</v>
          </cell>
          <cell r="I1763">
            <v>315.7</v>
          </cell>
          <cell r="J1763">
            <v>0</v>
          </cell>
          <cell r="K1763">
            <v>334.4</v>
          </cell>
          <cell r="L1763">
            <v>75</v>
          </cell>
          <cell r="M1763">
            <v>725.1</v>
          </cell>
          <cell r="N1763">
            <v>10274.9</v>
          </cell>
          <cell r="O1763" t="str">
            <v>DIRECCION DE INSPECCION- COMEDORES ECONO</v>
          </cell>
        </row>
        <row r="1764">
          <cell r="A1764">
            <v>40218424568</v>
          </cell>
          <cell r="B1764">
            <v>1759</v>
          </cell>
          <cell r="C1764">
            <v>2</v>
          </cell>
          <cell r="D1764" t="str">
            <v>YERIKA ALCANTARA NUÑEZ</v>
          </cell>
          <cell r="E1764" t="str">
            <v>INSPECTOR DE COMEDOR</v>
          </cell>
          <cell r="F1764">
            <v>40218424568</v>
          </cell>
          <cell r="G1764">
            <v>850079</v>
          </cell>
          <cell r="H1764">
            <v>22000</v>
          </cell>
          <cell r="I1764">
            <v>631.4</v>
          </cell>
          <cell r="J1764">
            <v>0</v>
          </cell>
          <cell r="K1764">
            <v>668.8</v>
          </cell>
          <cell r="L1764">
            <v>1587.45</v>
          </cell>
          <cell r="M1764">
            <v>2887.65</v>
          </cell>
          <cell r="N1764">
            <v>19112.349999999999</v>
          </cell>
          <cell r="O1764" t="str">
            <v>COMEDORES ECONOMICOS - PLATANITO SANTIAG</v>
          </cell>
        </row>
        <row r="1765">
          <cell r="A1765">
            <v>40219263635</v>
          </cell>
          <cell r="B1765">
            <v>1760</v>
          </cell>
          <cell r="C1765">
            <v>2</v>
          </cell>
          <cell r="D1765" t="str">
            <v>RONALD JOHAN RAMIREZ HIRUJO</v>
          </cell>
          <cell r="E1765" t="str">
            <v>AYUDANTE MANTENIMIENTO</v>
          </cell>
          <cell r="F1765">
            <v>40219263635</v>
          </cell>
          <cell r="G1765">
            <v>2650425</v>
          </cell>
          <cell r="H1765">
            <v>18000</v>
          </cell>
          <cell r="I1765">
            <v>516.6</v>
          </cell>
          <cell r="J1765">
            <v>0</v>
          </cell>
          <cell r="K1765">
            <v>547.20000000000005</v>
          </cell>
          <cell r="L1765">
            <v>75</v>
          </cell>
          <cell r="M1765">
            <v>1138.8</v>
          </cell>
          <cell r="N1765">
            <v>16861.2</v>
          </cell>
          <cell r="O1765" t="str">
            <v>DIVISION DE MANTENIMIENTO- COMEDORES ECO</v>
          </cell>
        </row>
        <row r="1766">
          <cell r="A1766">
            <v>40219416449</v>
          </cell>
          <cell r="B1766">
            <v>1761</v>
          </cell>
          <cell r="C1766">
            <v>2</v>
          </cell>
          <cell r="D1766" t="str">
            <v>JESSICA ALTAGRACIA POLANCO LIRIANO</v>
          </cell>
          <cell r="E1766" t="str">
            <v>AYUDANTE DE COCINA</v>
          </cell>
          <cell r="F1766">
            <v>40219416449</v>
          </cell>
          <cell r="G1766">
            <v>1000128</v>
          </cell>
          <cell r="H1766">
            <v>12000</v>
          </cell>
          <cell r="I1766">
            <v>344.4</v>
          </cell>
          <cell r="J1766">
            <v>0</v>
          </cell>
          <cell r="K1766">
            <v>364.8</v>
          </cell>
          <cell r="L1766">
            <v>75</v>
          </cell>
          <cell r="M1766">
            <v>784.2</v>
          </cell>
          <cell r="N1766">
            <v>11215.8</v>
          </cell>
          <cell r="O1766" t="str">
            <v>COMEDORES ECONOMICOS - LA VEGA</v>
          </cell>
        </row>
        <row r="1767">
          <cell r="A1767">
            <v>40219630767</v>
          </cell>
          <cell r="B1767">
            <v>1762</v>
          </cell>
          <cell r="C1767">
            <v>2</v>
          </cell>
          <cell r="D1767" t="str">
            <v>MARTHA ESTHER MERCEDES VENTURA</v>
          </cell>
          <cell r="E1767" t="str">
            <v>SECRETARIA I</v>
          </cell>
          <cell r="F1767">
            <v>40219630767</v>
          </cell>
          <cell r="G1767">
            <v>2050027</v>
          </cell>
          <cell r="H1767">
            <v>16500</v>
          </cell>
          <cell r="I1767">
            <v>473.55</v>
          </cell>
          <cell r="J1767">
            <v>0</v>
          </cell>
          <cell r="K1767">
            <v>501.6</v>
          </cell>
          <cell r="L1767">
            <v>75</v>
          </cell>
          <cell r="M1767">
            <v>1050.1500000000001</v>
          </cell>
          <cell r="N1767">
            <v>15449.85</v>
          </cell>
          <cell r="O1767" t="str">
            <v>COMEDORES ECONOMICOS- EL SEIBO</v>
          </cell>
        </row>
        <row r="1768">
          <cell r="A1768">
            <v>40220034298</v>
          </cell>
          <cell r="B1768">
            <v>1763</v>
          </cell>
          <cell r="C1768">
            <v>2</v>
          </cell>
          <cell r="D1768" t="str">
            <v>OLGA AIMEE HERNANDEZ</v>
          </cell>
          <cell r="E1768" t="str">
            <v>SECRETARIO (A)</v>
          </cell>
          <cell r="F1768">
            <v>40220034298</v>
          </cell>
          <cell r="G1768">
            <v>750045</v>
          </cell>
          <cell r="H1768">
            <v>27500</v>
          </cell>
          <cell r="I1768">
            <v>789.25</v>
          </cell>
          <cell r="J1768">
            <v>0</v>
          </cell>
          <cell r="K1768">
            <v>836</v>
          </cell>
          <cell r="L1768">
            <v>75</v>
          </cell>
          <cell r="M1768">
            <v>1700.25</v>
          </cell>
          <cell r="N1768">
            <v>25799.75</v>
          </cell>
          <cell r="O1768" t="str">
            <v>COMEDORES ECONOMICOS - PUERTO PLATA</v>
          </cell>
        </row>
        <row r="1769">
          <cell r="A1769">
            <v>40220063222</v>
          </cell>
          <cell r="B1769">
            <v>1764</v>
          </cell>
          <cell r="C1769">
            <v>2</v>
          </cell>
          <cell r="D1769" t="str">
            <v>RAFAEL HIGINIO FERNANDEZ MERCADO</v>
          </cell>
          <cell r="E1769" t="str">
            <v>COCINERO (A)</v>
          </cell>
          <cell r="F1769">
            <v>40220063222</v>
          </cell>
          <cell r="G1769">
            <v>1000254</v>
          </cell>
          <cell r="H1769">
            <v>11000</v>
          </cell>
          <cell r="I1769">
            <v>315.7</v>
          </cell>
          <cell r="J1769">
            <v>0</v>
          </cell>
          <cell r="K1769">
            <v>334.4</v>
          </cell>
          <cell r="L1769">
            <v>75</v>
          </cell>
          <cell r="M1769">
            <v>725.1</v>
          </cell>
          <cell r="N1769">
            <v>10274.9</v>
          </cell>
          <cell r="O1769" t="str">
            <v>COMEDORES ECONOMICOS - LA VEGA</v>
          </cell>
        </row>
        <row r="1770">
          <cell r="A1770">
            <v>40220247700</v>
          </cell>
          <cell r="B1770">
            <v>1765</v>
          </cell>
          <cell r="C1770">
            <v>2</v>
          </cell>
          <cell r="D1770" t="str">
            <v>YARITZA ALTAGRACIA TORRES ESPINAL</v>
          </cell>
          <cell r="E1770" t="str">
            <v>AUXILIAR ADMINISTRATIVO (A)</v>
          </cell>
          <cell r="F1770">
            <v>40220247700</v>
          </cell>
          <cell r="G1770">
            <v>3050187</v>
          </cell>
          <cell r="H1770">
            <v>18000</v>
          </cell>
          <cell r="I1770">
            <v>516.6</v>
          </cell>
          <cell r="J1770">
            <v>0</v>
          </cell>
          <cell r="K1770">
            <v>547.20000000000005</v>
          </cell>
          <cell r="L1770">
            <v>75</v>
          </cell>
          <cell r="M1770">
            <v>1138.8</v>
          </cell>
          <cell r="N1770">
            <v>16861.2</v>
          </cell>
          <cell r="O1770" t="str">
            <v>COMEDORES ECONOMICOS - PEKIN SANTIAGO</v>
          </cell>
        </row>
        <row r="1771">
          <cell r="A1771">
            <v>40220255984</v>
          </cell>
          <cell r="B1771">
            <v>1766</v>
          </cell>
          <cell r="C1771">
            <v>2</v>
          </cell>
          <cell r="D1771" t="str">
            <v>MARLENY RIVERA ASTACIO</v>
          </cell>
          <cell r="E1771" t="str">
            <v>AYUDANTE DE COCINA</v>
          </cell>
          <cell r="F1771">
            <v>40220255984</v>
          </cell>
          <cell r="G1771">
            <v>700065</v>
          </cell>
          <cell r="H1771">
            <v>11000</v>
          </cell>
          <cell r="I1771">
            <v>315.7</v>
          </cell>
          <cell r="J1771">
            <v>0</v>
          </cell>
          <cell r="K1771">
            <v>334.4</v>
          </cell>
          <cell r="L1771">
            <v>75</v>
          </cell>
          <cell r="M1771">
            <v>725.1</v>
          </cell>
          <cell r="N1771">
            <v>10274.9</v>
          </cell>
          <cell r="O1771" t="str">
            <v>COMEDORES ECONOMICOS- SAN PEDRO</v>
          </cell>
        </row>
        <row r="1772">
          <cell r="A1772">
            <v>40220336024</v>
          </cell>
          <cell r="B1772">
            <v>1767</v>
          </cell>
          <cell r="C1772">
            <v>2</v>
          </cell>
          <cell r="D1772" t="str">
            <v>LUIS MIGUEL MERCEDES ROSARIO</v>
          </cell>
          <cell r="E1772" t="str">
            <v>TECNICO</v>
          </cell>
          <cell r="F1772">
            <v>40220336024</v>
          </cell>
          <cell r="G1772">
            <v>2650683</v>
          </cell>
          <cell r="H1772">
            <v>11000</v>
          </cell>
          <cell r="I1772">
            <v>315.7</v>
          </cell>
          <cell r="J1772">
            <v>0</v>
          </cell>
          <cell r="K1772">
            <v>334.4</v>
          </cell>
          <cell r="L1772">
            <v>75</v>
          </cell>
          <cell r="M1772">
            <v>725.1</v>
          </cell>
          <cell r="N1772">
            <v>10274.9</v>
          </cell>
          <cell r="O1772" t="str">
            <v>DIVISION DE MANTENIMIENTO- COMEDORES ECO</v>
          </cell>
        </row>
        <row r="1773">
          <cell r="A1773">
            <v>40220387928</v>
          </cell>
          <cell r="B1773">
            <v>1768</v>
          </cell>
          <cell r="C1773">
            <v>2</v>
          </cell>
          <cell r="D1773" t="str">
            <v>JUAN MIGUEL FERNANDEZ ROSARIO</v>
          </cell>
          <cell r="E1773" t="str">
            <v>COCINERO (A)</v>
          </cell>
          <cell r="F1773">
            <v>40220387928</v>
          </cell>
          <cell r="G1773">
            <v>1000094</v>
          </cell>
          <cell r="H1773">
            <v>13000</v>
          </cell>
          <cell r="I1773">
            <v>373.1</v>
          </cell>
          <cell r="J1773">
            <v>0</v>
          </cell>
          <cell r="K1773">
            <v>395.2</v>
          </cell>
          <cell r="L1773">
            <v>75</v>
          </cell>
          <cell r="M1773">
            <v>843.3</v>
          </cell>
          <cell r="N1773">
            <v>12156.7</v>
          </cell>
          <cell r="O1773" t="str">
            <v>COMEDORES ECONOMICOS - LA VEGA</v>
          </cell>
        </row>
        <row r="1774">
          <cell r="A1774">
            <v>40220456152</v>
          </cell>
          <cell r="B1774">
            <v>1769</v>
          </cell>
          <cell r="C1774">
            <v>2</v>
          </cell>
          <cell r="D1774" t="str">
            <v>LICETT CARRASCO CUEVAS</v>
          </cell>
          <cell r="E1774" t="str">
            <v>CONSERJE</v>
          </cell>
          <cell r="F1774">
            <v>40220456152</v>
          </cell>
          <cell r="G1774">
            <v>500072</v>
          </cell>
          <cell r="H1774">
            <v>11000</v>
          </cell>
          <cell r="I1774">
            <v>315.7</v>
          </cell>
          <cell r="J1774">
            <v>0</v>
          </cell>
          <cell r="K1774">
            <v>334.4</v>
          </cell>
          <cell r="L1774">
            <v>75</v>
          </cell>
          <cell r="M1774">
            <v>725.1</v>
          </cell>
          <cell r="N1774">
            <v>10274.9</v>
          </cell>
          <cell r="O1774" t="str">
            <v>COMEDORES ECONOMICOS- LOS ALCARRIZOS</v>
          </cell>
        </row>
        <row r="1775">
          <cell r="A1775">
            <v>40220567255</v>
          </cell>
          <cell r="B1775">
            <v>1770</v>
          </cell>
          <cell r="C1775">
            <v>2</v>
          </cell>
          <cell r="D1775" t="str">
            <v>NASARY RAMONA DE LEON DE LA CRUZ</v>
          </cell>
          <cell r="E1775" t="str">
            <v>AYUDANTE DE COCINA</v>
          </cell>
          <cell r="F1775">
            <v>40220567255</v>
          </cell>
          <cell r="G1775">
            <v>12</v>
          </cell>
          <cell r="H1775">
            <v>11000</v>
          </cell>
          <cell r="I1775">
            <v>315.7</v>
          </cell>
          <cell r="J1775">
            <v>0</v>
          </cell>
          <cell r="K1775">
            <v>334.4</v>
          </cell>
          <cell r="L1775">
            <v>75</v>
          </cell>
          <cell r="M1775">
            <v>725.1</v>
          </cell>
          <cell r="N1775">
            <v>10274.9</v>
          </cell>
          <cell r="O1775" t="str">
            <v>COMEDORES ECONOMICOS - EL PEﾑON</v>
          </cell>
        </row>
        <row r="1776">
          <cell r="A1776">
            <v>40220575712</v>
          </cell>
          <cell r="B1776">
            <v>1771</v>
          </cell>
          <cell r="C1776">
            <v>2</v>
          </cell>
          <cell r="D1776" t="str">
            <v>STEFFANI DIAZ JORGE</v>
          </cell>
          <cell r="E1776" t="str">
            <v>CONSERJE</v>
          </cell>
          <cell r="F1776">
            <v>40220575712</v>
          </cell>
          <cell r="G1776">
            <v>1000096</v>
          </cell>
          <cell r="H1776">
            <v>11000</v>
          </cell>
          <cell r="I1776">
            <v>315.7</v>
          </cell>
          <cell r="J1776">
            <v>0</v>
          </cell>
          <cell r="K1776">
            <v>334.4</v>
          </cell>
          <cell r="L1776">
            <v>75</v>
          </cell>
          <cell r="M1776">
            <v>725.1</v>
          </cell>
          <cell r="N1776">
            <v>10274.9</v>
          </cell>
          <cell r="O1776" t="str">
            <v>COMEDORES ECONOMICOS - LA VEGA</v>
          </cell>
        </row>
        <row r="1777">
          <cell r="A1777">
            <v>40220609057</v>
          </cell>
          <cell r="B1777">
            <v>1772</v>
          </cell>
          <cell r="C1777">
            <v>2</v>
          </cell>
          <cell r="D1777" t="str">
            <v>CATHERINE JUDITH RODRIGUEZ CHEVALIE</v>
          </cell>
          <cell r="E1777" t="str">
            <v>CONSERJE</v>
          </cell>
          <cell r="F1777">
            <v>40220609057</v>
          </cell>
          <cell r="G1777">
            <v>2</v>
          </cell>
          <cell r="H1777">
            <v>13000</v>
          </cell>
          <cell r="I1777">
            <v>373.1</v>
          </cell>
          <cell r="J1777">
            <v>0</v>
          </cell>
          <cell r="K1777">
            <v>395.2</v>
          </cell>
          <cell r="L1777">
            <v>75</v>
          </cell>
          <cell r="M1777">
            <v>843.3</v>
          </cell>
          <cell r="N1777">
            <v>12156.7</v>
          </cell>
          <cell r="O1777" t="str">
            <v>COMEDORES ECONOMICOS - LOTERIA NACIONAL</v>
          </cell>
        </row>
        <row r="1778">
          <cell r="A1778">
            <v>40220652750</v>
          </cell>
          <cell r="B1778">
            <v>1773</v>
          </cell>
          <cell r="C1778">
            <v>2</v>
          </cell>
          <cell r="D1778" t="str">
            <v>DISMARYI EUNISE JIMENEZ FERNANDEZ</v>
          </cell>
          <cell r="E1778" t="str">
            <v>AUXILIAR ADMINISTRATIVO (A)</v>
          </cell>
          <cell r="F1778">
            <v>40220652750</v>
          </cell>
          <cell r="G1778">
            <v>2700364</v>
          </cell>
          <cell r="H1778">
            <v>25000</v>
          </cell>
          <cell r="I1778">
            <v>717.5</v>
          </cell>
          <cell r="J1778">
            <v>0</v>
          </cell>
          <cell r="K1778">
            <v>760</v>
          </cell>
          <cell r="L1778">
            <v>75</v>
          </cell>
          <cell r="M1778">
            <v>1552.5</v>
          </cell>
          <cell r="N1778">
            <v>23447.5</v>
          </cell>
          <cell r="O1778" t="str">
            <v>DEPARTAMENTO DE COCINAS MOVILES- COMEDOR</v>
          </cell>
        </row>
        <row r="1779">
          <cell r="A1779">
            <v>40220718510</v>
          </cell>
          <cell r="B1779">
            <v>1774</v>
          </cell>
          <cell r="C1779">
            <v>2</v>
          </cell>
          <cell r="D1779" t="str">
            <v>JORGE ADRIAN PULINARIO CALDERON</v>
          </cell>
          <cell r="E1779" t="str">
            <v>ENCARGADO (A)</v>
          </cell>
          <cell r="F1779">
            <v>40220718510</v>
          </cell>
          <cell r="G1779">
            <v>2</v>
          </cell>
          <cell r="H1779">
            <v>35000</v>
          </cell>
          <cell r="I1779">
            <v>1004.5</v>
          </cell>
          <cell r="J1779">
            <v>0</v>
          </cell>
          <cell r="K1779">
            <v>1064</v>
          </cell>
          <cell r="L1779">
            <v>75</v>
          </cell>
          <cell r="M1779">
            <v>2143.5</v>
          </cell>
          <cell r="N1779">
            <v>32856.5</v>
          </cell>
          <cell r="O1779" t="str">
            <v>COMEDORES ECONOMICOS - HIGUEY</v>
          </cell>
        </row>
        <row r="1780">
          <cell r="A1780">
            <v>40220739300</v>
          </cell>
          <cell r="B1780">
            <v>1775</v>
          </cell>
          <cell r="C1780">
            <v>2</v>
          </cell>
          <cell r="D1780" t="str">
            <v>LUZ DEL CARMEN NIN MARTINEZ</v>
          </cell>
          <cell r="E1780" t="str">
            <v>AUXILIAR ADMINISTRATIVO (A)</v>
          </cell>
          <cell r="F1780">
            <v>40220739300</v>
          </cell>
          <cell r="G1780">
            <v>1650137</v>
          </cell>
          <cell r="H1780">
            <v>17000</v>
          </cell>
          <cell r="I1780">
            <v>487.9</v>
          </cell>
          <cell r="J1780">
            <v>0</v>
          </cell>
          <cell r="K1780">
            <v>516.79999999999995</v>
          </cell>
          <cell r="L1780">
            <v>75</v>
          </cell>
          <cell r="M1780">
            <v>1079.7</v>
          </cell>
          <cell r="N1780">
            <v>15920.3</v>
          </cell>
          <cell r="O1780" t="str">
            <v>COMEDORES ECONOMICOS- LAS CAOBAS</v>
          </cell>
        </row>
        <row r="1781">
          <cell r="A1781">
            <v>40220745463</v>
          </cell>
          <cell r="B1781">
            <v>1776</v>
          </cell>
          <cell r="C1781">
            <v>2</v>
          </cell>
          <cell r="D1781" t="str">
            <v>JUANA ONELIA CARABALLO CRUZ</v>
          </cell>
          <cell r="E1781" t="str">
            <v>SECRETARIA</v>
          </cell>
          <cell r="F1781">
            <v>40220745463</v>
          </cell>
          <cell r="G1781">
            <v>1000088</v>
          </cell>
          <cell r="H1781">
            <v>16500</v>
          </cell>
          <cell r="I1781">
            <v>473.55</v>
          </cell>
          <cell r="J1781">
            <v>0</v>
          </cell>
          <cell r="K1781">
            <v>501.6</v>
          </cell>
          <cell r="L1781">
            <v>1587.45</v>
          </cell>
          <cell r="M1781">
            <v>2562.6</v>
          </cell>
          <cell r="N1781">
            <v>13937.4</v>
          </cell>
          <cell r="O1781" t="str">
            <v>COMEDORES ECONOMICOS - LA VEGA</v>
          </cell>
        </row>
        <row r="1782">
          <cell r="A1782">
            <v>40220766287</v>
          </cell>
          <cell r="B1782">
            <v>1777</v>
          </cell>
          <cell r="C1782">
            <v>2</v>
          </cell>
          <cell r="D1782" t="str">
            <v>PERLA MASSIEL DUCASSE RUIZ</v>
          </cell>
          <cell r="E1782" t="str">
            <v>SECRETARIO (A)</v>
          </cell>
          <cell r="F1782">
            <v>40220766287</v>
          </cell>
          <cell r="G1782">
            <v>76</v>
          </cell>
          <cell r="H1782">
            <v>11000</v>
          </cell>
          <cell r="I1782">
            <v>315.7</v>
          </cell>
          <cell r="J1782">
            <v>0</v>
          </cell>
          <cell r="K1782">
            <v>334.4</v>
          </cell>
          <cell r="L1782">
            <v>75</v>
          </cell>
          <cell r="M1782">
            <v>725.1</v>
          </cell>
          <cell r="N1782">
            <v>10274.9</v>
          </cell>
          <cell r="O1782" t="str">
            <v>COMEDORES ECONOMICOS - BATEY 6-BAHORUCO</v>
          </cell>
        </row>
        <row r="1783">
          <cell r="A1783">
            <v>40220800979</v>
          </cell>
          <cell r="B1783">
            <v>1778</v>
          </cell>
          <cell r="C1783">
            <v>2</v>
          </cell>
          <cell r="D1783" t="str">
            <v>VALERIS ESTHER CISNERO RAMIREZ</v>
          </cell>
          <cell r="E1783" t="str">
            <v>SECRETARIO (A)</v>
          </cell>
          <cell r="F1783">
            <v>40220800979</v>
          </cell>
          <cell r="G1783">
            <v>900151</v>
          </cell>
          <cell r="H1783">
            <v>18000</v>
          </cell>
          <cell r="I1783">
            <v>516.6</v>
          </cell>
          <cell r="J1783">
            <v>0</v>
          </cell>
          <cell r="K1783">
            <v>547.20000000000005</v>
          </cell>
          <cell r="L1783">
            <v>75</v>
          </cell>
          <cell r="M1783">
            <v>1138.8</v>
          </cell>
          <cell r="N1783">
            <v>16861.2</v>
          </cell>
          <cell r="O1783" t="str">
            <v>COMEDORES ECONOMICOS- LA VILLA OLIMPICA</v>
          </cell>
        </row>
        <row r="1784">
          <cell r="A1784">
            <v>40220816660</v>
          </cell>
          <cell r="B1784">
            <v>1779</v>
          </cell>
          <cell r="C1784">
            <v>2</v>
          </cell>
          <cell r="D1784" t="str">
            <v>YOLANDA ROMERO METILE</v>
          </cell>
          <cell r="E1784" t="str">
            <v>CONSERJE</v>
          </cell>
          <cell r="F1784">
            <v>40220816660</v>
          </cell>
          <cell r="G1784">
            <v>800069</v>
          </cell>
          <cell r="H1784">
            <v>11000</v>
          </cell>
          <cell r="I1784">
            <v>315.7</v>
          </cell>
          <cell r="J1784">
            <v>0</v>
          </cell>
          <cell r="K1784">
            <v>334.4</v>
          </cell>
          <cell r="L1784">
            <v>75</v>
          </cell>
          <cell r="M1784">
            <v>725.1</v>
          </cell>
          <cell r="N1784">
            <v>10274.9</v>
          </cell>
          <cell r="O1784" t="str">
            <v>COMEDORES ECONOMICOS- QUISQUEYA</v>
          </cell>
        </row>
        <row r="1785">
          <cell r="A1785">
            <v>40220918326</v>
          </cell>
          <cell r="B1785">
            <v>1780</v>
          </cell>
          <cell r="C1785">
            <v>2</v>
          </cell>
          <cell r="D1785" t="str">
            <v>CARLOS JOSE FERMIN GARCIA</v>
          </cell>
          <cell r="E1785" t="str">
            <v>JARDINERO (A)</v>
          </cell>
          <cell r="F1785">
            <v>40220918326</v>
          </cell>
          <cell r="G1785">
            <v>24</v>
          </cell>
          <cell r="H1785">
            <v>11000</v>
          </cell>
          <cell r="I1785">
            <v>315.7</v>
          </cell>
          <cell r="J1785">
            <v>0</v>
          </cell>
          <cell r="K1785">
            <v>334.4</v>
          </cell>
          <cell r="L1785">
            <v>75</v>
          </cell>
          <cell r="M1785">
            <v>725.1</v>
          </cell>
          <cell r="N1785">
            <v>10274.9</v>
          </cell>
          <cell r="O1785" t="str">
            <v>COMEDORES ECONOMICOS - VILLA GONZALEZ</v>
          </cell>
        </row>
        <row r="1786">
          <cell r="A1786">
            <v>40220923177</v>
          </cell>
          <cell r="B1786">
            <v>1781</v>
          </cell>
          <cell r="C1786">
            <v>2</v>
          </cell>
          <cell r="D1786" t="str">
            <v>FANNY ESTHER MERAN LORA</v>
          </cell>
          <cell r="E1786" t="str">
            <v>AYUDANTE DE COCINA</v>
          </cell>
          <cell r="F1786">
            <v>40220923177</v>
          </cell>
          <cell r="G1786">
            <v>1000061</v>
          </cell>
          <cell r="H1786">
            <v>12000</v>
          </cell>
          <cell r="I1786">
            <v>344.4</v>
          </cell>
          <cell r="J1786">
            <v>0</v>
          </cell>
          <cell r="K1786">
            <v>364.8</v>
          </cell>
          <cell r="L1786">
            <v>75</v>
          </cell>
          <cell r="M1786">
            <v>784.2</v>
          </cell>
          <cell r="N1786">
            <v>11215.8</v>
          </cell>
          <cell r="O1786" t="str">
            <v>COMEDORES ECONOMICOS - LA VEGA</v>
          </cell>
        </row>
        <row r="1787">
          <cell r="A1787">
            <v>40221106707</v>
          </cell>
          <cell r="B1787">
            <v>1782</v>
          </cell>
          <cell r="C1787">
            <v>2</v>
          </cell>
          <cell r="D1787" t="str">
            <v>FIORELIZ ANTONIA MERCEDES COLON</v>
          </cell>
          <cell r="E1787" t="str">
            <v>ENCARGADO (A)</v>
          </cell>
          <cell r="F1787">
            <v>40221106707</v>
          </cell>
          <cell r="G1787">
            <v>800037</v>
          </cell>
          <cell r="H1787">
            <v>35000</v>
          </cell>
          <cell r="I1787">
            <v>1004.5</v>
          </cell>
          <cell r="J1787">
            <v>0</v>
          </cell>
          <cell r="K1787">
            <v>1064</v>
          </cell>
          <cell r="L1787">
            <v>75</v>
          </cell>
          <cell r="M1787">
            <v>2143.5</v>
          </cell>
          <cell r="N1787">
            <v>32856.5</v>
          </cell>
          <cell r="O1787" t="str">
            <v>COMEDORES ECONOMICOS- QUISQUEYA</v>
          </cell>
        </row>
        <row r="1788">
          <cell r="A1788">
            <v>40221175249</v>
          </cell>
          <cell r="B1788">
            <v>1783</v>
          </cell>
          <cell r="C1788">
            <v>2</v>
          </cell>
          <cell r="D1788" t="str">
            <v>NICAURYS MERCEDES NOVAS</v>
          </cell>
          <cell r="E1788" t="str">
            <v>COCINERO (A)</v>
          </cell>
          <cell r="F1788">
            <v>40221175249</v>
          </cell>
          <cell r="G1788">
            <v>351</v>
          </cell>
          <cell r="H1788">
            <v>11000</v>
          </cell>
          <cell r="I1788">
            <v>315.7</v>
          </cell>
          <cell r="J1788">
            <v>0</v>
          </cell>
          <cell r="K1788">
            <v>334.4</v>
          </cell>
          <cell r="L1788">
            <v>75</v>
          </cell>
          <cell r="M1788">
            <v>725.1</v>
          </cell>
          <cell r="N1788">
            <v>10274.9</v>
          </cell>
          <cell r="O1788" t="str">
            <v>COMEDOR ECONOMICO VILLA LIBERACION - COM</v>
          </cell>
        </row>
        <row r="1789">
          <cell r="A1789">
            <v>40221213552</v>
          </cell>
          <cell r="B1789">
            <v>1784</v>
          </cell>
          <cell r="C1789">
            <v>2</v>
          </cell>
          <cell r="D1789" t="str">
            <v>SIPRIANO ALMONTE HERRERA</v>
          </cell>
          <cell r="E1789" t="str">
            <v>AYUDANTE MANTENIMIENTO</v>
          </cell>
          <cell r="F1789">
            <v>40221213552</v>
          </cell>
          <cell r="G1789">
            <v>2650397</v>
          </cell>
          <cell r="H1789">
            <v>15000</v>
          </cell>
          <cell r="I1789">
            <v>430.5</v>
          </cell>
          <cell r="J1789">
            <v>0</v>
          </cell>
          <cell r="K1789">
            <v>456</v>
          </cell>
          <cell r="L1789">
            <v>75</v>
          </cell>
          <cell r="M1789">
            <v>961.5</v>
          </cell>
          <cell r="N1789">
            <v>14038.5</v>
          </cell>
          <cell r="O1789" t="str">
            <v>DIVISION DE MANTENIMIENTO- COMEDORES ECO</v>
          </cell>
        </row>
        <row r="1790">
          <cell r="A1790">
            <v>40221281104</v>
          </cell>
          <cell r="B1790">
            <v>1785</v>
          </cell>
          <cell r="C1790">
            <v>2</v>
          </cell>
          <cell r="D1790" t="str">
            <v>OLIVIER CRUZ MINIER</v>
          </cell>
          <cell r="E1790" t="str">
            <v>CHOFER</v>
          </cell>
          <cell r="F1790">
            <v>40221281104</v>
          </cell>
          <cell r="G1790">
            <v>2100243</v>
          </cell>
          <cell r="H1790">
            <v>16500</v>
          </cell>
          <cell r="I1790">
            <v>473.55</v>
          </cell>
          <cell r="J1790">
            <v>0</v>
          </cell>
          <cell r="K1790">
            <v>501.6</v>
          </cell>
          <cell r="L1790">
            <v>75</v>
          </cell>
          <cell r="M1790">
            <v>1050.1500000000001</v>
          </cell>
          <cell r="N1790">
            <v>15449.85</v>
          </cell>
          <cell r="O1790" t="str">
            <v>DIVISION DE TRANSPORTACION- COMEDORES EC</v>
          </cell>
        </row>
        <row r="1791">
          <cell r="A1791">
            <v>40221333988</v>
          </cell>
          <cell r="B1791">
            <v>1786</v>
          </cell>
          <cell r="C1791">
            <v>2</v>
          </cell>
          <cell r="D1791" t="str">
            <v>CARLOS SKALLYN MARCIAL VALENCIA</v>
          </cell>
          <cell r="E1791" t="str">
            <v>AUXILIAR ALMACEN</v>
          </cell>
          <cell r="F1791">
            <v>40221333988</v>
          </cell>
          <cell r="G1791">
            <v>1700070</v>
          </cell>
          <cell r="H1791">
            <v>11000</v>
          </cell>
          <cell r="I1791">
            <v>315.7</v>
          </cell>
          <cell r="J1791">
            <v>0</v>
          </cell>
          <cell r="K1791">
            <v>334.4</v>
          </cell>
          <cell r="L1791">
            <v>75</v>
          </cell>
          <cell r="M1791">
            <v>725.1</v>
          </cell>
          <cell r="N1791">
            <v>10274.9</v>
          </cell>
          <cell r="O1791" t="str">
            <v>COMEDORES ECONOMICOS- MONTE PLATA</v>
          </cell>
        </row>
        <row r="1792">
          <cell r="A1792">
            <v>40221485994</v>
          </cell>
          <cell r="B1792">
            <v>1787</v>
          </cell>
          <cell r="C1792">
            <v>2</v>
          </cell>
          <cell r="D1792" t="str">
            <v>DOMINGA GONZALEZ CUEVAS</v>
          </cell>
          <cell r="E1792" t="str">
            <v>COCINERO (A)</v>
          </cell>
          <cell r="F1792">
            <v>40221485994</v>
          </cell>
          <cell r="G1792">
            <v>10</v>
          </cell>
          <cell r="H1792">
            <v>11000</v>
          </cell>
          <cell r="I1792">
            <v>315.7</v>
          </cell>
          <cell r="J1792">
            <v>0</v>
          </cell>
          <cell r="K1792">
            <v>334.4</v>
          </cell>
          <cell r="L1792">
            <v>75</v>
          </cell>
          <cell r="M1792">
            <v>725.1</v>
          </cell>
          <cell r="N1792">
            <v>10274.9</v>
          </cell>
          <cell r="O1792" t="str">
            <v>COMEDORES ECONOMICOS - TAMAYO</v>
          </cell>
        </row>
        <row r="1793">
          <cell r="A1793">
            <v>40221536861</v>
          </cell>
          <cell r="B1793">
            <v>1788</v>
          </cell>
          <cell r="C1793">
            <v>2</v>
          </cell>
          <cell r="D1793" t="str">
            <v>ALBERD ROMER FELIZ FELIZ</v>
          </cell>
          <cell r="E1793" t="str">
            <v>CHOFER</v>
          </cell>
          <cell r="F1793">
            <v>40221536861</v>
          </cell>
          <cell r="G1793">
            <v>2100304</v>
          </cell>
          <cell r="H1793">
            <v>16500</v>
          </cell>
          <cell r="I1793">
            <v>473.55</v>
          </cell>
          <cell r="J1793">
            <v>0</v>
          </cell>
          <cell r="K1793">
            <v>501.6</v>
          </cell>
          <cell r="L1793">
            <v>75</v>
          </cell>
          <cell r="M1793">
            <v>1050.1500000000001</v>
          </cell>
          <cell r="N1793">
            <v>15449.85</v>
          </cell>
          <cell r="O1793" t="str">
            <v>DIVISION DE TRANSPORTACION- COMEDORES EC</v>
          </cell>
        </row>
        <row r="1794">
          <cell r="A1794">
            <v>40221614452</v>
          </cell>
          <cell r="B1794">
            <v>1789</v>
          </cell>
          <cell r="C1794">
            <v>2</v>
          </cell>
          <cell r="D1794" t="str">
            <v>MOISELINA RUBIO PEÑA</v>
          </cell>
          <cell r="E1794" t="str">
            <v>INSPECTOR DE COMEDOR</v>
          </cell>
          <cell r="F1794">
            <v>40221614452</v>
          </cell>
          <cell r="G1794">
            <v>350239</v>
          </cell>
          <cell r="H1794">
            <v>22000</v>
          </cell>
          <cell r="I1794">
            <v>631.4</v>
          </cell>
          <cell r="J1794">
            <v>0</v>
          </cell>
          <cell r="K1794">
            <v>668.8</v>
          </cell>
          <cell r="L1794">
            <v>75</v>
          </cell>
          <cell r="M1794">
            <v>1375.2</v>
          </cell>
          <cell r="N1794">
            <v>20624.8</v>
          </cell>
          <cell r="O1794" t="str">
            <v>COMEDORES ECONOMICOS - BARAHONA</v>
          </cell>
        </row>
        <row r="1795">
          <cell r="A1795">
            <v>40221614791</v>
          </cell>
          <cell r="B1795">
            <v>1790</v>
          </cell>
          <cell r="C1795">
            <v>2</v>
          </cell>
          <cell r="D1795" t="str">
            <v>CHARIS ESTEFANI SANCHEZ ORTIZ</v>
          </cell>
          <cell r="E1795" t="str">
            <v>AYUDANTE DE COCINA</v>
          </cell>
          <cell r="F1795">
            <v>40221614791</v>
          </cell>
          <cell r="G1795">
            <v>28</v>
          </cell>
          <cell r="H1795">
            <v>13000</v>
          </cell>
          <cell r="I1795">
            <v>373.1</v>
          </cell>
          <cell r="J1795">
            <v>0</v>
          </cell>
          <cell r="K1795">
            <v>395.2</v>
          </cell>
          <cell r="L1795">
            <v>75</v>
          </cell>
          <cell r="M1795">
            <v>843.3</v>
          </cell>
          <cell r="N1795">
            <v>12156.7</v>
          </cell>
          <cell r="O1795" t="str">
            <v>COMEDORES  ECONOMICOS - ESTEBANIA- AZUA</v>
          </cell>
        </row>
        <row r="1796">
          <cell r="A1796">
            <v>40221629526</v>
          </cell>
          <cell r="B1796">
            <v>1791</v>
          </cell>
          <cell r="C1796">
            <v>2</v>
          </cell>
          <cell r="D1796" t="str">
            <v>FRANCISCO ANTONIO SANTOS CABRERA</v>
          </cell>
          <cell r="E1796" t="str">
            <v>AYUDANTE DE COCINA</v>
          </cell>
          <cell r="F1796">
            <v>40221629526</v>
          </cell>
          <cell r="G1796">
            <v>1208392</v>
          </cell>
          <cell r="H1796">
            <v>11000</v>
          </cell>
          <cell r="I1796">
            <v>315.7</v>
          </cell>
          <cell r="J1796">
            <v>0</v>
          </cell>
          <cell r="K1796">
            <v>334.4</v>
          </cell>
          <cell r="L1796">
            <v>75</v>
          </cell>
          <cell r="M1796">
            <v>725.1</v>
          </cell>
          <cell r="N1796">
            <v>10274.9</v>
          </cell>
          <cell r="O1796" t="str">
            <v>COMEDORES ECONOMICOS LOS MINAS- COMEDORE</v>
          </cell>
        </row>
        <row r="1797">
          <cell r="A1797">
            <v>40221832955</v>
          </cell>
          <cell r="B1797">
            <v>1792</v>
          </cell>
          <cell r="C1797">
            <v>2</v>
          </cell>
          <cell r="D1797" t="str">
            <v>ELIA MARIA GUERRERO SABA</v>
          </cell>
          <cell r="E1797" t="str">
            <v>AYUDANTE DE COCINA</v>
          </cell>
          <cell r="F1797">
            <v>40221832955</v>
          </cell>
          <cell r="G1797">
            <v>44</v>
          </cell>
          <cell r="H1797">
            <v>11000</v>
          </cell>
          <cell r="I1797">
            <v>315.7</v>
          </cell>
          <cell r="J1797">
            <v>0</v>
          </cell>
          <cell r="K1797">
            <v>334.4</v>
          </cell>
          <cell r="L1797">
            <v>75</v>
          </cell>
          <cell r="M1797">
            <v>725.1</v>
          </cell>
          <cell r="N1797">
            <v>10274.9</v>
          </cell>
          <cell r="O1797" t="str">
            <v>COMEDORES ECONOMICOS - NIZAO</v>
          </cell>
        </row>
        <row r="1798">
          <cell r="A1798">
            <v>40221856194</v>
          </cell>
          <cell r="B1798">
            <v>1793</v>
          </cell>
          <cell r="C1798">
            <v>2</v>
          </cell>
          <cell r="D1798" t="str">
            <v>NIMROD DANIEL REYES GARCIA</v>
          </cell>
          <cell r="E1798" t="str">
            <v>AYUDANTE DE COCINA</v>
          </cell>
          <cell r="F1798">
            <v>40221856194</v>
          </cell>
          <cell r="G1798">
            <v>2350086</v>
          </cell>
          <cell r="H1798">
            <v>11000</v>
          </cell>
          <cell r="I1798">
            <v>315.7</v>
          </cell>
          <cell r="J1798">
            <v>0</v>
          </cell>
          <cell r="K1798">
            <v>334.4</v>
          </cell>
          <cell r="L1798">
            <v>75</v>
          </cell>
          <cell r="M1798">
            <v>725.1</v>
          </cell>
          <cell r="N1798">
            <v>10274.9</v>
          </cell>
          <cell r="O1798" t="str">
            <v>COMEDORES ECONOMICOS - NAGUA</v>
          </cell>
        </row>
        <row r="1799">
          <cell r="A1799">
            <v>40221860741</v>
          </cell>
          <cell r="B1799">
            <v>1794</v>
          </cell>
          <cell r="C1799">
            <v>2</v>
          </cell>
          <cell r="D1799" t="str">
            <v>REYNA ISABEL DE LOS SANTOS ALCANTAR</v>
          </cell>
          <cell r="E1799" t="str">
            <v>AYUDANTE DE COCINA</v>
          </cell>
          <cell r="F1799">
            <v>40221860741</v>
          </cell>
          <cell r="G1799">
            <v>2700418</v>
          </cell>
          <cell r="H1799">
            <v>13000</v>
          </cell>
          <cell r="I1799">
            <v>373.1</v>
          </cell>
          <cell r="J1799">
            <v>0</v>
          </cell>
          <cell r="K1799">
            <v>395.2</v>
          </cell>
          <cell r="L1799">
            <v>75</v>
          </cell>
          <cell r="M1799">
            <v>843.3</v>
          </cell>
          <cell r="N1799">
            <v>12156.7</v>
          </cell>
          <cell r="O1799" t="str">
            <v>DEPARTAMENTO DE COCINAS MOVILES- COMEDOR</v>
          </cell>
        </row>
        <row r="1800">
          <cell r="A1800">
            <v>40222010668</v>
          </cell>
          <cell r="B1800">
            <v>1795</v>
          </cell>
          <cell r="C1800">
            <v>2</v>
          </cell>
          <cell r="D1800" t="str">
            <v>LESLIE DINORAH MENDEZ CABRAL</v>
          </cell>
          <cell r="E1800" t="str">
            <v>CONSERJE</v>
          </cell>
          <cell r="F1800">
            <v>40222010668</v>
          </cell>
          <cell r="G1800">
            <v>2850112</v>
          </cell>
          <cell r="H1800">
            <v>11000</v>
          </cell>
          <cell r="I1800">
            <v>315.7</v>
          </cell>
          <cell r="J1800">
            <v>0</v>
          </cell>
          <cell r="K1800">
            <v>334.4</v>
          </cell>
          <cell r="L1800">
            <v>75</v>
          </cell>
          <cell r="M1800">
            <v>725.1</v>
          </cell>
          <cell r="N1800">
            <v>10274.9</v>
          </cell>
          <cell r="O1800" t="str">
            <v>COMEDORES ECONOMICOS- CRISTO REY</v>
          </cell>
        </row>
        <row r="1801">
          <cell r="A1801">
            <v>40222152205</v>
          </cell>
          <cell r="B1801">
            <v>1796</v>
          </cell>
          <cell r="C1801">
            <v>2</v>
          </cell>
          <cell r="D1801" t="str">
            <v>ROSA YRIS PINEDA NIETO</v>
          </cell>
          <cell r="E1801" t="str">
            <v>AUXILIAR ADMINISTRATIVO (A)</v>
          </cell>
          <cell r="F1801">
            <v>40222152205</v>
          </cell>
          <cell r="G1801">
            <v>1650265</v>
          </cell>
          <cell r="H1801">
            <v>15000</v>
          </cell>
          <cell r="I1801">
            <v>430.5</v>
          </cell>
          <cell r="J1801">
            <v>0</v>
          </cell>
          <cell r="K1801">
            <v>456</v>
          </cell>
          <cell r="L1801">
            <v>75</v>
          </cell>
          <cell r="M1801">
            <v>961.5</v>
          </cell>
          <cell r="N1801">
            <v>14038.5</v>
          </cell>
          <cell r="O1801" t="str">
            <v>COMEDORES ECONOMICOS- LAS CAOBAS</v>
          </cell>
        </row>
        <row r="1802">
          <cell r="A1802">
            <v>40222187755</v>
          </cell>
          <cell r="B1802">
            <v>1797</v>
          </cell>
          <cell r="C1802">
            <v>2</v>
          </cell>
          <cell r="D1802" t="str">
            <v>DESIREE DEL CARMEN GOMEZ RAMOS</v>
          </cell>
          <cell r="E1802" t="str">
            <v>SECRETARIO (A)</v>
          </cell>
          <cell r="F1802">
            <v>40222187755</v>
          </cell>
          <cell r="G1802">
            <v>850134</v>
          </cell>
          <cell r="H1802">
            <v>30000</v>
          </cell>
          <cell r="I1802">
            <v>861</v>
          </cell>
          <cell r="J1802">
            <v>0</v>
          </cell>
          <cell r="K1802">
            <v>912</v>
          </cell>
          <cell r="L1802">
            <v>1587.45</v>
          </cell>
          <cell r="M1802">
            <v>3360.45</v>
          </cell>
          <cell r="N1802">
            <v>26639.55</v>
          </cell>
          <cell r="O1802" t="str">
            <v>COMEDORES ECONOMICOS - PLATANITO SANTIAG</v>
          </cell>
        </row>
        <row r="1803">
          <cell r="A1803">
            <v>40222333748</v>
          </cell>
          <cell r="B1803">
            <v>1798</v>
          </cell>
          <cell r="C1803">
            <v>2</v>
          </cell>
          <cell r="D1803" t="str">
            <v>MARLENE LUCIA PAYANO VERAS</v>
          </cell>
          <cell r="E1803" t="str">
            <v>COCINERO (A)</v>
          </cell>
          <cell r="F1803">
            <v>40222333748</v>
          </cell>
          <cell r="G1803">
            <v>1000082</v>
          </cell>
          <cell r="H1803">
            <v>12100</v>
          </cell>
          <cell r="I1803">
            <v>347.27</v>
          </cell>
          <cell r="J1803">
            <v>0</v>
          </cell>
          <cell r="K1803">
            <v>367.84</v>
          </cell>
          <cell r="L1803">
            <v>75</v>
          </cell>
          <cell r="M1803">
            <v>790.11</v>
          </cell>
          <cell r="N1803">
            <v>11309.89</v>
          </cell>
          <cell r="O1803" t="str">
            <v>COMEDORES ECONOMICOS - LA VEGA</v>
          </cell>
        </row>
        <row r="1804">
          <cell r="A1804">
            <v>40222444230</v>
          </cell>
          <cell r="B1804">
            <v>1799</v>
          </cell>
          <cell r="C1804">
            <v>2</v>
          </cell>
          <cell r="D1804" t="str">
            <v>YINES LILIBEL RAMIREZ MATEO</v>
          </cell>
          <cell r="E1804" t="str">
            <v>SECRETARIO (A)</v>
          </cell>
          <cell r="F1804">
            <v>40222444230</v>
          </cell>
          <cell r="G1804">
            <v>30</v>
          </cell>
          <cell r="H1804">
            <v>15000</v>
          </cell>
          <cell r="I1804">
            <v>430.5</v>
          </cell>
          <cell r="J1804">
            <v>0</v>
          </cell>
          <cell r="K1804">
            <v>456</v>
          </cell>
          <cell r="L1804">
            <v>75</v>
          </cell>
          <cell r="M1804">
            <v>961.5</v>
          </cell>
          <cell r="N1804">
            <v>14038.5</v>
          </cell>
          <cell r="O1804" t="str">
            <v>COMEDORES ECONOMICOS - PARAISO</v>
          </cell>
        </row>
        <row r="1805">
          <cell r="A1805">
            <v>40222589810</v>
          </cell>
          <cell r="B1805">
            <v>1800</v>
          </cell>
          <cell r="C1805">
            <v>2</v>
          </cell>
          <cell r="D1805" t="str">
            <v>ANA IVELISE TRINIDAD CARRASCO</v>
          </cell>
          <cell r="E1805" t="str">
            <v>SECRETARIO (A)</v>
          </cell>
          <cell r="F1805">
            <v>40222589810</v>
          </cell>
          <cell r="G1805">
            <v>950063</v>
          </cell>
          <cell r="H1805">
            <v>16500</v>
          </cell>
          <cell r="I1805">
            <v>473.55</v>
          </cell>
          <cell r="J1805">
            <v>0</v>
          </cell>
          <cell r="K1805">
            <v>501.6</v>
          </cell>
          <cell r="L1805">
            <v>75</v>
          </cell>
          <cell r="M1805">
            <v>1050.1500000000001</v>
          </cell>
          <cell r="N1805">
            <v>15449.85</v>
          </cell>
          <cell r="O1805" t="str">
            <v>COMEDORES ECONOMICOS - PEDERNALES</v>
          </cell>
        </row>
        <row r="1806">
          <cell r="A1806">
            <v>40222850915</v>
          </cell>
          <cell r="B1806">
            <v>1801</v>
          </cell>
          <cell r="C1806">
            <v>2</v>
          </cell>
          <cell r="D1806" t="str">
            <v>GABRIELA CECILIA CABRAL FLORENTINO</v>
          </cell>
          <cell r="E1806" t="str">
            <v>COCINERO (A)</v>
          </cell>
          <cell r="F1806">
            <v>40222850915</v>
          </cell>
          <cell r="G1806">
            <v>10</v>
          </cell>
          <cell r="H1806">
            <v>11000</v>
          </cell>
          <cell r="I1806">
            <v>315.7</v>
          </cell>
          <cell r="J1806">
            <v>0</v>
          </cell>
          <cell r="K1806">
            <v>334.4</v>
          </cell>
          <cell r="L1806">
            <v>75</v>
          </cell>
          <cell r="M1806">
            <v>725.1</v>
          </cell>
          <cell r="N1806">
            <v>10274.9</v>
          </cell>
          <cell r="O1806" t="str">
            <v>COMEDOR ECONOMICO VILLA LIBERACION - COM</v>
          </cell>
        </row>
        <row r="1807">
          <cell r="A1807">
            <v>40222906105</v>
          </cell>
          <cell r="B1807">
            <v>1802</v>
          </cell>
          <cell r="C1807">
            <v>2</v>
          </cell>
          <cell r="D1807" t="str">
            <v>CAROLINA JIMENEZ MAURICIO</v>
          </cell>
          <cell r="E1807" t="str">
            <v>COCINERO (A)</v>
          </cell>
          <cell r="F1807">
            <v>40222906105</v>
          </cell>
          <cell r="G1807">
            <v>30</v>
          </cell>
          <cell r="H1807">
            <v>13000</v>
          </cell>
          <cell r="I1807">
            <v>373.1</v>
          </cell>
          <cell r="J1807">
            <v>0</v>
          </cell>
          <cell r="K1807">
            <v>395.2</v>
          </cell>
          <cell r="L1807">
            <v>75</v>
          </cell>
          <cell r="M1807">
            <v>843.3</v>
          </cell>
          <cell r="N1807">
            <v>12156.7</v>
          </cell>
          <cell r="O1807" t="str">
            <v>COMEDORES ECONOMICOS - VILLA CENTRAL - B</v>
          </cell>
        </row>
        <row r="1808">
          <cell r="A1808">
            <v>40223002623</v>
          </cell>
          <cell r="B1808">
            <v>1803</v>
          </cell>
          <cell r="C1808">
            <v>2</v>
          </cell>
          <cell r="D1808" t="str">
            <v>LIDIBET ANGELINA POLINE FELIZ</v>
          </cell>
          <cell r="E1808" t="str">
            <v>COCINERO (A)</v>
          </cell>
          <cell r="F1808">
            <v>40223002623</v>
          </cell>
          <cell r="G1808">
            <v>56</v>
          </cell>
          <cell r="H1808">
            <v>11000</v>
          </cell>
          <cell r="I1808">
            <v>315.7</v>
          </cell>
          <cell r="J1808">
            <v>0</v>
          </cell>
          <cell r="K1808">
            <v>334.4</v>
          </cell>
          <cell r="L1808">
            <v>75</v>
          </cell>
          <cell r="M1808">
            <v>725.1</v>
          </cell>
          <cell r="N1808">
            <v>10274.9</v>
          </cell>
          <cell r="O1808" t="str">
            <v>COMEDORES ECONOMICOS - BATEY 6-BAHORUCO</v>
          </cell>
        </row>
        <row r="1809">
          <cell r="A1809">
            <v>40223045747</v>
          </cell>
          <cell r="B1809">
            <v>1804</v>
          </cell>
          <cell r="C1809">
            <v>2</v>
          </cell>
          <cell r="D1809" t="str">
            <v>KIRSIS SANTANA MARRERO</v>
          </cell>
          <cell r="E1809" t="str">
            <v>AUXILIAR ALMACEN</v>
          </cell>
          <cell r="F1809">
            <v>40223045747</v>
          </cell>
          <cell r="G1809">
            <v>3050203</v>
          </cell>
          <cell r="H1809">
            <v>18000</v>
          </cell>
          <cell r="I1809">
            <v>516.6</v>
          </cell>
          <cell r="J1809">
            <v>0</v>
          </cell>
          <cell r="K1809">
            <v>547.20000000000005</v>
          </cell>
          <cell r="L1809">
            <v>75</v>
          </cell>
          <cell r="M1809">
            <v>1138.8</v>
          </cell>
          <cell r="N1809">
            <v>16861.2</v>
          </cell>
          <cell r="O1809" t="str">
            <v>COMEDORES ECONOMICOS - PEKIN SANTIAGO</v>
          </cell>
        </row>
        <row r="1810">
          <cell r="A1810">
            <v>40223141512</v>
          </cell>
          <cell r="B1810">
            <v>1805</v>
          </cell>
          <cell r="C1810">
            <v>2</v>
          </cell>
          <cell r="D1810" t="str">
            <v>MARI PEREZ BREA</v>
          </cell>
          <cell r="E1810" t="str">
            <v>AYUDANTE DE COCINA</v>
          </cell>
          <cell r="F1810">
            <v>40223141512</v>
          </cell>
          <cell r="G1810">
            <v>1202074</v>
          </cell>
          <cell r="H1810">
            <v>10000</v>
          </cell>
          <cell r="I1810">
            <v>287</v>
          </cell>
          <cell r="J1810">
            <v>0</v>
          </cell>
          <cell r="K1810">
            <v>304</v>
          </cell>
          <cell r="L1810">
            <v>75</v>
          </cell>
          <cell r="M1810">
            <v>666</v>
          </cell>
          <cell r="N1810">
            <v>9334</v>
          </cell>
          <cell r="O1810" t="str">
            <v>COMEDORES ECONOMICOS LOS MINAS- COMEDORE</v>
          </cell>
        </row>
        <row r="1811">
          <cell r="A1811">
            <v>40223443355</v>
          </cell>
          <cell r="B1811">
            <v>1806</v>
          </cell>
          <cell r="C1811">
            <v>2</v>
          </cell>
          <cell r="D1811" t="str">
            <v>RUBEN DARIO PEÑA DOTEL</v>
          </cell>
          <cell r="E1811" t="str">
            <v>AUXILIAR ALMACEN</v>
          </cell>
          <cell r="F1811">
            <v>40223443355</v>
          </cell>
          <cell r="G1811">
            <v>50</v>
          </cell>
          <cell r="H1811">
            <v>13000</v>
          </cell>
          <cell r="I1811">
            <v>373.1</v>
          </cell>
          <cell r="J1811">
            <v>0</v>
          </cell>
          <cell r="K1811">
            <v>395.2</v>
          </cell>
          <cell r="L1811">
            <v>75</v>
          </cell>
          <cell r="M1811">
            <v>843.3</v>
          </cell>
          <cell r="N1811">
            <v>12156.7</v>
          </cell>
          <cell r="O1811" t="str">
            <v>COMEDORES ECONOMICOS - VICENTE NOBLE</v>
          </cell>
        </row>
        <row r="1812">
          <cell r="A1812">
            <v>40223469350</v>
          </cell>
          <cell r="B1812">
            <v>1807</v>
          </cell>
          <cell r="C1812">
            <v>2</v>
          </cell>
          <cell r="D1812" t="str">
            <v>WILLY ANTHONY MENA PEÑA</v>
          </cell>
          <cell r="E1812" t="str">
            <v>CHOFER</v>
          </cell>
          <cell r="F1812">
            <v>40223469350</v>
          </cell>
          <cell r="G1812">
            <v>2100447</v>
          </cell>
          <cell r="H1812">
            <v>16500</v>
          </cell>
          <cell r="I1812">
            <v>473.55</v>
          </cell>
          <cell r="J1812">
            <v>0</v>
          </cell>
          <cell r="K1812">
            <v>501.6</v>
          </cell>
          <cell r="L1812">
            <v>75</v>
          </cell>
          <cell r="M1812">
            <v>1050.1500000000001</v>
          </cell>
          <cell r="N1812">
            <v>15449.85</v>
          </cell>
          <cell r="O1812" t="str">
            <v>DIVISION DE TRANSPORTACION- COMEDORES EC</v>
          </cell>
        </row>
        <row r="1813">
          <cell r="A1813">
            <v>40223505807</v>
          </cell>
          <cell r="B1813">
            <v>1808</v>
          </cell>
          <cell r="C1813">
            <v>2</v>
          </cell>
          <cell r="D1813" t="str">
            <v>CARLOS ALEJANDRO ABREU MATOS</v>
          </cell>
          <cell r="E1813" t="str">
            <v>AYUDANTE DE COCINA</v>
          </cell>
          <cell r="F1813">
            <v>40223505807</v>
          </cell>
          <cell r="G1813">
            <v>1202108</v>
          </cell>
          <cell r="H1813">
            <v>11000</v>
          </cell>
          <cell r="I1813">
            <v>315.7</v>
          </cell>
          <cell r="J1813">
            <v>0</v>
          </cell>
          <cell r="K1813">
            <v>334.4</v>
          </cell>
          <cell r="L1813">
            <v>75</v>
          </cell>
          <cell r="M1813">
            <v>725.1</v>
          </cell>
          <cell r="N1813">
            <v>10274.9</v>
          </cell>
          <cell r="O1813" t="str">
            <v>COMEDORES ECONOMICOS LOS MINAS- COMEDORE</v>
          </cell>
        </row>
        <row r="1814">
          <cell r="A1814">
            <v>40223584372</v>
          </cell>
          <cell r="B1814">
            <v>1809</v>
          </cell>
          <cell r="C1814">
            <v>2</v>
          </cell>
          <cell r="D1814" t="str">
            <v>JENIFER MARIA VENTURA DURAN</v>
          </cell>
          <cell r="E1814" t="str">
            <v>CONSERJE</v>
          </cell>
          <cell r="F1814">
            <v>40223584372</v>
          </cell>
          <cell r="G1814">
            <v>1500070</v>
          </cell>
          <cell r="H1814">
            <v>11000</v>
          </cell>
          <cell r="I1814">
            <v>315.7</v>
          </cell>
          <cell r="J1814">
            <v>0</v>
          </cell>
          <cell r="K1814">
            <v>334.4</v>
          </cell>
          <cell r="L1814">
            <v>75</v>
          </cell>
          <cell r="M1814">
            <v>725.1</v>
          </cell>
          <cell r="N1814">
            <v>10274.9</v>
          </cell>
          <cell r="O1814" t="str">
            <v>COMEDORES ECONOMICOS - VALVERDE MAO</v>
          </cell>
        </row>
        <row r="1815">
          <cell r="A1815">
            <v>40223649993</v>
          </cell>
          <cell r="B1815">
            <v>1810</v>
          </cell>
          <cell r="C1815">
            <v>2</v>
          </cell>
          <cell r="D1815" t="str">
            <v>GAUDIS BENITEZ PEREZ</v>
          </cell>
          <cell r="E1815" t="str">
            <v>AUXILIAR ALMACEN</v>
          </cell>
          <cell r="F1815">
            <v>40223649993</v>
          </cell>
          <cell r="G1815">
            <v>18</v>
          </cell>
          <cell r="H1815">
            <v>13000</v>
          </cell>
          <cell r="I1815">
            <v>373.1</v>
          </cell>
          <cell r="J1815">
            <v>0</v>
          </cell>
          <cell r="K1815">
            <v>395.2</v>
          </cell>
          <cell r="L1815">
            <v>75</v>
          </cell>
          <cell r="M1815">
            <v>843.3</v>
          </cell>
          <cell r="N1815">
            <v>12156.7</v>
          </cell>
          <cell r="O1815" t="str">
            <v>COMEDOR ECONOMICO VILLA LIBERACION - COM</v>
          </cell>
        </row>
        <row r="1816">
          <cell r="A1816">
            <v>40223724804</v>
          </cell>
          <cell r="B1816">
            <v>1811</v>
          </cell>
          <cell r="C1816">
            <v>2</v>
          </cell>
          <cell r="D1816" t="str">
            <v>JOEIMY LOPEZ MARTINEZ</v>
          </cell>
          <cell r="E1816" t="str">
            <v>CAJERO (A)</v>
          </cell>
          <cell r="F1816">
            <v>40223724804</v>
          </cell>
          <cell r="G1816">
            <v>150073</v>
          </cell>
          <cell r="H1816">
            <v>11000</v>
          </cell>
          <cell r="I1816">
            <v>315.7</v>
          </cell>
          <cell r="J1816">
            <v>0</v>
          </cell>
          <cell r="K1816">
            <v>334.4</v>
          </cell>
          <cell r="L1816">
            <v>75</v>
          </cell>
          <cell r="M1816">
            <v>725.1</v>
          </cell>
          <cell r="N1816">
            <v>10274.9</v>
          </cell>
          <cell r="O1816" t="str">
            <v>COMEDORES ECONOMICOS- LA ROMANA</v>
          </cell>
        </row>
        <row r="1817">
          <cell r="A1817">
            <v>40223788726</v>
          </cell>
          <cell r="B1817">
            <v>1812</v>
          </cell>
          <cell r="C1817">
            <v>2</v>
          </cell>
          <cell r="D1817" t="str">
            <v>CARMEN LUISA CAPELLAN PABLO</v>
          </cell>
          <cell r="E1817" t="str">
            <v>CONSERJE</v>
          </cell>
          <cell r="F1817">
            <v>40223788726</v>
          </cell>
          <cell r="G1817">
            <v>1000130</v>
          </cell>
          <cell r="H1817">
            <v>11000</v>
          </cell>
          <cell r="I1817">
            <v>315.7</v>
          </cell>
          <cell r="J1817">
            <v>0</v>
          </cell>
          <cell r="K1817">
            <v>334.4</v>
          </cell>
          <cell r="L1817">
            <v>75</v>
          </cell>
          <cell r="M1817">
            <v>725.1</v>
          </cell>
          <cell r="N1817">
            <v>10274.9</v>
          </cell>
          <cell r="O1817" t="str">
            <v>COMEDORES ECONOMICOS - LA VEGA</v>
          </cell>
        </row>
        <row r="1818">
          <cell r="A1818">
            <v>40223809803</v>
          </cell>
          <cell r="B1818">
            <v>1813</v>
          </cell>
          <cell r="C1818">
            <v>2</v>
          </cell>
          <cell r="D1818" t="str">
            <v>DANIELA ALFONSINA URBAEZ ROMAN</v>
          </cell>
          <cell r="E1818" t="str">
            <v>INSPECTORA</v>
          </cell>
          <cell r="F1818">
            <v>40223809803</v>
          </cell>
          <cell r="G1818">
            <v>16</v>
          </cell>
          <cell r="H1818">
            <v>20000</v>
          </cell>
          <cell r="I1818">
            <v>574</v>
          </cell>
          <cell r="J1818">
            <v>0</v>
          </cell>
          <cell r="K1818">
            <v>608</v>
          </cell>
          <cell r="L1818">
            <v>75</v>
          </cell>
          <cell r="M1818">
            <v>1257</v>
          </cell>
          <cell r="N1818">
            <v>18743</v>
          </cell>
          <cell r="O1818" t="str">
            <v>COMEDORES ECONOMICOS - LA CIENAGA</v>
          </cell>
        </row>
        <row r="1819">
          <cell r="A1819">
            <v>40223995768</v>
          </cell>
          <cell r="B1819">
            <v>1814</v>
          </cell>
          <cell r="C1819">
            <v>2</v>
          </cell>
          <cell r="D1819" t="str">
            <v>ALEXANDER DE LA HOZ CASTILLO</v>
          </cell>
          <cell r="E1819" t="str">
            <v>AYUDANTE DE COCINA</v>
          </cell>
          <cell r="F1819">
            <v>40223995768</v>
          </cell>
          <cell r="G1819">
            <v>900246</v>
          </cell>
          <cell r="H1819">
            <v>11000</v>
          </cell>
          <cell r="I1819">
            <v>315.7</v>
          </cell>
          <cell r="J1819">
            <v>0</v>
          </cell>
          <cell r="K1819">
            <v>334.4</v>
          </cell>
          <cell r="L1819">
            <v>1587.45</v>
          </cell>
          <cell r="M1819">
            <v>2237.5500000000002</v>
          </cell>
          <cell r="N1819">
            <v>8762.4500000000007</v>
          </cell>
          <cell r="O1819" t="str">
            <v>COMEDORES ECONOMICOS- LA VILLA OLIMPICA</v>
          </cell>
        </row>
        <row r="1820">
          <cell r="A1820">
            <v>40224168274</v>
          </cell>
          <cell r="B1820">
            <v>1815</v>
          </cell>
          <cell r="C1820">
            <v>2</v>
          </cell>
          <cell r="D1820" t="str">
            <v>AURELIA TRINIDAD GUERRERO</v>
          </cell>
          <cell r="E1820" t="str">
            <v>CONSERJE</v>
          </cell>
          <cell r="F1820">
            <v>40224168274</v>
          </cell>
          <cell r="G1820">
            <v>32</v>
          </cell>
          <cell r="H1820">
            <v>12000</v>
          </cell>
          <cell r="I1820">
            <v>344.4</v>
          </cell>
          <cell r="J1820">
            <v>0</v>
          </cell>
          <cell r="K1820">
            <v>364.8</v>
          </cell>
          <cell r="L1820">
            <v>75</v>
          </cell>
          <cell r="M1820">
            <v>784.2</v>
          </cell>
          <cell r="N1820">
            <v>11215.8</v>
          </cell>
          <cell r="O1820" t="str">
            <v>COMEDORES ECONOMICOS - HATO MAYOR</v>
          </cell>
        </row>
        <row r="1821">
          <cell r="A1821">
            <v>40224307005</v>
          </cell>
          <cell r="B1821">
            <v>1816</v>
          </cell>
          <cell r="C1821">
            <v>2</v>
          </cell>
          <cell r="D1821" t="str">
            <v>EDWIN DE JESUS PERALTA ULLOA</v>
          </cell>
          <cell r="E1821" t="str">
            <v>AUXILIAR ADMINISTRATIVO (A)</v>
          </cell>
          <cell r="F1821">
            <v>40224307005</v>
          </cell>
          <cell r="G1821">
            <v>2100585</v>
          </cell>
          <cell r="H1821">
            <v>25000</v>
          </cell>
          <cell r="I1821">
            <v>717.5</v>
          </cell>
          <cell r="J1821">
            <v>0</v>
          </cell>
          <cell r="K1821">
            <v>760</v>
          </cell>
          <cell r="L1821">
            <v>75</v>
          </cell>
          <cell r="M1821">
            <v>1552.5</v>
          </cell>
          <cell r="N1821">
            <v>23447.5</v>
          </cell>
          <cell r="O1821" t="str">
            <v>DIVISION DE TRANSPORTACION- COMEDORES EC</v>
          </cell>
        </row>
        <row r="1822">
          <cell r="A1822">
            <v>40224352357</v>
          </cell>
          <cell r="B1822">
            <v>1817</v>
          </cell>
          <cell r="C1822">
            <v>2</v>
          </cell>
          <cell r="D1822" t="str">
            <v>ROSSIBEL ARAUJO BUENO</v>
          </cell>
          <cell r="E1822" t="str">
            <v>CONSERJE</v>
          </cell>
          <cell r="F1822">
            <v>40224352357</v>
          </cell>
          <cell r="G1822">
            <v>1850036</v>
          </cell>
          <cell r="H1822">
            <v>11000</v>
          </cell>
          <cell r="I1822">
            <v>315.7</v>
          </cell>
          <cell r="J1822">
            <v>0</v>
          </cell>
          <cell r="K1822">
            <v>334.4</v>
          </cell>
          <cell r="L1822">
            <v>75</v>
          </cell>
          <cell r="M1822">
            <v>725.1</v>
          </cell>
          <cell r="N1822">
            <v>10274.9</v>
          </cell>
          <cell r="O1822" t="str">
            <v>COMEDORES ECONOMICOS - CONSTANZA</v>
          </cell>
        </row>
        <row r="1823">
          <cell r="A1823">
            <v>40224371910</v>
          </cell>
          <cell r="B1823">
            <v>1818</v>
          </cell>
          <cell r="C1823">
            <v>2</v>
          </cell>
          <cell r="D1823" t="str">
            <v>MAXIMO ENMANUEL BAEZ STERLING</v>
          </cell>
          <cell r="E1823" t="str">
            <v>AYUDANTE MANTENIMIENTO</v>
          </cell>
          <cell r="F1823">
            <v>40224371910</v>
          </cell>
          <cell r="G1823">
            <v>2400273</v>
          </cell>
          <cell r="H1823">
            <v>25000</v>
          </cell>
          <cell r="I1823">
            <v>717.5</v>
          </cell>
          <cell r="J1823">
            <v>0</v>
          </cell>
          <cell r="K1823">
            <v>760</v>
          </cell>
          <cell r="L1823">
            <v>75</v>
          </cell>
          <cell r="M1823">
            <v>1552.5</v>
          </cell>
          <cell r="N1823">
            <v>23447.5</v>
          </cell>
          <cell r="O1823" t="str">
            <v>DIRECCION DE INSPECCION- COMEDORES ECONO</v>
          </cell>
        </row>
        <row r="1824">
          <cell r="A1824">
            <v>40224410619</v>
          </cell>
          <cell r="B1824">
            <v>1819</v>
          </cell>
          <cell r="C1824">
            <v>2</v>
          </cell>
          <cell r="D1824" t="str">
            <v>FRANNY PATRICIA NUÑEZ GUZMAN</v>
          </cell>
          <cell r="E1824" t="str">
            <v>AYUDANTE DE COCINA</v>
          </cell>
          <cell r="F1824">
            <v>40224410619</v>
          </cell>
          <cell r="G1824">
            <v>38</v>
          </cell>
          <cell r="H1824">
            <v>13000</v>
          </cell>
          <cell r="I1824">
            <v>373.1</v>
          </cell>
          <cell r="J1824">
            <v>0</v>
          </cell>
          <cell r="K1824">
            <v>395.2</v>
          </cell>
          <cell r="L1824">
            <v>75</v>
          </cell>
          <cell r="M1824">
            <v>843.3</v>
          </cell>
          <cell r="N1824">
            <v>12156.7</v>
          </cell>
          <cell r="O1824" t="str">
            <v>COMEDORES ECONOMICOS - COTUI</v>
          </cell>
        </row>
        <row r="1825">
          <cell r="A1825">
            <v>40224458592</v>
          </cell>
          <cell r="B1825">
            <v>1820</v>
          </cell>
          <cell r="C1825">
            <v>2</v>
          </cell>
          <cell r="D1825" t="str">
            <v>BEATRIZ PAULINA MATEO MARTINEZ</v>
          </cell>
          <cell r="E1825" t="str">
            <v>JARDINERO (A)</v>
          </cell>
          <cell r="F1825">
            <v>40224458592</v>
          </cell>
          <cell r="G1825">
            <v>700097</v>
          </cell>
          <cell r="H1825">
            <v>11000</v>
          </cell>
          <cell r="I1825">
            <v>315.7</v>
          </cell>
          <cell r="J1825">
            <v>0</v>
          </cell>
          <cell r="K1825">
            <v>334.4</v>
          </cell>
          <cell r="L1825">
            <v>75</v>
          </cell>
          <cell r="M1825">
            <v>725.1</v>
          </cell>
          <cell r="N1825">
            <v>10274.9</v>
          </cell>
          <cell r="O1825" t="str">
            <v>COMEDORES ECONOMICOS- SAN PEDRO</v>
          </cell>
        </row>
        <row r="1826">
          <cell r="A1826">
            <v>40224542890</v>
          </cell>
          <cell r="B1826">
            <v>1821</v>
          </cell>
          <cell r="C1826">
            <v>2</v>
          </cell>
          <cell r="D1826" t="str">
            <v>JORGE LUIS FERMIN GARCIA</v>
          </cell>
          <cell r="E1826" t="str">
            <v>CONSERJE</v>
          </cell>
          <cell r="F1826">
            <v>40224542890</v>
          </cell>
          <cell r="G1826">
            <v>46</v>
          </cell>
          <cell r="H1826">
            <v>11000</v>
          </cell>
          <cell r="I1826">
            <v>315.7</v>
          </cell>
          <cell r="J1826">
            <v>0</v>
          </cell>
          <cell r="K1826">
            <v>334.4</v>
          </cell>
          <cell r="L1826">
            <v>75</v>
          </cell>
          <cell r="M1826">
            <v>725.1</v>
          </cell>
          <cell r="N1826">
            <v>10274.9</v>
          </cell>
          <cell r="O1826" t="str">
            <v>COMEDORES ECONOMICOS - VILLA GONZALEZ</v>
          </cell>
        </row>
        <row r="1827">
          <cell r="A1827">
            <v>40224630430</v>
          </cell>
          <cell r="B1827">
            <v>1822</v>
          </cell>
          <cell r="C1827">
            <v>2</v>
          </cell>
          <cell r="D1827" t="str">
            <v>NOELIA MENDEZ FIGUEREO</v>
          </cell>
          <cell r="E1827" t="str">
            <v>CONSERJE</v>
          </cell>
          <cell r="F1827">
            <v>40224630430</v>
          </cell>
          <cell r="G1827">
            <v>94</v>
          </cell>
          <cell r="H1827">
            <v>11000</v>
          </cell>
          <cell r="I1827">
            <v>315.7</v>
          </cell>
          <cell r="J1827">
            <v>0</v>
          </cell>
          <cell r="K1827">
            <v>334.4</v>
          </cell>
          <cell r="L1827">
            <v>75</v>
          </cell>
          <cell r="M1827">
            <v>725.1</v>
          </cell>
          <cell r="N1827">
            <v>10274.9</v>
          </cell>
          <cell r="O1827" t="str">
            <v>COMEDORES ECONOMICOS - VICENTE NOBLE</v>
          </cell>
        </row>
        <row r="1828">
          <cell r="A1828">
            <v>40224786117</v>
          </cell>
          <cell r="B1828">
            <v>1823</v>
          </cell>
          <cell r="C1828">
            <v>2</v>
          </cell>
          <cell r="D1828" t="str">
            <v>EMMANUEL MONTERO ENCARNACION</v>
          </cell>
          <cell r="E1828" t="str">
            <v>CHOFER I</v>
          </cell>
          <cell r="F1828">
            <v>40224786117</v>
          </cell>
          <cell r="G1828">
            <v>3050310</v>
          </cell>
          <cell r="H1828">
            <v>22000</v>
          </cell>
          <cell r="I1828">
            <v>631.4</v>
          </cell>
          <cell r="J1828">
            <v>0</v>
          </cell>
          <cell r="K1828">
            <v>668.8</v>
          </cell>
          <cell r="L1828">
            <v>75</v>
          </cell>
          <cell r="M1828">
            <v>1375.2</v>
          </cell>
          <cell r="N1828">
            <v>20624.8</v>
          </cell>
          <cell r="O1828" t="str">
            <v>COMEDORES ECONOMICOS - PEKIN SANTIAGO</v>
          </cell>
        </row>
        <row r="1829">
          <cell r="A1829">
            <v>40224881777</v>
          </cell>
          <cell r="B1829">
            <v>1824</v>
          </cell>
          <cell r="C1829">
            <v>2</v>
          </cell>
          <cell r="D1829" t="str">
            <v>RAIDER CHARLES FIGUEREO</v>
          </cell>
          <cell r="E1829" t="str">
            <v>SOLDADOR</v>
          </cell>
          <cell r="F1829">
            <v>40224881777</v>
          </cell>
          <cell r="G1829">
            <v>2650659</v>
          </cell>
          <cell r="H1829">
            <v>15000</v>
          </cell>
          <cell r="I1829">
            <v>430.5</v>
          </cell>
          <cell r="J1829">
            <v>0</v>
          </cell>
          <cell r="K1829">
            <v>456</v>
          </cell>
          <cell r="L1829">
            <v>75</v>
          </cell>
          <cell r="M1829">
            <v>961.5</v>
          </cell>
          <cell r="N1829">
            <v>14038.5</v>
          </cell>
          <cell r="O1829" t="str">
            <v>DIVISION DE MANTENIMIENTO- COMEDORES ECO</v>
          </cell>
        </row>
        <row r="1830">
          <cell r="A1830">
            <v>40224894390</v>
          </cell>
          <cell r="B1830">
            <v>1825</v>
          </cell>
          <cell r="C1830">
            <v>2</v>
          </cell>
          <cell r="D1830" t="str">
            <v>JHUNIOR DANIEL POLANCO MOTA</v>
          </cell>
          <cell r="E1830" t="str">
            <v>AYUDANTE DE COCINA</v>
          </cell>
          <cell r="F1830">
            <v>40224894390</v>
          </cell>
          <cell r="G1830">
            <v>250055</v>
          </cell>
          <cell r="H1830">
            <v>11000</v>
          </cell>
          <cell r="I1830">
            <v>315.7</v>
          </cell>
          <cell r="J1830">
            <v>0</v>
          </cell>
          <cell r="K1830">
            <v>334.4</v>
          </cell>
          <cell r="L1830">
            <v>75</v>
          </cell>
          <cell r="M1830">
            <v>725.1</v>
          </cell>
          <cell r="N1830">
            <v>10274.9</v>
          </cell>
          <cell r="O1830" t="str">
            <v>COMEDORES ECONOMICOS- BAYAGUANA</v>
          </cell>
        </row>
        <row r="1831">
          <cell r="A1831">
            <v>40225054697</v>
          </cell>
          <cell r="B1831">
            <v>1826</v>
          </cell>
          <cell r="C1831">
            <v>2</v>
          </cell>
          <cell r="D1831" t="str">
            <v>ALIZA LUCILA ARBONA FELIZ</v>
          </cell>
          <cell r="E1831" t="str">
            <v>SECRETARIA</v>
          </cell>
          <cell r="F1831">
            <v>40225054697</v>
          </cell>
          <cell r="G1831">
            <v>8</v>
          </cell>
          <cell r="H1831">
            <v>15000</v>
          </cell>
          <cell r="I1831">
            <v>430.5</v>
          </cell>
          <cell r="J1831">
            <v>0</v>
          </cell>
          <cell r="K1831">
            <v>456</v>
          </cell>
          <cell r="L1831">
            <v>75</v>
          </cell>
          <cell r="M1831">
            <v>961.5</v>
          </cell>
          <cell r="N1831">
            <v>14038.5</v>
          </cell>
          <cell r="O1831" t="str">
            <v>COMEDORES ECONOMICOS - LA CIENAGA</v>
          </cell>
        </row>
        <row r="1832">
          <cell r="A1832">
            <v>40225054887</v>
          </cell>
          <cell r="B1832">
            <v>1827</v>
          </cell>
          <cell r="C1832">
            <v>2</v>
          </cell>
          <cell r="D1832" t="str">
            <v>LUIS RAUL RAMIREZ SEGURA</v>
          </cell>
          <cell r="E1832" t="str">
            <v>CHOFER</v>
          </cell>
          <cell r="F1832">
            <v>40225054887</v>
          </cell>
          <cell r="G1832">
            <v>2100573</v>
          </cell>
          <cell r="H1832">
            <v>16500</v>
          </cell>
          <cell r="I1832">
            <v>473.55</v>
          </cell>
          <cell r="J1832">
            <v>0</v>
          </cell>
          <cell r="K1832">
            <v>501.6</v>
          </cell>
          <cell r="L1832">
            <v>75</v>
          </cell>
          <cell r="M1832">
            <v>1050.1500000000001</v>
          </cell>
          <cell r="N1832">
            <v>15449.85</v>
          </cell>
          <cell r="O1832" t="str">
            <v>DIVISION DE TRANSPORTACION- COMEDORES EC</v>
          </cell>
        </row>
        <row r="1833">
          <cell r="A1833">
            <v>40225180088</v>
          </cell>
          <cell r="B1833">
            <v>1828</v>
          </cell>
          <cell r="C1833">
            <v>2</v>
          </cell>
          <cell r="D1833" t="str">
            <v>AYDEE NINOSKA ROSARIO MATOS</v>
          </cell>
          <cell r="E1833" t="str">
            <v>INSPECTOR DE COMEDOR</v>
          </cell>
          <cell r="F1833">
            <v>40225180088</v>
          </cell>
          <cell r="G1833">
            <v>2400371</v>
          </cell>
          <cell r="H1833">
            <v>30000</v>
          </cell>
          <cell r="I1833">
            <v>861</v>
          </cell>
          <cell r="J1833">
            <v>0</v>
          </cell>
          <cell r="K1833">
            <v>912</v>
          </cell>
          <cell r="L1833">
            <v>75</v>
          </cell>
          <cell r="M1833">
            <v>1848</v>
          </cell>
          <cell r="N1833">
            <v>28152</v>
          </cell>
          <cell r="O1833" t="str">
            <v>DIRECCION DE INSPECCION- COMEDORES ECONO</v>
          </cell>
        </row>
        <row r="1834">
          <cell r="A1834">
            <v>40225200258</v>
          </cell>
          <cell r="B1834">
            <v>1829</v>
          </cell>
          <cell r="C1834">
            <v>2</v>
          </cell>
          <cell r="D1834" t="str">
            <v>KATIUSCA RODRIGUEZ DE LOS SANTOS</v>
          </cell>
          <cell r="E1834" t="str">
            <v>AUXILIAR DE ALMACEN DIR. ADM.</v>
          </cell>
          <cell r="F1834">
            <v>40225200258</v>
          </cell>
          <cell r="G1834">
            <v>52</v>
          </cell>
          <cell r="H1834">
            <v>12000</v>
          </cell>
          <cell r="I1834">
            <v>344.4</v>
          </cell>
          <cell r="J1834">
            <v>0</v>
          </cell>
          <cell r="K1834">
            <v>364.8</v>
          </cell>
          <cell r="L1834">
            <v>75</v>
          </cell>
          <cell r="M1834">
            <v>784.2</v>
          </cell>
          <cell r="N1834">
            <v>11215.8</v>
          </cell>
          <cell r="O1834" t="str">
            <v>COMEDORES ECONOMICOS - BATEY 6-BAHORUCO</v>
          </cell>
        </row>
        <row r="1835">
          <cell r="A1835">
            <v>40225206560</v>
          </cell>
          <cell r="B1835">
            <v>1830</v>
          </cell>
          <cell r="C1835">
            <v>2</v>
          </cell>
          <cell r="D1835" t="str">
            <v>ANA BRICEIDA DELGADO PEREZ</v>
          </cell>
          <cell r="E1835" t="str">
            <v>AUXILIAR ADMINISTRATIVO (A)</v>
          </cell>
          <cell r="F1835">
            <v>40225206560</v>
          </cell>
          <cell r="G1835">
            <v>1205485</v>
          </cell>
          <cell r="H1835">
            <v>15000</v>
          </cell>
          <cell r="I1835">
            <v>430.5</v>
          </cell>
          <cell r="J1835">
            <v>0</v>
          </cell>
          <cell r="K1835">
            <v>456</v>
          </cell>
          <cell r="L1835">
            <v>75</v>
          </cell>
          <cell r="M1835">
            <v>961.5</v>
          </cell>
          <cell r="N1835">
            <v>14038.5</v>
          </cell>
          <cell r="O1835" t="str">
            <v>COMEDORES ECONOMICOS LOS MINAS- COMEDORE</v>
          </cell>
        </row>
        <row r="1836">
          <cell r="A1836">
            <v>40225237805</v>
          </cell>
          <cell r="B1836">
            <v>1831</v>
          </cell>
          <cell r="C1836">
            <v>2</v>
          </cell>
          <cell r="D1836" t="str">
            <v>JULIO CESAR SANCHEZ ROMERO</v>
          </cell>
          <cell r="E1836" t="str">
            <v>ENCARGADO (A)</v>
          </cell>
          <cell r="F1836">
            <v>40225237805</v>
          </cell>
          <cell r="G1836">
            <v>700135</v>
          </cell>
          <cell r="H1836">
            <v>35000</v>
          </cell>
          <cell r="I1836">
            <v>1004.5</v>
          </cell>
          <cell r="J1836">
            <v>0</v>
          </cell>
          <cell r="K1836">
            <v>1064</v>
          </cell>
          <cell r="L1836">
            <v>75</v>
          </cell>
          <cell r="M1836">
            <v>2143.5</v>
          </cell>
          <cell r="N1836">
            <v>32856.5</v>
          </cell>
          <cell r="O1836" t="str">
            <v>COMEDORES ECONOMICOS- SAN PEDRO</v>
          </cell>
        </row>
        <row r="1837">
          <cell r="A1837">
            <v>40225314356</v>
          </cell>
          <cell r="B1837">
            <v>1832</v>
          </cell>
          <cell r="C1837">
            <v>2</v>
          </cell>
          <cell r="D1837" t="str">
            <v>CESAR JOEL HERNANDEZ MARTINEZ</v>
          </cell>
          <cell r="E1837" t="str">
            <v>INSPECTORA</v>
          </cell>
          <cell r="F1837">
            <v>40225314356</v>
          </cell>
          <cell r="G1837">
            <v>50</v>
          </cell>
          <cell r="H1837">
            <v>15000</v>
          </cell>
          <cell r="I1837">
            <v>430.5</v>
          </cell>
          <cell r="J1837">
            <v>0</v>
          </cell>
          <cell r="K1837">
            <v>456</v>
          </cell>
          <cell r="L1837">
            <v>75</v>
          </cell>
          <cell r="M1837">
            <v>961.5</v>
          </cell>
          <cell r="N1837">
            <v>14038.5</v>
          </cell>
          <cell r="O1837" t="str">
            <v>COMEDORES ECONOMICOS - VILLA GONZALEZ</v>
          </cell>
        </row>
        <row r="1838">
          <cell r="A1838">
            <v>40225419775</v>
          </cell>
          <cell r="B1838">
            <v>1833</v>
          </cell>
          <cell r="C1838">
            <v>2</v>
          </cell>
          <cell r="D1838" t="str">
            <v>GREGORIO JOSE PEÑA MEDINA</v>
          </cell>
          <cell r="E1838" t="str">
            <v>INSPECTOR DE COMEDOR</v>
          </cell>
          <cell r="F1838">
            <v>40225419775</v>
          </cell>
          <cell r="G1838">
            <v>1208358</v>
          </cell>
          <cell r="H1838">
            <v>15000</v>
          </cell>
          <cell r="I1838">
            <v>430.5</v>
          </cell>
          <cell r="J1838">
            <v>0</v>
          </cell>
          <cell r="K1838">
            <v>456</v>
          </cell>
          <cell r="L1838">
            <v>75</v>
          </cell>
          <cell r="M1838">
            <v>961.5</v>
          </cell>
          <cell r="N1838">
            <v>14038.5</v>
          </cell>
          <cell r="O1838" t="str">
            <v>COMEDORES ECONOMICOS LOS MINAS- COMEDORE</v>
          </cell>
        </row>
        <row r="1839">
          <cell r="A1839">
            <v>40225610217</v>
          </cell>
          <cell r="B1839">
            <v>1834</v>
          </cell>
          <cell r="C1839">
            <v>2</v>
          </cell>
          <cell r="D1839" t="str">
            <v>ABIEZER MATEO GONZALEZ</v>
          </cell>
          <cell r="E1839" t="str">
            <v>ENCARGADO (A)</v>
          </cell>
          <cell r="F1839">
            <v>40225610217</v>
          </cell>
          <cell r="G1839">
            <v>50</v>
          </cell>
          <cell r="H1839">
            <v>35000</v>
          </cell>
          <cell r="I1839">
            <v>1004.5</v>
          </cell>
          <cell r="J1839">
            <v>0</v>
          </cell>
          <cell r="K1839">
            <v>1064</v>
          </cell>
          <cell r="L1839">
            <v>75</v>
          </cell>
          <cell r="M1839">
            <v>2143.5</v>
          </cell>
          <cell r="N1839">
            <v>32856.5</v>
          </cell>
          <cell r="O1839" t="str">
            <v>COMEDORES ECONOMICOS - MENA</v>
          </cell>
        </row>
        <row r="1840">
          <cell r="A1840">
            <v>40225707716</v>
          </cell>
          <cell r="B1840">
            <v>1835</v>
          </cell>
          <cell r="C1840">
            <v>2</v>
          </cell>
          <cell r="D1840" t="str">
            <v>LUIS ANTONIO CONSTANZA MELO</v>
          </cell>
          <cell r="E1840" t="str">
            <v>AUXILIAR ALMACEN</v>
          </cell>
          <cell r="F1840">
            <v>40225707716</v>
          </cell>
          <cell r="G1840">
            <v>1050210</v>
          </cell>
          <cell r="H1840">
            <v>18000</v>
          </cell>
          <cell r="I1840">
            <v>516.6</v>
          </cell>
          <cell r="J1840">
            <v>0</v>
          </cell>
          <cell r="K1840">
            <v>547.20000000000005</v>
          </cell>
          <cell r="L1840">
            <v>75</v>
          </cell>
          <cell r="M1840">
            <v>1138.8</v>
          </cell>
          <cell r="N1840">
            <v>16861.2</v>
          </cell>
          <cell r="O1840" t="str">
            <v>COMEDORES ECONOMICOS - SAN JUAN DE LA MA</v>
          </cell>
        </row>
        <row r="1841">
          <cell r="A1841">
            <v>40225831375</v>
          </cell>
          <cell r="B1841">
            <v>1836</v>
          </cell>
          <cell r="C1841">
            <v>2</v>
          </cell>
          <cell r="D1841" t="str">
            <v>ELVIS GASIEL PEREZ MARTINEZ</v>
          </cell>
          <cell r="E1841" t="str">
            <v>AUXILIAR ALMACEN</v>
          </cell>
          <cell r="F1841">
            <v>40225831375</v>
          </cell>
          <cell r="G1841">
            <v>850196</v>
          </cell>
          <cell r="H1841">
            <v>15000</v>
          </cell>
          <cell r="I1841">
            <v>430.5</v>
          </cell>
          <cell r="J1841">
            <v>0</v>
          </cell>
          <cell r="K1841">
            <v>456</v>
          </cell>
          <cell r="L1841">
            <v>75</v>
          </cell>
          <cell r="M1841">
            <v>961.5</v>
          </cell>
          <cell r="N1841">
            <v>14038.5</v>
          </cell>
          <cell r="O1841" t="str">
            <v>COMEDORES ECONOMICOS - PLATANITO SANTIAG</v>
          </cell>
        </row>
        <row r="1842">
          <cell r="A1842">
            <v>40225849815</v>
          </cell>
          <cell r="B1842">
            <v>1837</v>
          </cell>
          <cell r="C1842">
            <v>2</v>
          </cell>
          <cell r="D1842" t="str">
            <v>YOLANDA VALDEZ BALDALLAQUE</v>
          </cell>
          <cell r="E1842" t="str">
            <v>CAJERO (A)</v>
          </cell>
          <cell r="F1842">
            <v>40225849815</v>
          </cell>
          <cell r="G1842">
            <v>400083</v>
          </cell>
          <cell r="H1842">
            <v>11000</v>
          </cell>
          <cell r="I1842">
            <v>315.7</v>
          </cell>
          <cell r="J1842">
            <v>0</v>
          </cell>
          <cell r="K1842">
            <v>334.4</v>
          </cell>
          <cell r="L1842">
            <v>75</v>
          </cell>
          <cell r="M1842">
            <v>725.1</v>
          </cell>
          <cell r="N1842">
            <v>10274.9</v>
          </cell>
          <cell r="O1842" t="str">
            <v>COMEDORES ECONOMICOS - ELIAS PIﾑA</v>
          </cell>
        </row>
        <row r="1843">
          <cell r="A1843">
            <v>40225857735</v>
          </cell>
          <cell r="B1843">
            <v>1838</v>
          </cell>
          <cell r="C1843">
            <v>2</v>
          </cell>
          <cell r="D1843" t="str">
            <v>LUIS HERNANDE MENDEZ MONTERO</v>
          </cell>
          <cell r="E1843" t="str">
            <v>COCINERO (A)</v>
          </cell>
          <cell r="F1843">
            <v>40225857735</v>
          </cell>
          <cell r="G1843">
            <v>4</v>
          </cell>
          <cell r="H1843">
            <v>11000</v>
          </cell>
          <cell r="I1843">
            <v>315.7</v>
          </cell>
          <cell r="J1843">
            <v>0</v>
          </cell>
          <cell r="K1843">
            <v>334.4</v>
          </cell>
          <cell r="L1843">
            <v>75</v>
          </cell>
          <cell r="M1843">
            <v>725.1</v>
          </cell>
          <cell r="N1843">
            <v>10274.9</v>
          </cell>
          <cell r="O1843" t="str">
            <v>COMEDORES ECONOMICOS - POSTER RIO</v>
          </cell>
        </row>
        <row r="1844">
          <cell r="A1844">
            <v>40225894357</v>
          </cell>
          <cell r="B1844">
            <v>1839</v>
          </cell>
          <cell r="C1844">
            <v>2</v>
          </cell>
          <cell r="D1844" t="str">
            <v>YAIRY FRANCISCA MEDINA GOMEZ</v>
          </cell>
          <cell r="E1844" t="str">
            <v>CAJERO (A)</v>
          </cell>
          <cell r="F1844">
            <v>40225894357</v>
          </cell>
          <cell r="G1844">
            <v>24</v>
          </cell>
          <cell r="H1844">
            <v>15000</v>
          </cell>
          <cell r="I1844">
            <v>430.5</v>
          </cell>
          <cell r="J1844">
            <v>0</v>
          </cell>
          <cell r="K1844">
            <v>456</v>
          </cell>
          <cell r="L1844">
            <v>75</v>
          </cell>
          <cell r="M1844">
            <v>961.5</v>
          </cell>
          <cell r="N1844">
            <v>14038.5</v>
          </cell>
          <cell r="O1844" t="str">
            <v>COMEDORES ECONOMICOS - PARAISO</v>
          </cell>
        </row>
        <row r="1845">
          <cell r="A1845">
            <v>40225909882</v>
          </cell>
          <cell r="B1845">
            <v>1840</v>
          </cell>
          <cell r="C1845">
            <v>2</v>
          </cell>
          <cell r="D1845" t="str">
            <v>DAYSI JACQUELINE POLANCO</v>
          </cell>
          <cell r="E1845" t="str">
            <v>AYUDANTE DE MANTENIMIENTO</v>
          </cell>
          <cell r="F1845">
            <v>40225909882</v>
          </cell>
          <cell r="G1845">
            <v>2650499</v>
          </cell>
          <cell r="H1845">
            <v>12000</v>
          </cell>
          <cell r="I1845">
            <v>344.4</v>
          </cell>
          <cell r="J1845">
            <v>0</v>
          </cell>
          <cell r="K1845">
            <v>364.8</v>
          </cell>
          <cell r="L1845">
            <v>75</v>
          </cell>
          <cell r="M1845">
            <v>784.2</v>
          </cell>
          <cell r="N1845">
            <v>11215.8</v>
          </cell>
          <cell r="O1845" t="str">
            <v>DIVISION DE MANTENIMIENTO- COMEDORES ECO</v>
          </cell>
        </row>
        <row r="1846">
          <cell r="A1846">
            <v>40225955232</v>
          </cell>
          <cell r="B1846">
            <v>1841</v>
          </cell>
          <cell r="C1846">
            <v>2</v>
          </cell>
          <cell r="D1846" t="str">
            <v>CARLINA BIENVENIDA PEÑA PLATA</v>
          </cell>
          <cell r="E1846" t="str">
            <v>SECRETARIO (A)</v>
          </cell>
          <cell r="F1846">
            <v>40225955232</v>
          </cell>
          <cell r="G1846">
            <v>24</v>
          </cell>
          <cell r="H1846">
            <v>13000</v>
          </cell>
          <cell r="I1846">
            <v>373.1</v>
          </cell>
          <cell r="J1846">
            <v>0</v>
          </cell>
          <cell r="K1846">
            <v>395.2</v>
          </cell>
          <cell r="L1846">
            <v>75</v>
          </cell>
          <cell r="M1846">
            <v>843.3</v>
          </cell>
          <cell r="N1846">
            <v>12156.7</v>
          </cell>
          <cell r="O1846" t="str">
            <v>COMEDORES ECONOMICOS - LAS SALINAS</v>
          </cell>
        </row>
        <row r="1847">
          <cell r="A1847">
            <v>40225958772</v>
          </cell>
          <cell r="B1847">
            <v>1842</v>
          </cell>
          <cell r="C1847">
            <v>2</v>
          </cell>
          <cell r="D1847" t="str">
            <v>JESUS RAMON MANCEBO PEÑA</v>
          </cell>
          <cell r="E1847" t="str">
            <v>AYUDANTE DE COCINA</v>
          </cell>
          <cell r="F1847">
            <v>40225958772</v>
          </cell>
          <cell r="G1847">
            <v>2750059</v>
          </cell>
          <cell r="H1847">
            <v>11000</v>
          </cell>
          <cell r="I1847">
            <v>315.7</v>
          </cell>
          <cell r="J1847">
            <v>0</v>
          </cell>
          <cell r="K1847">
            <v>334.4</v>
          </cell>
          <cell r="L1847">
            <v>75</v>
          </cell>
          <cell r="M1847">
            <v>725.1</v>
          </cell>
          <cell r="N1847">
            <v>10274.9</v>
          </cell>
          <cell r="O1847" t="str">
            <v>COMEDORES ECONOMICOS - NEYBA</v>
          </cell>
        </row>
        <row r="1848">
          <cell r="A1848">
            <v>40225976881</v>
          </cell>
          <cell r="B1848">
            <v>1843</v>
          </cell>
          <cell r="C1848">
            <v>2</v>
          </cell>
          <cell r="D1848" t="str">
            <v>YAZMIN OLIVERO PEÑA</v>
          </cell>
          <cell r="E1848" t="str">
            <v>CONSERJE</v>
          </cell>
          <cell r="F1848">
            <v>40225976881</v>
          </cell>
          <cell r="G1848">
            <v>28</v>
          </cell>
          <cell r="H1848">
            <v>11000</v>
          </cell>
          <cell r="I1848">
            <v>315.7</v>
          </cell>
          <cell r="J1848">
            <v>0</v>
          </cell>
          <cell r="K1848">
            <v>334.4</v>
          </cell>
          <cell r="L1848">
            <v>75</v>
          </cell>
          <cell r="M1848">
            <v>725.1</v>
          </cell>
          <cell r="N1848">
            <v>10274.9</v>
          </cell>
          <cell r="O1848" t="str">
            <v>COMEDORES ECONOMICOS - EL PEﾑON</v>
          </cell>
        </row>
        <row r="1849">
          <cell r="A1849">
            <v>40226056998</v>
          </cell>
          <cell r="B1849">
            <v>1844</v>
          </cell>
          <cell r="C1849">
            <v>2</v>
          </cell>
          <cell r="D1849" t="str">
            <v>YOLANDA MARIA GOMEZ BENA</v>
          </cell>
          <cell r="E1849" t="str">
            <v>COCINERO (A)</v>
          </cell>
          <cell r="F1849">
            <v>40226056998</v>
          </cell>
          <cell r="G1849">
            <v>58</v>
          </cell>
          <cell r="H1849">
            <v>11000</v>
          </cell>
          <cell r="I1849">
            <v>315.7</v>
          </cell>
          <cell r="J1849">
            <v>0</v>
          </cell>
          <cell r="K1849">
            <v>334.4</v>
          </cell>
          <cell r="L1849">
            <v>75</v>
          </cell>
          <cell r="M1849">
            <v>725.1</v>
          </cell>
          <cell r="N1849">
            <v>10274.9</v>
          </cell>
          <cell r="O1849" t="str">
            <v>COMEDORES ECONOMICOS - BATEY 6-BAHORUCO</v>
          </cell>
        </row>
        <row r="1850">
          <cell r="A1850">
            <v>40226067664</v>
          </cell>
          <cell r="B1850">
            <v>1845</v>
          </cell>
          <cell r="C1850">
            <v>2</v>
          </cell>
          <cell r="D1850" t="str">
            <v>LUCIA SORIANO</v>
          </cell>
          <cell r="E1850" t="str">
            <v>COCINERO (A)</v>
          </cell>
          <cell r="F1850">
            <v>40226067664</v>
          </cell>
          <cell r="G1850">
            <v>1900092</v>
          </cell>
          <cell r="H1850">
            <v>11000</v>
          </cell>
          <cell r="I1850">
            <v>315.7</v>
          </cell>
          <cell r="J1850">
            <v>0</v>
          </cell>
          <cell r="K1850">
            <v>334.4</v>
          </cell>
          <cell r="L1850">
            <v>75</v>
          </cell>
          <cell r="M1850">
            <v>725.1</v>
          </cell>
          <cell r="N1850">
            <v>10274.9</v>
          </cell>
          <cell r="O1850" t="str">
            <v>COMEDORES ECONOMICOS - AZUA</v>
          </cell>
        </row>
        <row r="1851">
          <cell r="A1851">
            <v>40226117378</v>
          </cell>
          <cell r="B1851">
            <v>1846</v>
          </cell>
          <cell r="C1851">
            <v>2</v>
          </cell>
          <cell r="D1851" t="str">
            <v>MAIRELYN MARTINEZ CASTILLO</v>
          </cell>
          <cell r="E1851" t="str">
            <v>ENCARGADO ALMACEN</v>
          </cell>
          <cell r="F1851">
            <v>40226117378</v>
          </cell>
          <cell r="G1851">
            <v>1500096</v>
          </cell>
          <cell r="H1851">
            <v>11000</v>
          </cell>
          <cell r="I1851">
            <v>315.7</v>
          </cell>
          <cell r="J1851">
            <v>0</v>
          </cell>
          <cell r="K1851">
            <v>334.4</v>
          </cell>
          <cell r="L1851">
            <v>75</v>
          </cell>
          <cell r="M1851">
            <v>725.1</v>
          </cell>
          <cell r="N1851">
            <v>10274.9</v>
          </cell>
          <cell r="O1851" t="str">
            <v>COMEDORES ECONOMICOS - VALVERDE MAO</v>
          </cell>
        </row>
        <row r="1852">
          <cell r="A1852">
            <v>40226147912</v>
          </cell>
          <cell r="B1852">
            <v>1847</v>
          </cell>
          <cell r="C1852">
            <v>2</v>
          </cell>
          <cell r="D1852" t="str">
            <v>ALFREDO YIYIL ANTONIO</v>
          </cell>
          <cell r="E1852" t="str">
            <v>COCINERO (A)</v>
          </cell>
          <cell r="F1852">
            <v>40226147912</v>
          </cell>
          <cell r="G1852">
            <v>2050080</v>
          </cell>
          <cell r="H1852">
            <v>11000</v>
          </cell>
          <cell r="I1852">
            <v>315.7</v>
          </cell>
          <cell r="J1852">
            <v>0</v>
          </cell>
          <cell r="K1852">
            <v>334.4</v>
          </cell>
          <cell r="L1852">
            <v>75</v>
          </cell>
          <cell r="M1852">
            <v>725.1</v>
          </cell>
          <cell r="N1852">
            <v>10274.9</v>
          </cell>
          <cell r="O1852" t="str">
            <v>COMEDORES ECONOMICOS- EL SEIBO</v>
          </cell>
        </row>
        <row r="1853">
          <cell r="A1853">
            <v>40226293880</v>
          </cell>
          <cell r="B1853">
            <v>1848</v>
          </cell>
          <cell r="C1853">
            <v>2</v>
          </cell>
          <cell r="D1853" t="str">
            <v>ADRIANNY CEPEDA TRINIDAD</v>
          </cell>
          <cell r="E1853" t="str">
            <v>ENCARGADO (A)</v>
          </cell>
          <cell r="F1853">
            <v>40226293880</v>
          </cell>
          <cell r="G1853">
            <v>2600030</v>
          </cell>
          <cell r="H1853">
            <v>35000</v>
          </cell>
          <cell r="I1853">
            <v>1004.5</v>
          </cell>
          <cell r="J1853">
            <v>0</v>
          </cell>
          <cell r="K1853">
            <v>1064</v>
          </cell>
          <cell r="L1853">
            <v>75</v>
          </cell>
          <cell r="M1853">
            <v>2143.5</v>
          </cell>
          <cell r="N1853">
            <v>32856.5</v>
          </cell>
          <cell r="O1853" t="str">
            <v>COMEDORES ECONOMICOS - MOCA</v>
          </cell>
        </row>
        <row r="1854">
          <cell r="A1854">
            <v>40226306161</v>
          </cell>
          <cell r="B1854">
            <v>1849</v>
          </cell>
          <cell r="C1854">
            <v>2</v>
          </cell>
          <cell r="D1854" t="str">
            <v>SANTA FRANCHESCA TEJEDA PEREZ</v>
          </cell>
          <cell r="E1854" t="str">
            <v>CAJERO (A)</v>
          </cell>
          <cell r="F1854">
            <v>40226306161</v>
          </cell>
          <cell r="G1854">
            <v>14</v>
          </cell>
          <cell r="H1854">
            <v>15000</v>
          </cell>
          <cell r="I1854">
            <v>430.5</v>
          </cell>
          <cell r="J1854">
            <v>0</v>
          </cell>
          <cell r="K1854">
            <v>456</v>
          </cell>
          <cell r="L1854">
            <v>75</v>
          </cell>
          <cell r="M1854">
            <v>961.5</v>
          </cell>
          <cell r="N1854">
            <v>14038.5</v>
          </cell>
          <cell r="O1854" t="str">
            <v>COMEDORES ECONOMICOS - ENRRIQUILLO</v>
          </cell>
        </row>
        <row r="1855">
          <cell r="A1855">
            <v>40226372312</v>
          </cell>
          <cell r="B1855">
            <v>1850</v>
          </cell>
          <cell r="C1855">
            <v>2</v>
          </cell>
          <cell r="D1855" t="str">
            <v>ISMAEL NIN NIVAR</v>
          </cell>
          <cell r="E1855" t="str">
            <v>CHOFER</v>
          </cell>
          <cell r="F1855">
            <v>40226372312</v>
          </cell>
          <cell r="G1855">
            <v>2100348</v>
          </cell>
          <cell r="H1855">
            <v>16500</v>
          </cell>
          <cell r="I1855">
            <v>473.55</v>
          </cell>
          <cell r="J1855">
            <v>0</v>
          </cell>
          <cell r="K1855">
            <v>501.6</v>
          </cell>
          <cell r="L1855">
            <v>75</v>
          </cell>
          <cell r="M1855">
            <v>1050.1500000000001</v>
          </cell>
          <cell r="N1855">
            <v>15449.85</v>
          </cell>
          <cell r="O1855" t="str">
            <v>DIVISION DE TRANSPORTACION- COMEDORES EC</v>
          </cell>
        </row>
        <row r="1856">
          <cell r="A1856">
            <v>40226414155</v>
          </cell>
          <cell r="B1856">
            <v>1851</v>
          </cell>
          <cell r="C1856">
            <v>2</v>
          </cell>
          <cell r="D1856" t="str">
            <v>DAIRA GERONIMO OGANDO</v>
          </cell>
          <cell r="E1856" t="str">
            <v>AYUDANTE DE COCINA</v>
          </cell>
          <cell r="F1856">
            <v>40226414155</v>
          </cell>
          <cell r="G1856">
            <v>40</v>
          </cell>
          <cell r="H1856">
            <v>10000</v>
          </cell>
          <cell r="I1856">
            <v>287</v>
          </cell>
          <cell r="J1856">
            <v>0</v>
          </cell>
          <cell r="K1856">
            <v>304</v>
          </cell>
          <cell r="L1856">
            <v>75</v>
          </cell>
          <cell r="M1856">
            <v>666</v>
          </cell>
          <cell r="N1856">
            <v>9334</v>
          </cell>
          <cell r="O1856" t="str">
            <v>COMEDORES ECONOMICOS - BATEY 6-BAHORUCO</v>
          </cell>
        </row>
        <row r="1857">
          <cell r="A1857">
            <v>40226516280</v>
          </cell>
          <cell r="B1857">
            <v>1852</v>
          </cell>
          <cell r="C1857">
            <v>2</v>
          </cell>
          <cell r="D1857" t="str">
            <v>LUIS MIGUEL FELIZ FELIZ</v>
          </cell>
          <cell r="E1857" t="str">
            <v>AUXILIAR ALMACEN</v>
          </cell>
          <cell r="F1857">
            <v>40226516280</v>
          </cell>
          <cell r="G1857">
            <v>30</v>
          </cell>
          <cell r="H1857">
            <v>1733.33</v>
          </cell>
          <cell r="I1857">
            <v>49.75</v>
          </cell>
          <cell r="J1857">
            <v>0</v>
          </cell>
          <cell r="K1857">
            <v>52.69</v>
          </cell>
          <cell r="L1857">
            <v>75</v>
          </cell>
          <cell r="M1857">
            <v>177.44</v>
          </cell>
          <cell r="N1857">
            <v>1555.89</v>
          </cell>
          <cell r="O1857" t="str">
            <v>COMEDORES ECONOMICOS - CABRAL</v>
          </cell>
        </row>
        <row r="1858">
          <cell r="A1858">
            <v>40226715882</v>
          </cell>
          <cell r="B1858">
            <v>1853</v>
          </cell>
          <cell r="C1858">
            <v>2</v>
          </cell>
          <cell r="D1858" t="str">
            <v>JEISON FELIZ BURGOS</v>
          </cell>
          <cell r="E1858" t="str">
            <v>MECANICO</v>
          </cell>
          <cell r="F1858">
            <v>40226715882</v>
          </cell>
          <cell r="G1858">
            <v>2100588</v>
          </cell>
          <cell r="H1858">
            <v>16500</v>
          </cell>
          <cell r="I1858">
            <v>473.55</v>
          </cell>
          <cell r="J1858">
            <v>0</v>
          </cell>
          <cell r="K1858">
            <v>501.6</v>
          </cell>
          <cell r="L1858">
            <v>75</v>
          </cell>
          <cell r="M1858">
            <v>1050.1500000000001</v>
          </cell>
          <cell r="N1858">
            <v>15449.85</v>
          </cell>
          <cell r="O1858" t="str">
            <v>DIVISION DE TRANSPORTACION- COMEDORES EC</v>
          </cell>
        </row>
        <row r="1859">
          <cell r="A1859">
            <v>40226755128</v>
          </cell>
          <cell r="B1859">
            <v>1854</v>
          </cell>
          <cell r="C1859">
            <v>2</v>
          </cell>
          <cell r="D1859" t="str">
            <v>ROSAMI MORA CORPORAN</v>
          </cell>
          <cell r="E1859" t="str">
            <v>CONSERJE</v>
          </cell>
          <cell r="F1859">
            <v>40226755128</v>
          </cell>
          <cell r="G1859">
            <v>800059</v>
          </cell>
          <cell r="H1859">
            <v>11000</v>
          </cell>
          <cell r="I1859">
            <v>315.7</v>
          </cell>
          <cell r="J1859">
            <v>0</v>
          </cell>
          <cell r="K1859">
            <v>334.4</v>
          </cell>
          <cell r="L1859">
            <v>75</v>
          </cell>
          <cell r="M1859">
            <v>725.1</v>
          </cell>
          <cell r="N1859">
            <v>10274.9</v>
          </cell>
          <cell r="O1859" t="str">
            <v>COMEDORES ECONOMICOS- QUISQUEYA</v>
          </cell>
        </row>
        <row r="1860">
          <cell r="A1860">
            <v>40226795710</v>
          </cell>
          <cell r="B1860">
            <v>1855</v>
          </cell>
          <cell r="C1860">
            <v>2</v>
          </cell>
          <cell r="D1860" t="str">
            <v>MARIA TERESA TEJADA PEREZ</v>
          </cell>
          <cell r="E1860" t="str">
            <v>AUXILIAR ADMINISTRATIVO (A)</v>
          </cell>
          <cell r="F1860">
            <v>40226795710</v>
          </cell>
          <cell r="G1860">
            <v>2150070</v>
          </cell>
          <cell r="H1860">
            <v>15000</v>
          </cell>
          <cell r="I1860">
            <v>430.5</v>
          </cell>
          <cell r="J1860">
            <v>0</v>
          </cell>
          <cell r="K1860">
            <v>456</v>
          </cell>
          <cell r="L1860">
            <v>75</v>
          </cell>
          <cell r="M1860">
            <v>961.5</v>
          </cell>
          <cell r="N1860">
            <v>14038.5</v>
          </cell>
          <cell r="O1860" t="str">
            <v>COMEDORES ECONOMICOS- SABANA GRANDE DE B</v>
          </cell>
        </row>
        <row r="1861">
          <cell r="A1861">
            <v>40226807101</v>
          </cell>
          <cell r="B1861">
            <v>1856</v>
          </cell>
          <cell r="C1861">
            <v>2</v>
          </cell>
          <cell r="D1861" t="str">
            <v>ANA MARIA TAVERAS RAMIREZ</v>
          </cell>
          <cell r="E1861" t="str">
            <v>CAJERO (A)</v>
          </cell>
          <cell r="F1861">
            <v>40226807101</v>
          </cell>
          <cell r="G1861">
            <v>250049</v>
          </cell>
          <cell r="H1861">
            <v>11000</v>
          </cell>
          <cell r="I1861">
            <v>315.7</v>
          </cell>
          <cell r="J1861">
            <v>0</v>
          </cell>
          <cell r="K1861">
            <v>334.4</v>
          </cell>
          <cell r="L1861">
            <v>75</v>
          </cell>
          <cell r="M1861">
            <v>725.1</v>
          </cell>
          <cell r="N1861">
            <v>10274.9</v>
          </cell>
          <cell r="O1861" t="str">
            <v>COMEDORES ECONOMICOS- BAYAGUANA</v>
          </cell>
        </row>
        <row r="1862">
          <cell r="A1862">
            <v>40226812077</v>
          </cell>
          <cell r="B1862">
            <v>1857</v>
          </cell>
          <cell r="C1862">
            <v>2</v>
          </cell>
          <cell r="D1862" t="str">
            <v>YANILDA YANERIS DOMINICI</v>
          </cell>
          <cell r="E1862" t="str">
            <v>AYUDANTE DE COCINA</v>
          </cell>
          <cell r="F1862">
            <v>40226812077</v>
          </cell>
          <cell r="G1862">
            <v>1205553</v>
          </cell>
          <cell r="H1862">
            <v>11000</v>
          </cell>
          <cell r="I1862">
            <v>315.7</v>
          </cell>
          <cell r="J1862">
            <v>0</v>
          </cell>
          <cell r="K1862">
            <v>334.4</v>
          </cell>
          <cell r="L1862">
            <v>75</v>
          </cell>
          <cell r="M1862">
            <v>725.1</v>
          </cell>
          <cell r="N1862">
            <v>10274.9</v>
          </cell>
          <cell r="O1862" t="str">
            <v>COMEDORES ECONOMICOS LOS MINAS- COMEDORE</v>
          </cell>
        </row>
        <row r="1863">
          <cell r="A1863">
            <v>40226904908</v>
          </cell>
          <cell r="B1863">
            <v>1858</v>
          </cell>
          <cell r="C1863">
            <v>2</v>
          </cell>
          <cell r="D1863" t="str">
            <v>ELIANY BATISTA</v>
          </cell>
          <cell r="E1863" t="str">
            <v>SECRETARIO (A)</v>
          </cell>
          <cell r="F1863">
            <v>40226904908</v>
          </cell>
          <cell r="G1863">
            <v>8</v>
          </cell>
          <cell r="H1863">
            <v>13000</v>
          </cell>
          <cell r="I1863">
            <v>373.1</v>
          </cell>
          <cell r="J1863">
            <v>0</v>
          </cell>
          <cell r="K1863">
            <v>395.2</v>
          </cell>
          <cell r="L1863">
            <v>75</v>
          </cell>
          <cell r="M1863">
            <v>843.3</v>
          </cell>
          <cell r="N1863">
            <v>12156.7</v>
          </cell>
          <cell r="O1863" t="str">
            <v>COMEDORES ECONOMOCOS - JAQUIMEYES</v>
          </cell>
        </row>
        <row r="1864">
          <cell r="A1864">
            <v>40226995138</v>
          </cell>
          <cell r="B1864">
            <v>1859</v>
          </cell>
          <cell r="C1864">
            <v>2</v>
          </cell>
          <cell r="D1864" t="str">
            <v>ANA ESTHER NOVAS</v>
          </cell>
          <cell r="E1864" t="str">
            <v>AYUDANTE DE COCINA</v>
          </cell>
          <cell r="F1864">
            <v>40226995138</v>
          </cell>
          <cell r="G1864">
            <v>52</v>
          </cell>
          <cell r="H1864">
            <v>11000</v>
          </cell>
          <cell r="I1864">
            <v>315.7</v>
          </cell>
          <cell r="J1864">
            <v>0</v>
          </cell>
          <cell r="K1864">
            <v>334.4</v>
          </cell>
          <cell r="L1864">
            <v>75</v>
          </cell>
          <cell r="M1864">
            <v>725.1</v>
          </cell>
          <cell r="N1864">
            <v>10274.9</v>
          </cell>
          <cell r="O1864" t="str">
            <v>COMEDORES ECONOMICOS - VICENTE NOBLE</v>
          </cell>
        </row>
        <row r="1865">
          <cell r="A1865">
            <v>40227062284</v>
          </cell>
          <cell r="B1865">
            <v>1860</v>
          </cell>
          <cell r="C1865">
            <v>2</v>
          </cell>
          <cell r="D1865" t="str">
            <v>QUISQUELLA LINA PIÑA FELIZ</v>
          </cell>
          <cell r="E1865" t="str">
            <v>AUXILIAR ADMINISTRATIVO (A)</v>
          </cell>
          <cell r="F1865">
            <v>40227062284</v>
          </cell>
          <cell r="G1865">
            <v>2450130</v>
          </cell>
          <cell r="H1865">
            <v>15000</v>
          </cell>
          <cell r="I1865">
            <v>430.5</v>
          </cell>
          <cell r="J1865">
            <v>0</v>
          </cell>
          <cell r="K1865">
            <v>456</v>
          </cell>
          <cell r="L1865">
            <v>75</v>
          </cell>
          <cell r="M1865">
            <v>961.5</v>
          </cell>
          <cell r="N1865">
            <v>14038.5</v>
          </cell>
          <cell r="O1865" t="str">
            <v>DIRECCION DE PROCESAMIENTO DE ALIMENTOS</v>
          </cell>
        </row>
        <row r="1866">
          <cell r="A1866">
            <v>40227134422</v>
          </cell>
          <cell r="B1866">
            <v>1861</v>
          </cell>
          <cell r="C1866">
            <v>2</v>
          </cell>
          <cell r="D1866" t="str">
            <v>NICAURI ABREU DELGADO</v>
          </cell>
          <cell r="E1866" t="str">
            <v>AYUDANTE DE COCINA</v>
          </cell>
          <cell r="F1866">
            <v>40227134422</v>
          </cell>
          <cell r="G1866">
            <v>1208240</v>
          </cell>
          <cell r="H1866">
            <v>11000</v>
          </cell>
          <cell r="I1866">
            <v>315.7</v>
          </cell>
          <cell r="J1866">
            <v>0</v>
          </cell>
          <cell r="K1866">
            <v>334.4</v>
          </cell>
          <cell r="L1866">
            <v>75</v>
          </cell>
          <cell r="M1866">
            <v>725.1</v>
          </cell>
          <cell r="N1866">
            <v>10274.9</v>
          </cell>
          <cell r="O1866" t="str">
            <v>COMEDORES ECONOMICOS LOS MINAS- COMEDORE</v>
          </cell>
        </row>
        <row r="1867">
          <cell r="A1867">
            <v>40227206154</v>
          </cell>
          <cell r="B1867">
            <v>1862</v>
          </cell>
          <cell r="C1867">
            <v>2</v>
          </cell>
          <cell r="D1867" t="str">
            <v>ANDER DANIEL ARAUJO CANDELARIO</v>
          </cell>
          <cell r="E1867" t="str">
            <v>CAJERO (A)</v>
          </cell>
          <cell r="F1867">
            <v>40227206154</v>
          </cell>
          <cell r="G1867">
            <v>1850026</v>
          </cell>
          <cell r="H1867">
            <v>11000</v>
          </cell>
          <cell r="I1867">
            <v>315.7</v>
          </cell>
          <cell r="J1867">
            <v>0</v>
          </cell>
          <cell r="K1867">
            <v>334.4</v>
          </cell>
          <cell r="L1867">
            <v>75</v>
          </cell>
          <cell r="M1867">
            <v>725.1</v>
          </cell>
          <cell r="N1867">
            <v>10274.9</v>
          </cell>
          <cell r="O1867" t="str">
            <v>COMEDORES ECONOMICOS - CONSTANZA</v>
          </cell>
        </row>
        <row r="1868">
          <cell r="A1868">
            <v>40227272743</v>
          </cell>
          <cell r="B1868">
            <v>1863</v>
          </cell>
          <cell r="C1868">
            <v>2</v>
          </cell>
          <cell r="D1868" t="str">
            <v>AMELBY ROSALIA CONTRERAS BATISTA</v>
          </cell>
          <cell r="E1868" t="str">
            <v>CONSERJE</v>
          </cell>
          <cell r="F1868">
            <v>40227272743</v>
          </cell>
          <cell r="G1868">
            <v>1000080</v>
          </cell>
          <cell r="H1868">
            <v>11000</v>
          </cell>
          <cell r="I1868">
            <v>315.7</v>
          </cell>
          <cell r="J1868">
            <v>0</v>
          </cell>
          <cell r="K1868">
            <v>334.4</v>
          </cell>
          <cell r="L1868">
            <v>75</v>
          </cell>
          <cell r="M1868">
            <v>725.1</v>
          </cell>
          <cell r="N1868">
            <v>10274.9</v>
          </cell>
          <cell r="O1868" t="str">
            <v>COMEDORES ECONOMICOS - LA VEGA</v>
          </cell>
        </row>
        <row r="1869">
          <cell r="A1869">
            <v>40227332661</v>
          </cell>
          <cell r="B1869">
            <v>1864</v>
          </cell>
          <cell r="C1869">
            <v>2</v>
          </cell>
          <cell r="D1869" t="str">
            <v>YOLFAIRO MORENO HERNANDEZ</v>
          </cell>
          <cell r="E1869" t="str">
            <v>CHOFER</v>
          </cell>
          <cell r="F1869">
            <v>40227332661</v>
          </cell>
          <cell r="G1869">
            <v>2100624</v>
          </cell>
          <cell r="H1869">
            <v>11000</v>
          </cell>
          <cell r="I1869">
            <v>315.7</v>
          </cell>
          <cell r="J1869">
            <v>0</v>
          </cell>
          <cell r="K1869">
            <v>334.4</v>
          </cell>
          <cell r="L1869">
            <v>75</v>
          </cell>
          <cell r="M1869">
            <v>725.1</v>
          </cell>
          <cell r="N1869">
            <v>10274.9</v>
          </cell>
          <cell r="O1869" t="str">
            <v>DIVISION DE TRANSPORTACION- COMEDORES EC</v>
          </cell>
        </row>
        <row r="1870">
          <cell r="A1870">
            <v>40227396088</v>
          </cell>
          <cell r="B1870">
            <v>1865</v>
          </cell>
          <cell r="C1870">
            <v>2</v>
          </cell>
          <cell r="D1870" t="str">
            <v>MARIEL LISBETH THOMPSON GARCIA</v>
          </cell>
          <cell r="E1870" t="str">
            <v>SECRETARIO (A)</v>
          </cell>
          <cell r="F1870">
            <v>40227396088</v>
          </cell>
          <cell r="G1870">
            <v>2900111</v>
          </cell>
          <cell r="H1870">
            <v>16500</v>
          </cell>
          <cell r="I1870">
            <v>473.55</v>
          </cell>
          <cell r="J1870">
            <v>0</v>
          </cell>
          <cell r="K1870">
            <v>501.6</v>
          </cell>
          <cell r="L1870">
            <v>75</v>
          </cell>
          <cell r="M1870">
            <v>1050.1500000000001</v>
          </cell>
          <cell r="N1870">
            <v>15449.85</v>
          </cell>
          <cell r="O1870" t="str">
            <v>COMEDORES ECONOMICOS - SAN FRANCISCO DE</v>
          </cell>
        </row>
        <row r="1871">
          <cell r="A1871">
            <v>40227468739</v>
          </cell>
          <cell r="B1871">
            <v>1866</v>
          </cell>
          <cell r="C1871">
            <v>2</v>
          </cell>
          <cell r="D1871" t="str">
            <v>MARIA ALEJANDRA POLANCO SALDAÑA</v>
          </cell>
          <cell r="E1871" t="str">
            <v>AUXILIAR ADMINISTRATIVO (A)</v>
          </cell>
          <cell r="F1871">
            <v>40227468739</v>
          </cell>
          <cell r="G1871">
            <v>35</v>
          </cell>
          <cell r="H1871">
            <v>16500</v>
          </cell>
          <cell r="I1871">
            <v>473.55</v>
          </cell>
          <cell r="J1871">
            <v>0</v>
          </cell>
          <cell r="K1871">
            <v>501.6</v>
          </cell>
          <cell r="L1871">
            <v>75</v>
          </cell>
          <cell r="M1871">
            <v>1050.1500000000001</v>
          </cell>
          <cell r="N1871">
            <v>15449.85</v>
          </cell>
          <cell r="O1871" t="str">
            <v>COMEDORES ECONOMICOS - ENRRIQUILLO</v>
          </cell>
        </row>
        <row r="1872">
          <cell r="A1872">
            <v>40227511595</v>
          </cell>
          <cell r="B1872">
            <v>1867</v>
          </cell>
          <cell r="C1872">
            <v>2</v>
          </cell>
          <cell r="D1872" t="str">
            <v>LEYDY CRISBEL DE JESUS MORA</v>
          </cell>
          <cell r="E1872" t="str">
            <v>SECRETARIO (A)</v>
          </cell>
          <cell r="F1872">
            <v>40227511595</v>
          </cell>
          <cell r="G1872">
            <v>2850132</v>
          </cell>
          <cell r="H1872">
            <v>18747</v>
          </cell>
          <cell r="I1872">
            <v>538.04</v>
          </cell>
          <cell r="J1872">
            <v>0</v>
          </cell>
          <cell r="K1872">
            <v>569.91</v>
          </cell>
          <cell r="L1872">
            <v>75</v>
          </cell>
          <cell r="M1872">
            <v>1182.95</v>
          </cell>
          <cell r="N1872">
            <v>17564.05</v>
          </cell>
          <cell r="O1872" t="str">
            <v>COMEDORES ECONOMICOS- CRISTO REY</v>
          </cell>
        </row>
        <row r="1873">
          <cell r="A1873">
            <v>40227671704</v>
          </cell>
          <cell r="B1873">
            <v>1868</v>
          </cell>
          <cell r="C1873">
            <v>2</v>
          </cell>
          <cell r="D1873" t="str">
            <v>MADELINE ALEXANDRA REYNOSO GOMEZ</v>
          </cell>
          <cell r="E1873" t="str">
            <v>AUXILIAR ADMINISTRATIVO (A)</v>
          </cell>
          <cell r="F1873">
            <v>40227671704</v>
          </cell>
          <cell r="G1873">
            <v>2700351</v>
          </cell>
          <cell r="H1873">
            <v>15000</v>
          </cell>
          <cell r="I1873">
            <v>430.5</v>
          </cell>
          <cell r="J1873">
            <v>0</v>
          </cell>
          <cell r="K1873">
            <v>456</v>
          </cell>
          <cell r="L1873">
            <v>75</v>
          </cell>
          <cell r="M1873">
            <v>961.5</v>
          </cell>
          <cell r="N1873">
            <v>14038.5</v>
          </cell>
          <cell r="O1873" t="str">
            <v>DEPARTAMENTO DE COCINAS MOVILES- COMEDOR</v>
          </cell>
        </row>
        <row r="1874">
          <cell r="A1874">
            <v>40227681356</v>
          </cell>
          <cell r="B1874">
            <v>1869</v>
          </cell>
          <cell r="C1874">
            <v>2</v>
          </cell>
          <cell r="D1874" t="str">
            <v>RAYSA YOLENNI MERCEDES NUÑEZ</v>
          </cell>
          <cell r="E1874" t="str">
            <v>AYUDANTE DE COCINA</v>
          </cell>
          <cell r="F1874">
            <v>40227681356</v>
          </cell>
          <cell r="G1874">
            <v>2350090</v>
          </cell>
          <cell r="H1874">
            <v>11000</v>
          </cell>
          <cell r="I1874">
            <v>315.7</v>
          </cell>
          <cell r="J1874">
            <v>0</v>
          </cell>
          <cell r="K1874">
            <v>334.4</v>
          </cell>
          <cell r="L1874">
            <v>1587.45</v>
          </cell>
          <cell r="M1874">
            <v>2237.5500000000002</v>
          </cell>
          <cell r="N1874">
            <v>8762.4500000000007</v>
          </cell>
          <cell r="O1874" t="str">
            <v>COMEDORES ECONOMICOS - NAGUA</v>
          </cell>
        </row>
        <row r="1875">
          <cell r="A1875">
            <v>40227785454</v>
          </cell>
          <cell r="B1875">
            <v>1870</v>
          </cell>
          <cell r="C1875">
            <v>2</v>
          </cell>
          <cell r="D1875" t="str">
            <v>DIANELBY MEJIA CAMPOS</v>
          </cell>
          <cell r="E1875" t="str">
            <v>SECRETARIO (A)</v>
          </cell>
          <cell r="F1875">
            <v>40227785454</v>
          </cell>
          <cell r="G1875">
            <v>500088</v>
          </cell>
          <cell r="H1875">
            <v>16500</v>
          </cell>
          <cell r="I1875">
            <v>473.55</v>
          </cell>
          <cell r="J1875">
            <v>0</v>
          </cell>
          <cell r="K1875">
            <v>501.6</v>
          </cell>
          <cell r="L1875">
            <v>75</v>
          </cell>
          <cell r="M1875">
            <v>1050.1500000000001</v>
          </cell>
          <cell r="N1875">
            <v>15449.85</v>
          </cell>
          <cell r="O1875" t="str">
            <v>COMEDORES ECONOMICOS- LOS ALCARRIZOS</v>
          </cell>
        </row>
        <row r="1876">
          <cell r="A1876">
            <v>40227969173</v>
          </cell>
          <cell r="B1876">
            <v>1871</v>
          </cell>
          <cell r="C1876">
            <v>2</v>
          </cell>
          <cell r="D1876" t="str">
            <v>SERGIO ARGENIS ALMONTE BARRERA</v>
          </cell>
          <cell r="E1876" t="str">
            <v>JARDINERO (A)</v>
          </cell>
          <cell r="F1876">
            <v>40227969173</v>
          </cell>
          <cell r="G1876">
            <v>2850106</v>
          </cell>
          <cell r="H1876">
            <v>11000</v>
          </cell>
          <cell r="I1876">
            <v>315.7</v>
          </cell>
          <cell r="J1876">
            <v>0</v>
          </cell>
          <cell r="K1876">
            <v>334.4</v>
          </cell>
          <cell r="L1876">
            <v>75</v>
          </cell>
          <cell r="M1876">
            <v>725.1</v>
          </cell>
          <cell r="N1876">
            <v>10274.9</v>
          </cell>
          <cell r="O1876" t="str">
            <v>COMEDORES ECONOMICOS- CRISTO REY</v>
          </cell>
        </row>
        <row r="1877">
          <cell r="A1877">
            <v>40228067340</v>
          </cell>
          <cell r="B1877">
            <v>1872</v>
          </cell>
          <cell r="C1877">
            <v>2</v>
          </cell>
          <cell r="D1877" t="str">
            <v>ABEL ULISES GUEVARA CARRASCO</v>
          </cell>
          <cell r="E1877" t="str">
            <v>AUXILIAR</v>
          </cell>
          <cell r="F1877">
            <v>40228067340</v>
          </cell>
          <cell r="G1877">
            <v>2650473</v>
          </cell>
          <cell r="H1877">
            <v>18000</v>
          </cell>
          <cell r="I1877">
            <v>516.6</v>
          </cell>
          <cell r="J1877">
            <v>0</v>
          </cell>
          <cell r="K1877">
            <v>547.20000000000005</v>
          </cell>
          <cell r="L1877">
            <v>75</v>
          </cell>
          <cell r="M1877">
            <v>1138.8</v>
          </cell>
          <cell r="N1877">
            <v>16861.2</v>
          </cell>
          <cell r="O1877" t="str">
            <v>DIVISION DE MANTENIMIENTO- COMEDORES ECO</v>
          </cell>
        </row>
        <row r="1878">
          <cell r="A1878">
            <v>40228146607</v>
          </cell>
          <cell r="B1878">
            <v>1873</v>
          </cell>
          <cell r="C1878">
            <v>2</v>
          </cell>
          <cell r="D1878" t="str">
            <v>MICAROBI ESTEBAN MEDINA</v>
          </cell>
          <cell r="E1878" t="str">
            <v>AYUDANTE DE COCINA</v>
          </cell>
          <cell r="F1878">
            <v>40228146607</v>
          </cell>
          <cell r="G1878">
            <v>88</v>
          </cell>
          <cell r="H1878">
            <v>11000</v>
          </cell>
          <cell r="I1878">
            <v>315.7</v>
          </cell>
          <cell r="J1878">
            <v>0</v>
          </cell>
          <cell r="K1878">
            <v>334.4</v>
          </cell>
          <cell r="L1878">
            <v>75</v>
          </cell>
          <cell r="M1878">
            <v>725.1</v>
          </cell>
          <cell r="N1878">
            <v>10274.9</v>
          </cell>
          <cell r="O1878" t="str">
            <v>COMEDORES ECONOMICOS - VICENTE NOBLE</v>
          </cell>
        </row>
        <row r="1879">
          <cell r="A1879">
            <v>40228151995</v>
          </cell>
          <cell r="B1879">
            <v>1874</v>
          </cell>
          <cell r="C1879">
            <v>2</v>
          </cell>
          <cell r="D1879" t="str">
            <v>JUANA BELKIS EDUARDO MERCEDES</v>
          </cell>
          <cell r="E1879" t="str">
            <v>CONSERJE</v>
          </cell>
          <cell r="F1879">
            <v>40228151995</v>
          </cell>
          <cell r="G1879">
            <v>150173</v>
          </cell>
          <cell r="H1879">
            <v>11000</v>
          </cell>
          <cell r="I1879">
            <v>315.7</v>
          </cell>
          <cell r="J1879">
            <v>0</v>
          </cell>
          <cell r="K1879">
            <v>334.4</v>
          </cell>
          <cell r="L1879">
            <v>75</v>
          </cell>
          <cell r="M1879">
            <v>725.1</v>
          </cell>
          <cell r="N1879">
            <v>10274.9</v>
          </cell>
          <cell r="O1879" t="str">
            <v>COMEDORES ECONOMICOS- LA ROMANA</v>
          </cell>
        </row>
        <row r="1880">
          <cell r="A1880">
            <v>40228210213</v>
          </cell>
          <cell r="B1880">
            <v>1875</v>
          </cell>
          <cell r="C1880">
            <v>2</v>
          </cell>
          <cell r="D1880" t="str">
            <v>ALLEN IVERSON SALCEDO MELENDEZ</v>
          </cell>
          <cell r="E1880" t="str">
            <v>AYUDANTE MANTENIMIENTO</v>
          </cell>
          <cell r="F1880">
            <v>40228210213</v>
          </cell>
          <cell r="G1880">
            <v>2650439</v>
          </cell>
          <cell r="H1880">
            <v>11000</v>
          </cell>
          <cell r="I1880">
            <v>315.7</v>
          </cell>
          <cell r="J1880">
            <v>0</v>
          </cell>
          <cell r="K1880">
            <v>334.4</v>
          </cell>
          <cell r="L1880">
            <v>75</v>
          </cell>
          <cell r="M1880">
            <v>725.1</v>
          </cell>
          <cell r="N1880">
            <v>10274.9</v>
          </cell>
          <cell r="O1880" t="str">
            <v>DIVISION DE MANTENIMIENTO- COMEDORES ECO</v>
          </cell>
        </row>
        <row r="1881">
          <cell r="A1881">
            <v>40228242737</v>
          </cell>
          <cell r="B1881">
            <v>1876</v>
          </cell>
          <cell r="C1881">
            <v>2</v>
          </cell>
          <cell r="D1881" t="str">
            <v>YODAIRA MARIA NUÑEZ ORTEGA</v>
          </cell>
          <cell r="E1881" t="str">
            <v>AYUDANTE DE COCINA</v>
          </cell>
          <cell r="F1881">
            <v>40228242737</v>
          </cell>
          <cell r="G1881">
            <v>3050220</v>
          </cell>
          <cell r="H1881">
            <v>11000</v>
          </cell>
          <cell r="I1881">
            <v>315.7</v>
          </cell>
          <cell r="J1881">
            <v>0</v>
          </cell>
          <cell r="K1881">
            <v>334.4</v>
          </cell>
          <cell r="L1881">
            <v>75</v>
          </cell>
          <cell r="M1881">
            <v>725.1</v>
          </cell>
          <cell r="N1881">
            <v>10274.9</v>
          </cell>
          <cell r="O1881" t="str">
            <v>COMEDORES ECONOMICOS - PEKIN SANTIAGO</v>
          </cell>
        </row>
        <row r="1882">
          <cell r="A1882">
            <v>40228466047</v>
          </cell>
          <cell r="B1882">
            <v>1877</v>
          </cell>
          <cell r="C1882">
            <v>2</v>
          </cell>
          <cell r="D1882" t="str">
            <v>ADELIN PATRICIA JIMENEZ</v>
          </cell>
          <cell r="E1882" t="str">
            <v>AYUDANTE DE COCINA</v>
          </cell>
          <cell r="F1882">
            <v>40228466047</v>
          </cell>
          <cell r="G1882">
            <v>1208487</v>
          </cell>
          <cell r="H1882">
            <v>11000</v>
          </cell>
          <cell r="I1882">
            <v>315.7</v>
          </cell>
          <cell r="J1882">
            <v>0</v>
          </cell>
          <cell r="K1882">
            <v>334.4</v>
          </cell>
          <cell r="L1882">
            <v>75</v>
          </cell>
          <cell r="M1882">
            <v>725.1</v>
          </cell>
          <cell r="N1882">
            <v>10274.9</v>
          </cell>
          <cell r="O1882" t="str">
            <v>COMEDORES ECONOMICOS LOS MINAS- COMEDORE</v>
          </cell>
        </row>
        <row r="1883">
          <cell r="A1883">
            <v>40229708009</v>
          </cell>
          <cell r="B1883">
            <v>1878</v>
          </cell>
          <cell r="C1883">
            <v>2</v>
          </cell>
          <cell r="D1883" t="str">
            <v>DANIEL MARTINEZ SEVERINO</v>
          </cell>
          <cell r="E1883" t="str">
            <v>AYUDANTE DE COCINA</v>
          </cell>
          <cell r="F1883">
            <v>40229708009</v>
          </cell>
          <cell r="G1883">
            <v>500386</v>
          </cell>
          <cell r="H1883">
            <v>11000</v>
          </cell>
          <cell r="I1883">
            <v>315.7</v>
          </cell>
          <cell r="J1883">
            <v>0</v>
          </cell>
          <cell r="K1883">
            <v>334.4</v>
          </cell>
          <cell r="L1883">
            <v>75</v>
          </cell>
          <cell r="M1883">
            <v>725.1</v>
          </cell>
          <cell r="N1883">
            <v>10274.9</v>
          </cell>
          <cell r="O1883" t="str">
            <v>COMEDORES ECONOMICOS- LOS ALCARRIZOS</v>
          </cell>
        </row>
        <row r="1884">
          <cell r="A1884">
            <v>40230171478</v>
          </cell>
          <cell r="B1884">
            <v>1879</v>
          </cell>
          <cell r="C1884">
            <v>2</v>
          </cell>
          <cell r="D1884" t="str">
            <v>YAIRA MORALES MATOS</v>
          </cell>
          <cell r="E1884" t="str">
            <v>AYUDANTE DE COCINA</v>
          </cell>
          <cell r="F1884">
            <v>40230171478</v>
          </cell>
          <cell r="G1884">
            <v>20</v>
          </cell>
          <cell r="H1884">
            <v>11000</v>
          </cell>
          <cell r="I1884">
            <v>315.7</v>
          </cell>
          <cell r="J1884">
            <v>0</v>
          </cell>
          <cell r="K1884">
            <v>334.4</v>
          </cell>
          <cell r="L1884">
            <v>75</v>
          </cell>
          <cell r="M1884">
            <v>725.1</v>
          </cell>
          <cell r="N1884">
            <v>10274.9</v>
          </cell>
          <cell r="O1884" t="str">
            <v>COMEDORES ECONOMOCOS - JAQUIMEYES</v>
          </cell>
        </row>
        <row r="1885">
          <cell r="A1885">
            <v>40230189520</v>
          </cell>
          <cell r="B1885">
            <v>1880</v>
          </cell>
          <cell r="C1885">
            <v>2</v>
          </cell>
          <cell r="D1885" t="str">
            <v>STALIN GONZALEZ FELIZ</v>
          </cell>
          <cell r="E1885" t="str">
            <v>AYUDANTE DE COCINA</v>
          </cell>
          <cell r="F1885">
            <v>40230189520</v>
          </cell>
          <cell r="G1885">
            <v>60</v>
          </cell>
          <cell r="H1885">
            <v>11000</v>
          </cell>
          <cell r="I1885">
            <v>315.7</v>
          </cell>
          <cell r="J1885">
            <v>0</v>
          </cell>
          <cell r="K1885">
            <v>334.4</v>
          </cell>
          <cell r="L1885">
            <v>75</v>
          </cell>
          <cell r="M1885">
            <v>725.1</v>
          </cell>
          <cell r="N1885">
            <v>10274.9</v>
          </cell>
          <cell r="O1885" t="str">
            <v>COMEDORES ECONOMICOS - VICENTE NOBLE</v>
          </cell>
        </row>
        <row r="1886">
          <cell r="A1886">
            <v>40230309946</v>
          </cell>
          <cell r="B1886">
            <v>1881</v>
          </cell>
          <cell r="C1886">
            <v>2</v>
          </cell>
          <cell r="D1886" t="str">
            <v>VICTOR WARNER FELIZ SANCHEZ</v>
          </cell>
          <cell r="E1886" t="str">
            <v>AYUDANTE DE COCINA</v>
          </cell>
          <cell r="F1886">
            <v>40230309946</v>
          </cell>
          <cell r="G1886">
            <v>350234</v>
          </cell>
          <cell r="H1886">
            <v>11000</v>
          </cell>
          <cell r="I1886">
            <v>315.7</v>
          </cell>
          <cell r="J1886">
            <v>0</v>
          </cell>
          <cell r="K1886">
            <v>334.4</v>
          </cell>
          <cell r="L1886">
            <v>75</v>
          </cell>
          <cell r="M1886">
            <v>725.1</v>
          </cell>
          <cell r="N1886">
            <v>10274.9</v>
          </cell>
          <cell r="O1886" t="str">
            <v>COMEDORES ECONOMICOS - BARAHONA</v>
          </cell>
        </row>
        <row r="1887">
          <cell r="A1887">
            <v>40230354710</v>
          </cell>
          <cell r="B1887">
            <v>1882</v>
          </cell>
          <cell r="C1887">
            <v>2</v>
          </cell>
          <cell r="D1887" t="str">
            <v>ODALIS MANUEL RAMIREZ FELIZ</v>
          </cell>
          <cell r="E1887" t="str">
            <v>AYUDANTE DE COCINA</v>
          </cell>
          <cell r="F1887">
            <v>40230354710</v>
          </cell>
          <cell r="G1887">
            <v>350227</v>
          </cell>
          <cell r="H1887">
            <v>11000</v>
          </cell>
          <cell r="I1887">
            <v>315.7</v>
          </cell>
          <cell r="J1887">
            <v>0</v>
          </cell>
          <cell r="K1887">
            <v>334.4</v>
          </cell>
          <cell r="L1887">
            <v>75</v>
          </cell>
          <cell r="M1887">
            <v>725.1</v>
          </cell>
          <cell r="N1887">
            <v>10274.9</v>
          </cell>
          <cell r="O1887" t="str">
            <v>COMEDORES ECONOMICOS - BARAHONA</v>
          </cell>
        </row>
        <row r="1888">
          <cell r="A1888">
            <v>40230359354</v>
          </cell>
          <cell r="B1888">
            <v>1883</v>
          </cell>
          <cell r="C1888">
            <v>2</v>
          </cell>
          <cell r="D1888" t="str">
            <v>ESTREICY ELIZABETH ESPINOSA</v>
          </cell>
          <cell r="E1888" t="str">
            <v>CONSERJE</v>
          </cell>
          <cell r="F1888">
            <v>40230359354</v>
          </cell>
          <cell r="G1888">
            <v>26</v>
          </cell>
          <cell r="H1888">
            <v>13000</v>
          </cell>
          <cell r="I1888">
            <v>373.1</v>
          </cell>
          <cell r="J1888">
            <v>0</v>
          </cell>
          <cell r="K1888">
            <v>395.2</v>
          </cell>
          <cell r="L1888">
            <v>75</v>
          </cell>
          <cell r="M1888">
            <v>843.3</v>
          </cell>
          <cell r="N1888">
            <v>12156.7</v>
          </cell>
          <cell r="O1888" t="str">
            <v>COMEDORES ECONOMOCOS - JAQUIMEYES</v>
          </cell>
        </row>
        <row r="1889">
          <cell r="A1889">
            <v>40230470250</v>
          </cell>
          <cell r="B1889">
            <v>1884</v>
          </cell>
          <cell r="C1889">
            <v>2</v>
          </cell>
          <cell r="D1889" t="str">
            <v>YEUDY ANTONIO CUELLO SUERO</v>
          </cell>
          <cell r="E1889" t="str">
            <v>AYUDANTE DE COCINA</v>
          </cell>
          <cell r="F1889">
            <v>40230470250</v>
          </cell>
          <cell r="G1889">
            <v>350236</v>
          </cell>
          <cell r="H1889">
            <v>11000</v>
          </cell>
          <cell r="I1889">
            <v>315.7</v>
          </cell>
          <cell r="J1889">
            <v>0</v>
          </cell>
          <cell r="K1889">
            <v>334.4</v>
          </cell>
          <cell r="L1889">
            <v>75</v>
          </cell>
          <cell r="M1889">
            <v>725.1</v>
          </cell>
          <cell r="N1889">
            <v>10274.9</v>
          </cell>
          <cell r="O1889" t="str">
            <v>COMEDORES ECONOMICOS - BARAHONA</v>
          </cell>
        </row>
        <row r="1890">
          <cell r="A1890">
            <v>40230588846</v>
          </cell>
          <cell r="B1890">
            <v>1885</v>
          </cell>
          <cell r="C1890">
            <v>2</v>
          </cell>
          <cell r="D1890" t="str">
            <v>IRAN NELIS RODRIGUEZ SILVERIO</v>
          </cell>
          <cell r="E1890" t="str">
            <v>COCINERO (A)</v>
          </cell>
          <cell r="F1890">
            <v>40230588846</v>
          </cell>
          <cell r="G1890">
            <v>750035</v>
          </cell>
          <cell r="H1890">
            <v>11000</v>
          </cell>
          <cell r="I1890">
            <v>315.7</v>
          </cell>
          <cell r="J1890">
            <v>0</v>
          </cell>
          <cell r="K1890">
            <v>334.4</v>
          </cell>
          <cell r="L1890">
            <v>75</v>
          </cell>
          <cell r="M1890">
            <v>725.1</v>
          </cell>
          <cell r="N1890">
            <v>10274.9</v>
          </cell>
          <cell r="O1890" t="str">
            <v>COMEDORES ECONOMICOS - PUERTO PLATA</v>
          </cell>
        </row>
        <row r="1891">
          <cell r="A1891">
            <v>40230941078</v>
          </cell>
          <cell r="B1891">
            <v>1886</v>
          </cell>
          <cell r="C1891">
            <v>2</v>
          </cell>
          <cell r="D1891" t="str">
            <v>ROSA ELVIRA CUEVAS MONTILLA</v>
          </cell>
          <cell r="E1891" t="str">
            <v>CONSERJE</v>
          </cell>
          <cell r="F1891">
            <v>40230941078</v>
          </cell>
          <cell r="G1891">
            <v>2750099</v>
          </cell>
          <cell r="H1891">
            <v>11000</v>
          </cell>
          <cell r="I1891">
            <v>315.7</v>
          </cell>
          <cell r="J1891">
            <v>0</v>
          </cell>
          <cell r="K1891">
            <v>334.4</v>
          </cell>
          <cell r="L1891">
            <v>75</v>
          </cell>
          <cell r="M1891">
            <v>725.1</v>
          </cell>
          <cell r="N1891">
            <v>10274.9</v>
          </cell>
          <cell r="O1891" t="str">
            <v>COMEDORES ECONOMICOS - NEYBA</v>
          </cell>
        </row>
        <row r="1892">
          <cell r="A1892">
            <v>40231190048</v>
          </cell>
          <cell r="B1892">
            <v>1887</v>
          </cell>
          <cell r="C1892">
            <v>2</v>
          </cell>
          <cell r="D1892" t="str">
            <v>TEJEDA ABREU RAYMER ENMANUEL</v>
          </cell>
          <cell r="E1892" t="str">
            <v>INSPECTOR DE COMEDOR</v>
          </cell>
          <cell r="F1892">
            <v>40231190048</v>
          </cell>
          <cell r="G1892">
            <v>2400350</v>
          </cell>
          <cell r="H1892">
            <v>13000</v>
          </cell>
          <cell r="I1892">
            <v>373.1</v>
          </cell>
          <cell r="J1892">
            <v>0</v>
          </cell>
          <cell r="K1892">
            <v>395.2</v>
          </cell>
          <cell r="L1892">
            <v>75</v>
          </cell>
          <cell r="M1892">
            <v>843.3</v>
          </cell>
          <cell r="N1892">
            <v>12156.7</v>
          </cell>
          <cell r="O1892" t="str">
            <v>DIRECCION DE INSPECCION- COMEDORES ECONO</v>
          </cell>
        </row>
        <row r="1893">
          <cell r="A1893">
            <v>40231334281</v>
          </cell>
          <cell r="B1893">
            <v>1888</v>
          </cell>
          <cell r="C1893">
            <v>2</v>
          </cell>
          <cell r="D1893" t="str">
            <v>YEUDY ADRIAN TORRES</v>
          </cell>
          <cell r="E1893" t="str">
            <v>CAJERO (A)</v>
          </cell>
          <cell r="F1893">
            <v>40231334281</v>
          </cell>
          <cell r="G1893">
            <v>1450047</v>
          </cell>
          <cell r="H1893">
            <v>16500</v>
          </cell>
          <cell r="I1893">
            <v>473.55</v>
          </cell>
          <cell r="J1893">
            <v>0</v>
          </cell>
          <cell r="K1893">
            <v>501.6</v>
          </cell>
          <cell r="L1893">
            <v>75</v>
          </cell>
          <cell r="M1893">
            <v>1050.1500000000001</v>
          </cell>
          <cell r="N1893">
            <v>15449.85</v>
          </cell>
          <cell r="O1893" t="str">
            <v>COMEDORES ECONOMICOS - DAJABON</v>
          </cell>
        </row>
        <row r="1894">
          <cell r="A1894">
            <v>40231472768</v>
          </cell>
          <cell r="B1894">
            <v>1889</v>
          </cell>
          <cell r="C1894">
            <v>2</v>
          </cell>
          <cell r="D1894" t="str">
            <v>STIVEN MIGUEL MARTE BAUTISTA</v>
          </cell>
          <cell r="E1894" t="str">
            <v>AYUDANTE MANTENIMIENTO</v>
          </cell>
          <cell r="F1894">
            <v>40231472768</v>
          </cell>
          <cell r="G1894">
            <v>2650603</v>
          </cell>
          <cell r="H1894">
            <v>18000</v>
          </cell>
          <cell r="I1894">
            <v>516.6</v>
          </cell>
          <cell r="J1894">
            <v>0</v>
          </cell>
          <cell r="K1894">
            <v>547.20000000000005</v>
          </cell>
          <cell r="L1894">
            <v>75</v>
          </cell>
          <cell r="M1894">
            <v>1138.8</v>
          </cell>
          <cell r="N1894">
            <v>16861.2</v>
          </cell>
          <cell r="O1894" t="str">
            <v>DIVISION DE MANTENIMIENTO- COMEDORES ECO</v>
          </cell>
        </row>
        <row r="1895">
          <cell r="A1895">
            <v>40231528304</v>
          </cell>
          <cell r="B1895">
            <v>1890</v>
          </cell>
          <cell r="C1895">
            <v>2</v>
          </cell>
          <cell r="D1895" t="str">
            <v>ANNABELIS BATISTA SIERRA</v>
          </cell>
          <cell r="E1895" t="str">
            <v>AYUDANTE DE COCINA</v>
          </cell>
          <cell r="F1895">
            <v>40231528304</v>
          </cell>
          <cell r="G1895">
            <v>24</v>
          </cell>
          <cell r="H1895">
            <v>11000</v>
          </cell>
          <cell r="I1895">
            <v>315.7</v>
          </cell>
          <cell r="J1895">
            <v>0</v>
          </cell>
          <cell r="K1895">
            <v>334.4</v>
          </cell>
          <cell r="L1895">
            <v>75</v>
          </cell>
          <cell r="M1895">
            <v>725.1</v>
          </cell>
          <cell r="N1895">
            <v>10274.9</v>
          </cell>
          <cell r="O1895" t="str">
            <v>COMEDORES ECONOMICOS - POSTER RIO</v>
          </cell>
        </row>
        <row r="1896">
          <cell r="A1896">
            <v>40232249959</v>
          </cell>
          <cell r="B1896">
            <v>1891</v>
          </cell>
          <cell r="C1896">
            <v>2</v>
          </cell>
          <cell r="D1896" t="str">
            <v>NAYELIS MERCEDES FELICIANO</v>
          </cell>
          <cell r="E1896" t="str">
            <v>COCINERO (A)</v>
          </cell>
          <cell r="F1896">
            <v>40232249959</v>
          </cell>
          <cell r="G1896">
            <v>700137</v>
          </cell>
          <cell r="H1896">
            <v>11000</v>
          </cell>
          <cell r="I1896">
            <v>315.7</v>
          </cell>
          <cell r="J1896">
            <v>0</v>
          </cell>
          <cell r="K1896">
            <v>334.4</v>
          </cell>
          <cell r="L1896">
            <v>75</v>
          </cell>
          <cell r="M1896">
            <v>725.1</v>
          </cell>
          <cell r="N1896">
            <v>10274.9</v>
          </cell>
          <cell r="O1896" t="str">
            <v>COMEDORES ECONOMICOS- SAN PEDRO</v>
          </cell>
        </row>
        <row r="1897">
          <cell r="A1897">
            <v>40232433975</v>
          </cell>
          <cell r="B1897">
            <v>1892</v>
          </cell>
          <cell r="C1897">
            <v>2</v>
          </cell>
          <cell r="D1897" t="str">
            <v>YOEL JIMENEZ SILFA</v>
          </cell>
          <cell r="E1897" t="str">
            <v>AYUDANTE DE COCINA</v>
          </cell>
          <cell r="F1897">
            <v>40232433975</v>
          </cell>
          <cell r="G1897">
            <v>6</v>
          </cell>
          <cell r="H1897">
            <v>11000</v>
          </cell>
          <cell r="I1897">
            <v>315.7</v>
          </cell>
          <cell r="J1897">
            <v>0</v>
          </cell>
          <cell r="K1897">
            <v>334.4</v>
          </cell>
          <cell r="L1897">
            <v>75</v>
          </cell>
          <cell r="M1897">
            <v>725.1</v>
          </cell>
          <cell r="N1897">
            <v>10274.9</v>
          </cell>
          <cell r="O1897" t="str">
            <v>COMEDORES ECONOMICOS - GALVAN</v>
          </cell>
        </row>
        <row r="1898">
          <cell r="A1898">
            <v>40233202098</v>
          </cell>
          <cell r="B1898">
            <v>1893</v>
          </cell>
          <cell r="C1898">
            <v>2</v>
          </cell>
          <cell r="D1898" t="str">
            <v>JOSE RAFAEL VALERIO MOREL</v>
          </cell>
          <cell r="E1898" t="str">
            <v>AYUDANTE DE COCINA</v>
          </cell>
          <cell r="F1898">
            <v>40233202098</v>
          </cell>
          <cell r="G1898">
            <v>2300105</v>
          </cell>
          <cell r="H1898">
            <v>11000</v>
          </cell>
          <cell r="I1898">
            <v>315.7</v>
          </cell>
          <cell r="J1898">
            <v>0</v>
          </cell>
          <cell r="K1898">
            <v>334.4</v>
          </cell>
          <cell r="L1898">
            <v>75</v>
          </cell>
          <cell r="M1898">
            <v>725.1</v>
          </cell>
          <cell r="N1898">
            <v>10274.9</v>
          </cell>
          <cell r="O1898" t="str">
            <v>COMEDORES ECONOMICOS - MONTECRISTI</v>
          </cell>
        </row>
        <row r="1899">
          <cell r="A1899">
            <v>40233512983</v>
          </cell>
          <cell r="B1899">
            <v>1894</v>
          </cell>
          <cell r="C1899">
            <v>2</v>
          </cell>
          <cell r="D1899" t="str">
            <v>NICAULIS CEFERINA PLATA CUEVAS</v>
          </cell>
          <cell r="E1899" t="str">
            <v>SECRETARIO (A)</v>
          </cell>
          <cell r="F1899">
            <v>40233512983</v>
          </cell>
          <cell r="G1899">
            <v>99</v>
          </cell>
          <cell r="H1899">
            <v>14000</v>
          </cell>
          <cell r="I1899">
            <v>401.8</v>
          </cell>
          <cell r="J1899">
            <v>0</v>
          </cell>
          <cell r="K1899">
            <v>425.6</v>
          </cell>
          <cell r="L1899">
            <v>75</v>
          </cell>
          <cell r="M1899">
            <v>902.4</v>
          </cell>
          <cell r="N1899">
            <v>13097.6</v>
          </cell>
          <cell r="O1899" t="str">
            <v>COMEDORES ECONOMICOS - DE CRISTOBAL-INDE</v>
          </cell>
        </row>
        <row r="1900">
          <cell r="A1900">
            <v>40233579552</v>
          </cell>
          <cell r="B1900">
            <v>1895</v>
          </cell>
          <cell r="C1900">
            <v>2</v>
          </cell>
          <cell r="D1900" t="str">
            <v>RAMON ADELSON VARGAS BAEZ</v>
          </cell>
          <cell r="E1900" t="str">
            <v>CONSERJE</v>
          </cell>
          <cell r="F1900">
            <v>40233579552</v>
          </cell>
          <cell r="G1900">
            <v>1750047</v>
          </cell>
          <cell r="H1900">
            <v>11000</v>
          </cell>
          <cell r="I1900">
            <v>315.7</v>
          </cell>
          <cell r="J1900">
            <v>0</v>
          </cell>
          <cell r="K1900">
            <v>334.4</v>
          </cell>
          <cell r="L1900">
            <v>75</v>
          </cell>
          <cell r="M1900">
            <v>725.1</v>
          </cell>
          <cell r="N1900">
            <v>10274.9</v>
          </cell>
          <cell r="O1900" t="str">
            <v>COMEDORES ECONOMICOS - SANTIAGO RODRIGUE</v>
          </cell>
        </row>
        <row r="1901">
          <cell r="A1901">
            <v>40233679170</v>
          </cell>
          <cell r="B1901">
            <v>1896</v>
          </cell>
          <cell r="C1901">
            <v>2</v>
          </cell>
          <cell r="D1901" t="str">
            <v>ANGELES DEL PILAR GIL PAULA</v>
          </cell>
          <cell r="E1901" t="str">
            <v>SECRETARIA I</v>
          </cell>
          <cell r="F1901">
            <v>40233679170</v>
          </cell>
          <cell r="G1901">
            <v>2350114</v>
          </cell>
          <cell r="H1901">
            <v>15000</v>
          </cell>
          <cell r="I1901">
            <v>430.5</v>
          </cell>
          <cell r="J1901">
            <v>0</v>
          </cell>
          <cell r="K1901">
            <v>456</v>
          </cell>
          <cell r="L1901">
            <v>75</v>
          </cell>
          <cell r="M1901">
            <v>961.5</v>
          </cell>
          <cell r="N1901">
            <v>14038.5</v>
          </cell>
          <cell r="O1901" t="str">
            <v>COMEDORES ECONOMICOS - NAGUA</v>
          </cell>
        </row>
        <row r="1902">
          <cell r="A1902">
            <v>40233707583</v>
          </cell>
          <cell r="B1902">
            <v>1897</v>
          </cell>
          <cell r="C1902">
            <v>2</v>
          </cell>
          <cell r="D1902" t="str">
            <v>PAOLA CABRRERA RECIO</v>
          </cell>
          <cell r="E1902" t="str">
            <v>AYUDANTE DE COCINA</v>
          </cell>
          <cell r="F1902">
            <v>40233707583</v>
          </cell>
          <cell r="G1902">
            <v>1208522</v>
          </cell>
          <cell r="H1902">
            <v>13000</v>
          </cell>
          <cell r="I1902">
            <v>373.1</v>
          </cell>
          <cell r="J1902">
            <v>0</v>
          </cell>
          <cell r="K1902">
            <v>395.2</v>
          </cell>
          <cell r="L1902">
            <v>75</v>
          </cell>
          <cell r="M1902">
            <v>843.3</v>
          </cell>
          <cell r="N1902">
            <v>12156.7</v>
          </cell>
          <cell r="O1902" t="str">
            <v>COMEDORES ECONOMICOS LOS MINAS- COMEDORE</v>
          </cell>
        </row>
        <row r="1903">
          <cell r="A1903">
            <v>40234004253</v>
          </cell>
          <cell r="B1903">
            <v>1898</v>
          </cell>
          <cell r="C1903">
            <v>2</v>
          </cell>
          <cell r="D1903" t="str">
            <v>ESMERALDA SEGURA</v>
          </cell>
          <cell r="E1903" t="str">
            <v>AUXILIAR ADMINISTRATIVO (A)</v>
          </cell>
          <cell r="F1903">
            <v>40234004253</v>
          </cell>
          <cell r="G1903">
            <v>26</v>
          </cell>
          <cell r="H1903">
            <v>12000</v>
          </cell>
          <cell r="I1903">
            <v>344.4</v>
          </cell>
          <cell r="J1903">
            <v>0</v>
          </cell>
          <cell r="K1903">
            <v>364.8</v>
          </cell>
          <cell r="L1903">
            <v>75</v>
          </cell>
          <cell r="M1903">
            <v>784.2</v>
          </cell>
          <cell r="N1903">
            <v>11215.8</v>
          </cell>
          <cell r="O1903" t="str">
            <v>COMEDORES ECONOMICOS - EL PEﾑON</v>
          </cell>
        </row>
        <row r="1904">
          <cell r="A1904">
            <v>40234008163</v>
          </cell>
          <cell r="B1904">
            <v>1899</v>
          </cell>
          <cell r="C1904">
            <v>2</v>
          </cell>
          <cell r="D1904" t="str">
            <v>DERYS JOSE SOTO</v>
          </cell>
          <cell r="E1904" t="str">
            <v>AUXILIAR ALMACEN</v>
          </cell>
          <cell r="F1904">
            <v>40234008163</v>
          </cell>
          <cell r="G1904">
            <v>2850348</v>
          </cell>
          <cell r="H1904">
            <v>15000</v>
          </cell>
          <cell r="I1904">
            <v>430.5</v>
          </cell>
          <cell r="J1904">
            <v>0</v>
          </cell>
          <cell r="K1904">
            <v>456</v>
          </cell>
          <cell r="L1904">
            <v>75</v>
          </cell>
          <cell r="M1904">
            <v>961.5</v>
          </cell>
          <cell r="N1904">
            <v>14038.5</v>
          </cell>
          <cell r="O1904" t="str">
            <v>COMEDORES ECONOMICOS- CRISTO REY</v>
          </cell>
        </row>
        <row r="1905">
          <cell r="A1905">
            <v>40234022404</v>
          </cell>
          <cell r="B1905">
            <v>1900</v>
          </cell>
          <cell r="C1905">
            <v>2</v>
          </cell>
          <cell r="D1905" t="str">
            <v>JENNIFER HENRIQUEZ ORTIZ</v>
          </cell>
          <cell r="E1905" t="str">
            <v>AYUDANTE DE COCINA</v>
          </cell>
          <cell r="F1905">
            <v>40234022404</v>
          </cell>
          <cell r="G1905">
            <v>1208245</v>
          </cell>
          <cell r="H1905">
            <v>11000</v>
          </cell>
          <cell r="I1905">
            <v>315.7</v>
          </cell>
          <cell r="J1905">
            <v>0</v>
          </cell>
          <cell r="K1905">
            <v>334.4</v>
          </cell>
          <cell r="L1905">
            <v>75</v>
          </cell>
          <cell r="M1905">
            <v>725.1</v>
          </cell>
          <cell r="N1905">
            <v>10274.9</v>
          </cell>
          <cell r="O1905" t="str">
            <v>COMEDORES ECONOMICOS LOS MINAS- COMEDORE</v>
          </cell>
        </row>
        <row r="1906">
          <cell r="A1906">
            <v>40234030258</v>
          </cell>
          <cell r="B1906">
            <v>1901</v>
          </cell>
          <cell r="C1906">
            <v>2</v>
          </cell>
          <cell r="D1906" t="str">
            <v>MARILANDY RODRIGUEZ RODRIGUEZ</v>
          </cell>
          <cell r="E1906" t="str">
            <v>SECRETARIO (A)</v>
          </cell>
          <cell r="F1906">
            <v>40234030258</v>
          </cell>
          <cell r="G1906">
            <v>1450045</v>
          </cell>
          <cell r="H1906">
            <v>16500</v>
          </cell>
          <cell r="I1906">
            <v>473.55</v>
          </cell>
          <cell r="J1906">
            <v>0</v>
          </cell>
          <cell r="K1906">
            <v>501.6</v>
          </cell>
          <cell r="L1906">
            <v>75</v>
          </cell>
          <cell r="M1906">
            <v>1050.1500000000001</v>
          </cell>
          <cell r="N1906">
            <v>15449.85</v>
          </cell>
          <cell r="O1906" t="str">
            <v>COMEDORES ECONOMICOS - DAJABON</v>
          </cell>
        </row>
        <row r="1907">
          <cell r="A1907">
            <v>40234070262</v>
          </cell>
          <cell r="B1907">
            <v>1902</v>
          </cell>
          <cell r="C1907">
            <v>2</v>
          </cell>
          <cell r="D1907" t="str">
            <v>RAYFY MATOS RODRIGUEZ</v>
          </cell>
          <cell r="E1907" t="str">
            <v>SECRETARIO (A)</v>
          </cell>
          <cell r="F1907">
            <v>40234070262</v>
          </cell>
          <cell r="G1907">
            <v>500052</v>
          </cell>
          <cell r="H1907">
            <v>16500</v>
          </cell>
          <cell r="I1907">
            <v>473.55</v>
          </cell>
          <cell r="J1907">
            <v>0</v>
          </cell>
          <cell r="K1907">
            <v>501.6</v>
          </cell>
          <cell r="L1907">
            <v>75</v>
          </cell>
          <cell r="M1907">
            <v>1050.1500000000001</v>
          </cell>
          <cell r="N1907">
            <v>15449.85</v>
          </cell>
          <cell r="O1907" t="str">
            <v>COMEDORES ECONOMICOS- LOS ALCARRIZOS</v>
          </cell>
        </row>
        <row r="1908">
          <cell r="A1908">
            <v>40234134308</v>
          </cell>
          <cell r="B1908">
            <v>1903</v>
          </cell>
          <cell r="C1908">
            <v>2</v>
          </cell>
          <cell r="D1908" t="str">
            <v>JOERMI RAFAEL ALMONTE MARTE</v>
          </cell>
          <cell r="E1908" t="str">
            <v>SECRETARIO (A)</v>
          </cell>
          <cell r="F1908">
            <v>40234134308</v>
          </cell>
          <cell r="G1908">
            <v>1750055</v>
          </cell>
          <cell r="H1908">
            <v>11000</v>
          </cell>
          <cell r="I1908">
            <v>315.7</v>
          </cell>
          <cell r="J1908">
            <v>0</v>
          </cell>
          <cell r="K1908">
            <v>334.4</v>
          </cell>
          <cell r="L1908">
            <v>75</v>
          </cell>
          <cell r="M1908">
            <v>725.1</v>
          </cell>
          <cell r="N1908">
            <v>10274.9</v>
          </cell>
          <cell r="O1908" t="str">
            <v>COMEDORES ECONOMICOS - SANTIAGO RODRIGUE</v>
          </cell>
        </row>
        <row r="1909">
          <cell r="A1909">
            <v>40234500755</v>
          </cell>
          <cell r="B1909">
            <v>1904</v>
          </cell>
          <cell r="C1909">
            <v>2</v>
          </cell>
          <cell r="D1909" t="str">
            <v>ORQUIDEA YULIBETH MENDOZA VARGAS</v>
          </cell>
          <cell r="E1909" t="str">
            <v>CAJERO (A)</v>
          </cell>
          <cell r="F1909">
            <v>40234500755</v>
          </cell>
          <cell r="G1909">
            <v>2600040</v>
          </cell>
          <cell r="H1909">
            <v>11000</v>
          </cell>
          <cell r="I1909">
            <v>315.7</v>
          </cell>
          <cell r="J1909">
            <v>0</v>
          </cell>
          <cell r="K1909">
            <v>334.4</v>
          </cell>
          <cell r="L1909">
            <v>1587.45</v>
          </cell>
          <cell r="M1909">
            <v>2237.5500000000002</v>
          </cell>
          <cell r="N1909">
            <v>8762.4500000000007</v>
          </cell>
          <cell r="O1909" t="str">
            <v>COMEDORES ECONOMICOS - MOCA</v>
          </cell>
        </row>
        <row r="1910">
          <cell r="A1910">
            <v>40234729040</v>
          </cell>
          <cell r="B1910">
            <v>1905</v>
          </cell>
          <cell r="C1910">
            <v>2</v>
          </cell>
          <cell r="D1910" t="str">
            <v>WILSON RUBEN SILVESTRE</v>
          </cell>
          <cell r="E1910" t="str">
            <v>AUXILIAR ALMACEN</v>
          </cell>
          <cell r="F1910">
            <v>40234729040</v>
          </cell>
          <cell r="G1910">
            <v>2050031</v>
          </cell>
          <cell r="H1910">
            <v>20000</v>
          </cell>
          <cell r="I1910">
            <v>574</v>
          </cell>
          <cell r="J1910">
            <v>0</v>
          </cell>
          <cell r="K1910">
            <v>608</v>
          </cell>
          <cell r="L1910">
            <v>75</v>
          </cell>
          <cell r="M1910">
            <v>1257</v>
          </cell>
          <cell r="N1910">
            <v>18743</v>
          </cell>
          <cell r="O1910" t="str">
            <v>COMEDORES ECONOMICOS- EL SEIBO</v>
          </cell>
        </row>
        <row r="1911">
          <cell r="A1911">
            <v>40234746192</v>
          </cell>
          <cell r="B1911">
            <v>1906</v>
          </cell>
          <cell r="C1911">
            <v>2</v>
          </cell>
          <cell r="D1911" t="str">
            <v>ROBINSON SUGILIO</v>
          </cell>
          <cell r="E1911" t="str">
            <v>CONSERJE</v>
          </cell>
          <cell r="F1911">
            <v>40234746192</v>
          </cell>
          <cell r="G1911">
            <v>2650655</v>
          </cell>
          <cell r="H1911">
            <v>11000</v>
          </cell>
          <cell r="I1911">
            <v>315.7</v>
          </cell>
          <cell r="J1911">
            <v>0</v>
          </cell>
          <cell r="K1911">
            <v>334.4</v>
          </cell>
          <cell r="L1911">
            <v>75</v>
          </cell>
          <cell r="M1911">
            <v>725.1</v>
          </cell>
          <cell r="N1911">
            <v>10274.9</v>
          </cell>
          <cell r="O1911" t="str">
            <v>DIVISION DE MANTENIMIENTO- COMEDORES ECO</v>
          </cell>
        </row>
        <row r="1912">
          <cell r="A1912">
            <v>40234892327</v>
          </cell>
          <cell r="B1912">
            <v>1907</v>
          </cell>
          <cell r="C1912">
            <v>2</v>
          </cell>
          <cell r="D1912" t="str">
            <v>CARLOS ANTONIO SANCHEZ</v>
          </cell>
          <cell r="E1912" t="str">
            <v>AYUDANTE DE COCINA</v>
          </cell>
          <cell r="F1912">
            <v>40234892327</v>
          </cell>
          <cell r="G1912">
            <v>2100633</v>
          </cell>
          <cell r="H1912">
            <v>11000</v>
          </cell>
          <cell r="I1912">
            <v>315.7</v>
          </cell>
          <cell r="J1912">
            <v>0</v>
          </cell>
          <cell r="K1912">
            <v>334.4</v>
          </cell>
          <cell r="L1912">
            <v>75</v>
          </cell>
          <cell r="M1912">
            <v>725.1</v>
          </cell>
          <cell r="N1912">
            <v>10274.9</v>
          </cell>
          <cell r="O1912" t="str">
            <v>DIVISION DE TRANSPORTACION- COMEDORES EC</v>
          </cell>
        </row>
        <row r="1913">
          <cell r="A1913">
            <v>40235321300</v>
          </cell>
          <cell r="B1913">
            <v>1908</v>
          </cell>
          <cell r="C1913">
            <v>2</v>
          </cell>
          <cell r="D1913" t="str">
            <v>FRANCISCA VALDEZ GUZMAN</v>
          </cell>
          <cell r="E1913" t="str">
            <v>AYUDANTE DE COCINA</v>
          </cell>
          <cell r="F1913">
            <v>40235321300</v>
          </cell>
          <cell r="G1913">
            <v>400079</v>
          </cell>
          <cell r="H1913">
            <v>11000</v>
          </cell>
          <cell r="I1913">
            <v>315.7</v>
          </cell>
          <cell r="J1913">
            <v>0</v>
          </cell>
          <cell r="K1913">
            <v>334.4</v>
          </cell>
          <cell r="L1913">
            <v>75</v>
          </cell>
          <cell r="M1913">
            <v>725.1</v>
          </cell>
          <cell r="N1913">
            <v>10274.9</v>
          </cell>
          <cell r="O1913" t="str">
            <v>COMEDORES ECONOMICOS - ELIAS PIﾑA</v>
          </cell>
        </row>
        <row r="1914">
          <cell r="A1914">
            <v>40235354731</v>
          </cell>
          <cell r="B1914">
            <v>1909</v>
          </cell>
          <cell r="C1914">
            <v>2</v>
          </cell>
          <cell r="D1914" t="str">
            <v>OMAR ALBERTO REYES</v>
          </cell>
          <cell r="E1914" t="str">
            <v>CONSERJE</v>
          </cell>
          <cell r="F1914">
            <v>40235354731</v>
          </cell>
          <cell r="G1914">
            <v>2900133</v>
          </cell>
          <cell r="H1914">
            <v>12100</v>
          </cell>
          <cell r="I1914">
            <v>347.27</v>
          </cell>
          <cell r="J1914">
            <v>0</v>
          </cell>
          <cell r="K1914">
            <v>367.84</v>
          </cell>
          <cell r="L1914">
            <v>75</v>
          </cell>
          <cell r="M1914">
            <v>790.11</v>
          </cell>
          <cell r="N1914">
            <v>11309.89</v>
          </cell>
          <cell r="O1914" t="str">
            <v>COMEDORES ECONOMICOS - SAN FRANCISCO DE</v>
          </cell>
        </row>
        <row r="1915">
          <cell r="A1915">
            <v>40235413966</v>
          </cell>
          <cell r="B1915">
            <v>1910</v>
          </cell>
          <cell r="C1915">
            <v>2</v>
          </cell>
          <cell r="D1915" t="str">
            <v>AGRIPINA MENDEZ GALVAN</v>
          </cell>
          <cell r="E1915" t="str">
            <v>AYUDANTE DE COCINA</v>
          </cell>
          <cell r="F1915">
            <v>40235413966</v>
          </cell>
          <cell r="G1915">
            <v>3</v>
          </cell>
          <cell r="H1915">
            <v>11000</v>
          </cell>
          <cell r="I1915">
            <v>315.7</v>
          </cell>
          <cell r="J1915">
            <v>0</v>
          </cell>
          <cell r="K1915">
            <v>334.4</v>
          </cell>
          <cell r="L1915">
            <v>75</v>
          </cell>
          <cell r="M1915">
            <v>725.1</v>
          </cell>
          <cell r="N1915">
            <v>10274.9</v>
          </cell>
          <cell r="O1915" t="str">
            <v>COMEDORES ECONOMICOS- ARROLLO CANO</v>
          </cell>
        </row>
        <row r="1916">
          <cell r="A1916">
            <v>40235766736</v>
          </cell>
          <cell r="B1916">
            <v>1911</v>
          </cell>
          <cell r="C1916">
            <v>2</v>
          </cell>
          <cell r="D1916" t="str">
            <v>PAMELA REYES</v>
          </cell>
          <cell r="E1916" t="str">
            <v>CONSERJE</v>
          </cell>
          <cell r="F1916">
            <v>40235766736</v>
          </cell>
          <cell r="G1916">
            <v>46</v>
          </cell>
          <cell r="H1916">
            <v>13000</v>
          </cell>
          <cell r="I1916">
            <v>373.1</v>
          </cell>
          <cell r="J1916">
            <v>0</v>
          </cell>
          <cell r="K1916">
            <v>395.2</v>
          </cell>
          <cell r="L1916">
            <v>75</v>
          </cell>
          <cell r="M1916">
            <v>843.3</v>
          </cell>
          <cell r="N1916">
            <v>12156.7</v>
          </cell>
          <cell r="O1916" t="str">
            <v>COMEDORES ECONOMICOS - COTUI</v>
          </cell>
        </row>
        <row r="1917">
          <cell r="A1917">
            <v>40236008195</v>
          </cell>
          <cell r="B1917">
            <v>1912</v>
          </cell>
          <cell r="C1917">
            <v>2</v>
          </cell>
          <cell r="D1917" t="str">
            <v>SANDRA QUEVEDO VERIGUETE</v>
          </cell>
          <cell r="E1917" t="str">
            <v>CONSERJE</v>
          </cell>
          <cell r="F1917">
            <v>40236008195</v>
          </cell>
          <cell r="G1917">
            <v>500114</v>
          </cell>
          <cell r="H1917">
            <v>11000</v>
          </cell>
          <cell r="I1917">
            <v>315.7</v>
          </cell>
          <cell r="J1917">
            <v>0</v>
          </cell>
          <cell r="K1917">
            <v>334.4</v>
          </cell>
          <cell r="L1917">
            <v>75</v>
          </cell>
          <cell r="M1917">
            <v>725.1</v>
          </cell>
          <cell r="N1917">
            <v>10274.9</v>
          </cell>
          <cell r="O1917" t="str">
            <v>COMEDORES ECONOMICOS- LOS ALCARRIZOS</v>
          </cell>
        </row>
        <row r="1918">
          <cell r="A1918">
            <v>40236590796</v>
          </cell>
          <cell r="B1918">
            <v>1913</v>
          </cell>
          <cell r="C1918">
            <v>2</v>
          </cell>
          <cell r="D1918" t="str">
            <v>VICTOR MANUEL SOTO MATEO</v>
          </cell>
          <cell r="E1918" t="str">
            <v>CONSERJE</v>
          </cell>
          <cell r="F1918">
            <v>40236590796</v>
          </cell>
          <cell r="G1918">
            <v>2550099</v>
          </cell>
          <cell r="H1918">
            <v>11000</v>
          </cell>
          <cell r="I1918">
            <v>315.7</v>
          </cell>
          <cell r="J1918">
            <v>0</v>
          </cell>
          <cell r="K1918">
            <v>334.4</v>
          </cell>
          <cell r="L1918">
            <v>75</v>
          </cell>
          <cell r="M1918">
            <v>725.1</v>
          </cell>
          <cell r="N1918">
            <v>10274.9</v>
          </cell>
          <cell r="O1918" t="str">
            <v>COMEDORES ECONOMICOS - SAN JOSE DE OCOA</v>
          </cell>
        </row>
        <row r="1919">
          <cell r="A1919">
            <v>40236648636</v>
          </cell>
          <cell r="B1919">
            <v>1914</v>
          </cell>
          <cell r="C1919">
            <v>2</v>
          </cell>
          <cell r="D1919" t="str">
            <v>DIGNA ESPERANZA ROSARIO VALDEZ</v>
          </cell>
          <cell r="E1919" t="str">
            <v>INSPECTOR DE COMEDOR</v>
          </cell>
          <cell r="F1919">
            <v>40236648636</v>
          </cell>
          <cell r="G1919">
            <v>150055</v>
          </cell>
          <cell r="H1919">
            <v>15000</v>
          </cell>
          <cell r="I1919">
            <v>430.5</v>
          </cell>
          <cell r="J1919">
            <v>0</v>
          </cell>
          <cell r="K1919">
            <v>456</v>
          </cell>
          <cell r="L1919">
            <v>75</v>
          </cell>
          <cell r="M1919">
            <v>961.5</v>
          </cell>
          <cell r="N1919">
            <v>14038.5</v>
          </cell>
          <cell r="O1919" t="str">
            <v>COMEDORES ECONOMICOS- LA ROMANA</v>
          </cell>
        </row>
        <row r="1920">
          <cell r="A1920">
            <v>40237413519</v>
          </cell>
          <cell r="B1920">
            <v>1915</v>
          </cell>
          <cell r="C1920">
            <v>2</v>
          </cell>
          <cell r="D1920" t="str">
            <v>LISSAURA MASSIEL SEVERINO</v>
          </cell>
          <cell r="E1920" t="str">
            <v>CONSERJE</v>
          </cell>
          <cell r="F1920">
            <v>40237413519</v>
          </cell>
          <cell r="G1920">
            <v>1700024</v>
          </cell>
          <cell r="H1920">
            <v>11000</v>
          </cell>
          <cell r="I1920">
            <v>315.7</v>
          </cell>
          <cell r="J1920">
            <v>0</v>
          </cell>
          <cell r="K1920">
            <v>334.4</v>
          </cell>
          <cell r="L1920">
            <v>75</v>
          </cell>
          <cell r="M1920">
            <v>725.1</v>
          </cell>
          <cell r="N1920">
            <v>10274.9</v>
          </cell>
          <cell r="O1920" t="str">
            <v>COMEDORES ECONOMICOS- MONTE PLATA</v>
          </cell>
        </row>
        <row r="1921">
          <cell r="A1921">
            <v>40237458167</v>
          </cell>
          <cell r="B1921">
            <v>1916</v>
          </cell>
          <cell r="C1921">
            <v>2</v>
          </cell>
          <cell r="D1921" t="str">
            <v>CRISTOFER MOREL PEREZ</v>
          </cell>
          <cell r="E1921" t="str">
            <v>AUXILIAR ADMINISTRATIVO (A)</v>
          </cell>
          <cell r="F1921">
            <v>40237458167</v>
          </cell>
          <cell r="G1921">
            <v>1050264</v>
          </cell>
          <cell r="H1921">
            <v>20000</v>
          </cell>
          <cell r="I1921">
            <v>574</v>
          </cell>
          <cell r="J1921">
            <v>0</v>
          </cell>
          <cell r="K1921">
            <v>608</v>
          </cell>
          <cell r="L1921">
            <v>75</v>
          </cell>
          <cell r="M1921">
            <v>1257</v>
          </cell>
          <cell r="N1921">
            <v>18743</v>
          </cell>
          <cell r="O1921" t="str">
            <v>COMEDORES ECONOMICOS - SAN JUAN DE LA MA</v>
          </cell>
        </row>
        <row r="1922">
          <cell r="A1922">
            <v>40237573304</v>
          </cell>
          <cell r="B1922">
            <v>1917</v>
          </cell>
          <cell r="C1922">
            <v>2</v>
          </cell>
          <cell r="D1922" t="str">
            <v>ALEJANDRINA RAMIREZ</v>
          </cell>
          <cell r="E1922" t="str">
            <v>AYUDANTE DE COCINA</v>
          </cell>
          <cell r="F1922">
            <v>40237573304</v>
          </cell>
          <cell r="G1922">
            <v>900224</v>
          </cell>
          <cell r="H1922">
            <v>15000</v>
          </cell>
          <cell r="I1922">
            <v>430.5</v>
          </cell>
          <cell r="J1922">
            <v>0</v>
          </cell>
          <cell r="K1922">
            <v>456</v>
          </cell>
          <cell r="L1922">
            <v>75</v>
          </cell>
          <cell r="M1922">
            <v>961.5</v>
          </cell>
          <cell r="N1922">
            <v>14038.5</v>
          </cell>
          <cell r="O1922" t="str">
            <v>COMEDORES ECONOMICOS- LA VILLA OLIMPICA</v>
          </cell>
        </row>
        <row r="1923">
          <cell r="A1923">
            <v>40237649039</v>
          </cell>
          <cell r="B1923">
            <v>1918</v>
          </cell>
          <cell r="C1923">
            <v>2</v>
          </cell>
          <cell r="D1923" t="str">
            <v>YUMERI MORILLO ENCARNACION</v>
          </cell>
          <cell r="E1923" t="str">
            <v>AYUDANTE DE COCINA</v>
          </cell>
          <cell r="F1923">
            <v>40237649039</v>
          </cell>
          <cell r="G1923">
            <v>29</v>
          </cell>
          <cell r="H1923">
            <v>15000</v>
          </cell>
          <cell r="I1923">
            <v>430.5</v>
          </cell>
          <cell r="J1923">
            <v>0</v>
          </cell>
          <cell r="K1923">
            <v>456</v>
          </cell>
          <cell r="L1923">
            <v>75</v>
          </cell>
          <cell r="M1923">
            <v>961.5</v>
          </cell>
          <cell r="N1923">
            <v>14038.5</v>
          </cell>
          <cell r="O1923" t="str">
            <v>COMEDORES ECONOMICOS - LOTERIA NACIONAL</v>
          </cell>
        </row>
        <row r="1924">
          <cell r="A1924">
            <v>40237818006</v>
          </cell>
          <cell r="B1924">
            <v>1919</v>
          </cell>
          <cell r="C1924">
            <v>2</v>
          </cell>
          <cell r="D1924" t="str">
            <v>EDWIN RODRIGUEZ</v>
          </cell>
          <cell r="E1924" t="str">
            <v>AYUDANTE DE COCINA</v>
          </cell>
          <cell r="F1924">
            <v>40237818006</v>
          </cell>
          <cell r="G1924">
            <v>1208528</v>
          </cell>
          <cell r="H1924">
            <v>13000</v>
          </cell>
          <cell r="I1924">
            <v>373.1</v>
          </cell>
          <cell r="J1924">
            <v>0</v>
          </cell>
          <cell r="K1924">
            <v>395.2</v>
          </cell>
          <cell r="L1924">
            <v>75</v>
          </cell>
          <cell r="M1924">
            <v>843.3</v>
          </cell>
          <cell r="N1924">
            <v>12156.7</v>
          </cell>
          <cell r="O1924" t="str">
            <v>COMEDORES ECONOMICOS LOS MINAS- COMEDORE</v>
          </cell>
        </row>
        <row r="1925">
          <cell r="A1925">
            <v>40239134477</v>
          </cell>
          <cell r="B1925">
            <v>1920</v>
          </cell>
          <cell r="C1925">
            <v>2</v>
          </cell>
          <cell r="D1925" t="str">
            <v>MIGUEL ANGEL HERNANDEZ</v>
          </cell>
          <cell r="E1925" t="str">
            <v>AYUDANTE MANTENIMIENTO</v>
          </cell>
          <cell r="F1925">
            <v>40239134477</v>
          </cell>
          <cell r="G1925">
            <v>358</v>
          </cell>
          <cell r="H1925">
            <v>11000</v>
          </cell>
          <cell r="I1925">
            <v>315.7</v>
          </cell>
          <cell r="J1925">
            <v>0</v>
          </cell>
          <cell r="K1925">
            <v>334.4</v>
          </cell>
          <cell r="L1925">
            <v>75</v>
          </cell>
          <cell r="M1925">
            <v>725.1</v>
          </cell>
          <cell r="N1925">
            <v>10274.9</v>
          </cell>
          <cell r="O1925" t="str">
            <v>COMEDOR ECONOMICO VILLA LIBERACION - COM</v>
          </cell>
        </row>
        <row r="1926">
          <cell r="A1926">
            <v>40239958289</v>
          </cell>
          <cell r="B1926">
            <v>1921</v>
          </cell>
          <cell r="C1926">
            <v>2</v>
          </cell>
          <cell r="D1926" t="str">
            <v>RACHELLY MICHELLE MENDOZA MANCEBO</v>
          </cell>
          <cell r="E1926" t="str">
            <v>SECRETARIO (A)</v>
          </cell>
          <cell r="F1926">
            <v>40239958289</v>
          </cell>
          <cell r="G1926">
            <v>2700326</v>
          </cell>
          <cell r="H1926">
            <v>16500</v>
          </cell>
          <cell r="I1926">
            <v>473.55</v>
          </cell>
          <cell r="J1926">
            <v>0</v>
          </cell>
          <cell r="K1926">
            <v>501.6</v>
          </cell>
          <cell r="L1926">
            <v>75</v>
          </cell>
          <cell r="M1926">
            <v>1050.1500000000001</v>
          </cell>
          <cell r="N1926">
            <v>15449.85</v>
          </cell>
          <cell r="O1926" t="str">
            <v>DEPARTAMENTO DE COCINAS MOVILES- COMEDOR</v>
          </cell>
        </row>
        <row r="1927">
          <cell r="A1927">
            <v>40240445557</v>
          </cell>
          <cell r="B1927">
            <v>1922</v>
          </cell>
          <cell r="C1927">
            <v>2</v>
          </cell>
          <cell r="D1927" t="str">
            <v>YARITZA MARTE MONTERO</v>
          </cell>
          <cell r="E1927" t="str">
            <v>AYUDANTE DE COCINA</v>
          </cell>
          <cell r="F1927">
            <v>40240445557</v>
          </cell>
          <cell r="G1927">
            <v>1650126</v>
          </cell>
          <cell r="H1927">
            <v>13000</v>
          </cell>
          <cell r="I1927">
            <v>373.1</v>
          </cell>
          <cell r="J1927">
            <v>0</v>
          </cell>
          <cell r="K1927">
            <v>395.2</v>
          </cell>
          <cell r="L1927">
            <v>75</v>
          </cell>
          <cell r="M1927">
            <v>843.3</v>
          </cell>
          <cell r="N1927">
            <v>12156.7</v>
          </cell>
          <cell r="O1927" t="str">
            <v>COMEDORES ECONOMICOS- LAS CAOBAS</v>
          </cell>
        </row>
        <row r="1928">
          <cell r="A1928">
            <v>40240636536</v>
          </cell>
          <cell r="B1928">
            <v>1923</v>
          </cell>
          <cell r="C1928">
            <v>2</v>
          </cell>
          <cell r="D1928" t="str">
            <v>MARIA CAROLINA PEREZ NUÑEZ</v>
          </cell>
          <cell r="E1928" t="str">
            <v>AYUDANTE DE COCINA</v>
          </cell>
          <cell r="F1928">
            <v>40240636536</v>
          </cell>
          <cell r="G1928">
            <v>1203887</v>
          </cell>
          <cell r="H1928">
            <v>11000</v>
          </cell>
          <cell r="I1928">
            <v>315.7</v>
          </cell>
          <cell r="J1928">
            <v>0</v>
          </cell>
          <cell r="K1928">
            <v>334.4</v>
          </cell>
          <cell r="L1928">
            <v>75</v>
          </cell>
          <cell r="M1928">
            <v>725.1</v>
          </cell>
          <cell r="N1928">
            <v>10274.9</v>
          </cell>
          <cell r="O1928" t="str">
            <v>COMEDORES ECONOMICOS LOS MINAS- COMEDORE</v>
          </cell>
        </row>
        <row r="1929">
          <cell r="A1929">
            <v>40241032008</v>
          </cell>
          <cell r="B1929">
            <v>1924</v>
          </cell>
          <cell r="C1929">
            <v>2</v>
          </cell>
          <cell r="D1929" t="str">
            <v>LUZ MARIA EVANGELISTA BRITO</v>
          </cell>
          <cell r="E1929" t="str">
            <v>AYUDANTE DE COCINA</v>
          </cell>
          <cell r="F1929">
            <v>40241032008</v>
          </cell>
          <cell r="G1929">
            <v>1204210</v>
          </cell>
          <cell r="H1929">
            <v>12000</v>
          </cell>
          <cell r="I1929">
            <v>344.4</v>
          </cell>
          <cell r="J1929">
            <v>0</v>
          </cell>
          <cell r="K1929">
            <v>364.8</v>
          </cell>
          <cell r="L1929">
            <v>75</v>
          </cell>
          <cell r="M1929">
            <v>784.2</v>
          </cell>
          <cell r="N1929">
            <v>11215.8</v>
          </cell>
          <cell r="O1929" t="str">
            <v>COMEDORES ECONOMICOS LOS MINAS- COMEDORE</v>
          </cell>
        </row>
        <row r="1930">
          <cell r="A1930">
            <v>40241679618</v>
          </cell>
          <cell r="B1930">
            <v>1925</v>
          </cell>
          <cell r="C1930">
            <v>2</v>
          </cell>
          <cell r="D1930" t="str">
            <v>ABIGAIL SANTANA</v>
          </cell>
          <cell r="E1930" t="str">
            <v>SUPERVISOR (A) MAYORDOMIA</v>
          </cell>
          <cell r="F1930">
            <v>40241679618</v>
          </cell>
          <cell r="G1930">
            <v>2850080</v>
          </cell>
          <cell r="H1930">
            <v>11000</v>
          </cell>
          <cell r="I1930">
            <v>315.7</v>
          </cell>
          <cell r="J1930">
            <v>0</v>
          </cell>
          <cell r="K1930">
            <v>334.4</v>
          </cell>
          <cell r="L1930">
            <v>75</v>
          </cell>
          <cell r="M1930">
            <v>725.1</v>
          </cell>
          <cell r="N1930">
            <v>10274.9</v>
          </cell>
          <cell r="O1930" t="str">
            <v>COMEDORES ECONOMICOS- CRISTO REY</v>
          </cell>
        </row>
        <row r="1931">
          <cell r="A1931">
            <v>40241817077</v>
          </cell>
          <cell r="B1931">
            <v>1926</v>
          </cell>
          <cell r="C1931">
            <v>2</v>
          </cell>
          <cell r="D1931" t="str">
            <v>ANGEL ALFREDO MERCEDES</v>
          </cell>
          <cell r="E1931" t="str">
            <v>VIGILANTE</v>
          </cell>
          <cell r="F1931">
            <v>40241817077</v>
          </cell>
          <cell r="G1931">
            <v>600071</v>
          </cell>
          <cell r="H1931">
            <v>18000</v>
          </cell>
          <cell r="I1931">
            <v>516.6</v>
          </cell>
          <cell r="J1931">
            <v>0</v>
          </cell>
          <cell r="K1931">
            <v>547.20000000000005</v>
          </cell>
          <cell r="L1931">
            <v>75</v>
          </cell>
          <cell r="M1931">
            <v>1138.8</v>
          </cell>
          <cell r="N1931">
            <v>16861.2</v>
          </cell>
          <cell r="O1931" t="str">
            <v>DIVISION DE SEGURIDAD- COMEDORES ECONOMI</v>
          </cell>
        </row>
        <row r="1932">
          <cell r="A1932">
            <v>40242232318</v>
          </cell>
          <cell r="B1932">
            <v>1927</v>
          </cell>
          <cell r="C1932">
            <v>2</v>
          </cell>
          <cell r="D1932" t="str">
            <v>KENDY LOPEZ SOLANO</v>
          </cell>
          <cell r="E1932" t="str">
            <v>CONSERJE</v>
          </cell>
          <cell r="F1932">
            <v>40242232318</v>
          </cell>
          <cell r="G1932">
            <v>1202609</v>
          </cell>
          <cell r="H1932">
            <v>11000</v>
          </cell>
          <cell r="I1932">
            <v>315.7</v>
          </cell>
          <cell r="J1932">
            <v>0</v>
          </cell>
          <cell r="K1932">
            <v>334.4</v>
          </cell>
          <cell r="L1932">
            <v>75</v>
          </cell>
          <cell r="M1932">
            <v>725.1</v>
          </cell>
          <cell r="N1932">
            <v>10274.9</v>
          </cell>
          <cell r="O1932" t="str">
            <v>COMEDORES ECONOMICOS LOS MINAS- COMEDORE</v>
          </cell>
        </row>
        <row r="1933">
          <cell r="A1933">
            <v>40242422257</v>
          </cell>
          <cell r="B1933">
            <v>1928</v>
          </cell>
          <cell r="C1933">
            <v>2</v>
          </cell>
          <cell r="D1933" t="str">
            <v>RANSSEL FORTUNA RAMIREZ</v>
          </cell>
          <cell r="E1933" t="str">
            <v>AYUDANTE MANTENIMIENTO</v>
          </cell>
          <cell r="F1933">
            <v>40242422257</v>
          </cell>
          <cell r="G1933">
            <v>400113</v>
          </cell>
          <cell r="H1933">
            <v>15000</v>
          </cell>
          <cell r="I1933">
            <v>430.5</v>
          </cell>
          <cell r="J1933">
            <v>0</v>
          </cell>
          <cell r="K1933">
            <v>456</v>
          </cell>
          <cell r="L1933">
            <v>75</v>
          </cell>
          <cell r="M1933">
            <v>961.5</v>
          </cell>
          <cell r="N1933">
            <v>14038.5</v>
          </cell>
          <cell r="O1933" t="str">
            <v>COMEDORES ECONOMICOS - ELIAS PIﾑA</v>
          </cell>
        </row>
        <row r="1934">
          <cell r="A1934">
            <v>40242708598</v>
          </cell>
          <cell r="B1934">
            <v>1929</v>
          </cell>
          <cell r="C1934">
            <v>2</v>
          </cell>
          <cell r="D1934" t="str">
            <v>SUGEIDY GUEVARA</v>
          </cell>
          <cell r="E1934" t="str">
            <v>CONSERJE</v>
          </cell>
          <cell r="F1934">
            <v>40242708598</v>
          </cell>
          <cell r="G1934">
            <v>2650670</v>
          </cell>
          <cell r="H1934">
            <v>11000</v>
          </cell>
          <cell r="I1934">
            <v>315.7</v>
          </cell>
          <cell r="J1934">
            <v>0</v>
          </cell>
          <cell r="K1934">
            <v>334.4</v>
          </cell>
          <cell r="L1934">
            <v>75</v>
          </cell>
          <cell r="M1934">
            <v>725.1</v>
          </cell>
          <cell r="N1934">
            <v>10274.9</v>
          </cell>
          <cell r="O1934" t="str">
            <v>DIVISION DE MANTENIMIENTO- COMEDORES ECO</v>
          </cell>
        </row>
        <row r="1935">
          <cell r="A1935">
            <v>40243016736</v>
          </cell>
          <cell r="B1935">
            <v>1930</v>
          </cell>
          <cell r="C1935">
            <v>2</v>
          </cell>
          <cell r="D1935" t="str">
            <v>LIRY MAITE CABRERA</v>
          </cell>
          <cell r="E1935" t="str">
            <v>SECRETARIO (A)</v>
          </cell>
          <cell r="F1935">
            <v>40243016736</v>
          </cell>
          <cell r="G1935">
            <v>200070</v>
          </cell>
          <cell r="H1935">
            <v>22000</v>
          </cell>
          <cell r="I1935">
            <v>631.4</v>
          </cell>
          <cell r="J1935">
            <v>0</v>
          </cell>
          <cell r="K1935">
            <v>668.8</v>
          </cell>
          <cell r="L1935">
            <v>75</v>
          </cell>
          <cell r="M1935">
            <v>1375.2</v>
          </cell>
          <cell r="N1935">
            <v>20624.8</v>
          </cell>
          <cell r="O1935" t="str">
            <v>DEPARTAMENTO DE SERVICIOS GENERALES- COM</v>
          </cell>
        </row>
        <row r="1936">
          <cell r="A1936">
            <v>40243034747</v>
          </cell>
          <cell r="B1936">
            <v>1931</v>
          </cell>
          <cell r="C1936">
            <v>2</v>
          </cell>
          <cell r="D1936" t="str">
            <v>INNELYS MATOS MEDINA</v>
          </cell>
          <cell r="E1936" t="str">
            <v>SECRETARIO (A)</v>
          </cell>
          <cell r="F1936">
            <v>40243034747</v>
          </cell>
          <cell r="G1936">
            <v>45</v>
          </cell>
          <cell r="H1936">
            <v>16500</v>
          </cell>
          <cell r="I1936">
            <v>473.55</v>
          </cell>
          <cell r="J1936">
            <v>0</v>
          </cell>
          <cell r="K1936">
            <v>501.6</v>
          </cell>
          <cell r="L1936">
            <v>75</v>
          </cell>
          <cell r="M1936">
            <v>1050.1500000000001</v>
          </cell>
          <cell r="N1936">
            <v>15449.85</v>
          </cell>
          <cell r="O1936" t="str">
            <v>COMEDORES ECONOMICOS- BOCA DE CACHON JIM</v>
          </cell>
        </row>
        <row r="1937">
          <cell r="A1937">
            <v>40243500408</v>
          </cell>
          <cell r="B1937">
            <v>1932</v>
          </cell>
          <cell r="C1937">
            <v>2</v>
          </cell>
          <cell r="D1937" t="str">
            <v>WELKISS FRANCISCO MERCEDES GUZMAN</v>
          </cell>
          <cell r="E1937" t="str">
            <v>CONSERJE</v>
          </cell>
          <cell r="F1937">
            <v>40243500408</v>
          </cell>
          <cell r="G1937">
            <v>150175</v>
          </cell>
          <cell r="H1937">
            <v>11000</v>
          </cell>
          <cell r="I1937">
            <v>315.7</v>
          </cell>
          <cell r="J1937">
            <v>0</v>
          </cell>
          <cell r="K1937">
            <v>334.4</v>
          </cell>
          <cell r="L1937">
            <v>75</v>
          </cell>
          <cell r="M1937">
            <v>725.1</v>
          </cell>
          <cell r="N1937">
            <v>10274.9</v>
          </cell>
          <cell r="O1937" t="str">
            <v>COMEDORES ECONOMICOS- LA ROMANA</v>
          </cell>
        </row>
        <row r="1938">
          <cell r="A1938">
            <v>40245725102</v>
          </cell>
          <cell r="B1938">
            <v>1933</v>
          </cell>
          <cell r="C1938">
            <v>2</v>
          </cell>
          <cell r="D1938" t="str">
            <v>JAIRO MIGUEL MATOS RUBIO</v>
          </cell>
          <cell r="E1938" t="str">
            <v>CONSERJE</v>
          </cell>
          <cell r="F1938">
            <v>40245725102</v>
          </cell>
          <cell r="G1938">
            <v>4</v>
          </cell>
          <cell r="H1938">
            <v>13200</v>
          </cell>
          <cell r="I1938">
            <v>378.84</v>
          </cell>
          <cell r="J1938">
            <v>0</v>
          </cell>
          <cell r="K1938">
            <v>401.28</v>
          </cell>
          <cell r="L1938">
            <v>75</v>
          </cell>
          <cell r="M1938">
            <v>855.12</v>
          </cell>
          <cell r="N1938">
            <v>12344.88</v>
          </cell>
          <cell r="O1938" t="str">
            <v>COMEDORES ECONOMICOS - PARAISO</v>
          </cell>
        </row>
        <row r="1939">
          <cell r="A1939">
            <v>40246664599</v>
          </cell>
          <cell r="B1939">
            <v>1934</v>
          </cell>
          <cell r="C1939">
            <v>2</v>
          </cell>
          <cell r="D1939" t="str">
            <v>ARIANNI MICHEL PEGUERO CHALAS</v>
          </cell>
          <cell r="E1939" t="str">
            <v>CAJERO (A)</v>
          </cell>
          <cell r="F1939">
            <v>40246664599</v>
          </cell>
          <cell r="G1939">
            <v>2550031</v>
          </cell>
          <cell r="H1939">
            <v>15000</v>
          </cell>
          <cell r="I1939">
            <v>430.5</v>
          </cell>
          <cell r="J1939">
            <v>0</v>
          </cell>
          <cell r="K1939">
            <v>456</v>
          </cell>
          <cell r="L1939">
            <v>75</v>
          </cell>
          <cell r="M1939">
            <v>961.5</v>
          </cell>
          <cell r="N1939">
            <v>14038.5</v>
          </cell>
          <cell r="O1939" t="str">
            <v>COMEDORES ECONOMICOS - SAN JOSE DE OCOA</v>
          </cell>
        </row>
        <row r="1940">
          <cell r="A1940">
            <v>40246836726</v>
          </cell>
          <cell r="B1940">
            <v>1935</v>
          </cell>
          <cell r="C1940">
            <v>2</v>
          </cell>
          <cell r="D1940" t="str">
            <v>MIGUELINA GISELLE CRUZ GONZALEZ</v>
          </cell>
          <cell r="E1940" t="str">
            <v>SUPERVISOR (A) MAYORDOMIA</v>
          </cell>
          <cell r="F1940">
            <v>40246836726</v>
          </cell>
          <cell r="G1940">
            <v>2650671</v>
          </cell>
          <cell r="H1940">
            <v>25000</v>
          </cell>
          <cell r="I1940">
            <v>717.5</v>
          </cell>
          <cell r="J1940">
            <v>0</v>
          </cell>
          <cell r="K1940">
            <v>760</v>
          </cell>
          <cell r="L1940">
            <v>75</v>
          </cell>
          <cell r="M1940">
            <v>1552.5</v>
          </cell>
          <cell r="N1940">
            <v>23447.5</v>
          </cell>
          <cell r="O1940" t="str">
            <v>DIVISION DE MANTENIMIENTO- COMEDORES ECO</v>
          </cell>
        </row>
        <row r="1941">
          <cell r="A1941">
            <v>40248064673</v>
          </cell>
          <cell r="B1941">
            <v>1936</v>
          </cell>
          <cell r="C1941">
            <v>2</v>
          </cell>
          <cell r="D1941" t="str">
            <v>ANA MELENDEZ</v>
          </cell>
          <cell r="E1941" t="str">
            <v>AYUDANTE DE COCINA</v>
          </cell>
          <cell r="F1941">
            <v>40248064673</v>
          </cell>
          <cell r="G1941">
            <v>1208680</v>
          </cell>
          <cell r="H1941">
            <v>13000</v>
          </cell>
          <cell r="I1941">
            <v>373.1</v>
          </cell>
          <cell r="J1941">
            <v>0</v>
          </cell>
          <cell r="K1941">
            <v>395.2</v>
          </cell>
          <cell r="L1941">
            <v>75</v>
          </cell>
          <cell r="M1941">
            <v>843.3</v>
          </cell>
          <cell r="N1941">
            <v>12156.7</v>
          </cell>
          <cell r="O1941" t="str">
            <v>COMEDORES ECONOMICOS LOS MINAS- COMEDORE</v>
          </cell>
        </row>
        <row r="1942">
          <cell r="A1942">
            <v>40248405314</v>
          </cell>
          <cell r="B1942">
            <v>1937</v>
          </cell>
          <cell r="C1942">
            <v>2</v>
          </cell>
          <cell r="D1942" t="str">
            <v>AMARILIS ESPINAL FRANCISCO</v>
          </cell>
          <cell r="E1942" t="str">
            <v>AYUDANTE DE COCINA</v>
          </cell>
          <cell r="F1942">
            <v>40248405314</v>
          </cell>
          <cell r="G1942">
            <v>1550049</v>
          </cell>
          <cell r="H1942">
            <v>11000</v>
          </cell>
          <cell r="I1942">
            <v>315.7</v>
          </cell>
          <cell r="J1942">
            <v>0</v>
          </cell>
          <cell r="K1942">
            <v>334.4</v>
          </cell>
          <cell r="L1942">
            <v>75</v>
          </cell>
          <cell r="M1942">
            <v>725.1</v>
          </cell>
          <cell r="N1942">
            <v>10274.9</v>
          </cell>
          <cell r="O1942" t="str">
            <v>COMEDORES ECONOMICOS - MANZANILLO</v>
          </cell>
        </row>
        <row r="1943">
          <cell r="A1943">
            <v>40248733665</v>
          </cell>
          <cell r="B1943">
            <v>1938</v>
          </cell>
          <cell r="C1943">
            <v>2</v>
          </cell>
          <cell r="D1943" t="str">
            <v>MARIBEL MENDEZ GONZALES</v>
          </cell>
          <cell r="E1943" t="str">
            <v>AUXILIAR ADMINISTRATIVO (A)</v>
          </cell>
          <cell r="F1943">
            <v>40248733665</v>
          </cell>
          <cell r="G1943">
            <v>18</v>
          </cell>
          <cell r="H1943">
            <v>13000</v>
          </cell>
          <cell r="I1943">
            <v>373.1</v>
          </cell>
          <cell r="J1943">
            <v>0</v>
          </cell>
          <cell r="K1943">
            <v>395.2</v>
          </cell>
          <cell r="L1943">
            <v>75</v>
          </cell>
          <cell r="M1943">
            <v>843.3</v>
          </cell>
          <cell r="N1943">
            <v>12156.7</v>
          </cell>
          <cell r="O1943" t="str">
            <v>COMEDORES ECONOMICOS - TAMAYO</v>
          </cell>
        </row>
        <row r="1944">
          <cell r="A1944">
            <v>100448380</v>
          </cell>
          <cell r="B1944">
            <v>1939</v>
          </cell>
          <cell r="C1944">
            <v>3</v>
          </cell>
          <cell r="D1944" t="str">
            <v>FRANCISCO PAULINO</v>
          </cell>
          <cell r="E1944" t="str">
            <v>AUXILIAR ALMACEN</v>
          </cell>
          <cell r="F1944">
            <v>100448380</v>
          </cell>
          <cell r="G1944">
            <v>3000299</v>
          </cell>
          <cell r="H1944">
            <v>15000</v>
          </cell>
          <cell r="I1944">
            <v>430.5</v>
          </cell>
          <cell r="J1944">
            <v>0</v>
          </cell>
          <cell r="K1944">
            <v>456</v>
          </cell>
          <cell r="L1944">
            <v>75</v>
          </cell>
          <cell r="M1944">
            <v>961.5</v>
          </cell>
          <cell r="N1944">
            <v>14038.5</v>
          </cell>
          <cell r="O1944" t="str">
            <v>DEPARTAMENTO DE ALMACEN DE ALIMENTOS- CO</v>
          </cell>
        </row>
        <row r="1945">
          <cell r="A1945">
            <v>103349619</v>
          </cell>
          <cell r="B1945">
            <v>1940</v>
          </cell>
          <cell r="C1945">
            <v>3</v>
          </cell>
          <cell r="D1945" t="str">
            <v>JOSE RAMON ACEVEDO MALABE</v>
          </cell>
          <cell r="E1945" t="str">
            <v>AUXILIAR ALMACEN</v>
          </cell>
          <cell r="F1945">
            <v>103349619</v>
          </cell>
          <cell r="G1945">
            <v>3000297</v>
          </cell>
          <cell r="H1945">
            <v>15000</v>
          </cell>
          <cell r="I1945">
            <v>430.5</v>
          </cell>
          <cell r="J1945">
            <v>0</v>
          </cell>
          <cell r="K1945">
            <v>456</v>
          </cell>
          <cell r="L1945">
            <v>75</v>
          </cell>
          <cell r="M1945">
            <v>961.5</v>
          </cell>
          <cell r="N1945">
            <v>14038.5</v>
          </cell>
          <cell r="O1945" t="str">
            <v>DEPARTAMENTO DE ALMACEN DE ALIMENTOS- CO</v>
          </cell>
        </row>
        <row r="1946">
          <cell r="A1946">
            <v>103436499</v>
          </cell>
          <cell r="B1946">
            <v>1941</v>
          </cell>
          <cell r="C1946">
            <v>3</v>
          </cell>
          <cell r="D1946" t="str">
            <v>VICTOR TORRES SANTANA</v>
          </cell>
          <cell r="E1946" t="str">
            <v>EMPACADOR(A)</v>
          </cell>
          <cell r="F1946">
            <v>103436499</v>
          </cell>
          <cell r="G1946">
            <v>3000118</v>
          </cell>
          <cell r="H1946">
            <v>16500</v>
          </cell>
          <cell r="I1946">
            <v>473.55</v>
          </cell>
          <cell r="J1946">
            <v>0</v>
          </cell>
          <cell r="K1946">
            <v>501.6</v>
          </cell>
          <cell r="L1946">
            <v>75</v>
          </cell>
          <cell r="M1946">
            <v>1050.1500000000001</v>
          </cell>
          <cell r="N1946">
            <v>15449.85</v>
          </cell>
          <cell r="O1946" t="str">
            <v>DEPARTAMENTO DE ALMACEN DE ALIMENTOS- CO</v>
          </cell>
        </row>
        <row r="1947">
          <cell r="A1947">
            <v>103445276</v>
          </cell>
          <cell r="B1947">
            <v>1942</v>
          </cell>
          <cell r="C1947">
            <v>3</v>
          </cell>
          <cell r="D1947" t="str">
            <v>SANTA MONTERO MONTERO</v>
          </cell>
          <cell r="E1947" t="str">
            <v>AUXILIAR</v>
          </cell>
          <cell r="F1947">
            <v>103445276</v>
          </cell>
          <cell r="G1947">
            <v>3000241</v>
          </cell>
          <cell r="H1947">
            <v>16500</v>
          </cell>
          <cell r="I1947">
            <v>473.55</v>
          </cell>
          <cell r="J1947">
            <v>0</v>
          </cell>
          <cell r="K1947">
            <v>501.6</v>
          </cell>
          <cell r="L1947">
            <v>75</v>
          </cell>
          <cell r="M1947">
            <v>1050.1500000000001</v>
          </cell>
          <cell r="N1947">
            <v>15449.85</v>
          </cell>
          <cell r="O1947" t="str">
            <v>DEPARTAMENTO DE ALMACEN DE ALIMENTOS- CO</v>
          </cell>
        </row>
        <row r="1948">
          <cell r="A1948">
            <v>103461745</v>
          </cell>
          <cell r="B1948">
            <v>1943</v>
          </cell>
          <cell r="C1948">
            <v>3</v>
          </cell>
          <cell r="D1948" t="str">
            <v>SANTIAGO RODRIGUEZ RODRIGUEZ</v>
          </cell>
          <cell r="E1948" t="str">
            <v>EMPACADOR(A)</v>
          </cell>
          <cell r="F1948">
            <v>103461745</v>
          </cell>
          <cell r="G1948">
            <v>3000216</v>
          </cell>
          <cell r="H1948">
            <v>15000</v>
          </cell>
          <cell r="I1948">
            <v>430.5</v>
          </cell>
          <cell r="J1948">
            <v>0</v>
          </cell>
          <cell r="K1948">
            <v>456</v>
          </cell>
          <cell r="L1948">
            <v>75</v>
          </cell>
          <cell r="M1948">
            <v>961.5</v>
          </cell>
          <cell r="N1948">
            <v>14038.5</v>
          </cell>
          <cell r="O1948" t="str">
            <v>DEPARTAMENTO DE ALMACEN DE ALIMENTOS- CO</v>
          </cell>
        </row>
        <row r="1949">
          <cell r="A1949">
            <v>104287677</v>
          </cell>
          <cell r="B1949">
            <v>1944</v>
          </cell>
          <cell r="C1949">
            <v>3</v>
          </cell>
          <cell r="D1949" t="str">
            <v>ARTURO FELIZ</v>
          </cell>
          <cell r="E1949" t="str">
            <v>AUXILIAR ALMACEN</v>
          </cell>
          <cell r="F1949">
            <v>104287677</v>
          </cell>
          <cell r="G1949">
            <v>3000224</v>
          </cell>
          <cell r="H1949">
            <v>20000</v>
          </cell>
          <cell r="I1949">
            <v>574</v>
          </cell>
          <cell r="J1949">
            <v>0</v>
          </cell>
          <cell r="K1949">
            <v>608</v>
          </cell>
          <cell r="L1949">
            <v>75</v>
          </cell>
          <cell r="M1949">
            <v>1257</v>
          </cell>
          <cell r="N1949">
            <v>18743</v>
          </cell>
          <cell r="O1949" t="str">
            <v>DEPARTAMENTO DE ALMACEN DE ALIMENTOS- CO</v>
          </cell>
        </row>
        <row r="1950">
          <cell r="A1950">
            <v>104463930</v>
          </cell>
          <cell r="B1950">
            <v>1945</v>
          </cell>
          <cell r="C1950">
            <v>3</v>
          </cell>
          <cell r="D1950" t="str">
            <v>HUGO TRINIDAD FELIZ</v>
          </cell>
          <cell r="E1950" t="str">
            <v>AUXILIAR ALMACEN</v>
          </cell>
          <cell r="F1950">
            <v>104463930</v>
          </cell>
          <cell r="G1950">
            <v>3000398</v>
          </cell>
          <cell r="H1950">
            <v>13000</v>
          </cell>
          <cell r="I1950">
            <v>373.1</v>
          </cell>
          <cell r="J1950">
            <v>0</v>
          </cell>
          <cell r="K1950">
            <v>395.2</v>
          </cell>
          <cell r="L1950">
            <v>75</v>
          </cell>
          <cell r="M1950">
            <v>843.3</v>
          </cell>
          <cell r="N1950">
            <v>12156.7</v>
          </cell>
          <cell r="O1950" t="str">
            <v>DEPARTAMENTO DE ALMACEN DE ALIMENTOS- CO</v>
          </cell>
        </row>
        <row r="1951">
          <cell r="A1951">
            <v>104657309</v>
          </cell>
          <cell r="B1951">
            <v>1946</v>
          </cell>
          <cell r="C1951">
            <v>3</v>
          </cell>
          <cell r="D1951" t="str">
            <v>JOSE ALTAGRACIA CONTRERAS MATIAS</v>
          </cell>
          <cell r="E1951" t="str">
            <v>AUXILIAR</v>
          </cell>
          <cell r="F1951">
            <v>104657309</v>
          </cell>
          <cell r="G1951">
            <v>3000407</v>
          </cell>
          <cell r="H1951">
            <v>13000</v>
          </cell>
          <cell r="I1951">
            <v>373.1</v>
          </cell>
          <cell r="J1951">
            <v>0</v>
          </cell>
          <cell r="K1951">
            <v>395.2</v>
          </cell>
          <cell r="L1951">
            <v>75</v>
          </cell>
          <cell r="M1951">
            <v>843.3</v>
          </cell>
          <cell r="N1951">
            <v>12156.7</v>
          </cell>
          <cell r="O1951" t="str">
            <v>DEPARTAMENTO DE ALMACEN DE ALIMENTOS- CO</v>
          </cell>
        </row>
        <row r="1952">
          <cell r="A1952">
            <v>104721725</v>
          </cell>
          <cell r="B1952">
            <v>1947</v>
          </cell>
          <cell r="C1952">
            <v>3</v>
          </cell>
          <cell r="D1952" t="str">
            <v>ELIZABET DEL CARMEN MATIAS YNOA</v>
          </cell>
          <cell r="E1952" t="str">
            <v>AUXILIAR ALMACEN</v>
          </cell>
          <cell r="F1952">
            <v>104721725</v>
          </cell>
          <cell r="G1952">
            <v>3000316</v>
          </cell>
          <cell r="H1952">
            <v>14000</v>
          </cell>
          <cell r="I1952">
            <v>401.8</v>
          </cell>
          <cell r="J1952">
            <v>0</v>
          </cell>
          <cell r="K1952">
            <v>425.6</v>
          </cell>
          <cell r="L1952">
            <v>75</v>
          </cell>
          <cell r="M1952">
            <v>902.4</v>
          </cell>
          <cell r="N1952">
            <v>13097.6</v>
          </cell>
          <cell r="O1952" t="str">
            <v>DEPARTAMENTO DE ALMACEN DE ALIMENTOS- CO</v>
          </cell>
        </row>
        <row r="1953">
          <cell r="A1953">
            <v>104797246</v>
          </cell>
          <cell r="B1953">
            <v>1948</v>
          </cell>
          <cell r="C1953">
            <v>3</v>
          </cell>
          <cell r="D1953" t="str">
            <v>MANUEL OBDULIO PEREYRA PEREZ</v>
          </cell>
          <cell r="E1953" t="str">
            <v>CONSERJE</v>
          </cell>
          <cell r="F1953">
            <v>104797246</v>
          </cell>
          <cell r="G1953">
            <v>1600080</v>
          </cell>
          <cell r="H1953">
            <v>11000</v>
          </cell>
          <cell r="I1953">
            <v>315.7</v>
          </cell>
          <cell r="J1953">
            <v>0</v>
          </cell>
          <cell r="K1953">
            <v>334.4</v>
          </cell>
          <cell r="L1953">
            <v>75</v>
          </cell>
          <cell r="M1953">
            <v>725.1</v>
          </cell>
          <cell r="N1953">
            <v>10274.9</v>
          </cell>
          <cell r="O1953" t="str">
            <v>DIVISION DE ALMACEN Y SUMINISTRO- COMEDO</v>
          </cell>
        </row>
        <row r="1954">
          <cell r="A1954">
            <v>105047526</v>
          </cell>
          <cell r="B1954">
            <v>1949</v>
          </cell>
          <cell r="C1954">
            <v>3</v>
          </cell>
          <cell r="D1954" t="str">
            <v>FELIX ANTONIO CESPEDES</v>
          </cell>
          <cell r="E1954" t="str">
            <v>AUXILIAR ALMACEN</v>
          </cell>
          <cell r="F1954">
            <v>105047526</v>
          </cell>
          <cell r="G1954">
            <v>3000233</v>
          </cell>
          <cell r="H1954">
            <v>11000</v>
          </cell>
          <cell r="I1954">
            <v>315.7</v>
          </cell>
          <cell r="J1954">
            <v>0</v>
          </cell>
          <cell r="K1954">
            <v>334.4</v>
          </cell>
          <cell r="L1954">
            <v>75</v>
          </cell>
          <cell r="M1954">
            <v>725.1</v>
          </cell>
          <cell r="N1954">
            <v>10274.9</v>
          </cell>
          <cell r="O1954" t="str">
            <v>DEPARTAMENTO DE ALMACEN DE ALIMENTOS- CO</v>
          </cell>
        </row>
        <row r="1955">
          <cell r="A1955">
            <v>105098289</v>
          </cell>
          <cell r="B1955">
            <v>1950</v>
          </cell>
          <cell r="C1955">
            <v>3</v>
          </cell>
          <cell r="D1955" t="str">
            <v>GUILLERMO BELLO PERALTA</v>
          </cell>
          <cell r="E1955" t="str">
            <v>AUXILIAR ALMACEN</v>
          </cell>
          <cell r="F1955">
            <v>105098289</v>
          </cell>
          <cell r="G1955">
            <v>3000262</v>
          </cell>
          <cell r="H1955">
            <v>13000</v>
          </cell>
          <cell r="I1955">
            <v>373.1</v>
          </cell>
          <cell r="J1955">
            <v>0</v>
          </cell>
          <cell r="K1955">
            <v>395.2</v>
          </cell>
          <cell r="L1955">
            <v>75</v>
          </cell>
          <cell r="M1955">
            <v>843.3</v>
          </cell>
          <cell r="N1955">
            <v>12156.7</v>
          </cell>
          <cell r="O1955" t="str">
            <v>DEPARTAMENTO DE ALMACEN DE ALIMENTOS- CO</v>
          </cell>
        </row>
        <row r="1956">
          <cell r="A1956">
            <v>105688808</v>
          </cell>
          <cell r="B1956">
            <v>1951</v>
          </cell>
          <cell r="C1956">
            <v>3</v>
          </cell>
          <cell r="D1956" t="str">
            <v>FELIX ANTONIO ENCARNACION DEL VILLA</v>
          </cell>
          <cell r="E1956" t="str">
            <v>AUXILIAR</v>
          </cell>
          <cell r="F1956">
            <v>105688808</v>
          </cell>
          <cell r="G1956">
            <v>3000352</v>
          </cell>
          <cell r="H1956">
            <v>16500</v>
          </cell>
          <cell r="I1956">
            <v>473.55</v>
          </cell>
          <cell r="J1956">
            <v>0</v>
          </cell>
          <cell r="K1956">
            <v>501.6</v>
          </cell>
          <cell r="L1956">
            <v>75</v>
          </cell>
          <cell r="M1956">
            <v>1050.1500000000001</v>
          </cell>
          <cell r="N1956">
            <v>15449.85</v>
          </cell>
          <cell r="O1956" t="str">
            <v>DEPARTAMENTO DE ALMACEN DE ALIMENTOS- CO</v>
          </cell>
        </row>
        <row r="1957">
          <cell r="A1957">
            <v>106279631</v>
          </cell>
          <cell r="B1957">
            <v>1952</v>
          </cell>
          <cell r="C1957">
            <v>3</v>
          </cell>
          <cell r="D1957" t="str">
            <v>MARCOS ALCANTARA</v>
          </cell>
          <cell r="E1957" t="str">
            <v>AUXILIAR ALMACEN</v>
          </cell>
          <cell r="F1957">
            <v>106279631</v>
          </cell>
          <cell r="G1957">
            <v>3000356</v>
          </cell>
          <cell r="H1957">
            <v>16000</v>
          </cell>
          <cell r="I1957">
            <v>459.2</v>
          </cell>
          <cell r="J1957">
            <v>0</v>
          </cell>
          <cell r="K1957">
            <v>486.4</v>
          </cell>
          <cell r="L1957">
            <v>75</v>
          </cell>
          <cell r="M1957">
            <v>1020.6</v>
          </cell>
          <cell r="N1957">
            <v>14979.4</v>
          </cell>
          <cell r="O1957" t="str">
            <v>DEPARTAMENTO DE ALMACEN DE ALIMENTOS- CO</v>
          </cell>
        </row>
        <row r="1958">
          <cell r="A1958">
            <v>106305634</v>
          </cell>
          <cell r="B1958">
            <v>1953</v>
          </cell>
          <cell r="C1958">
            <v>3</v>
          </cell>
          <cell r="D1958" t="str">
            <v>VICTOR DAVID DE LA CRUZ RONDON</v>
          </cell>
          <cell r="E1958" t="str">
            <v>AUXILIAR ALMACEN</v>
          </cell>
          <cell r="F1958">
            <v>106305634</v>
          </cell>
          <cell r="G1958">
            <v>3000416</v>
          </cell>
          <cell r="H1958">
            <v>13000</v>
          </cell>
          <cell r="I1958">
            <v>373.1</v>
          </cell>
          <cell r="J1958">
            <v>0</v>
          </cell>
          <cell r="K1958">
            <v>395.2</v>
          </cell>
          <cell r="L1958">
            <v>75</v>
          </cell>
          <cell r="M1958">
            <v>843.3</v>
          </cell>
          <cell r="N1958">
            <v>12156.7</v>
          </cell>
          <cell r="O1958" t="str">
            <v>DEPARTAMENTO DE ALMACEN DE ALIMENTOS- CO</v>
          </cell>
        </row>
        <row r="1959">
          <cell r="A1959">
            <v>106905524</v>
          </cell>
          <cell r="B1959">
            <v>1954</v>
          </cell>
          <cell r="C1959">
            <v>3</v>
          </cell>
          <cell r="D1959" t="str">
            <v>JUAN CRISOTOMO OVIEDO ALMONTE</v>
          </cell>
          <cell r="E1959" t="str">
            <v>AUXILIAR ALMACEN</v>
          </cell>
          <cell r="F1959">
            <v>106905524</v>
          </cell>
          <cell r="G1959">
            <v>3000402</v>
          </cell>
          <cell r="H1959">
            <v>15000</v>
          </cell>
          <cell r="I1959">
            <v>430.5</v>
          </cell>
          <cell r="J1959">
            <v>0</v>
          </cell>
          <cell r="K1959">
            <v>456</v>
          </cell>
          <cell r="L1959">
            <v>75</v>
          </cell>
          <cell r="M1959">
            <v>961.5</v>
          </cell>
          <cell r="N1959">
            <v>14038.5</v>
          </cell>
          <cell r="O1959" t="str">
            <v>DEPARTAMENTO DE ALMACEN DE ALIMENTOS- CO</v>
          </cell>
        </row>
        <row r="1960">
          <cell r="A1960">
            <v>108344508</v>
          </cell>
          <cell r="B1960">
            <v>1955</v>
          </cell>
          <cell r="C1960">
            <v>3</v>
          </cell>
          <cell r="D1960" t="str">
            <v>EUGENIO LEOPOLDO MARTINEZ POLANCO</v>
          </cell>
          <cell r="E1960" t="str">
            <v>EMPACADOR(A)</v>
          </cell>
          <cell r="F1960">
            <v>108344508</v>
          </cell>
          <cell r="G1960">
            <v>3000394</v>
          </cell>
          <cell r="H1960">
            <v>18000</v>
          </cell>
          <cell r="I1960">
            <v>516.6</v>
          </cell>
          <cell r="J1960">
            <v>0</v>
          </cell>
          <cell r="K1960">
            <v>547.20000000000005</v>
          </cell>
          <cell r="L1960">
            <v>75</v>
          </cell>
          <cell r="M1960">
            <v>1138.8</v>
          </cell>
          <cell r="N1960">
            <v>16861.2</v>
          </cell>
          <cell r="O1960" t="str">
            <v>DEPARTAMENTO DE ALMACEN DE ALIMENTOS- CO</v>
          </cell>
        </row>
        <row r="1961">
          <cell r="A1961">
            <v>108752395</v>
          </cell>
          <cell r="B1961">
            <v>1956</v>
          </cell>
          <cell r="C1961">
            <v>3</v>
          </cell>
          <cell r="D1961" t="str">
            <v>ALEXANDY CALZADO MANZANILLO</v>
          </cell>
          <cell r="E1961" t="str">
            <v>AUXILIAR ALMACEN</v>
          </cell>
          <cell r="F1961">
            <v>108752395</v>
          </cell>
          <cell r="G1961">
            <v>3000414</v>
          </cell>
          <cell r="H1961">
            <v>13000</v>
          </cell>
          <cell r="I1961">
            <v>373.1</v>
          </cell>
          <cell r="J1961">
            <v>0</v>
          </cell>
          <cell r="K1961">
            <v>395.2</v>
          </cell>
          <cell r="L1961">
            <v>75</v>
          </cell>
          <cell r="M1961">
            <v>843.3</v>
          </cell>
          <cell r="N1961">
            <v>12156.7</v>
          </cell>
          <cell r="O1961" t="str">
            <v>DEPARTAMENTO DE ALMACEN DE ALIMENTOS- CO</v>
          </cell>
        </row>
        <row r="1962">
          <cell r="A1962">
            <v>109418848</v>
          </cell>
          <cell r="B1962">
            <v>1957</v>
          </cell>
          <cell r="C1962">
            <v>3</v>
          </cell>
          <cell r="D1962" t="str">
            <v>RAMON EMILIO CABRERA CASTILLO</v>
          </cell>
          <cell r="E1962" t="str">
            <v>EMPACADOR(A)</v>
          </cell>
          <cell r="F1962">
            <v>109418848</v>
          </cell>
          <cell r="G1962">
            <v>3000334</v>
          </cell>
          <cell r="H1962">
            <v>13000</v>
          </cell>
          <cell r="I1962">
            <v>373.1</v>
          </cell>
          <cell r="J1962">
            <v>0</v>
          </cell>
          <cell r="K1962">
            <v>395.2</v>
          </cell>
          <cell r="L1962">
            <v>75</v>
          </cell>
          <cell r="M1962">
            <v>843.3</v>
          </cell>
          <cell r="N1962">
            <v>12156.7</v>
          </cell>
          <cell r="O1962" t="str">
            <v>DEPARTAMENTO DE ALMACEN DE ALIMENTOS- CO</v>
          </cell>
        </row>
        <row r="1963">
          <cell r="A1963">
            <v>109462192</v>
          </cell>
          <cell r="B1963">
            <v>1958</v>
          </cell>
          <cell r="C1963">
            <v>3</v>
          </cell>
          <cell r="D1963" t="str">
            <v>LEYBI ABREU SANTANA</v>
          </cell>
          <cell r="E1963" t="str">
            <v>AUXILIAR ALMACEN Y SUMINISTRO</v>
          </cell>
          <cell r="F1963">
            <v>109462192</v>
          </cell>
          <cell r="G1963">
            <v>1600068</v>
          </cell>
          <cell r="H1963">
            <v>18000</v>
          </cell>
          <cell r="I1963">
            <v>516.6</v>
          </cell>
          <cell r="J1963">
            <v>0</v>
          </cell>
          <cell r="K1963">
            <v>547.20000000000005</v>
          </cell>
          <cell r="L1963">
            <v>75</v>
          </cell>
          <cell r="M1963">
            <v>1138.8</v>
          </cell>
          <cell r="N1963">
            <v>16861.2</v>
          </cell>
          <cell r="O1963" t="str">
            <v>DIVISION DE ALMACEN Y SUMINISTRO- COMEDO</v>
          </cell>
        </row>
        <row r="1964">
          <cell r="A1964">
            <v>109512491</v>
          </cell>
          <cell r="B1964">
            <v>1959</v>
          </cell>
          <cell r="C1964">
            <v>3</v>
          </cell>
          <cell r="D1964" t="str">
            <v>CARLOS JOSE PICHARDO DE LA HOZ</v>
          </cell>
          <cell r="E1964" t="str">
            <v>EMPACADOR(A)</v>
          </cell>
          <cell r="F1964">
            <v>109512491</v>
          </cell>
          <cell r="G1964">
            <v>3000346</v>
          </cell>
          <cell r="H1964">
            <v>15000</v>
          </cell>
          <cell r="I1964">
            <v>430.5</v>
          </cell>
          <cell r="J1964">
            <v>0</v>
          </cell>
          <cell r="K1964">
            <v>456</v>
          </cell>
          <cell r="L1964">
            <v>75</v>
          </cell>
          <cell r="M1964">
            <v>961.5</v>
          </cell>
          <cell r="N1964">
            <v>14038.5</v>
          </cell>
          <cell r="O1964" t="str">
            <v>DEPARTAMENTO DE ALMACEN DE ALIMENTOS- CO</v>
          </cell>
        </row>
        <row r="1965">
          <cell r="A1965">
            <v>109555805</v>
          </cell>
          <cell r="B1965">
            <v>1960</v>
          </cell>
          <cell r="C1965">
            <v>3</v>
          </cell>
          <cell r="D1965" t="str">
            <v>JESENIA RAMIREZ GUZMAN</v>
          </cell>
          <cell r="E1965" t="str">
            <v>AUXILIAR ALMACEN</v>
          </cell>
          <cell r="F1965">
            <v>109555805</v>
          </cell>
          <cell r="G1965">
            <v>3000203</v>
          </cell>
          <cell r="H1965">
            <v>16000</v>
          </cell>
          <cell r="I1965">
            <v>459.2</v>
          </cell>
          <cell r="J1965">
            <v>0</v>
          </cell>
          <cell r="K1965">
            <v>486.4</v>
          </cell>
          <cell r="L1965">
            <v>75</v>
          </cell>
          <cell r="M1965">
            <v>1020.6</v>
          </cell>
          <cell r="N1965">
            <v>14979.4</v>
          </cell>
          <cell r="O1965" t="str">
            <v>DEPARTAMENTO DE ALMACEN DE ALIMENTOS- CO</v>
          </cell>
        </row>
        <row r="1966">
          <cell r="A1966">
            <v>109619858</v>
          </cell>
          <cell r="B1966">
            <v>1961</v>
          </cell>
          <cell r="C1966">
            <v>3</v>
          </cell>
          <cell r="D1966" t="str">
            <v>SANTIAGO LOPEZ</v>
          </cell>
          <cell r="E1966" t="str">
            <v>CONSERJE</v>
          </cell>
          <cell r="F1966">
            <v>109619858</v>
          </cell>
          <cell r="G1966">
            <v>3000351</v>
          </cell>
          <cell r="H1966">
            <v>13000</v>
          </cell>
          <cell r="I1966">
            <v>373.1</v>
          </cell>
          <cell r="J1966">
            <v>0</v>
          </cell>
          <cell r="K1966">
            <v>395.2</v>
          </cell>
          <cell r="L1966">
            <v>75</v>
          </cell>
          <cell r="M1966">
            <v>843.3</v>
          </cell>
          <cell r="N1966">
            <v>12156.7</v>
          </cell>
          <cell r="O1966" t="str">
            <v>DEPARTAMENTO DE ALMACEN DE ALIMENTOS- CO</v>
          </cell>
        </row>
        <row r="1967">
          <cell r="A1967">
            <v>111068847</v>
          </cell>
          <cell r="B1967">
            <v>1962</v>
          </cell>
          <cell r="C1967">
            <v>3</v>
          </cell>
          <cell r="D1967" t="str">
            <v>MARIA CARMEN HEREDIA ENCARNACION</v>
          </cell>
          <cell r="E1967" t="str">
            <v>CONSERJE</v>
          </cell>
          <cell r="F1967">
            <v>111068847</v>
          </cell>
          <cell r="G1967">
            <v>3000195</v>
          </cell>
          <cell r="H1967">
            <v>11000</v>
          </cell>
          <cell r="I1967">
            <v>315.7</v>
          </cell>
          <cell r="J1967">
            <v>0</v>
          </cell>
          <cell r="K1967">
            <v>334.4</v>
          </cell>
          <cell r="L1967">
            <v>75</v>
          </cell>
          <cell r="M1967">
            <v>725.1</v>
          </cell>
          <cell r="N1967">
            <v>10274.9</v>
          </cell>
          <cell r="O1967" t="str">
            <v>DEPARTAMENTO DE ALMACEN DE ALIMENTOS- CO</v>
          </cell>
        </row>
        <row r="1968">
          <cell r="A1968">
            <v>112122072</v>
          </cell>
          <cell r="B1968">
            <v>1963</v>
          </cell>
          <cell r="C1968">
            <v>3</v>
          </cell>
          <cell r="D1968" t="str">
            <v>LOURDES MARIA RODRIGUEZ LOPEZ</v>
          </cell>
          <cell r="E1968" t="str">
            <v>AYUDANTE DE MANTENIMIENTO</v>
          </cell>
          <cell r="F1968">
            <v>112122072</v>
          </cell>
          <cell r="G1968">
            <v>3000353</v>
          </cell>
          <cell r="H1968">
            <v>16500</v>
          </cell>
          <cell r="I1968">
            <v>473.55</v>
          </cell>
          <cell r="J1968">
            <v>0</v>
          </cell>
          <cell r="K1968">
            <v>501.6</v>
          </cell>
          <cell r="L1968">
            <v>75</v>
          </cell>
          <cell r="M1968">
            <v>1050.1500000000001</v>
          </cell>
          <cell r="N1968">
            <v>15449.85</v>
          </cell>
          <cell r="O1968" t="str">
            <v>DEPARTAMENTO DE ALMACEN DE ALIMENTOS- CO</v>
          </cell>
        </row>
        <row r="1969">
          <cell r="A1969">
            <v>112153671</v>
          </cell>
          <cell r="B1969">
            <v>1964</v>
          </cell>
          <cell r="C1969">
            <v>3</v>
          </cell>
          <cell r="D1969" t="str">
            <v>DANIEL RIVAS</v>
          </cell>
          <cell r="E1969" t="str">
            <v>AYUDANTE DE COCINA</v>
          </cell>
          <cell r="F1969">
            <v>112153671</v>
          </cell>
          <cell r="G1969">
            <v>3000370</v>
          </cell>
          <cell r="H1969">
            <v>15000</v>
          </cell>
          <cell r="I1969">
            <v>430.5</v>
          </cell>
          <cell r="J1969">
            <v>0</v>
          </cell>
          <cell r="K1969">
            <v>456</v>
          </cell>
          <cell r="L1969">
            <v>75</v>
          </cell>
          <cell r="M1969">
            <v>961.5</v>
          </cell>
          <cell r="N1969">
            <v>14038.5</v>
          </cell>
          <cell r="O1969" t="str">
            <v>DEPARTAMENTO DE ALMACEN DE ALIMENTOS- CO</v>
          </cell>
        </row>
        <row r="1970">
          <cell r="A1970">
            <v>113001242</v>
          </cell>
          <cell r="B1970">
            <v>1965</v>
          </cell>
          <cell r="C1970">
            <v>3</v>
          </cell>
          <cell r="D1970" t="str">
            <v>SANTIAGO LEYBA SOTO</v>
          </cell>
          <cell r="E1970" t="str">
            <v>AUXILIAR ALMACEN Y SUMINISTRO</v>
          </cell>
          <cell r="F1970">
            <v>113001242</v>
          </cell>
          <cell r="G1970">
            <v>1600093</v>
          </cell>
          <cell r="H1970">
            <v>13000</v>
          </cell>
          <cell r="I1970">
            <v>373.1</v>
          </cell>
          <cell r="J1970">
            <v>0</v>
          </cell>
          <cell r="K1970">
            <v>395.2</v>
          </cell>
          <cell r="L1970">
            <v>75</v>
          </cell>
          <cell r="M1970">
            <v>843.3</v>
          </cell>
          <cell r="N1970">
            <v>12156.7</v>
          </cell>
          <cell r="O1970" t="str">
            <v>DIVISION DE ALMACEN Y SUMINISTRO- COMEDO</v>
          </cell>
        </row>
        <row r="1971">
          <cell r="A1971">
            <v>113893457</v>
          </cell>
          <cell r="B1971">
            <v>1966</v>
          </cell>
          <cell r="C1971">
            <v>3</v>
          </cell>
          <cell r="D1971" t="str">
            <v>JUAN ALEJANDRO SANTOS DOÑE</v>
          </cell>
          <cell r="E1971" t="str">
            <v>AUXILIAR ALMACEN</v>
          </cell>
          <cell r="F1971">
            <v>113893457</v>
          </cell>
          <cell r="G1971">
            <v>3000385</v>
          </cell>
          <cell r="H1971">
            <v>15000</v>
          </cell>
          <cell r="I1971">
            <v>430.5</v>
          </cell>
          <cell r="J1971">
            <v>0</v>
          </cell>
          <cell r="K1971">
            <v>456</v>
          </cell>
          <cell r="L1971">
            <v>75</v>
          </cell>
          <cell r="M1971">
            <v>961.5</v>
          </cell>
          <cell r="N1971">
            <v>14038.5</v>
          </cell>
          <cell r="O1971" t="str">
            <v>DEPARTAMENTO DE ALMACEN DE ALIMENTOS- CO</v>
          </cell>
        </row>
        <row r="1972">
          <cell r="A1972">
            <v>114817463</v>
          </cell>
          <cell r="B1972">
            <v>1967</v>
          </cell>
          <cell r="C1972">
            <v>3</v>
          </cell>
          <cell r="D1972" t="str">
            <v>JENIFFER EUNICE VALERIO GALAN</v>
          </cell>
          <cell r="E1972" t="str">
            <v>AUXILIAR</v>
          </cell>
          <cell r="F1972">
            <v>114817463</v>
          </cell>
          <cell r="G1972">
            <v>3000171</v>
          </cell>
          <cell r="H1972">
            <v>16500</v>
          </cell>
          <cell r="I1972">
            <v>473.55</v>
          </cell>
          <cell r="J1972">
            <v>0</v>
          </cell>
          <cell r="K1972">
            <v>501.6</v>
          </cell>
          <cell r="L1972">
            <v>75</v>
          </cell>
          <cell r="M1972">
            <v>1050.1500000000001</v>
          </cell>
          <cell r="N1972">
            <v>15449.85</v>
          </cell>
          <cell r="O1972" t="str">
            <v>DEPARTAMENTO DE ALMACEN DE ALIMENTOS- CO</v>
          </cell>
        </row>
        <row r="1973">
          <cell r="A1973">
            <v>114915366</v>
          </cell>
          <cell r="B1973">
            <v>1968</v>
          </cell>
          <cell r="C1973">
            <v>3</v>
          </cell>
          <cell r="D1973" t="str">
            <v>MARGARITA BATISTA VILLANUEVA</v>
          </cell>
          <cell r="E1973" t="str">
            <v>AUXILIAR</v>
          </cell>
          <cell r="F1973">
            <v>114915366</v>
          </cell>
          <cell r="G1973">
            <v>3000379</v>
          </cell>
          <cell r="H1973">
            <v>15000</v>
          </cell>
          <cell r="I1973">
            <v>430.5</v>
          </cell>
          <cell r="J1973">
            <v>0</v>
          </cell>
          <cell r="K1973">
            <v>456</v>
          </cell>
          <cell r="L1973">
            <v>75</v>
          </cell>
          <cell r="M1973">
            <v>961.5</v>
          </cell>
          <cell r="N1973">
            <v>14038.5</v>
          </cell>
          <cell r="O1973" t="str">
            <v>DEPARTAMENTO DE ALMACEN DE ALIMENTOS- CO</v>
          </cell>
        </row>
        <row r="1974">
          <cell r="A1974">
            <v>114927809</v>
          </cell>
          <cell r="B1974">
            <v>1969</v>
          </cell>
          <cell r="C1974">
            <v>3</v>
          </cell>
          <cell r="D1974" t="str">
            <v>NURYS ANTONIA BAEZ GONZALEZ</v>
          </cell>
          <cell r="E1974" t="str">
            <v>AYUDANTE ALMACEN</v>
          </cell>
          <cell r="F1974">
            <v>114927809</v>
          </cell>
          <cell r="G1974">
            <v>1600088</v>
          </cell>
          <cell r="H1974">
            <v>11000</v>
          </cell>
          <cell r="I1974">
            <v>315.7</v>
          </cell>
          <cell r="J1974">
            <v>0</v>
          </cell>
          <cell r="K1974">
            <v>334.4</v>
          </cell>
          <cell r="L1974">
            <v>75</v>
          </cell>
          <cell r="M1974">
            <v>725.1</v>
          </cell>
          <cell r="N1974">
            <v>10274.9</v>
          </cell>
          <cell r="O1974" t="str">
            <v>DIVISION DE ALMACEN Y SUMINISTRO- COMEDO</v>
          </cell>
        </row>
        <row r="1975">
          <cell r="A1975">
            <v>115205700</v>
          </cell>
          <cell r="B1975">
            <v>1970</v>
          </cell>
          <cell r="C1975">
            <v>3</v>
          </cell>
          <cell r="D1975" t="str">
            <v>NURYS NARDA CAMINERO SANTANA</v>
          </cell>
          <cell r="E1975" t="str">
            <v>SECRETARIA I</v>
          </cell>
          <cell r="F1975">
            <v>115205700</v>
          </cell>
          <cell r="G1975">
            <v>768</v>
          </cell>
          <cell r="H1975">
            <v>22000</v>
          </cell>
          <cell r="I1975">
            <v>631.4</v>
          </cell>
          <cell r="J1975">
            <v>0</v>
          </cell>
          <cell r="K1975">
            <v>668.8</v>
          </cell>
          <cell r="L1975">
            <v>75</v>
          </cell>
          <cell r="M1975">
            <v>1375.2</v>
          </cell>
          <cell r="N1975">
            <v>20624.8</v>
          </cell>
          <cell r="O1975" t="str">
            <v>DIVISION DE ALMACEN Y SUMINISTRO- COMEDO</v>
          </cell>
        </row>
        <row r="1976">
          <cell r="A1976">
            <v>115738536</v>
          </cell>
          <cell r="B1976">
            <v>1971</v>
          </cell>
          <cell r="C1976">
            <v>3</v>
          </cell>
          <cell r="D1976" t="str">
            <v>YAHAIRA ALTAGRACIA BRITO</v>
          </cell>
          <cell r="E1976" t="str">
            <v>SECRETARIA I</v>
          </cell>
          <cell r="F1976">
            <v>115738536</v>
          </cell>
          <cell r="G1976">
            <v>3000377</v>
          </cell>
          <cell r="H1976">
            <v>22000</v>
          </cell>
          <cell r="I1976">
            <v>631.4</v>
          </cell>
          <cell r="J1976">
            <v>0</v>
          </cell>
          <cell r="K1976">
            <v>668.8</v>
          </cell>
          <cell r="L1976">
            <v>75</v>
          </cell>
          <cell r="M1976">
            <v>1375.2</v>
          </cell>
          <cell r="N1976">
            <v>20624.8</v>
          </cell>
          <cell r="O1976" t="str">
            <v>DEPARTAMENTO DE ALMACEN DE ALIMENTOS- CO</v>
          </cell>
        </row>
        <row r="1977">
          <cell r="A1977">
            <v>116938507</v>
          </cell>
          <cell r="B1977">
            <v>1972</v>
          </cell>
          <cell r="C1977">
            <v>3</v>
          </cell>
          <cell r="D1977" t="str">
            <v>DAILYN CASTILLO DE LA ROSA</v>
          </cell>
          <cell r="E1977" t="str">
            <v>AUXILIAR ALMACEN</v>
          </cell>
          <cell r="F1977">
            <v>116938507</v>
          </cell>
          <cell r="G1977">
            <v>3000354</v>
          </cell>
          <cell r="H1977">
            <v>15000</v>
          </cell>
          <cell r="I1977">
            <v>430.5</v>
          </cell>
          <cell r="J1977">
            <v>0</v>
          </cell>
          <cell r="K1977">
            <v>456</v>
          </cell>
          <cell r="L1977">
            <v>75</v>
          </cell>
          <cell r="M1977">
            <v>961.5</v>
          </cell>
          <cell r="N1977">
            <v>14038.5</v>
          </cell>
          <cell r="O1977" t="str">
            <v>DEPARTAMENTO DE ALMACEN DE ALIMENTOS- CO</v>
          </cell>
        </row>
        <row r="1978">
          <cell r="A1978">
            <v>201235793</v>
          </cell>
          <cell r="B1978">
            <v>1973</v>
          </cell>
          <cell r="C1978">
            <v>3</v>
          </cell>
          <cell r="D1978" t="str">
            <v>CARLOS JOSE GARCIA GERMAN</v>
          </cell>
          <cell r="E1978" t="str">
            <v>AUXILIAR DE ALMACEN DIR. ADM.</v>
          </cell>
          <cell r="F1978">
            <v>201235793</v>
          </cell>
          <cell r="G1978">
            <v>3000424</v>
          </cell>
          <cell r="H1978">
            <v>13000</v>
          </cell>
          <cell r="I1978">
            <v>373.1</v>
          </cell>
          <cell r="J1978">
            <v>0</v>
          </cell>
          <cell r="K1978">
            <v>395.2</v>
          </cell>
          <cell r="L1978">
            <v>75</v>
          </cell>
          <cell r="M1978">
            <v>843.3</v>
          </cell>
          <cell r="N1978">
            <v>12156.7</v>
          </cell>
          <cell r="O1978" t="str">
            <v>DEPARTAMENTO DE ALMACEN DE ALIMENTOS- CO</v>
          </cell>
        </row>
        <row r="1979">
          <cell r="A1979">
            <v>300832102</v>
          </cell>
          <cell r="B1979">
            <v>1974</v>
          </cell>
          <cell r="C1979">
            <v>3</v>
          </cell>
          <cell r="D1979" t="str">
            <v>NORMANIA ALCANTARA QUEVEDO</v>
          </cell>
          <cell r="E1979" t="str">
            <v>AUXILIAR ADMINISTRATIVO (A)</v>
          </cell>
          <cell r="F1979">
            <v>300832102</v>
          </cell>
          <cell r="G1979">
            <v>3000226</v>
          </cell>
          <cell r="H1979">
            <v>18000</v>
          </cell>
          <cell r="I1979">
            <v>516.6</v>
          </cell>
          <cell r="J1979">
            <v>0</v>
          </cell>
          <cell r="K1979">
            <v>547.20000000000005</v>
          </cell>
          <cell r="L1979">
            <v>75</v>
          </cell>
          <cell r="M1979">
            <v>1138.8</v>
          </cell>
          <cell r="N1979">
            <v>16861.2</v>
          </cell>
          <cell r="O1979" t="str">
            <v>DEPARTAMENTO DE ALMACEN DE ALIMENTOS- CO</v>
          </cell>
        </row>
        <row r="1980">
          <cell r="A1980">
            <v>1100441342</v>
          </cell>
          <cell r="B1980">
            <v>1975</v>
          </cell>
          <cell r="C1980">
            <v>3</v>
          </cell>
          <cell r="D1980" t="str">
            <v>AUREL LEBRON LEBRON</v>
          </cell>
          <cell r="E1980" t="str">
            <v>EMPACADOR(A)</v>
          </cell>
          <cell r="F1980">
            <v>1100441342</v>
          </cell>
          <cell r="G1980">
            <v>3000326</v>
          </cell>
          <cell r="H1980">
            <v>15000</v>
          </cell>
          <cell r="I1980">
            <v>430.5</v>
          </cell>
          <cell r="J1980">
            <v>0</v>
          </cell>
          <cell r="K1980">
            <v>456</v>
          </cell>
          <cell r="L1980">
            <v>75</v>
          </cell>
          <cell r="M1980">
            <v>961.5</v>
          </cell>
          <cell r="N1980">
            <v>14038.5</v>
          </cell>
          <cell r="O1980" t="str">
            <v>DEPARTAMENTO DE ALMACEN DE ALIMENTOS- CO</v>
          </cell>
        </row>
        <row r="1981">
          <cell r="A1981">
            <v>1100456852</v>
          </cell>
          <cell r="B1981">
            <v>1976</v>
          </cell>
          <cell r="C1981">
            <v>3</v>
          </cell>
          <cell r="D1981" t="str">
            <v>STARLIN BERNY LORENZO LEBRON</v>
          </cell>
          <cell r="E1981" t="str">
            <v>AUXILIAR ALMACEN</v>
          </cell>
          <cell r="F1981">
            <v>1100456852</v>
          </cell>
          <cell r="G1981">
            <v>3000391</v>
          </cell>
          <cell r="H1981">
            <v>15000</v>
          </cell>
          <cell r="I1981">
            <v>430.5</v>
          </cell>
          <cell r="J1981">
            <v>0</v>
          </cell>
          <cell r="K1981">
            <v>456</v>
          </cell>
          <cell r="L1981">
            <v>75</v>
          </cell>
          <cell r="M1981">
            <v>961.5</v>
          </cell>
          <cell r="N1981">
            <v>14038.5</v>
          </cell>
          <cell r="O1981" t="str">
            <v>DEPARTAMENTO DE ALMACEN DE ALIMENTOS- CO</v>
          </cell>
        </row>
        <row r="1982">
          <cell r="A1982">
            <v>1200467007</v>
          </cell>
          <cell r="B1982">
            <v>1977</v>
          </cell>
          <cell r="C1982">
            <v>3</v>
          </cell>
          <cell r="D1982" t="str">
            <v>PELAGIO DE LOS SANTOS DEL ROSARIO</v>
          </cell>
          <cell r="E1982" t="str">
            <v>AUXILIAR ALMACEN</v>
          </cell>
          <cell r="F1982">
            <v>1200467007</v>
          </cell>
          <cell r="G1982">
            <v>3000272</v>
          </cell>
          <cell r="H1982">
            <v>15000</v>
          </cell>
          <cell r="I1982">
            <v>430.5</v>
          </cell>
          <cell r="J1982">
            <v>0</v>
          </cell>
          <cell r="K1982">
            <v>456</v>
          </cell>
          <cell r="L1982">
            <v>75</v>
          </cell>
          <cell r="M1982">
            <v>961.5</v>
          </cell>
          <cell r="N1982">
            <v>14038.5</v>
          </cell>
          <cell r="O1982" t="str">
            <v>DEPARTAMENTO DE ALMACEN DE ALIMENTOS- CO</v>
          </cell>
        </row>
        <row r="1983">
          <cell r="A1983">
            <v>1201162599</v>
          </cell>
          <cell r="B1983">
            <v>1978</v>
          </cell>
          <cell r="C1983">
            <v>3</v>
          </cell>
          <cell r="D1983" t="str">
            <v>JOSE ANTONIO FAMILIA DE LA ROSA</v>
          </cell>
          <cell r="E1983" t="str">
            <v>EMPACADOR(A)</v>
          </cell>
          <cell r="F1983">
            <v>1201162599</v>
          </cell>
          <cell r="G1983">
            <v>3000336</v>
          </cell>
          <cell r="H1983">
            <v>15000</v>
          </cell>
          <cell r="I1983">
            <v>430.5</v>
          </cell>
          <cell r="J1983">
            <v>0</v>
          </cell>
          <cell r="K1983">
            <v>456</v>
          </cell>
          <cell r="L1983">
            <v>75</v>
          </cell>
          <cell r="M1983">
            <v>961.5</v>
          </cell>
          <cell r="N1983">
            <v>14038.5</v>
          </cell>
          <cell r="O1983" t="str">
            <v>DEPARTAMENTO DE ALMACEN DE ALIMENTOS- CO</v>
          </cell>
        </row>
        <row r="1984">
          <cell r="A1984">
            <v>1800504332</v>
          </cell>
          <cell r="B1984">
            <v>1979</v>
          </cell>
          <cell r="C1984">
            <v>3</v>
          </cell>
          <cell r="D1984" t="str">
            <v>WILLIAM BLANCO FRANCO</v>
          </cell>
          <cell r="E1984" t="str">
            <v>AYUDANTE DE COCINA</v>
          </cell>
          <cell r="F1984">
            <v>1800504332</v>
          </cell>
          <cell r="G1984">
            <v>1600110</v>
          </cell>
          <cell r="H1984">
            <v>12000</v>
          </cell>
          <cell r="I1984">
            <v>344.4</v>
          </cell>
          <cell r="J1984">
            <v>0</v>
          </cell>
          <cell r="K1984">
            <v>364.8</v>
          </cell>
          <cell r="L1984">
            <v>75</v>
          </cell>
          <cell r="M1984">
            <v>784.2</v>
          </cell>
          <cell r="N1984">
            <v>11215.8</v>
          </cell>
          <cell r="O1984" t="str">
            <v>DIVISION DE ALMACEN Y SUMINISTRO- COMEDO</v>
          </cell>
        </row>
        <row r="1985">
          <cell r="A1985">
            <v>1800597336</v>
          </cell>
          <cell r="B1985">
            <v>1980</v>
          </cell>
          <cell r="C1985">
            <v>3</v>
          </cell>
          <cell r="D1985" t="str">
            <v>APOLINAR SANTANA PEÑA</v>
          </cell>
          <cell r="E1985" t="str">
            <v>ENCARGADO (A)</v>
          </cell>
          <cell r="F1985">
            <v>1800597336</v>
          </cell>
          <cell r="G1985">
            <v>3000408</v>
          </cell>
          <cell r="H1985">
            <v>35000</v>
          </cell>
          <cell r="I1985">
            <v>1004.5</v>
          </cell>
          <cell r="J1985">
            <v>0</v>
          </cell>
          <cell r="K1985">
            <v>1064</v>
          </cell>
          <cell r="L1985">
            <v>75</v>
          </cell>
          <cell r="M1985">
            <v>2143.5</v>
          </cell>
          <cell r="N1985">
            <v>32856.5</v>
          </cell>
          <cell r="O1985" t="str">
            <v>DEPARTAMENTO DE ALMACEN DE ALIMENTOS- CO</v>
          </cell>
        </row>
        <row r="1986">
          <cell r="A1986">
            <v>1800618264</v>
          </cell>
          <cell r="B1986">
            <v>1981</v>
          </cell>
          <cell r="C1986">
            <v>3</v>
          </cell>
          <cell r="D1986" t="str">
            <v>OTANYS FELIZ SANTOS</v>
          </cell>
          <cell r="E1986" t="str">
            <v>AUXILIAR ALMACEN</v>
          </cell>
          <cell r="F1986">
            <v>1800618264</v>
          </cell>
          <cell r="G1986">
            <v>3000362</v>
          </cell>
          <cell r="H1986">
            <v>16500</v>
          </cell>
          <cell r="I1986">
            <v>473.55</v>
          </cell>
          <cell r="J1986">
            <v>0</v>
          </cell>
          <cell r="K1986">
            <v>501.6</v>
          </cell>
          <cell r="L1986">
            <v>75</v>
          </cell>
          <cell r="M1986">
            <v>1050.1500000000001</v>
          </cell>
          <cell r="N1986">
            <v>15449.85</v>
          </cell>
          <cell r="O1986" t="str">
            <v>DEPARTAMENTO DE ALMACEN DE ALIMENTOS- CO</v>
          </cell>
        </row>
        <row r="1987">
          <cell r="A1987">
            <v>2000171823</v>
          </cell>
          <cell r="B1987">
            <v>1982</v>
          </cell>
          <cell r="C1987">
            <v>3</v>
          </cell>
          <cell r="D1987" t="str">
            <v>RICCI JOSEFA ZARZUELA PEREZ</v>
          </cell>
          <cell r="E1987" t="str">
            <v>AYUDANTE DE COCINA</v>
          </cell>
          <cell r="F1987">
            <v>2000171823</v>
          </cell>
          <cell r="G1987">
            <v>1600104</v>
          </cell>
          <cell r="H1987">
            <v>11000</v>
          </cell>
          <cell r="I1987">
            <v>315.7</v>
          </cell>
          <cell r="J1987">
            <v>0</v>
          </cell>
          <cell r="K1987">
            <v>334.4</v>
          </cell>
          <cell r="L1987">
            <v>75</v>
          </cell>
          <cell r="M1987">
            <v>725.1</v>
          </cell>
          <cell r="N1987">
            <v>10274.9</v>
          </cell>
          <cell r="O1987" t="str">
            <v>DIVISION DE ALMACEN Y SUMINISTRO- COMEDO</v>
          </cell>
        </row>
        <row r="1988">
          <cell r="A1988">
            <v>3400331587</v>
          </cell>
          <cell r="B1988">
            <v>1983</v>
          </cell>
          <cell r="C1988">
            <v>3</v>
          </cell>
          <cell r="D1988" t="str">
            <v>JOSE MIGUEL PEREZ DOMINGUEZ</v>
          </cell>
          <cell r="E1988" t="str">
            <v>CHOFER</v>
          </cell>
          <cell r="F1988">
            <v>3400331587</v>
          </cell>
          <cell r="G1988">
            <v>1600101</v>
          </cell>
          <cell r="H1988">
            <v>17000</v>
          </cell>
          <cell r="I1988">
            <v>487.9</v>
          </cell>
          <cell r="J1988">
            <v>0</v>
          </cell>
          <cell r="K1988">
            <v>516.79999999999995</v>
          </cell>
          <cell r="L1988">
            <v>75</v>
          </cell>
          <cell r="M1988">
            <v>1079.7</v>
          </cell>
          <cell r="N1988">
            <v>15920.3</v>
          </cell>
          <cell r="O1988" t="str">
            <v>DIVISION DE ALMACEN Y SUMINISTRO- COMEDO</v>
          </cell>
        </row>
        <row r="1989">
          <cell r="A1989">
            <v>5100235760</v>
          </cell>
          <cell r="B1989">
            <v>1984</v>
          </cell>
          <cell r="C1989">
            <v>3</v>
          </cell>
          <cell r="D1989" t="str">
            <v>FELIX RENE TORIBIO RAMIREZ</v>
          </cell>
          <cell r="E1989" t="str">
            <v>AUXILIAR ALMACEN</v>
          </cell>
          <cell r="F1989">
            <v>5100235760</v>
          </cell>
          <cell r="G1989">
            <v>3000350</v>
          </cell>
          <cell r="H1989">
            <v>16000</v>
          </cell>
          <cell r="I1989">
            <v>459.2</v>
          </cell>
          <cell r="J1989">
            <v>0</v>
          </cell>
          <cell r="K1989">
            <v>486.4</v>
          </cell>
          <cell r="L1989">
            <v>75</v>
          </cell>
          <cell r="M1989">
            <v>1020.6</v>
          </cell>
          <cell r="N1989">
            <v>14979.4</v>
          </cell>
          <cell r="O1989" t="str">
            <v>DEPARTAMENTO DE ALMACEN DE ALIMENTOS- CO</v>
          </cell>
        </row>
        <row r="1990">
          <cell r="A1990">
            <v>5800234378</v>
          </cell>
          <cell r="B1990">
            <v>1985</v>
          </cell>
          <cell r="C1990">
            <v>3</v>
          </cell>
          <cell r="D1990" t="str">
            <v>DANISEL OSCAR DE LEON HENRIQUEZ</v>
          </cell>
          <cell r="E1990" t="str">
            <v>AUXILIAR ALMACEN</v>
          </cell>
          <cell r="F1990">
            <v>5800234378</v>
          </cell>
          <cell r="G1990">
            <v>3000289</v>
          </cell>
          <cell r="H1990">
            <v>15000</v>
          </cell>
          <cell r="I1990">
            <v>430.5</v>
          </cell>
          <cell r="J1990">
            <v>0</v>
          </cell>
          <cell r="K1990">
            <v>456</v>
          </cell>
          <cell r="L1990">
            <v>75</v>
          </cell>
          <cell r="M1990">
            <v>961.5</v>
          </cell>
          <cell r="N1990">
            <v>14038.5</v>
          </cell>
          <cell r="O1990" t="str">
            <v>DEPARTAMENTO DE ALMACEN DE ALIMENTOS- CO</v>
          </cell>
        </row>
        <row r="1991">
          <cell r="A1991">
            <v>6000071412</v>
          </cell>
          <cell r="B1991">
            <v>1986</v>
          </cell>
          <cell r="C1991">
            <v>3</v>
          </cell>
          <cell r="D1991" t="str">
            <v>FERNANDO ARTURO VELEZ ROJA</v>
          </cell>
          <cell r="E1991" t="str">
            <v>ENCARGADO (A)</v>
          </cell>
          <cell r="F1991">
            <v>6000071412</v>
          </cell>
          <cell r="G1991">
            <v>3000310</v>
          </cell>
          <cell r="H1991">
            <v>80000</v>
          </cell>
          <cell r="I1991">
            <v>2296</v>
          </cell>
          <cell r="J1991">
            <v>7400.87</v>
          </cell>
          <cell r="K1991">
            <v>2432</v>
          </cell>
          <cell r="L1991">
            <v>75</v>
          </cell>
          <cell r="M1991">
            <v>12203.87</v>
          </cell>
          <cell r="N1991">
            <v>67796.13</v>
          </cell>
          <cell r="O1991" t="str">
            <v>DEPARTAMENTO DE ALMACEN DE ALIMENTOS- CO</v>
          </cell>
        </row>
        <row r="1992">
          <cell r="A1992">
            <v>6900074334</v>
          </cell>
          <cell r="B1992">
            <v>1987</v>
          </cell>
          <cell r="C1992">
            <v>3</v>
          </cell>
          <cell r="D1992" t="str">
            <v>CINTIA GISSEL POLANCO HERNANDEZ</v>
          </cell>
          <cell r="E1992" t="str">
            <v>INSPECTOR DE COMEDOR</v>
          </cell>
          <cell r="F1992">
            <v>6900074334</v>
          </cell>
          <cell r="G1992">
            <v>3000357</v>
          </cell>
          <cell r="H1992">
            <v>22000</v>
          </cell>
          <cell r="I1992">
            <v>631.4</v>
          </cell>
          <cell r="J1992">
            <v>0</v>
          </cell>
          <cell r="K1992">
            <v>668.8</v>
          </cell>
          <cell r="L1992">
            <v>75</v>
          </cell>
          <cell r="M1992">
            <v>1375.2</v>
          </cell>
          <cell r="N1992">
            <v>20624.8</v>
          </cell>
          <cell r="O1992" t="str">
            <v>DEPARTAMENTO DE ALMACEN DE ALIMENTOS- CO</v>
          </cell>
        </row>
        <row r="1993">
          <cell r="A1993">
            <v>7100278287</v>
          </cell>
          <cell r="B1993">
            <v>1988</v>
          </cell>
          <cell r="C1993">
            <v>3</v>
          </cell>
          <cell r="D1993" t="str">
            <v>ELADIO GARCIA</v>
          </cell>
          <cell r="E1993" t="str">
            <v>AUXILIAR ALMACEN</v>
          </cell>
          <cell r="F1993">
            <v>7100278287</v>
          </cell>
          <cell r="G1993">
            <v>3000280</v>
          </cell>
          <cell r="H1993">
            <v>13000</v>
          </cell>
          <cell r="I1993">
            <v>373.1</v>
          </cell>
          <cell r="J1993">
            <v>0</v>
          </cell>
          <cell r="K1993">
            <v>395.2</v>
          </cell>
          <cell r="L1993">
            <v>75</v>
          </cell>
          <cell r="M1993">
            <v>843.3</v>
          </cell>
          <cell r="N1993">
            <v>12156.7</v>
          </cell>
          <cell r="O1993" t="str">
            <v>DEPARTAMENTO DE ALMACEN DE ALIMENTOS- CO</v>
          </cell>
        </row>
        <row r="1994">
          <cell r="A1994">
            <v>7600229723</v>
          </cell>
          <cell r="B1994">
            <v>1989</v>
          </cell>
          <cell r="C1994">
            <v>3</v>
          </cell>
          <cell r="D1994" t="str">
            <v>CAROLIN MILADI MENDEZ MEDINA</v>
          </cell>
          <cell r="E1994" t="str">
            <v>AUXILIAR ADMINISTRATIVO (A)</v>
          </cell>
          <cell r="F1994">
            <v>7600229723</v>
          </cell>
          <cell r="G1994">
            <v>3000387</v>
          </cell>
          <cell r="H1994">
            <v>15000</v>
          </cell>
          <cell r="I1994">
            <v>430.5</v>
          </cell>
          <cell r="J1994">
            <v>0</v>
          </cell>
          <cell r="K1994">
            <v>456</v>
          </cell>
          <cell r="L1994">
            <v>75</v>
          </cell>
          <cell r="M1994">
            <v>961.5</v>
          </cell>
          <cell r="N1994">
            <v>14038.5</v>
          </cell>
          <cell r="O1994" t="str">
            <v>DEPARTAMENTO DE ALMACEN DE ALIMENTOS- CO</v>
          </cell>
        </row>
        <row r="1995">
          <cell r="A1995">
            <v>7600246289</v>
          </cell>
          <cell r="B1995">
            <v>1990</v>
          </cell>
          <cell r="C1995">
            <v>3</v>
          </cell>
          <cell r="D1995" t="str">
            <v>GIANDY BERENICE FELIZ LUIS</v>
          </cell>
          <cell r="E1995" t="str">
            <v>SECRETARIA</v>
          </cell>
          <cell r="F1995">
            <v>7600246289</v>
          </cell>
          <cell r="G1995">
            <v>3000227</v>
          </cell>
          <cell r="H1995">
            <v>12000</v>
          </cell>
          <cell r="I1995">
            <v>344.4</v>
          </cell>
          <cell r="J1995">
            <v>0</v>
          </cell>
          <cell r="K1995">
            <v>364.8</v>
          </cell>
          <cell r="L1995">
            <v>75</v>
          </cell>
          <cell r="M1995">
            <v>784.2</v>
          </cell>
          <cell r="N1995">
            <v>11215.8</v>
          </cell>
          <cell r="O1995" t="str">
            <v>DEPARTAMENTO DE ALMACEN DE ALIMENTOS- CO</v>
          </cell>
        </row>
        <row r="1996">
          <cell r="A1996">
            <v>8000016223</v>
          </cell>
          <cell r="B1996">
            <v>1991</v>
          </cell>
          <cell r="C1996">
            <v>3</v>
          </cell>
          <cell r="D1996" t="str">
            <v>VICTOR MANUEL MATOS ACOSTA</v>
          </cell>
          <cell r="E1996" t="str">
            <v>INSPECTOR DE COMEDOR</v>
          </cell>
          <cell r="F1996">
            <v>8000016223</v>
          </cell>
          <cell r="G1996">
            <v>3000245</v>
          </cell>
          <cell r="H1996">
            <v>40000</v>
          </cell>
          <cell r="I1996">
            <v>1148</v>
          </cell>
          <cell r="J1996">
            <v>442.65</v>
          </cell>
          <cell r="K1996">
            <v>1216</v>
          </cell>
          <cell r="L1996">
            <v>75</v>
          </cell>
          <cell r="M1996">
            <v>2881.65</v>
          </cell>
          <cell r="N1996">
            <v>37118.35</v>
          </cell>
          <cell r="O1996" t="str">
            <v>DEPARTAMENTO DE ALMACEN DE ALIMENTOS- CO</v>
          </cell>
        </row>
        <row r="1997">
          <cell r="A1997">
            <v>8000088842</v>
          </cell>
          <cell r="B1997">
            <v>1992</v>
          </cell>
          <cell r="C1997">
            <v>3</v>
          </cell>
          <cell r="D1997" t="str">
            <v>ERVIS MOISES MATOS SOTO</v>
          </cell>
          <cell r="E1997" t="str">
            <v>AUXILIAR ALMACEN Y SUMINISTRO</v>
          </cell>
          <cell r="F1997">
            <v>8000088842</v>
          </cell>
          <cell r="G1997">
            <v>1600109</v>
          </cell>
          <cell r="H1997">
            <v>15000</v>
          </cell>
          <cell r="I1997">
            <v>430.5</v>
          </cell>
          <cell r="J1997">
            <v>0</v>
          </cell>
          <cell r="K1997">
            <v>456</v>
          </cell>
          <cell r="L1997">
            <v>75</v>
          </cell>
          <cell r="M1997">
            <v>961.5</v>
          </cell>
          <cell r="N1997">
            <v>14038.5</v>
          </cell>
          <cell r="O1997" t="str">
            <v>DIVISION DE ALMACEN Y SUMINISTRO- COMEDO</v>
          </cell>
        </row>
        <row r="1998">
          <cell r="A1998">
            <v>10600091473</v>
          </cell>
          <cell r="B1998">
            <v>1993</v>
          </cell>
          <cell r="C1998">
            <v>3</v>
          </cell>
          <cell r="D1998" t="str">
            <v>RAINER DEMETRIO DIAZ MONTERO</v>
          </cell>
          <cell r="E1998" t="str">
            <v>AUXILIAR</v>
          </cell>
          <cell r="F1998">
            <v>10600091473</v>
          </cell>
          <cell r="G1998">
            <v>1600100</v>
          </cell>
          <cell r="H1998">
            <v>15000</v>
          </cell>
          <cell r="I1998">
            <v>430.5</v>
          </cell>
          <cell r="J1998">
            <v>0</v>
          </cell>
          <cell r="K1998">
            <v>456</v>
          </cell>
          <cell r="L1998">
            <v>75</v>
          </cell>
          <cell r="M1998">
            <v>961.5</v>
          </cell>
          <cell r="N1998">
            <v>14038.5</v>
          </cell>
          <cell r="O1998" t="str">
            <v>DIVISION DE ALMACEN Y SUMINISTRO- COMEDO</v>
          </cell>
        </row>
        <row r="1999">
          <cell r="A1999">
            <v>11800082759</v>
          </cell>
          <cell r="B1999">
            <v>1994</v>
          </cell>
          <cell r="C1999">
            <v>3</v>
          </cell>
          <cell r="D1999" t="str">
            <v>YOLANDA TEJADA REYES</v>
          </cell>
          <cell r="E1999" t="str">
            <v>AUXILIAR ALMACEN</v>
          </cell>
          <cell r="F1999">
            <v>11800082759</v>
          </cell>
          <cell r="G1999">
            <v>3000285</v>
          </cell>
          <cell r="H1999">
            <v>16000</v>
          </cell>
          <cell r="I1999">
            <v>459.2</v>
          </cell>
          <cell r="J1999">
            <v>0</v>
          </cell>
          <cell r="K1999">
            <v>486.4</v>
          </cell>
          <cell r="L1999">
            <v>75</v>
          </cell>
          <cell r="M1999">
            <v>1020.6</v>
          </cell>
          <cell r="N1999">
            <v>14979.4</v>
          </cell>
          <cell r="O1999" t="str">
            <v>DEPARTAMENTO DE ALMACEN DE ALIMENTOS- CO</v>
          </cell>
        </row>
        <row r="2000">
          <cell r="A2000">
            <v>12900008264</v>
          </cell>
          <cell r="B2000">
            <v>1995</v>
          </cell>
          <cell r="C2000">
            <v>3</v>
          </cell>
          <cell r="D2000" t="str">
            <v>RUDY ALBERTO PEREZ FERRERAS</v>
          </cell>
          <cell r="E2000" t="str">
            <v>AUXILIAR ALMACEN</v>
          </cell>
          <cell r="F2000">
            <v>12900008264</v>
          </cell>
          <cell r="G2000">
            <v>3000301</v>
          </cell>
          <cell r="H2000">
            <v>15000</v>
          </cell>
          <cell r="I2000">
            <v>430.5</v>
          </cell>
          <cell r="J2000">
            <v>0</v>
          </cell>
          <cell r="K2000">
            <v>456</v>
          </cell>
          <cell r="L2000">
            <v>75</v>
          </cell>
          <cell r="M2000">
            <v>961.5</v>
          </cell>
          <cell r="N2000">
            <v>14038.5</v>
          </cell>
          <cell r="O2000" t="str">
            <v>DEPARTAMENTO DE ALMACEN DE ALIMENTOS- CO</v>
          </cell>
        </row>
        <row r="2001">
          <cell r="A2001">
            <v>12900024766</v>
          </cell>
          <cell r="B2001">
            <v>1996</v>
          </cell>
          <cell r="C2001">
            <v>3</v>
          </cell>
          <cell r="D2001" t="str">
            <v>SAMUEL PEREZ FERRERAS</v>
          </cell>
          <cell r="E2001" t="str">
            <v>AUXILIAR DE ALMACEN DIR. ADM.</v>
          </cell>
          <cell r="F2001">
            <v>12900024766</v>
          </cell>
          <cell r="G2001">
            <v>3000420</v>
          </cell>
          <cell r="H2001">
            <v>13000</v>
          </cell>
          <cell r="I2001">
            <v>373.1</v>
          </cell>
          <cell r="J2001">
            <v>0</v>
          </cell>
          <cell r="K2001">
            <v>395.2</v>
          </cell>
          <cell r="L2001">
            <v>75</v>
          </cell>
          <cell r="M2001">
            <v>843.3</v>
          </cell>
          <cell r="N2001">
            <v>12156.7</v>
          </cell>
          <cell r="O2001" t="str">
            <v>DEPARTAMENTO DE ALMACEN DE ALIMENTOS- CO</v>
          </cell>
        </row>
        <row r="2002">
          <cell r="A2002">
            <v>22300147000</v>
          </cell>
          <cell r="B2002">
            <v>1997</v>
          </cell>
          <cell r="C2002">
            <v>3</v>
          </cell>
          <cell r="D2002" t="str">
            <v>ROCIO MATEO</v>
          </cell>
          <cell r="E2002" t="str">
            <v>AUXILIAR ALMACEN</v>
          </cell>
          <cell r="F2002">
            <v>22300147000</v>
          </cell>
          <cell r="G2002">
            <v>1600077</v>
          </cell>
          <cell r="H2002">
            <v>20000</v>
          </cell>
          <cell r="I2002">
            <v>574</v>
          </cell>
          <cell r="J2002">
            <v>0</v>
          </cell>
          <cell r="K2002">
            <v>608</v>
          </cell>
          <cell r="L2002">
            <v>75</v>
          </cell>
          <cell r="M2002">
            <v>1257</v>
          </cell>
          <cell r="N2002">
            <v>18743</v>
          </cell>
          <cell r="O2002" t="str">
            <v>DIVISION DE ALMACEN Y SUMINISTRO- COMEDO</v>
          </cell>
        </row>
        <row r="2003">
          <cell r="A2003">
            <v>22300467341</v>
          </cell>
          <cell r="B2003">
            <v>1998</v>
          </cell>
          <cell r="C2003">
            <v>3</v>
          </cell>
          <cell r="D2003" t="str">
            <v>BELKIS SUERO SUERO</v>
          </cell>
          <cell r="E2003" t="str">
            <v>AUXILIAR ADMINISTRATIVO (A)</v>
          </cell>
          <cell r="F2003">
            <v>22300467341</v>
          </cell>
          <cell r="G2003">
            <v>3000361</v>
          </cell>
          <cell r="H2003">
            <v>12000</v>
          </cell>
          <cell r="I2003">
            <v>344.4</v>
          </cell>
          <cell r="J2003">
            <v>0</v>
          </cell>
          <cell r="K2003">
            <v>364.8</v>
          </cell>
          <cell r="L2003">
            <v>75</v>
          </cell>
          <cell r="M2003">
            <v>784.2</v>
          </cell>
          <cell r="N2003">
            <v>11215.8</v>
          </cell>
          <cell r="O2003" t="str">
            <v>DEPARTAMENTO DE ALMACEN DE ALIMENTOS- CO</v>
          </cell>
        </row>
        <row r="2004">
          <cell r="A2004">
            <v>22300507187</v>
          </cell>
          <cell r="B2004">
            <v>1999</v>
          </cell>
          <cell r="C2004">
            <v>3</v>
          </cell>
          <cell r="D2004" t="str">
            <v>LUISA PATRICIA CUELLO PRANDY</v>
          </cell>
          <cell r="E2004" t="str">
            <v>RECEPCIONISTA</v>
          </cell>
          <cell r="F2004">
            <v>22300507187</v>
          </cell>
          <cell r="G2004">
            <v>1600085</v>
          </cell>
          <cell r="H2004">
            <v>20000</v>
          </cell>
          <cell r="I2004">
            <v>574</v>
          </cell>
          <cell r="J2004">
            <v>0</v>
          </cell>
          <cell r="K2004">
            <v>608</v>
          </cell>
          <cell r="L2004">
            <v>75</v>
          </cell>
          <cell r="M2004">
            <v>1257</v>
          </cell>
          <cell r="N2004">
            <v>18743</v>
          </cell>
          <cell r="O2004" t="str">
            <v>DIVISION DE ALMACEN Y SUMINISTRO- COMEDO</v>
          </cell>
        </row>
        <row r="2005">
          <cell r="A2005">
            <v>22301059659</v>
          </cell>
          <cell r="B2005">
            <v>2000</v>
          </cell>
          <cell r="C2005">
            <v>3</v>
          </cell>
          <cell r="D2005" t="str">
            <v>ROSMERY CABRAL REYES</v>
          </cell>
          <cell r="E2005" t="str">
            <v>AYUDANTE DE COCINA</v>
          </cell>
          <cell r="F2005">
            <v>22301059659</v>
          </cell>
          <cell r="G2005">
            <v>3000404</v>
          </cell>
          <cell r="H2005">
            <v>11000</v>
          </cell>
          <cell r="I2005">
            <v>315.7</v>
          </cell>
          <cell r="J2005">
            <v>0</v>
          </cell>
          <cell r="K2005">
            <v>334.4</v>
          </cell>
          <cell r="L2005">
            <v>75</v>
          </cell>
          <cell r="M2005">
            <v>725.1</v>
          </cell>
          <cell r="N2005">
            <v>10274.9</v>
          </cell>
          <cell r="O2005" t="str">
            <v>DEPARTAMENTO DE ALMACEN DE ALIMENTOS- CO</v>
          </cell>
        </row>
        <row r="2006">
          <cell r="A2006">
            <v>22301188383</v>
          </cell>
          <cell r="B2006">
            <v>2001</v>
          </cell>
          <cell r="C2006">
            <v>3</v>
          </cell>
          <cell r="D2006" t="str">
            <v>FELIX SALAS</v>
          </cell>
          <cell r="E2006" t="str">
            <v>AUXILIAR ALMACEN</v>
          </cell>
          <cell r="F2006">
            <v>22301188383</v>
          </cell>
          <cell r="G2006">
            <v>3000412</v>
          </cell>
          <cell r="H2006">
            <v>13000</v>
          </cell>
          <cell r="I2006">
            <v>373.1</v>
          </cell>
          <cell r="J2006">
            <v>0</v>
          </cell>
          <cell r="K2006">
            <v>395.2</v>
          </cell>
          <cell r="L2006">
            <v>75</v>
          </cell>
          <cell r="M2006">
            <v>843.3</v>
          </cell>
          <cell r="N2006">
            <v>12156.7</v>
          </cell>
          <cell r="O2006" t="str">
            <v>DEPARTAMENTO DE ALMACEN DE ALIMENTOS- CO</v>
          </cell>
        </row>
        <row r="2007">
          <cell r="A2007">
            <v>22301470187</v>
          </cell>
          <cell r="B2007">
            <v>2002</v>
          </cell>
          <cell r="C2007">
            <v>3</v>
          </cell>
          <cell r="D2007" t="str">
            <v>ELIZABETH SANCHEZ LIMA</v>
          </cell>
          <cell r="E2007" t="str">
            <v>RECEPCIONISTA</v>
          </cell>
          <cell r="F2007">
            <v>22301470187</v>
          </cell>
          <cell r="G2007">
            <v>3000432</v>
          </cell>
          <cell r="H2007">
            <v>15000</v>
          </cell>
          <cell r="I2007">
            <v>430.5</v>
          </cell>
          <cell r="J2007">
            <v>0</v>
          </cell>
          <cell r="K2007">
            <v>456</v>
          </cell>
          <cell r="L2007">
            <v>75</v>
          </cell>
          <cell r="M2007">
            <v>961.5</v>
          </cell>
          <cell r="N2007">
            <v>14038.5</v>
          </cell>
          <cell r="O2007" t="str">
            <v>DEPARTAMENTO DE ALMACEN DE ALIMENTOS- CO</v>
          </cell>
        </row>
        <row r="2008">
          <cell r="A2008">
            <v>22301656348</v>
          </cell>
          <cell r="B2008">
            <v>2003</v>
          </cell>
          <cell r="C2008">
            <v>3</v>
          </cell>
          <cell r="D2008" t="str">
            <v>RAUL RODRIGUEZ FRIAS</v>
          </cell>
          <cell r="E2008" t="str">
            <v>AUXILIAR ALMACEN</v>
          </cell>
          <cell r="F2008">
            <v>22301656348</v>
          </cell>
          <cell r="G2008">
            <v>3000295</v>
          </cell>
          <cell r="H2008">
            <v>15000</v>
          </cell>
          <cell r="I2008">
            <v>430.5</v>
          </cell>
          <cell r="J2008">
            <v>0</v>
          </cell>
          <cell r="K2008">
            <v>456</v>
          </cell>
          <cell r="L2008">
            <v>75</v>
          </cell>
          <cell r="M2008">
            <v>961.5</v>
          </cell>
          <cell r="N2008">
            <v>14038.5</v>
          </cell>
          <cell r="O2008" t="str">
            <v>DEPARTAMENTO DE ALMACEN DE ALIMENTOS- CO</v>
          </cell>
        </row>
        <row r="2009">
          <cell r="A2009">
            <v>22301828038</v>
          </cell>
          <cell r="B2009">
            <v>2004</v>
          </cell>
          <cell r="C2009">
            <v>3</v>
          </cell>
          <cell r="D2009" t="str">
            <v>ANEUDY ANTONIO REYES</v>
          </cell>
          <cell r="E2009" t="str">
            <v>AUXILIAR DE ALMACEN DIR. ADM.</v>
          </cell>
          <cell r="F2009">
            <v>22301828038</v>
          </cell>
          <cell r="G2009">
            <v>3000426</v>
          </cell>
          <cell r="H2009">
            <v>13000</v>
          </cell>
          <cell r="I2009">
            <v>373.1</v>
          </cell>
          <cell r="J2009">
            <v>0</v>
          </cell>
          <cell r="K2009">
            <v>395.2</v>
          </cell>
          <cell r="L2009">
            <v>75</v>
          </cell>
          <cell r="M2009">
            <v>843.3</v>
          </cell>
          <cell r="N2009">
            <v>12156.7</v>
          </cell>
          <cell r="O2009" t="str">
            <v>DEPARTAMENTO DE ALMACEN DE ALIMENTOS- CO</v>
          </cell>
        </row>
        <row r="2010">
          <cell r="A2010">
            <v>22500640069</v>
          </cell>
          <cell r="B2010">
            <v>2005</v>
          </cell>
          <cell r="C2010">
            <v>3</v>
          </cell>
          <cell r="D2010" t="str">
            <v>JOHN WILSON MORFA</v>
          </cell>
          <cell r="E2010" t="str">
            <v>EMPACADOR(A)</v>
          </cell>
          <cell r="F2010">
            <v>22500640069</v>
          </cell>
          <cell r="G2010">
            <v>3000258</v>
          </cell>
          <cell r="H2010">
            <v>13000</v>
          </cell>
          <cell r="I2010">
            <v>373.1</v>
          </cell>
          <cell r="J2010">
            <v>0</v>
          </cell>
          <cell r="K2010">
            <v>395.2</v>
          </cell>
          <cell r="L2010">
            <v>75</v>
          </cell>
          <cell r="M2010">
            <v>843.3</v>
          </cell>
          <cell r="N2010">
            <v>12156.7</v>
          </cell>
          <cell r="O2010" t="str">
            <v>DEPARTAMENTO DE ALMACEN DE ALIMENTOS- CO</v>
          </cell>
        </row>
        <row r="2011">
          <cell r="A2011">
            <v>22500895739</v>
          </cell>
          <cell r="B2011">
            <v>2006</v>
          </cell>
          <cell r="C2011">
            <v>3</v>
          </cell>
          <cell r="D2011" t="str">
            <v>MIGUEL ADONIS SISTI PEÑA</v>
          </cell>
          <cell r="E2011" t="str">
            <v>EMPACADOR(A)</v>
          </cell>
          <cell r="F2011">
            <v>22500895739</v>
          </cell>
          <cell r="G2011">
            <v>3000338</v>
          </cell>
          <cell r="H2011">
            <v>15000</v>
          </cell>
          <cell r="I2011">
            <v>430.5</v>
          </cell>
          <cell r="J2011">
            <v>0</v>
          </cell>
          <cell r="K2011">
            <v>456</v>
          </cell>
          <cell r="L2011">
            <v>75</v>
          </cell>
          <cell r="M2011">
            <v>961.5</v>
          </cell>
          <cell r="N2011">
            <v>14038.5</v>
          </cell>
          <cell r="O2011" t="str">
            <v>DEPARTAMENTO DE ALMACEN DE ALIMENTOS- CO</v>
          </cell>
        </row>
        <row r="2012">
          <cell r="A2012">
            <v>22800001434</v>
          </cell>
          <cell r="B2012">
            <v>2007</v>
          </cell>
          <cell r="C2012">
            <v>3</v>
          </cell>
          <cell r="D2012" t="str">
            <v>IRIS KATHERINE MARTINEZ TORRES</v>
          </cell>
          <cell r="E2012" t="str">
            <v>AUXILIAR ALMACEN Y SUMINISTRO</v>
          </cell>
          <cell r="F2012">
            <v>22800001434</v>
          </cell>
          <cell r="G2012">
            <v>1600087</v>
          </cell>
          <cell r="H2012">
            <v>18000</v>
          </cell>
          <cell r="I2012">
            <v>516.6</v>
          </cell>
          <cell r="J2012">
            <v>0</v>
          </cell>
          <cell r="K2012">
            <v>547.20000000000005</v>
          </cell>
          <cell r="L2012">
            <v>75</v>
          </cell>
          <cell r="M2012">
            <v>1138.8</v>
          </cell>
          <cell r="N2012">
            <v>16861.2</v>
          </cell>
          <cell r="O2012" t="str">
            <v>DIVISION DE ALMACEN Y SUMINISTRO- COMEDO</v>
          </cell>
        </row>
        <row r="2013">
          <cell r="A2013">
            <v>40200519136</v>
          </cell>
          <cell r="B2013">
            <v>2008</v>
          </cell>
          <cell r="C2013">
            <v>3</v>
          </cell>
          <cell r="D2013" t="str">
            <v>JOHAN ERNESTO HERNANDEZ TAVERA</v>
          </cell>
          <cell r="E2013" t="str">
            <v>AUXILIAR ALMACEN</v>
          </cell>
          <cell r="F2013">
            <v>40200519136</v>
          </cell>
          <cell r="G2013">
            <v>3000396</v>
          </cell>
          <cell r="H2013">
            <v>13000</v>
          </cell>
          <cell r="I2013">
            <v>373.1</v>
          </cell>
          <cell r="J2013">
            <v>0</v>
          </cell>
          <cell r="K2013">
            <v>395.2</v>
          </cell>
          <cell r="L2013">
            <v>75</v>
          </cell>
          <cell r="M2013">
            <v>843.3</v>
          </cell>
          <cell r="N2013">
            <v>12156.7</v>
          </cell>
          <cell r="O2013" t="str">
            <v>DEPARTAMENTO DE ALMACEN DE ALIMENTOS- CO</v>
          </cell>
        </row>
        <row r="2014">
          <cell r="A2014">
            <v>40200725428</v>
          </cell>
          <cell r="B2014">
            <v>2009</v>
          </cell>
          <cell r="C2014">
            <v>3</v>
          </cell>
          <cell r="D2014" t="str">
            <v>LUIS EDUARDO DIAZ JIMENEZ</v>
          </cell>
          <cell r="E2014" t="str">
            <v>AUXILIAR ALMACEN</v>
          </cell>
          <cell r="F2014">
            <v>40200725428</v>
          </cell>
          <cell r="G2014">
            <v>3000403</v>
          </cell>
          <cell r="H2014">
            <v>14000</v>
          </cell>
          <cell r="I2014">
            <v>401.8</v>
          </cell>
          <cell r="J2014">
            <v>0</v>
          </cell>
          <cell r="K2014">
            <v>425.6</v>
          </cell>
          <cell r="L2014">
            <v>75</v>
          </cell>
          <cell r="M2014">
            <v>902.4</v>
          </cell>
          <cell r="N2014">
            <v>13097.6</v>
          </cell>
          <cell r="O2014" t="str">
            <v>DEPARTAMENTO DE ALMACEN DE ALIMENTOS- CO</v>
          </cell>
        </row>
        <row r="2015">
          <cell r="A2015">
            <v>40209945720</v>
          </cell>
          <cell r="B2015">
            <v>2010</v>
          </cell>
          <cell r="C2015">
            <v>3</v>
          </cell>
          <cell r="D2015" t="str">
            <v>HENRY JONPHERLY LOPEZ TAVERAS</v>
          </cell>
          <cell r="E2015" t="str">
            <v>AUXILIAR ALMACEN</v>
          </cell>
          <cell r="F2015">
            <v>40209945720</v>
          </cell>
          <cell r="G2015">
            <v>3000418</v>
          </cell>
          <cell r="H2015">
            <v>13000</v>
          </cell>
          <cell r="I2015">
            <v>373.1</v>
          </cell>
          <cell r="J2015">
            <v>0</v>
          </cell>
          <cell r="K2015">
            <v>395.2</v>
          </cell>
          <cell r="L2015">
            <v>75</v>
          </cell>
          <cell r="M2015">
            <v>843.3</v>
          </cell>
          <cell r="N2015">
            <v>12156.7</v>
          </cell>
          <cell r="O2015" t="str">
            <v>DEPARTAMENTO DE ALMACEN DE ALIMENTOS- CO</v>
          </cell>
        </row>
        <row r="2016">
          <cell r="A2016">
            <v>40212740167</v>
          </cell>
          <cell r="B2016">
            <v>2011</v>
          </cell>
          <cell r="C2016">
            <v>3</v>
          </cell>
          <cell r="D2016" t="str">
            <v>ESMOLIN YISEL PIÑA DE JESUS</v>
          </cell>
          <cell r="E2016" t="str">
            <v>AUXILIAR ADMINISTRATIVO (A)</v>
          </cell>
          <cell r="F2016">
            <v>40212740167</v>
          </cell>
          <cell r="G2016">
            <v>3000410</v>
          </cell>
          <cell r="H2016">
            <v>11000</v>
          </cell>
          <cell r="I2016">
            <v>315.7</v>
          </cell>
          <cell r="J2016">
            <v>0</v>
          </cell>
          <cell r="K2016">
            <v>334.4</v>
          </cell>
          <cell r="L2016">
            <v>75</v>
          </cell>
          <cell r="M2016">
            <v>725.1</v>
          </cell>
          <cell r="N2016">
            <v>10274.9</v>
          </cell>
          <cell r="O2016" t="str">
            <v>DEPARTAMENTO DE ALMACEN DE ALIMENTOS- CO</v>
          </cell>
        </row>
        <row r="2017">
          <cell r="A2017">
            <v>40215832524</v>
          </cell>
          <cell r="B2017">
            <v>2012</v>
          </cell>
          <cell r="C2017">
            <v>3</v>
          </cell>
          <cell r="D2017" t="str">
            <v>LUIS CHRISTOPHER ALMONTE DISLA</v>
          </cell>
          <cell r="E2017" t="str">
            <v>AYUDANTE DE COCINA</v>
          </cell>
          <cell r="F2017">
            <v>40215832524</v>
          </cell>
          <cell r="G2017">
            <v>1600111</v>
          </cell>
          <cell r="H2017">
            <v>11000</v>
          </cell>
          <cell r="I2017">
            <v>315.7</v>
          </cell>
          <cell r="J2017">
            <v>0</v>
          </cell>
          <cell r="K2017">
            <v>334.4</v>
          </cell>
          <cell r="L2017">
            <v>75</v>
          </cell>
          <cell r="M2017">
            <v>725.1</v>
          </cell>
          <cell r="N2017">
            <v>10274.9</v>
          </cell>
          <cell r="O2017" t="str">
            <v>DIVISION DE ALMACEN Y SUMINISTRO- COMEDO</v>
          </cell>
        </row>
        <row r="2018">
          <cell r="A2018">
            <v>40221534254</v>
          </cell>
          <cell r="B2018">
            <v>2013</v>
          </cell>
          <cell r="C2018">
            <v>3</v>
          </cell>
          <cell r="D2018" t="str">
            <v>MANUEL DE JESUS CASTELLANOS MATOS</v>
          </cell>
          <cell r="E2018" t="str">
            <v>AUXILIAR ALMACEN</v>
          </cell>
          <cell r="F2018">
            <v>40221534254</v>
          </cell>
          <cell r="G2018">
            <v>3000366</v>
          </cell>
          <cell r="H2018">
            <v>18000</v>
          </cell>
          <cell r="I2018">
            <v>516.6</v>
          </cell>
          <cell r="J2018">
            <v>0</v>
          </cell>
          <cell r="K2018">
            <v>547.20000000000005</v>
          </cell>
          <cell r="L2018">
            <v>75</v>
          </cell>
          <cell r="M2018">
            <v>1138.8</v>
          </cell>
          <cell r="N2018">
            <v>16861.2</v>
          </cell>
          <cell r="O2018" t="str">
            <v>DEPARTAMENTO DE ALMACEN DE ALIMENTOS- CO</v>
          </cell>
        </row>
        <row r="2019">
          <cell r="A2019">
            <v>40222061018</v>
          </cell>
          <cell r="B2019">
            <v>2014</v>
          </cell>
          <cell r="C2019">
            <v>3</v>
          </cell>
          <cell r="D2019" t="str">
            <v>FRANKELI ESTRELLA DOMINGUEZ</v>
          </cell>
          <cell r="E2019" t="str">
            <v>INSPECTOR DE COMEDOR</v>
          </cell>
          <cell r="F2019">
            <v>40222061018</v>
          </cell>
          <cell r="G2019">
            <v>3000322</v>
          </cell>
          <cell r="H2019">
            <v>30000</v>
          </cell>
          <cell r="I2019">
            <v>861</v>
          </cell>
          <cell r="J2019">
            <v>0</v>
          </cell>
          <cell r="K2019">
            <v>912</v>
          </cell>
          <cell r="L2019">
            <v>75</v>
          </cell>
          <cell r="M2019">
            <v>1848</v>
          </cell>
          <cell r="N2019">
            <v>28152</v>
          </cell>
          <cell r="O2019" t="str">
            <v>DEPARTAMENTO DE ALMACEN DE ALIMENTOS- CO</v>
          </cell>
        </row>
        <row r="2020">
          <cell r="A2020">
            <v>40222587640</v>
          </cell>
          <cell r="B2020">
            <v>2015</v>
          </cell>
          <cell r="C2020">
            <v>3</v>
          </cell>
          <cell r="D2020" t="str">
            <v>ELVIS JOHAN HERNANDEZ GIL</v>
          </cell>
          <cell r="E2020" t="str">
            <v>INSPECTOR DE COMEDOR</v>
          </cell>
          <cell r="F2020">
            <v>40222587640</v>
          </cell>
          <cell r="G2020">
            <v>3000431</v>
          </cell>
          <cell r="H2020">
            <v>23000</v>
          </cell>
          <cell r="I2020">
            <v>660.1</v>
          </cell>
          <cell r="J2020">
            <v>0</v>
          </cell>
          <cell r="K2020">
            <v>699.2</v>
          </cell>
          <cell r="L2020">
            <v>75</v>
          </cell>
          <cell r="M2020">
            <v>1434.3</v>
          </cell>
          <cell r="N2020">
            <v>21565.7</v>
          </cell>
          <cell r="O2020" t="str">
            <v>DEPARTAMENTO DE ALMACEN DE ALIMENTOS- CO</v>
          </cell>
        </row>
        <row r="2021">
          <cell r="A2021">
            <v>40224043378</v>
          </cell>
          <cell r="B2021">
            <v>2016</v>
          </cell>
          <cell r="C2021">
            <v>3</v>
          </cell>
          <cell r="D2021" t="str">
            <v>RAUDY MICHAEL GONZALEZ MUÑOZ</v>
          </cell>
          <cell r="E2021" t="str">
            <v>AUXILIAR ALMACEN</v>
          </cell>
          <cell r="F2021">
            <v>40224043378</v>
          </cell>
          <cell r="G2021">
            <v>3000247</v>
          </cell>
          <cell r="H2021">
            <v>15000</v>
          </cell>
          <cell r="I2021">
            <v>430.5</v>
          </cell>
          <cell r="J2021">
            <v>0</v>
          </cell>
          <cell r="K2021">
            <v>456</v>
          </cell>
          <cell r="L2021">
            <v>75</v>
          </cell>
          <cell r="M2021">
            <v>961.5</v>
          </cell>
          <cell r="N2021">
            <v>14038.5</v>
          </cell>
          <cell r="O2021" t="str">
            <v>DEPARTAMENTO DE ALMACEN DE ALIMENTOS- CO</v>
          </cell>
        </row>
        <row r="2022">
          <cell r="A2022">
            <v>40225585864</v>
          </cell>
          <cell r="B2022">
            <v>2017</v>
          </cell>
          <cell r="C2022">
            <v>3</v>
          </cell>
          <cell r="D2022" t="str">
            <v>ELIAS DANIEL JIMENEZ VARELA</v>
          </cell>
          <cell r="E2022" t="str">
            <v>AUXILIAR</v>
          </cell>
          <cell r="F2022">
            <v>40225585864</v>
          </cell>
          <cell r="G2022">
            <v>3000157</v>
          </cell>
          <cell r="H2022">
            <v>26250</v>
          </cell>
          <cell r="I2022">
            <v>753.38</v>
          </cell>
          <cell r="J2022">
            <v>0</v>
          </cell>
          <cell r="K2022">
            <v>798</v>
          </cell>
          <cell r="L2022">
            <v>75</v>
          </cell>
          <cell r="M2022">
            <v>1626.38</v>
          </cell>
          <cell r="N2022">
            <v>24623.62</v>
          </cell>
          <cell r="O2022" t="str">
            <v>DEPARTAMENTO DE ALMACEN DE ALIMENTOS- CO</v>
          </cell>
        </row>
        <row r="2023">
          <cell r="A2023">
            <v>40226624472</v>
          </cell>
          <cell r="B2023">
            <v>2018</v>
          </cell>
          <cell r="C2023">
            <v>3</v>
          </cell>
          <cell r="D2023" t="str">
            <v>YENIFER ARBONA MELO</v>
          </cell>
          <cell r="E2023" t="str">
            <v>AUXILIAR ALMACEN</v>
          </cell>
          <cell r="F2023">
            <v>40226624472</v>
          </cell>
          <cell r="G2023">
            <v>3000161</v>
          </cell>
          <cell r="H2023">
            <v>25000</v>
          </cell>
          <cell r="I2023">
            <v>717.5</v>
          </cell>
          <cell r="J2023">
            <v>0</v>
          </cell>
          <cell r="K2023">
            <v>760</v>
          </cell>
          <cell r="L2023">
            <v>75</v>
          </cell>
          <cell r="M2023">
            <v>1552.5</v>
          </cell>
          <cell r="N2023">
            <v>23447.5</v>
          </cell>
          <cell r="O2023" t="str">
            <v>DEPARTAMENTO DE ALMACEN DE ALIMENTOS- CO</v>
          </cell>
        </row>
        <row r="2024">
          <cell r="A2024">
            <v>40229536236</v>
          </cell>
          <cell r="B2024">
            <v>2019</v>
          </cell>
          <cell r="C2024">
            <v>3</v>
          </cell>
          <cell r="D2024" t="str">
            <v>DAULIS ALCIDES MEJIA CASTRO</v>
          </cell>
          <cell r="E2024" t="str">
            <v>AUXILIAR DE ALMACEN DIR. ADM.</v>
          </cell>
          <cell r="F2024">
            <v>40229536236</v>
          </cell>
          <cell r="G2024">
            <v>3000430</v>
          </cell>
          <cell r="H2024">
            <v>13000</v>
          </cell>
          <cell r="I2024">
            <v>373.1</v>
          </cell>
          <cell r="J2024">
            <v>0</v>
          </cell>
          <cell r="K2024">
            <v>395.2</v>
          </cell>
          <cell r="L2024">
            <v>75</v>
          </cell>
          <cell r="M2024">
            <v>843.3</v>
          </cell>
          <cell r="N2024">
            <v>12156.7</v>
          </cell>
          <cell r="O2024" t="str">
            <v>DEPARTAMENTO DE ALMACEN DE ALIMENTOS- CO</v>
          </cell>
        </row>
        <row r="2025">
          <cell r="A2025">
            <v>40231905056</v>
          </cell>
          <cell r="B2025">
            <v>2020</v>
          </cell>
          <cell r="C2025">
            <v>3</v>
          </cell>
          <cell r="D2025" t="str">
            <v>ESMERLIN RADHAMES MONTERO CIPRIAN</v>
          </cell>
          <cell r="E2025" t="str">
            <v>AUXILIAR DE ALMACEN DIR. ADM.</v>
          </cell>
          <cell r="F2025">
            <v>40231905056</v>
          </cell>
          <cell r="G2025">
            <v>3000422</v>
          </cell>
          <cell r="H2025">
            <v>13000</v>
          </cell>
          <cell r="I2025">
            <v>373.1</v>
          </cell>
          <cell r="J2025">
            <v>0</v>
          </cell>
          <cell r="K2025">
            <v>395.2</v>
          </cell>
          <cell r="L2025">
            <v>75</v>
          </cell>
          <cell r="M2025">
            <v>843.3</v>
          </cell>
          <cell r="N2025">
            <v>12156.7</v>
          </cell>
          <cell r="O2025" t="str">
            <v>DEPARTAMENTO DE ALMACEN DE ALIMENTOS- CO</v>
          </cell>
        </row>
        <row r="2026">
          <cell r="A2026">
            <v>40233927496</v>
          </cell>
          <cell r="B2026">
            <v>2021</v>
          </cell>
          <cell r="C2026">
            <v>3</v>
          </cell>
          <cell r="D2026" t="str">
            <v>MANNY MONSANTO MOSQUEA</v>
          </cell>
          <cell r="E2026" t="str">
            <v>AUXILIAR ALMACEN Y SUMINISTRO</v>
          </cell>
          <cell r="F2026">
            <v>40233927496</v>
          </cell>
          <cell r="G2026">
            <v>1600096</v>
          </cell>
          <cell r="H2026">
            <v>13000</v>
          </cell>
          <cell r="I2026">
            <v>373.1</v>
          </cell>
          <cell r="J2026">
            <v>0</v>
          </cell>
          <cell r="K2026">
            <v>395.2</v>
          </cell>
          <cell r="L2026">
            <v>75</v>
          </cell>
          <cell r="M2026">
            <v>843.3</v>
          </cell>
          <cell r="N2026">
            <v>12156.7</v>
          </cell>
          <cell r="O2026" t="str">
            <v>DIVISION DE ALMACEN Y SUMINISTRO- COMEDO</v>
          </cell>
        </row>
        <row r="2027">
          <cell r="A2027">
            <v>40234353692</v>
          </cell>
          <cell r="B2027">
            <v>2022</v>
          </cell>
          <cell r="C2027">
            <v>3</v>
          </cell>
          <cell r="D2027" t="str">
            <v>EMELY DABERR BATISTA ROUSTAND</v>
          </cell>
          <cell r="E2027" t="str">
            <v>AUXILIAR DE ALMACEN DIR. ADM.</v>
          </cell>
          <cell r="F2027">
            <v>40234353692</v>
          </cell>
          <cell r="G2027">
            <v>3000383</v>
          </cell>
          <cell r="H2027">
            <v>20000</v>
          </cell>
          <cell r="I2027">
            <v>574</v>
          </cell>
          <cell r="J2027">
            <v>0</v>
          </cell>
          <cell r="K2027">
            <v>608</v>
          </cell>
          <cell r="L2027">
            <v>75</v>
          </cell>
          <cell r="M2027">
            <v>1257</v>
          </cell>
          <cell r="N2027">
            <v>18743</v>
          </cell>
          <cell r="O2027" t="str">
            <v>DEPARTAMENTO DE ALMACEN DE ALIMENTOS- CO</v>
          </cell>
        </row>
        <row r="2028">
          <cell r="A2028">
            <v>40236032047</v>
          </cell>
          <cell r="B2028">
            <v>2023</v>
          </cell>
          <cell r="C2028">
            <v>3</v>
          </cell>
          <cell r="D2028" t="str">
            <v>ANA ROSELY FELIZ MATEO</v>
          </cell>
          <cell r="E2028" t="str">
            <v>INSPECTOR DE COMEDOR</v>
          </cell>
          <cell r="F2028">
            <v>40236032047</v>
          </cell>
          <cell r="G2028">
            <v>3000159</v>
          </cell>
          <cell r="H2028">
            <v>40000</v>
          </cell>
          <cell r="I2028">
            <v>1148</v>
          </cell>
          <cell r="J2028">
            <v>442.65</v>
          </cell>
          <cell r="K2028">
            <v>1216</v>
          </cell>
          <cell r="L2028">
            <v>75</v>
          </cell>
          <cell r="M2028">
            <v>2881.65</v>
          </cell>
          <cell r="N2028">
            <v>37118.35</v>
          </cell>
          <cell r="O2028" t="str">
            <v>DEPARTAMENTO DE ALMACEN DE ALIMENTOS- CO</v>
          </cell>
        </row>
        <row r="2029">
          <cell r="A2029">
            <v>40238369033</v>
          </cell>
          <cell r="B2029">
            <v>2024</v>
          </cell>
          <cell r="C2029">
            <v>3</v>
          </cell>
          <cell r="D2029" t="str">
            <v>INDIANA CARMONA MONPLESI</v>
          </cell>
          <cell r="E2029" t="str">
            <v>AUXILIAR ALMACEN</v>
          </cell>
          <cell r="F2029">
            <v>40238369033</v>
          </cell>
          <cell r="G2029">
            <v>3000340</v>
          </cell>
          <cell r="H2029">
            <v>14000</v>
          </cell>
          <cell r="I2029">
            <v>401.8</v>
          </cell>
          <cell r="J2029">
            <v>0</v>
          </cell>
          <cell r="K2029">
            <v>425.6</v>
          </cell>
          <cell r="L2029">
            <v>75</v>
          </cell>
          <cell r="M2029">
            <v>902.4</v>
          </cell>
          <cell r="N2029">
            <v>13097.6</v>
          </cell>
          <cell r="O2029" t="str">
            <v>DEPARTAMENTO DE ALMACEN DE ALIMENTOS- CO</v>
          </cell>
        </row>
        <row r="2030">
          <cell r="A2030">
            <v>40239440106</v>
          </cell>
          <cell r="B2030">
            <v>2025</v>
          </cell>
          <cell r="C2030">
            <v>3</v>
          </cell>
          <cell r="D2030" t="str">
            <v>FRANCINA ELIZABETH PLACERES PEREZ</v>
          </cell>
          <cell r="E2030" t="str">
            <v>AUXILIAR</v>
          </cell>
          <cell r="F2030">
            <v>40239440106</v>
          </cell>
          <cell r="G2030">
            <v>3000435</v>
          </cell>
          <cell r="H2030">
            <v>16500</v>
          </cell>
          <cell r="I2030">
            <v>473.55</v>
          </cell>
          <cell r="J2030">
            <v>0</v>
          </cell>
          <cell r="K2030">
            <v>501.6</v>
          </cell>
          <cell r="L2030">
            <v>75</v>
          </cell>
          <cell r="M2030">
            <v>1050.1500000000001</v>
          </cell>
          <cell r="N2030">
            <v>15449.85</v>
          </cell>
          <cell r="O2030" t="str">
            <v>DEPARTAMENTO DE ALMACEN DE ALIMENTOS- CO</v>
          </cell>
        </row>
        <row r="2031">
          <cell r="A2031">
            <v>40247686906</v>
          </cell>
          <cell r="B2031">
            <v>2026</v>
          </cell>
          <cell r="C2031">
            <v>3</v>
          </cell>
          <cell r="D2031" t="str">
            <v>FABIAN FAUSTINO UBALDO</v>
          </cell>
          <cell r="E2031" t="str">
            <v>AUXILIAR ALMACEN</v>
          </cell>
          <cell r="F2031">
            <v>40247686906</v>
          </cell>
          <cell r="G2031">
            <v>3000389</v>
          </cell>
          <cell r="H2031">
            <v>15000</v>
          </cell>
          <cell r="I2031">
            <v>430.5</v>
          </cell>
          <cell r="J2031">
            <v>0</v>
          </cell>
          <cell r="K2031">
            <v>456</v>
          </cell>
          <cell r="L2031">
            <v>75</v>
          </cell>
          <cell r="M2031">
            <v>961.5</v>
          </cell>
          <cell r="N2031">
            <v>14038.5</v>
          </cell>
          <cell r="O2031" t="str">
            <v>DEPARTAMENTO DE ALMACEN DE ALIMENTOS- CO</v>
          </cell>
        </row>
        <row r="2032">
          <cell r="H2032">
            <v>33838714.119999997</v>
          </cell>
          <cell r="I2032">
            <v>971171.16999998374</v>
          </cell>
          <cell r="J2032">
            <v>341610.27000000019</v>
          </cell>
          <cell r="K2032">
            <v>1026344.7100000113</v>
          </cell>
          <cell r="L2032">
            <v>335700.14000000042</v>
          </cell>
          <cell r="M2032">
            <v>2674826.2900000443</v>
          </cell>
          <cell r="N2032">
            <v>31163887.829999503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CO_Generacion_de_Datos_"/>
    </sheetNames>
    <sheetDataSet>
      <sheetData sheetId="0">
        <row r="1">
          <cell r="A1">
            <v>113278071</v>
          </cell>
          <cell r="B1" t="str">
            <v>F</v>
          </cell>
          <cell r="C1">
            <v>3</v>
          </cell>
          <cell r="D1" t="str">
            <v>COMEDORECO</v>
          </cell>
          <cell r="E1" t="str">
            <v>01.00.00.62.02.01</v>
          </cell>
        </row>
        <row r="2">
          <cell r="A2">
            <v>104806575</v>
          </cell>
          <cell r="B2" t="str">
            <v>F</v>
          </cell>
          <cell r="C2">
            <v>5</v>
          </cell>
          <cell r="D2" t="str">
            <v>COMEDORECO</v>
          </cell>
          <cell r="E2" t="str">
            <v>01.00.00.62.02.43.43</v>
          </cell>
        </row>
        <row r="3">
          <cell r="A3">
            <v>1000642882</v>
          </cell>
          <cell r="B3" t="str">
            <v>F</v>
          </cell>
          <cell r="C3">
            <v>5</v>
          </cell>
          <cell r="D3" t="str">
            <v>COMEDORECO</v>
          </cell>
          <cell r="E3" t="str">
            <v>01.00.00.62.02.43.28</v>
          </cell>
        </row>
        <row r="4">
          <cell r="A4">
            <v>40218424568</v>
          </cell>
          <cell r="B4" t="str">
            <v>F</v>
          </cell>
          <cell r="C4">
            <v>1</v>
          </cell>
          <cell r="D4" t="str">
            <v>COMEDORECO</v>
          </cell>
          <cell r="E4" t="str">
            <v>01.00.00.62.02.43.15</v>
          </cell>
        </row>
        <row r="5">
          <cell r="A5">
            <v>800237224</v>
          </cell>
          <cell r="B5" t="str">
            <v>M</v>
          </cell>
          <cell r="C5">
            <v>3</v>
          </cell>
          <cell r="D5" t="str">
            <v>COMEDORECO</v>
          </cell>
          <cell r="E5" t="str">
            <v>01.00.00.62.02.43.43</v>
          </cell>
        </row>
        <row r="6">
          <cell r="A6">
            <v>16000008645</v>
          </cell>
          <cell r="B6" t="str">
            <v>F</v>
          </cell>
          <cell r="C6">
            <v>2</v>
          </cell>
          <cell r="D6" t="str">
            <v>COMEDORECO</v>
          </cell>
          <cell r="E6" t="str">
            <v>01.00.00.62.00.02</v>
          </cell>
        </row>
        <row r="7">
          <cell r="A7">
            <v>16700003987</v>
          </cell>
          <cell r="B7" t="str">
            <v>M</v>
          </cell>
          <cell r="C7">
            <v>1</v>
          </cell>
          <cell r="D7" t="str">
            <v>COMEDORECO</v>
          </cell>
          <cell r="E7" t="str">
            <v>01.00.00.62.02.43.45</v>
          </cell>
        </row>
        <row r="8">
          <cell r="A8">
            <v>22301295733</v>
          </cell>
          <cell r="B8" t="str">
            <v>M</v>
          </cell>
          <cell r="C8">
            <v>4</v>
          </cell>
          <cell r="D8" t="str">
            <v>COMEDORECO</v>
          </cell>
          <cell r="E8" t="str">
            <v>01.00.00.62.02.43.43</v>
          </cell>
        </row>
        <row r="9">
          <cell r="A9">
            <v>40212478073</v>
          </cell>
          <cell r="B9" t="str">
            <v>F</v>
          </cell>
          <cell r="C9">
            <v>1</v>
          </cell>
          <cell r="D9" t="str">
            <v>COMEDORECO</v>
          </cell>
          <cell r="E9" t="str">
            <v>01.00.00.62.01</v>
          </cell>
        </row>
        <row r="10">
          <cell r="A10">
            <v>22300817263</v>
          </cell>
          <cell r="B10" t="str">
            <v>M</v>
          </cell>
          <cell r="C10">
            <v>4</v>
          </cell>
          <cell r="D10" t="str">
            <v>COMEDORECO</v>
          </cell>
          <cell r="E10" t="str">
            <v>01.00.00.62.02.43.43</v>
          </cell>
        </row>
        <row r="11">
          <cell r="A11">
            <v>102841038</v>
          </cell>
          <cell r="B11" t="str">
            <v>M</v>
          </cell>
          <cell r="C11">
            <v>1</v>
          </cell>
          <cell r="D11" t="str">
            <v>COMEDORECO</v>
          </cell>
          <cell r="E11" t="str">
            <v>01.00.00.62.02.43.43</v>
          </cell>
        </row>
        <row r="12">
          <cell r="A12">
            <v>800214207</v>
          </cell>
          <cell r="B12" t="str">
            <v>F</v>
          </cell>
          <cell r="C12">
            <v>1</v>
          </cell>
          <cell r="D12" t="str">
            <v>COMEDORECO</v>
          </cell>
          <cell r="E12" t="str">
            <v>01.00.00.62.02.43.11</v>
          </cell>
        </row>
        <row r="13">
          <cell r="A13">
            <v>22300028143</v>
          </cell>
          <cell r="B13" t="str">
            <v>M</v>
          </cell>
          <cell r="C13">
            <v>4</v>
          </cell>
          <cell r="D13" t="str">
            <v>COMEDORECO</v>
          </cell>
          <cell r="E13" t="str">
            <v>01.00.00.62.03.01.01</v>
          </cell>
        </row>
        <row r="14">
          <cell r="A14">
            <v>22301357699</v>
          </cell>
          <cell r="B14" t="str">
            <v>F</v>
          </cell>
          <cell r="C14">
            <v>2</v>
          </cell>
          <cell r="D14" t="str">
            <v>COMEDORECO</v>
          </cell>
          <cell r="E14" t="str">
            <v>01.00.00.62.01</v>
          </cell>
        </row>
        <row r="15">
          <cell r="A15">
            <v>200165181</v>
          </cell>
          <cell r="B15" t="str">
            <v>M</v>
          </cell>
          <cell r="C15">
            <v>3</v>
          </cell>
          <cell r="D15" t="str">
            <v>COMEDORECO</v>
          </cell>
          <cell r="E15" t="str">
            <v>01.00.00.62.02.43.26</v>
          </cell>
        </row>
        <row r="16">
          <cell r="A16">
            <v>105555510</v>
          </cell>
          <cell r="B16" t="str">
            <v>F</v>
          </cell>
          <cell r="C16">
            <v>1</v>
          </cell>
          <cell r="D16" t="str">
            <v>COMEDORECO</v>
          </cell>
          <cell r="E16" t="str">
            <v>01.00.00.62.01</v>
          </cell>
        </row>
        <row r="17">
          <cell r="A17">
            <v>40247686906</v>
          </cell>
          <cell r="B17" t="str">
            <v>M</v>
          </cell>
          <cell r="C17">
            <v>3</v>
          </cell>
          <cell r="D17" t="str">
            <v>COMEDORECO</v>
          </cell>
          <cell r="E17" t="str">
            <v>01.00.00.62.03.05</v>
          </cell>
        </row>
        <row r="18">
          <cell r="A18">
            <v>118946078</v>
          </cell>
          <cell r="B18" t="str">
            <v>M</v>
          </cell>
          <cell r="C18">
            <v>2</v>
          </cell>
          <cell r="D18" t="str">
            <v>COMEDORECO</v>
          </cell>
          <cell r="E18" t="str">
            <v>01.00.00.62.00.02</v>
          </cell>
        </row>
        <row r="19">
          <cell r="A19">
            <v>1201130026</v>
          </cell>
          <cell r="B19" t="str">
            <v>M</v>
          </cell>
          <cell r="C19">
            <v>4</v>
          </cell>
          <cell r="D19" t="str">
            <v>COMEDORECO</v>
          </cell>
          <cell r="E19" t="str">
            <v>01.00.00.62.02.43.43</v>
          </cell>
        </row>
        <row r="20">
          <cell r="A20">
            <v>113140644</v>
          </cell>
          <cell r="B20" t="str">
            <v>M</v>
          </cell>
          <cell r="C20">
            <v>1</v>
          </cell>
          <cell r="D20" t="str">
            <v>COMEDORECO</v>
          </cell>
          <cell r="E20" t="str">
            <v>01.00.00.62.02.43.43</v>
          </cell>
        </row>
        <row r="21">
          <cell r="A21">
            <v>110919586</v>
          </cell>
          <cell r="B21" t="str">
            <v>M</v>
          </cell>
          <cell r="C21">
            <v>1</v>
          </cell>
          <cell r="D21" t="str">
            <v>COMEDORECO</v>
          </cell>
          <cell r="E21" t="str">
            <v>01.00.00.62.02.43.04</v>
          </cell>
        </row>
        <row r="22">
          <cell r="A22">
            <v>7100411938</v>
          </cell>
          <cell r="B22" t="str">
            <v>F</v>
          </cell>
          <cell r="C22">
            <v>1</v>
          </cell>
          <cell r="D22" t="str">
            <v>COMEDORECO</v>
          </cell>
          <cell r="E22" t="str">
            <v>01.00.00.62.02.43.13</v>
          </cell>
        </row>
        <row r="23">
          <cell r="A23">
            <v>40220456152</v>
          </cell>
          <cell r="B23" t="str">
            <v>F</v>
          </cell>
          <cell r="C23">
            <v>1</v>
          </cell>
          <cell r="D23" t="str">
            <v>COMEDORECO</v>
          </cell>
          <cell r="E23" t="str">
            <v>01.00.00.62.02.43.04</v>
          </cell>
        </row>
        <row r="24">
          <cell r="A24">
            <v>3102935040</v>
          </cell>
          <cell r="B24" t="str">
            <v>F</v>
          </cell>
          <cell r="C24">
            <v>2</v>
          </cell>
          <cell r="D24" t="str">
            <v>COMEDORECO</v>
          </cell>
          <cell r="E24" t="str">
            <v>01.00.00.62.02.43.15</v>
          </cell>
        </row>
        <row r="25">
          <cell r="A25">
            <v>40219416449</v>
          </cell>
          <cell r="B25" t="str">
            <v>F</v>
          </cell>
          <cell r="C25">
            <v>2</v>
          </cell>
          <cell r="D25" t="str">
            <v>COMEDORECO</v>
          </cell>
          <cell r="E25" t="str">
            <v>01.00.00.62.02.43.20</v>
          </cell>
        </row>
        <row r="26">
          <cell r="A26">
            <v>102846102</v>
          </cell>
          <cell r="B26" t="str">
            <v>F</v>
          </cell>
          <cell r="C26">
            <v>1</v>
          </cell>
          <cell r="D26" t="str">
            <v>COMEDORECO</v>
          </cell>
          <cell r="E26" t="str">
            <v>01.00.00.62.02.43.04</v>
          </cell>
        </row>
        <row r="27">
          <cell r="A27">
            <v>11000064540</v>
          </cell>
          <cell r="B27" t="str">
            <v>M</v>
          </cell>
          <cell r="C27">
            <v>2</v>
          </cell>
          <cell r="D27" t="str">
            <v>COMEDORECO</v>
          </cell>
          <cell r="E27" t="str">
            <v>01.00.00.62.02.43.04</v>
          </cell>
        </row>
        <row r="28">
          <cell r="A28">
            <v>11000065349</v>
          </cell>
          <cell r="B28" t="str">
            <v>M</v>
          </cell>
          <cell r="C28">
            <v>1</v>
          </cell>
          <cell r="D28" t="str">
            <v>COMEDORECO</v>
          </cell>
          <cell r="E28" t="str">
            <v>01.00.00.62.02.43.34</v>
          </cell>
        </row>
        <row r="29">
          <cell r="A29">
            <v>1000006930</v>
          </cell>
          <cell r="B29" t="str">
            <v>F</v>
          </cell>
          <cell r="C29">
            <v>4</v>
          </cell>
          <cell r="D29" t="str">
            <v>COMEDORECO</v>
          </cell>
          <cell r="E29" t="str">
            <v>01.00.00.62.02.43.28</v>
          </cell>
        </row>
        <row r="30">
          <cell r="A30">
            <v>2000126686</v>
          </cell>
          <cell r="B30" t="str">
            <v>F</v>
          </cell>
          <cell r="C30">
            <v>5</v>
          </cell>
          <cell r="D30" t="str">
            <v>COMEDORECO</v>
          </cell>
          <cell r="E30" t="str">
            <v>01.00.00.62.02.43.43</v>
          </cell>
        </row>
        <row r="31">
          <cell r="A31">
            <v>40212698415</v>
          </cell>
          <cell r="B31" t="str">
            <v>M</v>
          </cell>
          <cell r="C31">
            <v>1</v>
          </cell>
          <cell r="D31" t="str">
            <v>COMEDORECO</v>
          </cell>
          <cell r="E31" t="str">
            <v>01.00.00.62.02.43.43</v>
          </cell>
        </row>
        <row r="32">
          <cell r="A32">
            <v>10900049114</v>
          </cell>
          <cell r="B32" t="str">
            <v>M</v>
          </cell>
          <cell r="C32">
            <v>2</v>
          </cell>
          <cell r="D32" t="str">
            <v>COMEDORECO</v>
          </cell>
          <cell r="E32" t="str">
            <v>01.00.00.62.02.43.78</v>
          </cell>
        </row>
        <row r="33">
          <cell r="A33">
            <v>40215787983</v>
          </cell>
          <cell r="B33" t="str">
            <v>M</v>
          </cell>
          <cell r="C33">
            <v>1</v>
          </cell>
          <cell r="D33" t="str">
            <v>COMEDORECO</v>
          </cell>
          <cell r="E33" t="str">
            <v>01.00.00.62.02.43.43</v>
          </cell>
        </row>
        <row r="34">
          <cell r="A34">
            <v>1300071998</v>
          </cell>
          <cell r="B34" t="str">
            <v>F</v>
          </cell>
          <cell r="C34">
            <v>1</v>
          </cell>
          <cell r="D34" t="str">
            <v>COMEDORECO</v>
          </cell>
          <cell r="E34" t="str">
            <v>01.00.00.62.02.43.27</v>
          </cell>
        </row>
        <row r="35">
          <cell r="A35">
            <v>5600172562</v>
          </cell>
          <cell r="B35" t="str">
            <v>F</v>
          </cell>
          <cell r="C35">
            <v>4</v>
          </cell>
          <cell r="D35" t="str">
            <v>COMEDORECO</v>
          </cell>
          <cell r="E35" t="str">
            <v>01.00.00.62.02.43.17</v>
          </cell>
        </row>
        <row r="36">
          <cell r="A36">
            <v>1100109824</v>
          </cell>
          <cell r="B36" t="str">
            <v>F</v>
          </cell>
          <cell r="C36">
            <v>4</v>
          </cell>
          <cell r="D36" t="str">
            <v>COMEDORECO</v>
          </cell>
          <cell r="E36" t="str">
            <v>01.00.00.62.02.43.43</v>
          </cell>
        </row>
        <row r="37">
          <cell r="A37">
            <v>113769996</v>
          </cell>
          <cell r="B37" t="str">
            <v>F</v>
          </cell>
          <cell r="C37">
            <v>3</v>
          </cell>
          <cell r="D37" t="str">
            <v>COMEDORECO</v>
          </cell>
          <cell r="E37" t="str">
            <v>01.00.00.62.03.01.01</v>
          </cell>
        </row>
        <row r="38">
          <cell r="A38">
            <v>40233707583</v>
          </cell>
          <cell r="B38" t="str">
            <v>F</v>
          </cell>
          <cell r="C38">
            <v>1</v>
          </cell>
          <cell r="D38" t="str">
            <v>COMEDORECO</v>
          </cell>
          <cell r="E38" t="str">
            <v>01.00.00.62.02.43.43</v>
          </cell>
        </row>
        <row r="39">
          <cell r="A39">
            <v>2200101224</v>
          </cell>
          <cell r="B39" t="str">
            <v>F</v>
          </cell>
          <cell r="C39">
            <v>4</v>
          </cell>
          <cell r="D39" t="str">
            <v>COMEDORECO</v>
          </cell>
          <cell r="E39" t="str">
            <v>01.00.00.62.02.43.32</v>
          </cell>
        </row>
        <row r="40">
          <cell r="A40">
            <v>1600118747</v>
          </cell>
          <cell r="B40" t="str">
            <v>M</v>
          </cell>
          <cell r="C40">
            <v>3</v>
          </cell>
          <cell r="D40" t="str">
            <v>COMEDORECO</v>
          </cell>
          <cell r="E40" t="str">
            <v>01.00.00.62.02.43.43</v>
          </cell>
        </row>
        <row r="41">
          <cell r="A41">
            <v>40228281750</v>
          </cell>
          <cell r="B41" t="str">
            <v>M</v>
          </cell>
          <cell r="C41">
            <v>1</v>
          </cell>
          <cell r="D41" t="str">
            <v>COMEDORECO</v>
          </cell>
          <cell r="E41" t="str">
            <v>01.00.00.62.02.43.01</v>
          </cell>
        </row>
        <row r="42">
          <cell r="A42">
            <v>102906534</v>
          </cell>
          <cell r="B42" t="str">
            <v>F</v>
          </cell>
          <cell r="C42">
            <v>3</v>
          </cell>
          <cell r="D42" t="str">
            <v>COMEDORECO</v>
          </cell>
          <cell r="E42" t="str">
            <v>01.00.00.62.02.43.43</v>
          </cell>
        </row>
        <row r="43">
          <cell r="A43">
            <v>7700080471</v>
          </cell>
          <cell r="B43" t="str">
            <v>M</v>
          </cell>
          <cell r="C43">
            <v>1</v>
          </cell>
          <cell r="D43" t="str">
            <v>COMEDORECO</v>
          </cell>
          <cell r="E43" t="str">
            <v>01.00.00.62.02.43.37</v>
          </cell>
        </row>
        <row r="44">
          <cell r="A44">
            <v>100714807</v>
          </cell>
          <cell r="B44" t="str">
            <v>M</v>
          </cell>
          <cell r="C44">
            <v>4</v>
          </cell>
          <cell r="D44" t="str">
            <v>COMEDORECO</v>
          </cell>
          <cell r="E44" t="str">
            <v>01.00.00.62.02.43.01</v>
          </cell>
        </row>
        <row r="45">
          <cell r="A45">
            <v>4701560924</v>
          </cell>
          <cell r="B45" t="str">
            <v>F</v>
          </cell>
          <cell r="C45">
            <v>2</v>
          </cell>
          <cell r="D45" t="str">
            <v>COMEDORECO</v>
          </cell>
          <cell r="E45" t="str">
            <v>01.00.00.62.02.43.21</v>
          </cell>
        </row>
        <row r="46">
          <cell r="A46">
            <v>1300239066</v>
          </cell>
          <cell r="B46" t="str">
            <v>F</v>
          </cell>
          <cell r="C46">
            <v>5</v>
          </cell>
          <cell r="D46" t="str">
            <v>COMEDORECO</v>
          </cell>
          <cell r="E46" t="str">
            <v>01.00.00.62.02.43.27</v>
          </cell>
        </row>
        <row r="47">
          <cell r="A47">
            <v>105098289</v>
          </cell>
          <cell r="B47" t="str">
            <v>M</v>
          </cell>
          <cell r="C47">
            <v>1</v>
          </cell>
          <cell r="D47" t="str">
            <v>COMEDORECO</v>
          </cell>
          <cell r="E47" t="str">
            <v>01.00.00.62.03.05</v>
          </cell>
        </row>
        <row r="48">
          <cell r="A48">
            <v>1200773131</v>
          </cell>
          <cell r="B48" t="str">
            <v>M</v>
          </cell>
          <cell r="C48">
            <v>1</v>
          </cell>
          <cell r="D48" t="str">
            <v>COMEDORECO</v>
          </cell>
          <cell r="E48" t="str">
            <v>01.00.00.62.03.01.03</v>
          </cell>
        </row>
        <row r="49">
          <cell r="A49">
            <v>8000047376</v>
          </cell>
          <cell r="B49" t="str">
            <v>F</v>
          </cell>
          <cell r="C49">
            <v>1</v>
          </cell>
          <cell r="D49" t="str">
            <v>COMEDORECO</v>
          </cell>
          <cell r="E49" t="str">
            <v>01.00.00.62.02.43.52</v>
          </cell>
        </row>
        <row r="50">
          <cell r="A50">
            <v>1800162917</v>
          </cell>
          <cell r="B50" t="str">
            <v>F</v>
          </cell>
          <cell r="C50">
            <v>1</v>
          </cell>
          <cell r="D50" t="str">
            <v>COMEDORECO</v>
          </cell>
          <cell r="E50" t="str">
            <v>01.00.00.62.02.43.31</v>
          </cell>
        </row>
        <row r="51">
          <cell r="A51">
            <v>1900159292</v>
          </cell>
          <cell r="B51" t="str">
            <v>M</v>
          </cell>
          <cell r="C51">
            <v>2</v>
          </cell>
          <cell r="D51" t="str">
            <v>COMEDORECO</v>
          </cell>
          <cell r="E51" t="str">
            <v>01.00.00.62.03.01.01</v>
          </cell>
        </row>
        <row r="52">
          <cell r="A52">
            <v>2200001242</v>
          </cell>
          <cell r="B52" t="str">
            <v>F</v>
          </cell>
          <cell r="C52">
            <v>1</v>
          </cell>
          <cell r="D52" t="str">
            <v>COMEDORECO</v>
          </cell>
          <cell r="E52" t="str">
            <v>01.00.00.62.02.43.32</v>
          </cell>
        </row>
        <row r="53">
          <cell r="A53">
            <v>22300351727</v>
          </cell>
          <cell r="B53" t="str">
            <v>F</v>
          </cell>
          <cell r="C53">
            <v>4</v>
          </cell>
          <cell r="D53" t="str">
            <v>COMEDORECO</v>
          </cell>
          <cell r="E53" t="str">
            <v>01.00.00.62.02.43.43</v>
          </cell>
        </row>
        <row r="54">
          <cell r="A54">
            <v>22301214999</v>
          </cell>
          <cell r="B54" t="str">
            <v>M</v>
          </cell>
          <cell r="C54">
            <v>1</v>
          </cell>
          <cell r="D54" t="str">
            <v>COMEDORECO</v>
          </cell>
          <cell r="E54" t="str">
            <v>01.00.00.62.02.43.43</v>
          </cell>
        </row>
        <row r="55">
          <cell r="A55">
            <v>2200048227</v>
          </cell>
          <cell r="B55" t="str">
            <v>F</v>
          </cell>
          <cell r="C55">
            <v>1</v>
          </cell>
          <cell r="D55" t="str">
            <v>COMEDORECO</v>
          </cell>
          <cell r="E55" t="str">
            <v>01.00.00.62.02.43.32</v>
          </cell>
        </row>
        <row r="56">
          <cell r="A56">
            <v>110235652</v>
          </cell>
          <cell r="B56" t="str">
            <v>M</v>
          </cell>
          <cell r="C56">
            <v>3</v>
          </cell>
          <cell r="D56" t="str">
            <v>COMEDORECO</v>
          </cell>
          <cell r="E56" t="str">
            <v>01.00.00.62.02.43.02</v>
          </cell>
        </row>
        <row r="57">
          <cell r="A57">
            <v>110448479</v>
          </cell>
          <cell r="B57" t="str">
            <v>F</v>
          </cell>
          <cell r="C57">
            <v>2</v>
          </cell>
          <cell r="D57" t="str">
            <v>COMEDORECO</v>
          </cell>
          <cell r="E57" t="str">
            <v>01.00.00.62.03.01.01</v>
          </cell>
        </row>
        <row r="58">
          <cell r="A58">
            <v>40220034298</v>
          </cell>
          <cell r="B58" t="str">
            <v>F</v>
          </cell>
          <cell r="C58">
            <v>1</v>
          </cell>
          <cell r="D58" t="str">
            <v>COMEDORECO</v>
          </cell>
          <cell r="E58" t="str">
            <v>01.00.00.62.02.43.18</v>
          </cell>
        </row>
        <row r="59">
          <cell r="A59">
            <v>2200190797</v>
          </cell>
          <cell r="B59" t="str">
            <v>F</v>
          </cell>
          <cell r="C59">
            <v>1</v>
          </cell>
          <cell r="D59" t="str">
            <v>COMEDORECO</v>
          </cell>
          <cell r="E59" t="str">
            <v>01.00.00.62.02.43.49</v>
          </cell>
        </row>
        <row r="60">
          <cell r="A60">
            <v>13000003007</v>
          </cell>
          <cell r="B60" t="str">
            <v>F</v>
          </cell>
          <cell r="C60">
            <v>1</v>
          </cell>
          <cell r="D60" t="str">
            <v>COMEDORECO</v>
          </cell>
          <cell r="E60" t="str">
            <v>01.00.00.62.02.43.46</v>
          </cell>
        </row>
        <row r="61">
          <cell r="A61">
            <v>112855937</v>
          </cell>
          <cell r="B61" t="str">
            <v>F</v>
          </cell>
          <cell r="C61">
            <v>6</v>
          </cell>
          <cell r="D61" t="str">
            <v>COMEDORECO</v>
          </cell>
          <cell r="E61" t="str">
            <v>01.00.00.62.03.10</v>
          </cell>
        </row>
        <row r="62">
          <cell r="A62">
            <v>108150152</v>
          </cell>
          <cell r="B62" t="str">
            <v>M</v>
          </cell>
          <cell r="C62">
            <v>4</v>
          </cell>
          <cell r="D62" t="str">
            <v>COMEDORECO</v>
          </cell>
          <cell r="E62" t="str">
            <v>01.00.00.62.03.05</v>
          </cell>
        </row>
        <row r="63">
          <cell r="A63">
            <v>4900041759</v>
          </cell>
          <cell r="B63" t="str">
            <v>M</v>
          </cell>
          <cell r="C63">
            <v>4</v>
          </cell>
          <cell r="D63" t="str">
            <v>COMEDORECO</v>
          </cell>
          <cell r="E63" t="str">
            <v>01.00.00.62.03.01</v>
          </cell>
        </row>
        <row r="64">
          <cell r="A64">
            <v>108135534</v>
          </cell>
          <cell r="B64" t="str">
            <v>F</v>
          </cell>
          <cell r="C64">
            <v>10</v>
          </cell>
          <cell r="D64" t="str">
            <v>COMEDORECO</v>
          </cell>
          <cell r="E64" t="str">
            <v>01.00.00.62.02</v>
          </cell>
        </row>
        <row r="65">
          <cell r="A65">
            <v>8600028966</v>
          </cell>
          <cell r="B65" t="str">
            <v>M</v>
          </cell>
          <cell r="C65">
            <v>1</v>
          </cell>
          <cell r="D65" t="str">
            <v>COMEDORECO</v>
          </cell>
          <cell r="E65" t="str">
            <v>01.00.00.62.03.01.01</v>
          </cell>
        </row>
        <row r="66">
          <cell r="A66">
            <v>11200002217</v>
          </cell>
          <cell r="B66" t="str">
            <v>M</v>
          </cell>
          <cell r="C66">
            <v>1</v>
          </cell>
          <cell r="D66" t="str">
            <v>COMEDORECO</v>
          </cell>
          <cell r="E66" t="str">
            <v>01.00.00.62.02.43.50</v>
          </cell>
        </row>
        <row r="67">
          <cell r="A67">
            <v>22500661230</v>
          </cell>
          <cell r="B67" t="str">
            <v>F</v>
          </cell>
          <cell r="C67">
            <v>4</v>
          </cell>
          <cell r="D67" t="str">
            <v>COMEDORECO</v>
          </cell>
          <cell r="E67" t="str">
            <v>01.00.00.62.02.01</v>
          </cell>
        </row>
        <row r="68">
          <cell r="A68">
            <v>7600071992</v>
          </cell>
          <cell r="B68" t="str">
            <v>F</v>
          </cell>
          <cell r="C68">
            <v>1</v>
          </cell>
          <cell r="D68" t="str">
            <v>COMEDORECO</v>
          </cell>
          <cell r="E68" t="str">
            <v>01.00.00.62.02.43.41</v>
          </cell>
        </row>
        <row r="69">
          <cell r="A69">
            <v>40226516280</v>
          </cell>
          <cell r="B69" t="str">
            <v>M</v>
          </cell>
          <cell r="C69">
            <v>1</v>
          </cell>
          <cell r="D69" t="str">
            <v>COMEDORECO</v>
          </cell>
          <cell r="E69" t="str">
            <v>01.00.00.62.02.43.51</v>
          </cell>
        </row>
        <row r="70">
          <cell r="A70">
            <v>100184829</v>
          </cell>
          <cell r="B70" t="str">
            <v>F</v>
          </cell>
          <cell r="C70">
            <v>1</v>
          </cell>
          <cell r="D70" t="str">
            <v>COMEDORECO</v>
          </cell>
          <cell r="E70" t="str">
            <v>01.00.00.62.01</v>
          </cell>
        </row>
        <row r="71">
          <cell r="A71">
            <v>7600244300</v>
          </cell>
          <cell r="B71" t="str">
            <v>F</v>
          </cell>
          <cell r="C71">
            <v>1</v>
          </cell>
          <cell r="D71" t="str">
            <v>COMEDORECO</v>
          </cell>
          <cell r="E71" t="str">
            <v>01.00.00.62.02.43.86</v>
          </cell>
        </row>
        <row r="72">
          <cell r="A72">
            <v>40212518043</v>
          </cell>
          <cell r="B72" t="str">
            <v>F</v>
          </cell>
          <cell r="C72">
            <v>1</v>
          </cell>
          <cell r="D72" t="str">
            <v>COMEDORECO</v>
          </cell>
          <cell r="E72" t="str">
            <v>01.00.00.62.02.43.02</v>
          </cell>
        </row>
        <row r="73">
          <cell r="A73">
            <v>7200091200</v>
          </cell>
          <cell r="B73" t="str">
            <v>F</v>
          </cell>
          <cell r="C73">
            <v>11</v>
          </cell>
          <cell r="D73" t="str">
            <v>COMEDORECO</v>
          </cell>
          <cell r="E73" t="str">
            <v>01.00.00.62.02.43.43</v>
          </cell>
        </row>
        <row r="74">
          <cell r="A74">
            <v>109418848</v>
          </cell>
          <cell r="B74" t="str">
            <v>M</v>
          </cell>
          <cell r="C74">
            <v>2</v>
          </cell>
          <cell r="D74" t="str">
            <v>COMEDORECO</v>
          </cell>
          <cell r="E74" t="str">
            <v>01.00.00.62.03.05</v>
          </cell>
        </row>
        <row r="75">
          <cell r="A75">
            <v>1200766804</v>
          </cell>
          <cell r="B75" t="str">
            <v>M</v>
          </cell>
          <cell r="C75">
            <v>2</v>
          </cell>
          <cell r="D75" t="str">
            <v>COMEDORECO</v>
          </cell>
          <cell r="E75" t="str">
            <v>01.00.00.62.02.43.43</v>
          </cell>
        </row>
        <row r="76">
          <cell r="A76">
            <v>6500363970</v>
          </cell>
          <cell r="B76" t="str">
            <v>F</v>
          </cell>
          <cell r="C76">
            <v>2</v>
          </cell>
          <cell r="D76" t="str">
            <v>COMEDORECO</v>
          </cell>
          <cell r="E76" t="str">
            <v>01.00.00.62.02.43.12</v>
          </cell>
        </row>
        <row r="77">
          <cell r="A77">
            <v>8000085384</v>
          </cell>
          <cell r="B77" t="str">
            <v>F</v>
          </cell>
          <cell r="C77">
            <v>2</v>
          </cell>
          <cell r="D77" t="str">
            <v>COMEDORECO</v>
          </cell>
          <cell r="E77" t="str">
            <v>01.00.00.62.02.43.52</v>
          </cell>
        </row>
        <row r="78">
          <cell r="A78">
            <v>40210346538</v>
          </cell>
          <cell r="B78" t="str">
            <v>F</v>
          </cell>
          <cell r="C78">
            <v>1</v>
          </cell>
          <cell r="D78" t="str">
            <v>COMEDORECO</v>
          </cell>
          <cell r="E78" t="str">
            <v>01.00.00.62.02</v>
          </cell>
        </row>
        <row r="79">
          <cell r="A79">
            <v>1600167082</v>
          </cell>
          <cell r="B79" t="str">
            <v>M</v>
          </cell>
          <cell r="C79">
            <v>2</v>
          </cell>
          <cell r="D79" t="str">
            <v>COMEDORECO</v>
          </cell>
          <cell r="E79" t="str">
            <v>01.00.00.62.02.43.01</v>
          </cell>
        </row>
        <row r="80">
          <cell r="A80">
            <v>40209389077</v>
          </cell>
          <cell r="B80" t="str">
            <v>M</v>
          </cell>
          <cell r="C80">
            <v>2</v>
          </cell>
          <cell r="D80" t="str">
            <v>COMEDORECO</v>
          </cell>
          <cell r="E80" t="str">
            <v>01.00.00.62.02.43.14</v>
          </cell>
        </row>
        <row r="81">
          <cell r="A81">
            <v>2300509797</v>
          </cell>
          <cell r="B81" t="str">
            <v>M</v>
          </cell>
          <cell r="C81">
            <v>1</v>
          </cell>
          <cell r="D81" t="str">
            <v>COMEDORECO</v>
          </cell>
          <cell r="E81" t="str">
            <v>01.00.00.62.02.43.05</v>
          </cell>
        </row>
        <row r="82">
          <cell r="A82">
            <v>108021643</v>
          </cell>
          <cell r="B82" t="str">
            <v>F</v>
          </cell>
          <cell r="C82">
            <v>2</v>
          </cell>
          <cell r="D82" t="str">
            <v>COMEDORECO</v>
          </cell>
          <cell r="E82" t="str">
            <v>01.00.00.62.03.01.04</v>
          </cell>
        </row>
        <row r="83">
          <cell r="A83">
            <v>12900008264</v>
          </cell>
          <cell r="B83" t="str">
            <v>M</v>
          </cell>
          <cell r="C83">
            <v>2</v>
          </cell>
          <cell r="D83" t="str">
            <v>COMEDORECO</v>
          </cell>
          <cell r="E83" t="str">
            <v>01.00.00.62.03.05</v>
          </cell>
        </row>
        <row r="84">
          <cell r="A84">
            <v>1800523159</v>
          </cell>
          <cell r="B84" t="str">
            <v>F</v>
          </cell>
          <cell r="C84">
            <v>3</v>
          </cell>
          <cell r="D84" t="str">
            <v>COMEDORECO</v>
          </cell>
          <cell r="E84" t="str">
            <v>01.00.00.62.01</v>
          </cell>
        </row>
        <row r="85">
          <cell r="A85">
            <v>1201001706</v>
          </cell>
          <cell r="B85" t="str">
            <v>M</v>
          </cell>
          <cell r="C85">
            <v>2</v>
          </cell>
          <cell r="D85" t="str">
            <v>COMEDORECO</v>
          </cell>
          <cell r="E85" t="str">
            <v>01.00.00.62.02.43.30</v>
          </cell>
        </row>
        <row r="86">
          <cell r="A86">
            <v>2300906605</v>
          </cell>
          <cell r="B86" t="str">
            <v>F</v>
          </cell>
          <cell r="C86">
            <v>1</v>
          </cell>
          <cell r="D86" t="str">
            <v>COMEDORECO</v>
          </cell>
          <cell r="E86" t="str">
            <v>01.00.00.62.02.43.05</v>
          </cell>
        </row>
        <row r="87">
          <cell r="A87">
            <v>4400219392</v>
          </cell>
          <cell r="B87" t="str">
            <v>F</v>
          </cell>
          <cell r="C87">
            <v>1</v>
          </cell>
          <cell r="D87" t="str">
            <v>COMEDORECO</v>
          </cell>
          <cell r="E87" t="str">
            <v>01.00.00.62.03.00.07</v>
          </cell>
        </row>
        <row r="88">
          <cell r="A88">
            <v>1400109664</v>
          </cell>
          <cell r="B88" t="str">
            <v>M</v>
          </cell>
          <cell r="C88">
            <v>4</v>
          </cell>
          <cell r="D88" t="str">
            <v>COMEDORECO</v>
          </cell>
          <cell r="E88" t="str">
            <v>01.00.00.62.00.04</v>
          </cell>
        </row>
        <row r="89">
          <cell r="A89">
            <v>5601687451</v>
          </cell>
          <cell r="B89" t="str">
            <v>F</v>
          </cell>
          <cell r="C89">
            <v>1</v>
          </cell>
          <cell r="D89" t="str">
            <v>COMEDORECO</v>
          </cell>
          <cell r="E89" t="str">
            <v>01.00.00.62.02.43.17</v>
          </cell>
        </row>
        <row r="90">
          <cell r="A90">
            <v>101339158</v>
          </cell>
          <cell r="B90" t="str">
            <v>M</v>
          </cell>
          <cell r="C90">
            <v>4</v>
          </cell>
          <cell r="D90" t="str">
            <v>COMEDORECO</v>
          </cell>
          <cell r="E90" t="str">
            <v>01.00.00.62.03.10</v>
          </cell>
        </row>
        <row r="91">
          <cell r="A91">
            <v>12800009057</v>
          </cell>
          <cell r="B91" t="str">
            <v>M</v>
          </cell>
          <cell r="C91">
            <v>1</v>
          </cell>
          <cell r="D91" t="str">
            <v>COMEDORECO</v>
          </cell>
          <cell r="E91" t="str">
            <v>01.00.00.62.02.43.42</v>
          </cell>
        </row>
        <row r="92">
          <cell r="A92">
            <v>4702007107</v>
          </cell>
          <cell r="B92" t="str">
            <v>F</v>
          </cell>
          <cell r="C92">
            <v>1</v>
          </cell>
          <cell r="D92" t="str">
            <v>COMEDORECO</v>
          </cell>
          <cell r="E92" t="str">
            <v>01.00.00.62.02.43.02</v>
          </cell>
        </row>
        <row r="93">
          <cell r="A93">
            <v>111361127</v>
          </cell>
          <cell r="B93" t="str">
            <v>M</v>
          </cell>
          <cell r="C93">
            <v>1</v>
          </cell>
          <cell r="D93" t="str">
            <v>COMEDORECO</v>
          </cell>
          <cell r="E93" t="str">
            <v>01.00.00.62.03.01.01</v>
          </cell>
        </row>
        <row r="94">
          <cell r="A94">
            <v>300092509</v>
          </cell>
          <cell r="B94" t="str">
            <v>F</v>
          </cell>
          <cell r="C94">
            <v>1</v>
          </cell>
          <cell r="D94" t="str">
            <v>COMEDORECO</v>
          </cell>
          <cell r="E94" t="str">
            <v>01.00.00.62.02.43.15</v>
          </cell>
        </row>
        <row r="95">
          <cell r="A95">
            <v>116564733</v>
          </cell>
          <cell r="B95" t="str">
            <v>M</v>
          </cell>
          <cell r="C95">
            <v>2</v>
          </cell>
          <cell r="D95" t="str">
            <v>COMEDORECO</v>
          </cell>
          <cell r="E95" t="str">
            <v>01.00.00.62.03.01.01</v>
          </cell>
        </row>
        <row r="96">
          <cell r="A96">
            <v>22300216680</v>
          </cell>
          <cell r="B96" t="str">
            <v>M</v>
          </cell>
          <cell r="C96">
            <v>1</v>
          </cell>
          <cell r="D96" t="str">
            <v>COMEDORECO</v>
          </cell>
          <cell r="E96" t="str">
            <v>01.00.00.62.02.43.07</v>
          </cell>
        </row>
        <row r="97">
          <cell r="A97">
            <v>22300189622</v>
          </cell>
          <cell r="B97" t="str">
            <v>F</v>
          </cell>
          <cell r="C97">
            <v>1</v>
          </cell>
          <cell r="D97" t="str">
            <v>COMEDORECO</v>
          </cell>
          <cell r="E97" t="str">
            <v>01.00.00.62.02.43.43</v>
          </cell>
        </row>
        <row r="98">
          <cell r="A98">
            <v>2500389099</v>
          </cell>
          <cell r="B98" t="str">
            <v>F</v>
          </cell>
          <cell r="C98">
            <v>1</v>
          </cell>
          <cell r="D98" t="str">
            <v>COMEDORECO</v>
          </cell>
          <cell r="E98" t="str">
            <v>01.00.00.62.02.43.15</v>
          </cell>
        </row>
        <row r="99">
          <cell r="A99">
            <v>108585696</v>
          </cell>
          <cell r="B99" t="str">
            <v>M</v>
          </cell>
          <cell r="C99">
            <v>1</v>
          </cell>
          <cell r="D99" t="str">
            <v>COMEDORECO</v>
          </cell>
          <cell r="E99" t="str">
            <v>01.00.00.62.02.43.43</v>
          </cell>
        </row>
        <row r="100">
          <cell r="A100">
            <v>40239440106</v>
          </cell>
          <cell r="B100" t="str">
            <v>F</v>
          </cell>
          <cell r="C100">
            <v>2</v>
          </cell>
          <cell r="D100" t="str">
            <v>COMEDORECO</v>
          </cell>
          <cell r="E100" t="str">
            <v>01.00.00.62.03.05</v>
          </cell>
        </row>
        <row r="101">
          <cell r="A101">
            <v>100914894</v>
          </cell>
          <cell r="B101" t="str">
            <v>M</v>
          </cell>
          <cell r="C101">
            <v>4</v>
          </cell>
          <cell r="D101" t="str">
            <v>COMEDORECO</v>
          </cell>
          <cell r="E101" t="str">
            <v>01.00.00.62.02.43.43</v>
          </cell>
        </row>
        <row r="102">
          <cell r="A102">
            <v>1800188326</v>
          </cell>
          <cell r="B102" t="str">
            <v>F</v>
          </cell>
          <cell r="C102">
            <v>2</v>
          </cell>
          <cell r="D102" t="str">
            <v>COMEDORECO</v>
          </cell>
          <cell r="E102" t="str">
            <v>01.00.00.62.03.01.01</v>
          </cell>
        </row>
        <row r="103">
          <cell r="A103">
            <v>1800322677</v>
          </cell>
          <cell r="B103" t="str">
            <v>M</v>
          </cell>
          <cell r="C103">
            <v>4</v>
          </cell>
          <cell r="D103" t="str">
            <v>COMEDORECO</v>
          </cell>
          <cell r="E103" t="str">
            <v>01.00.00.62.02.43.43</v>
          </cell>
        </row>
        <row r="104">
          <cell r="A104">
            <v>16000009072</v>
          </cell>
          <cell r="B104" t="str">
            <v>F</v>
          </cell>
          <cell r="C104">
            <v>2</v>
          </cell>
          <cell r="D104" t="str">
            <v>COMEDORECO</v>
          </cell>
          <cell r="E104" t="str">
            <v>01.00.00.62.02.43.82</v>
          </cell>
        </row>
        <row r="105">
          <cell r="A105">
            <v>1001149127</v>
          </cell>
          <cell r="B105" t="str">
            <v>M</v>
          </cell>
          <cell r="C105">
            <v>1</v>
          </cell>
          <cell r="D105" t="str">
            <v>COMEDORECO</v>
          </cell>
          <cell r="E105" t="str">
            <v>01.00.00.62.02.43.09</v>
          </cell>
        </row>
        <row r="106">
          <cell r="A106">
            <v>5601581027</v>
          </cell>
          <cell r="B106" t="str">
            <v>M</v>
          </cell>
          <cell r="C106">
            <v>1</v>
          </cell>
          <cell r="D106" t="str">
            <v>COMEDORECO</v>
          </cell>
          <cell r="E106" t="str">
            <v>01.00.00.62.02.43.17</v>
          </cell>
        </row>
        <row r="107">
          <cell r="A107">
            <v>8400154947</v>
          </cell>
          <cell r="B107" t="str">
            <v>F</v>
          </cell>
          <cell r="C107">
            <v>1</v>
          </cell>
          <cell r="D107" t="str">
            <v>COMEDORECO</v>
          </cell>
          <cell r="E107" t="str">
            <v>01.00.00.62.02.43.60</v>
          </cell>
        </row>
        <row r="108">
          <cell r="A108">
            <v>4100164666</v>
          </cell>
          <cell r="B108" t="str">
            <v>F</v>
          </cell>
          <cell r="C108">
            <v>1</v>
          </cell>
          <cell r="D108" t="str">
            <v>COMEDORECO</v>
          </cell>
          <cell r="E108" t="str">
            <v>01.00.00.62.02.43.25</v>
          </cell>
        </row>
        <row r="109">
          <cell r="A109">
            <v>109622928</v>
          </cell>
          <cell r="B109" t="str">
            <v>F</v>
          </cell>
          <cell r="C109">
            <v>1</v>
          </cell>
          <cell r="D109" t="str">
            <v>COMEDORECO</v>
          </cell>
          <cell r="E109" t="str">
            <v>01.00.00.62.02.43.43</v>
          </cell>
        </row>
        <row r="110">
          <cell r="A110">
            <v>200068294</v>
          </cell>
          <cell r="B110" t="str">
            <v>M</v>
          </cell>
          <cell r="C110">
            <v>1</v>
          </cell>
          <cell r="D110" t="str">
            <v>COMEDORECO</v>
          </cell>
          <cell r="E110" t="str">
            <v>01.00.00.62.02.43.26</v>
          </cell>
        </row>
        <row r="111">
          <cell r="A111">
            <v>7900044905</v>
          </cell>
          <cell r="B111" t="str">
            <v>M</v>
          </cell>
          <cell r="C111">
            <v>1</v>
          </cell>
          <cell r="D111" t="str">
            <v>COMEDORECO</v>
          </cell>
          <cell r="E111" t="str">
            <v>01.00.00.62.02.43.44</v>
          </cell>
        </row>
        <row r="112">
          <cell r="A112">
            <v>1200408068</v>
          </cell>
          <cell r="B112" t="str">
            <v>M</v>
          </cell>
          <cell r="C112">
            <v>4</v>
          </cell>
          <cell r="D112" t="str">
            <v>COMEDORECO</v>
          </cell>
          <cell r="E112" t="str">
            <v>01.00.00.62.02.43.30</v>
          </cell>
        </row>
        <row r="113">
          <cell r="A113">
            <v>116179854</v>
          </cell>
          <cell r="B113" t="str">
            <v>F</v>
          </cell>
          <cell r="C113">
            <v>2</v>
          </cell>
          <cell r="D113" t="str">
            <v>COMEDORECO</v>
          </cell>
          <cell r="E113" t="str">
            <v>01.00.00.62.02.43.47</v>
          </cell>
        </row>
        <row r="114">
          <cell r="A114">
            <v>1800230904</v>
          </cell>
          <cell r="B114" t="str">
            <v>M</v>
          </cell>
          <cell r="C114">
            <v>1</v>
          </cell>
          <cell r="D114" t="str">
            <v>COMEDORECO</v>
          </cell>
          <cell r="E114" t="str">
            <v>01.00.00.62.02.43.46</v>
          </cell>
        </row>
        <row r="115">
          <cell r="A115">
            <v>113008130</v>
          </cell>
          <cell r="B115" t="str">
            <v>M</v>
          </cell>
          <cell r="C115">
            <v>1</v>
          </cell>
          <cell r="D115" t="str">
            <v>COMEDORECO</v>
          </cell>
          <cell r="E115" t="str">
            <v>01.00.00.62.02.43.01</v>
          </cell>
        </row>
        <row r="116">
          <cell r="A116">
            <v>40224410619</v>
          </cell>
          <cell r="B116" t="str">
            <v>F</v>
          </cell>
          <cell r="C116">
            <v>1</v>
          </cell>
          <cell r="D116" t="str">
            <v>COMEDORECO</v>
          </cell>
          <cell r="E116" t="str">
            <v>01.00.00.62.02.43.67</v>
          </cell>
        </row>
        <row r="117">
          <cell r="A117">
            <v>40215832524</v>
          </cell>
          <cell r="B117" t="str">
            <v>F</v>
          </cell>
          <cell r="C117">
            <v>3</v>
          </cell>
          <cell r="D117" t="str">
            <v>COMEDORECO</v>
          </cell>
          <cell r="E117" t="str">
            <v>01.00.00.62.03.01.02</v>
          </cell>
        </row>
        <row r="118">
          <cell r="A118">
            <v>2100049226</v>
          </cell>
          <cell r="B118" t="str">
            <v>F</v>
          </cell>
          <cell r="C118">
            <v>1</v>
          </cell>
          <cell r="D118" t="str">
            <v>COMEDORECO</v>
          </cell>
          <cell r="E118" t="str">
            <v>01.00.00.62.02.43.53</v>
          </cell>
        </row>
        <row r="119">
          <cell r="A119">
            <v>40221106707</v>
          </cell>
          <cell r="B119" t="str">
            <v>F</v>
          </cell>
          <cell r="C119">
            <v>2</v>
          </cell>
          <cell r="D119" t="str">
            <v>COMEDORECO</v>
          </cell>
          <cell r="E119" t="str">
            <v>01.00.00.62.02.43.06</v>
          </cell>
        </row>
        <row r="120">
          <cell r="A120">
            <v>300968187</v>
          </cell>
          <cell r="B120" t="str">
            <v>F</v>
          </cell>
          <cell r="C120">
            <v>1</v>
          </cell>
          <cell r="D120" t="str">
            <v>COMEDORECO</v>
          </cell>
          <cell r="E120" t="str">
            <v>01.00.00.62.03.01.01</v>
          </cell>
        </row>
        <row r="121">
          <cell r="A121">
            <v>113188189</v>
          </cell>
          <cell r="B121" t="str">
            <v>M</v>
          </cell>
          <cell r="C121">
            <v>4</v>
          </cell>
          <cell r="D121" t="str">
            <v>COMEDORECO</v>
          </cell>
          <cell r="E121" t="str">
            <v>01.00.00.62.03.01.01</v>
          </cell>
        </row>
        <row r="122">
          <cell r="A122">
            <v>116476458</v>
          </cell>
          <cell r="B122" t="str">
            <v>M</v>
          </cell>
          <cell r="C122">
            <v>6</v>
          </cell>
          <cell r="D122" t="str">
            <v>COMEDORECO</v>
          </cell>
          <cell r="E122" t="str">
            <v>01.00.00.62.02.43.22</v>
          </cell>
        </row>
        <row r="123">
          <cell r="A123">
            <v>1800231860</v>
          </cell>
          <cell r="B123" t="str">
            <v>M</v>
          </cell>
          <cell r="C123">
            <v>1</v>
          </cell>
          <cell r="D123" t="str">
            <v>COMEDORECO</v>
          </cell>
          <cell r="E123" t="str">
            <v>01.00.00.62.03.01.03</v>
          </cell>
        </row>
        <row r="124">
          <cell r="A124">
            <v>13200005141</v>
          </cell>
          <cell r="B124" t="str">
            <v>M</v>
          </cell>
          <cell r="C124">
            <v>2</v>
          </cell>
          <cell r="D124" t="str">
            <v>COMEDORECO</v>
          </cell>
          <cell r="E124" t="str">
            <v>01.00.00.62.02.43.84</v>
          </cell>
        </row>
        <row r="125">
          <cell r="A125">
            <v>40236648636</v>
          </cell>
          <cell r="B125" t="str">
            <v>F</v>
          </cell>
          <cell r="C125">
            <v>1</v>
          </cell>
          <cell r="D125" t="str">
            <v>COMEDORECO</v>
          </cell>
          <cell r="E125" t="str">
            <v>01.00.00.62.02.43.07</v>
          </cell>
        </row>
        <row r="126">
          <cell r="A126">
            <v>5601118523</v>
          </cell>
          <cell r="B126" t="str">
            <v>M</v>
          </cell>
          <cell r="C126">
            <v>1</v>
          </cell>
          <cell r="D126" t="str">
            <v>COMEDORECO</v>
          </cell>
          <cell r="E126" t="str">
            <v>01.00.00.62.02.43.17</v>
          </cell>
        </row>
        <row r="127">
          <cell r="A127">
            <v>9600271614</v>
          </cell>
          <cell r="B127" t="str">
            <v>F</v>
          </cell>
          <cell r="C127">
            <v>1</v>
          </cell>
          <cell r="D127" t="str">
            <v>COMEDORECO</v>
          </cell>
          <cell r="E127" t="str">
            <v>01.00.00.62.02.43.16</v>
          </cell>
        </row>
        <row r="128">
          <cell r="A128">
            <v>14300004398</v>
          </cell>
          <cell r="B128" t="str">
            <v>M</v>
          </cell>
          <cell r="C128">
            <v>1</v>
          </cell>
          <cell r="D128" t="str">
            <v>COMEDORECO</v>
          </cell>
          <cell r="E128" t="str">
            <v>01.00.00.62.02.43.17</v>
          </cell>
        </row>
        <row r="129">
          <cell r="A129">
            <v>40249681491</v>
          </cell>
          <cell r="B129" t="str">
            <v>M</v>
          </cell>
          <cell r="C129">
            <v>1</v>
          </cell>
          <cell r="D129" t="str">
            <v>COMEDORECO</v>
          </cell>
          <cell r="E129" t="str">
            <v>01.00.00.62.02.43.01</v>
          </cell>
        </row>
        <row r="130">
          <cell r="A130">
            <v>4600243150</v>
          </cell>
          <cell r="B130" t="str">
            <v>M</v>
          </cell>
          <cell r="C130">
            <v>1</v>
          </cell>
          <cell r="D130" t="str">
            <v>COMEDORECO</v>
          </cell>
          <cell r="E130" t="str">
            <v>01.00.00.62.02.43.22</v>
          </cell>
        </row>
        <row r="131">
          <cell r="A131">
            <v>112126123</v>
          </cell>
          <cell r="B131" t="str">
            <v>F</v>
          </cell>
          <cell r="C131">
            <v>7</v>
          </cell>
          <cell r="D131" t="str">
            <v>COMEDORECO</v>
          </cell>
          <cell r="E131" t="str">
            <v>01.00.00.62.02.43.43</v>
          </cell>
        </row>
        <row r="132">
          <cell r="A132">
            <v>10900014852</v>
          </cell>
          <cell r="B132" t="str">
            <v>F</v>
          </cell>
          <cell r="C132">
            <v>2</v>
          </cell>
          <cell r="D132" t="str">
            <v>COMEDORECO</v>
          </cell>
          <cell r="E132" t="str">
            <v>01.00.00.62.02.43.79</v>
          </cell>
        </row>
        <row r="133">
          <cell r="A133">
            <v>104839964</v>
          </cell>
          <cell r="B133" t="str">
            <v>M</v>
          </cell>
          <cell r="C133">
            <v>1</v>
          </cell>
          <cell r="D133" t="str">
            <v>COMEDORECO</v>
          </cell>
          <cell r="E133" t="str">
            <v>01.00.00.62.02.01</v>
          </cell>
        </row>
        <row r="134">
          <cell r="A134">
            <v>9600271671</v>
          </cell>
          <cell r="B134" t="str">
            <v>M</v>
          </cell>
          <cell r="C134">
            <v>1</v>
          </cell>
          <cell r="D134" t="str">
            <v>COMEDORECO</v>
          </cell>
          <cell r="E134" t="str">
            <v>01.00.00.62.02.43.16</v>
          </cell>
        </row>
        <row r="135">
          <cell r="A135">
            <v>115935504</v>
          </cell>
          <cell r="B135" t="str">
            <v>M</v>
          </cell>
          <cell r="C135">
            <v>8</v>
          </cell>
          <cell r="D135" t="str">
            <v>COMEDORECO</v>
          </cell>
          <cell r="E135" t="str">
            <v>01.00.00.62.03.08</v>
          </cell>
        </row>
        <row r="136">
          <cell r="A136">
            <v>1800333369</v>
          </cell>
          <cell r="B136" t="str">
            <v>F</v>
          </cell>
          <cell r="C136">
            <v>1</v>
          </cell>
          <cell r="D136" t="str">
            <v>COMEDORECO</v>
          </cell>
          <cell r="E136" t="str">
            <v>01.00.00.62.02.43.45</v>
          </cell>
        </row>
        <row r="137">
          <cell r="A137">
            <v>3400076463</v>
          </cell>
          <cell r="B137" t="str">
            <v>M</v>
          </cell>
          <cell r="C137">
            <v>2</v>
          </cell>
          <cell r="D137" t="str">
            <v>COMEDORECO</v>
          </cell>
          <cell r="E137" t="str">
            <v>01.00.00.62.02.43.21</v>
          </cell>
        </row>
        <row r="138">
          <cell r="A138">
            <v>2200166615</v>
          </cell>
          <cell r="B138" t="str">
            <v>M</v>
          </cell>
          <cell r="C138">
            <v>1</v>
          </cell>
          <cell r="D138" t="str">
            <v>COMEDORECO</v>
          </cell>
          <cell r="E138" t="str">
            <v>01.00.00.62.02.43.32</v>
          </cell>
        </row>
        <row r="139">
          <cell r="A139">
            <v>103264081</v>
          </cell>
          <cell r="B139" t="str">
            <v>M</v>
          </cell>
          <cell r="C139">
            <v>1</v>
          </cell>
          <cell r="D139" t="str">
            <v>COMEDORECO</v>
          </cell>
          <cell r="E139" t="str">
            <v>01.00.00.62.02.43.43</v>
          </cell>
        </row>
        <row r="140">
          <cell r="A140">
            <v>40215281037</v>
          </cell>
          <cell r="B140" t="str">
            <v>F</v>
          </cell>
          <cell r="C140">
            <v>1</v>
          </cell>
          <cell r="D140" t="str">
            <v>COMEDORECO</v>
          </cell>
          <cell r="E140" t="str">
            <v>01.00.00.62</v>
          </cell>
        </row>
        <row r="141">
          <cell r="A141">
            <v>1800337774</v>
          </cell>
          <cell r="B141" t="str">
            <v>F</v>
          </cell>
          <cell r="C141">
            <v>3</v>
          </cell>
          <cell r="D141" t="str">
            <v>COMEDORECO</v>
          </cell>
          <cell r="E141" t="str">
            <v>01.00.00.62.02.43.47</v>
          </cell>
        </row>
        <row r="142">
          <cell r="A142">
            <v>40209232582</v>
          </cell>
          <cell r="B142" t="str">
            <v>M</v>
          </cell>
          <cell r="C142">
            <v>3</v>
          </cell>
          <cell r="D142" t="str">
            <v>COMEDORECO</v>
          </cell>
          <cell r="E142" t="str">
            <v>01.00.00.62.02.43.43</v>
          </cell>
        </row>
        <row r="143">
          <cell r="A143">
            <v>110955572</v>
          </cell>
          <cell r="B143" t="str">
            <v>F</v>
          </cell>
          <cell r="C143">
            <v>2</v>
          </cell>
          <cell r="D143" t="str">
            <v>COMEDORECO</v>
          </cell>
          <cell r="E143" t="str">
            <v>01.00.00.62.03.01.01</v>
          </cell>
        </row>
        <row r="144">
          <cell r="A144">
            <v>2200190367</v>
          </cell>
          <cell r="B144" t="str">
            <v>F</v>
          </cell>
          <cell r="C144">
            <v>1</v>
          </cell>
          <cell r="D144" t="str">
            <v>COMEDORECO</v>
          </cell>
          <cell r="E144" t="str">
            <v>01.00.00.62.02.43.48</v>
          </cell>
        </row>
        <row r="145">
          <cell r="A145">
            <v>4700062328</v>
          </cell>
          <cell r="B145" t="str">
            <v>F</v>
          </cell>
          <cell r="C145">
            <v>1</v>
          </cell>
          <cell r="D145" t="str">
            <v>COMEDORECO</v>
          </cell>
          <cell r="E145" t="str">
            <v>01.00.00.62.02.43.20</v>
          </cell>
        </row>
        <row r="146">
          <cell r="A146">
            <v>22300969023</v>
          </cell>
          <cell r="B146" t="str">
            <v>F</v>
          </cell>
          <cell r="C146">
            <v>4</v>
          </cell>
          <cell r="D146" t="str">
            <v>COMEDORECO</v>
          </cell>
          <cell r="E146" t="str">
            <v>01.00.00.62.00.02</v>
          </cell>
        </row>
        <row r="147">
          <cell r="A147">
            <v>4900548217</v>
          </cell>
          <cell r="B147" t="str">
            <v>F</v>
          </cell>
          <cell r="C147">
            <v>1</v>
          </cell>
          <cell r="D147" t="str">
            <v>COMEDORECO</v>
          </cell>
          <cell r="E147" t="str">
            <v>01.00.00.62.02.43.03</v>
          </cell>
        </row>
        <row r="148">
          <cell r="A148">
            <v>1000873339</v>
          </cell>
          <cell r="B148" t="str">
            <v>F</v>
          </cell>
          <cell r="C148">
            <v>1</v>
          </cell>
          <cell r="D148" t="str">
            <v>COMEDORECO</v>
          </cell>
          <cell r="E148" t="str">
            <v>01.00.00.62.02.43.28</v>
          </cell>
        </row>
        <row r="149">
          <cell r="A149">
            <v>4600407946</v>
          </cell>
          <cell r="B149" t="str">
            <v>M</v>
          </cell>
          <cell r="C149">
            <v>1</v>
          </cell>
          <cell r="D149" t="str">
            <v>COMEDORECO</v>
          </cell>
          <cell r="E149" t="str">
            <v>01.00.00.62.02.43.22</v>
          </cell>
        </row>
        <row r="150">
          <cell r="A150">
            <v>104657309</v>
          </cell>
          <cell r="B150" t="str">
            <v>M</v>
          </cell>
          <cell r="C150">
            <v>4</v>
          </cell>
          <cell r="D150" t="str">
            <v>COMEDORECO</v>
          </cell>
          <cell r="E150" t="str">
            <v>01.00.00.62.03.05</v>
          </cell>
        </row>
        <row r="151">
          <cell r="A151">
            <v>107508087</v>
          </cell>
          <cell r="B151" t="str">
            <v>F</v>
          </cell>
          <cell r="C151">
            <v>4</v>
          </cell>
          <cell r="D151" t="str">
            <v>COMEDORECO</v>
          </cell>
          <cell r="E151" t="str">
            <v>01.00.00.62.01</v>
          </cell>
        </row>
        <row r="152">
          <cell r="A152">
            <v>105235808</v>
          </cell>
          <cell r="B152" t="str">
            <v>M</v>
          </cell>
          <cell r="C152">
            <v>3</v>
          </cell>
          <cell r="D152" t="str">
            <v>COMEDORECO</v>
          </cell>
          <cell r="E152" t="str">
            <v>01.00.00.62.00.02</v>
          </cell>
        </row>
        <row r="153">
          <cell r="A153">
            <v>107081564</v>
          </cell>
          <cell r="B153" t="str">
            <v>F</v>
          </cell>
          <cell r="C153">
            <v>1</v>
          </cell>
          <cell r="D153" t="str">
            <v>COMEDORECO</v>
          </cell>
          <cell r="E153" t="str">
            <v>01.00.00.62.02.43.04</v>
          </cell>
        </row>
        <row r="154">
          <cell r="A154">
            <v>40208701371</v>
          </cell>
          <cell r="B154" t="str">
            <v>M</v>
          </cell>
          <cell r="C154">
            <v>2</v>
          </cell>
          <cell r="D154" t="str">
            <v>COMEDORECO</v>
          </cell>
          <cell r="E154" t="str">
            <v>01.00.00.62.02.43.14</v>
          </cell>
        </row>
        <row r="155">
          <cell r="A155">
            <v>114209414</v>
          </cell>
          <cell r="B155" t="str">
            <v>F</v>
          </cell>
          <cell r="C155">
            <v>1</v>
          </cell>
          <cell r="D155" t="str">
            <v>COMEDORECO</v>
          </cell>
          <cell r="E155" t="str">
            <v>01.00.00.62.02.43.01</v>
          </cell>
        </row>
        <row r="156">
          <cell r="A156">
            <v>2000014619</v>
          </cell>
          <cell r="B156" t="str">
            <v>F</v>
          </cell>
          <cell r="C156">
            <v>2</v>
          </cell>
          <cell r="D156" t="str">
            <v>COMEDORECO</v>
          </cell>
          <cell r="E156" t="str">
            <v>01.00.00.62.02.43.43</v>
          </cell>
        </row>
        <row r="157">
          <cell r="A157">
            <v>13700003760</v>
          </cell>
          <cell r="B157" t="str">
            <v>F</v>
          </cell>
          <cell r="C157">
            <v>1</v>
          </cell>
          <cell r="D157" t="str">
            <v>COMEDORECO</v>
          </cell>
          <cell r="E157" t="str">
            <v>01.00.00.62.02.43.85</v>
          </cell>
        </row>
        <row r="158">
          <cell r="A158">
            <v>103591095</v>
          </cell>
          <cell r="B158" t="str">
            <v>F</v>
          </cell>
          <cell r="C158">
            <v>3</v>
          </cell>
          <cell r="D158" t="str">
            <v>COMEDORECO</v>
          </cell>
          <cell r="E158" t="str">
            <v>01.00.00.62.02.43.43</v>
          </cell>
        </row>
        <row r="159">
          <cell r="A159">
            <v>7600080001</v>
          </cell>
          <cell r="B159" t="str">
            <v>F</v>
          </cell>
          <cell r="C159">
            <v>1</v>
          </cell>
          <cell r="D159" t="str">
            <v>COMEDORECO</v>
          </cell>
          <cell r="E159" t="str">
            <v>01.00.00.62.02.43.86</v>
          </cell>
        </row>
        <row r="160">
          <cell r="A160">
            <v>1200473971</v>
          </cell>
          <cell r="B160" t="str">
            <v>M</v>
          </cell>
          <cell r="C160">
            <v>2</v>
          </cell>
          <cell r="D160" t="str">
            <v>COMEDORECO</v>
          </cell>
          <cell r="E160" t="str">
            <v>01.00.00.62.02.43.30</v>
          </cell>
        </row>
        <row r="161">
          <cell r="A161">
            <v>7900160537</v>
          </cell>
          <cell r="B161" t="str">
            <v>M</v>
          </cell>
          <cell r="C161">
            <v>1</v>
          </cell>
          <cell r="D161" t="str">
            <v>COMEDORECO</v>
          </cell>
          <cell r="E161" t="str">
            <v>01.00.00.62.02.43.82</v>
          </cell>
        </row>
        <row r="162">
          <cell r="A162">
            <v>6900070720</v>
          </cell>
          <cell r="B162" t="str">
            <v>F</v>
          </cell>
          <cell r="C162">
            <v>1</v>
          </cell>
          <cell r="D162" t="str">
            <v>COMEDORECO</v>
          </cell>
          <cell r="E162" t="str">
            <v>01.00.00.62.02.43.33</v>
          </cell>
        </row>
        <row r="163">
          <cell r="A163">
            <v>105032437</v>
          </cell>
          <cell r="B163" t="str">
            <v>F</v>
          </cell>
          <cell r="C163">
            <v>2</v>
          </cell>
          <cell r="D163" t="str">
            <v>COMEDORECO</v>
          </cell>
          <cell r="E163" t="str">
            <v>01.00.00.62</v>
          </cell>
        </row>
        <row r="164">
          <cell r="A164">
            <v>22500483064</v>
          </cell>
          <cell r="B164" t="str">
            <v>F</v>
          </cell>
          <cell r="C164">
            <v>1</v>
          </cell>
          <cell r="D164" t="str">
            <v>COMEDORECO</v>
          </cell>
          <cell r="E164" t="str">
            <v>01.00.00.62.00.02</v>
          </cell>
        </row>
        <row r="165">
          <cell r="A165">
            <v>1800518746</v>
          </cell>
          <cell r="B165" t="str">
            <v>M</v>
          </cell>
          <cell r="C165">
            <v>2</v>
          </cell>
          <cell r="D165" t="str">
            <v>COMEDORECO</v>
          </cell>
          <cell r="E165" t="str">
            <v>01.00.00.62.02.43.43</v>
          </cell>
        </row>
        <row r="166">
          <cell r="A166">
            <v>1800368118</v>
          </cell>
          <cell r="B166" t="str">
            <v>F</v>
          </cell>
          <cell r="C166">
            <v>4</v>
          </cell>
          <cell r="D166" t="str">
            <v>COMEDORECO</v>
          </cell>
          <cell r="E166" t="str">
            <v>01.00.00.62.02.43.03</v>
          </cell>
        </row>
        <row r="167">
          <cell r="A167">
            <v>800251456</v>
          </cell>
          <cell r="B167" t="str">
            <v>M</v>
          </cell>
          <cell r="C167">
            <v>1</v>
          </cell>
          <cell r="D167" t="str">
            <v>COMEDORECO</v>
          </cell>
          <cell r="E167" t="str">
            <v>01.00.00.62.02.43.43</v>
          </cell>
        </row>
        <row r="168">
          <cell r="A168">
            <v>40210311284</v>
          </cell>
          <cell r="B168" t="str">
            <v>F</v>
          </cell>
          <cell r="C168">
            <v>1</v>
          </cell>
          <cell r="D168" t="str">
            <v>COMEDORECO</v>
          </cell>
          <cell r="E168" t="str">
            <v>01.00.00.62.02.43.22</v>
          </cell>
        </row>
        <row r="169">
          <cell r="A169">
            <v>22301281659</v>
          </cell>
          <cell r="B169" t="str">
            <v>M</v>
          </cell>
          <cell r="C169">
            <v>8</v>
          </cell>
          <cell r="D169" t="str">
            <v>COMEDORECO</v>
          </cell>
          <cell r="E169" t="str">
            <v>01.00.00.62.03.01.03</v>
          </cell>
        </row>
        <row r="170">
          <cell r="A170">
            <v>6900003184</v>
          </cell>
          <cell r="B170" t="str">
            <v>F</v>
          </cell>
          <cell r="C170">
            <v>1</v>
          </cell>
          <cell r="D170" t="str">
            <v>COMEDORECO</v>
          </cell>
          <cell r="E170" t="str">
            <v>01.00.00.62.02.43.33</v>
          </cell>
        </row>
        <row r="171">
          <cell r="A171">
            <v>3103153585</v>
          </cell>
          <cell r="B171" t="str">
            <v>M</v>
          </cell>
          <cell r="C171">
            <v>1</v>
          </cell>
          <cell r="D171" t="str">
            <v>COMEDORECO</v>
          </cell>
          <cell r="E171" t="str">
            <v>01.00.00.62.02.43.14</v>
          </cell>
        </row>
        <row r="172">
          <cell r="A172">
            <v>113140511</v>
          </cell>
          <cell r="B172" t="str">
            <v>F</v>
          </cell>
          <cell r="C172">
            <v>1</v>
          </cell>
          <cell r="D172" t="str">
            <v>COMEDORECO</v>
          </cell>
          <cell r="E172" t="str">
            <v>01.00.00.62.02.43.08</v>
          </cell>
        </row>
        <row r="173">
          <cell r="A173">
            <v>22301661843</v>
          </cell>
          <cell r="B173" t="str">
            <v>M</v>
          </cell>
          <cell r="C173">
            <v>2</v>
          </cell>
          <cell r="D173" t="str">
            <v>COMEDORECO</v>
          </cell>
          <cell r="E173" t="str">
            <v>01.00.00.62.02.43.43</v>
          </cell>
        </row>
        <row r="174">
          <cell r="A174">
            <v>108275421</v>
          </cell>
          <cell r="B174" t="str">
            <v>F</v>
          </cell>
          <cell r="C174">
            <v>6</v>
          </cell>
          <cell r="D174" t="str">
            <v>COMEDORECO</v>
          </cell>
          <cell r="E174" t="str">
            <v>01.00.00.62.03.02</v>
          </cell>
        </row>
        <row r="175">
          <cell r="A175">
            <v>1000800399</v>
          </cell>
          <cell r="B175" t="str">
            <v>F</v>
          </cell>
          <cell r="C175">
            <v>2</v>
          </cell>
          <cell r="D175" t="str">
            <v>COMEDORECO</v>
          </cell>
          <cell r="E175" t="str">
            <v>01.00.00.62.02.43.84</v>
          </cell>
        </row>
        <row r="176">
          <cell r="A176">
            <v>104122098</v>
          </cell>
          <cell r="B176" t="str">
            <v>F</v>
          </cell>
          <cell r="C176">
            <v>2</v>
          </cell>
          <cell r="D176" t="str">
            <v>COMEDORECO</v>
          </cell>
          <cell r="E176" t="str">
            <v>01.00.00.62.03.00.07</v>
          </cell>
        </row>
        <row r="177">
          <cell r="A177">
            <v>1600103962</v>
          </cell>
          <cell r="B177" t="str">
            <v>M</v>
          </cell>
          <cell r="C177">
            <v>7</v>
          </cell>
          <cell r="D177" t="str">
            <v>COMEDORECO</v>
          </cell>
          <cell r="E177" t="str">
            <v>01.00.00.62.02.43.43</v>
          </cell>
        </row>
        <row r="178">
          <cell r="A178">
            <v>4900616436</v>
          </cell>
          <cell r="B178" t="str">
            <v>M</v>
          </cell>
          <cell r="C178">
            <v>2</v>
          </cell>
          <cell r="D178" t="str">
            <v>COMEDORECO</v>
          </cell>
          <cell r="E178" t="str">
            <v>01.00.00.62.02.43.43</v>
          </cell>
        </row>
        <row r="179">
          <cell r="A179">
            <v>103182085</v>
          </cell>
          <cell r="B179" t="str">
            <v>F</v>
          </cell>
          <cell r="C179">
            <v>2</v>
          </cell>
          <cell r="D179" t="str">
            <v>COMEDORECO</v>
          </cell>
          <cell r="E179" t="str">
            <v>01.00.00.62.02.43.33</v>
          </cell>
        </row>
        <row r="180">
          <cell r="A180">
            <v>9900045171</v>
          </cell>
          <cell r="B180" t="str">
            <v>F</v>
          </cell>
          <cell r="C180">
            <v>1</v>
          </cell>
          <cell r="D180" t="str">
            <v>COMEDORECO</v>
          </cell>
          <cell r="E180" t="str">
            <v>01.00.00.62.02.43.50</v>
          </cell>
        </row>
        <row r="181">
          <cell r="A181">
            <v>12900003190</v>
          </cell>
          <cell r="B181" t="str">
            <v>F</v>
          </cell>
          <cell r="C181">
            <v>1</v>
          </cell>
          <cell r="D181" t="str">
            <v>COMEDORECO</v>
          </cell>
          <cell r="E181" t="str">
            <v>01.00.00.62.02.43.18</v>
          </cell>
        </row>
        <row r="182">
          <cell r="A182">
            <v>2000171948</v>
          </cell>
          <cell r="B182" t="str">
            <v>M</v>
          </cell>
          <cell r="C182">
            <v>1</v>
          </cell>
          <cell r="D182" t="str">
            <v>COMEDORECO</v>
          </cell>
          <cell r="E182" t="str">
            <v>01.00.00.62.02.43.43</v>
          </cell>
        </row>
        <row r="183">
          <cell r="A183">
            <v>1900096080</v>
          </cell>
          <cell r="B183" t="str">
            <v>F</v>
          </cell>
          <cell r="C183">
            <v>5</v>
          </cell>
          <cell r="D183" t="str">
            <v>COMEDORECO</v>
          </cell>
          <cell r="E183" t="str">
            <v>01.00.00.62.03.08</v>
          </cell>
        </row>
        <row r="184">
          <cell r="A184">
            <v>4701593693</v>
          </cell>
          <cell r="B184" t="str">
            <v>M</v>
          </cell>
          <cell r="C184">
            <v>1</v>
          </cell>
          <cell r="D184" t="str">
            <v>COMEDORECO</v>
          </cell>
          <cell r="E184" t="str">
            <v>01.00.00.62.02.43.20</v>
          </cell>
        </row>
        <row r="185">
          <cell r="A185">
            <v>40227533987</v>
          </cell>
          <cell r="B185" t="str">
            <v>F</v>
          </cell>
          <cell r="C185">
            <v>2</v>
          </cell>
          <cell r="D185" t="str">
            <v>COMEDORECO</v>
          </cell>
          <cell r="E185" t="str">
            <v>01.00.00.62.00.04.02</v>
          </cell>
        </row>
        <row r="186">
          <cell r="A186">
            <v>100215599</v>
          </cell>
          <cell r="B186" t="str">
            <v>M</v>
          </cell>
          <cell r="C186">
            <v>1</v>
          </cell>
          <cell r="D186" t="str">
            <v>COMEDORECO</v>
          </cell>
          <cell r="E186" t="str">
            <v>01.00.00.62.02.43.01</v>
          </cell>
        </row>
        <row r="187">
          <cell r="A187">
            <v>4100066655</v>
          </cell>
          <cell r="B187" t="str">
            <v>F</v>
          </cell>
          <cell r="C187">
            <v>1</v>
          </cell>
          <cell r="D187" t="str">
            <v>COMEDORECO</v>
          </cell>
          <cell r="E187" t="str">
            <v>01.00.00.62.02.43.25</v>
          </cell>
        </row>
        <row r="188">
          <cell r="A188">
            <v>5200052719</v>
          </cell>
          <cell r="B188" t="str">
            <v>M</v>
          </cell>
          <cell r="C188">
            <v>2</v>
          </cell>
          <cell r="D188" t="str">
            <v>COMEDORECO</v>
          </cell>
          <cell r="E188" t="str">
            <v>01.00.00.62.03.01.03</v>
          </cell>
        </row>
        <row r="189">
          <cell r="A189">
            <v>40214181865</v>
          </cell>
          <cell r="B189" t="str">
            <v>M</v>
          </cell>
          <cell r="C189">
            <v>3</v>
          </cell>
          <cell r="D189" t="str">
            <v>COMEDORECO</v>
          </cell>
          <cell r="E189" t="str">
            <v>01.00.00.62.00.04</v>
          </cell>
        </row>
        <row r="190">
          <cell r="A190">
            <v>107379653</v>
          </cell>
          <cell r="B190" t="str">
            <v>M</v>
          </cell>
          <cell r="C190">
            <v>1</v>
          </cell>
          <cell r="D190" t="str">
            <v>COMEDORECO</v>
          </cell>
          <cell r="E190" t="str">
            <v>01.00.00.62.02.43.50</v>
          </cell>
        </row>
        <row r="191">
          <cell r="A191">
            <v>40221856194</v>
          </cell>
          <cell r="B191" t="str">
            <v>M</v>
          </cell>
          <cell r="C191">
            <v>2</v>
          </cell>
          <cell r="D191" t="str">
            <v>COMEDORECO</v>
          </cell>
          <cell r="E191" t="str">
            <v>01.00.00.62.02.43.13</v>
          </cell>
        </row>
        <row r="192">
          <cell r="A192">
            <v>114929714</v>
          </cell>
          <cell r="B192" t="str">
            <v>F</v>
          </cell>
          <cell r="C192">
            <v>2</v>
          </cell>
          <cell r="D192" t="str">
            <v>COMEDORECO</v>
          </cell>
          <cell r="E192" t="str">
            <v>01.00.00.62.02.43.04</v>
          </cell>
        </row>
        <row r="193">
          <cell r="A193">
            <v>40222157188</v>
          </cell>
          <cell r="B193" t="str">
            <v>M</v>
          </cell>
          <cell r="C193">
            <v>2</v>
          </cell>
          <cell r="D193" t="str">
            <v>COMEDORECO</v>
          </cell>
          <cell r="E193" t="str">
            <v>01.00.00.62.02</v>
          </cell>
        </row>
        <row r="194">
          <cell r="A194">
            <v>40222193688</v>
          </cell>
          <cell r="B194" t="str">
            <v>M</v>
          </cell>
          <cell r="C194">
            <v>2</v>
          </cell>
          <cell r="D194" t="str">
            <v>COMEDORECO</v>
          </cell>
          <cell r="E194" t="str">
            <v>01.00.00.62.02.43.31</v>
          </cell>
        </row>
        <row r="195">
          <cell r="A195">
            <v>40224284931</v>
          </cell>
          <cell r="B195" t="str">
            <v>M</v>
          </cell>
          <cell r="C195">
            <v>3</v>
          </cell>
          <cell r="D195" t="str">
            <v>COMEDORECO</v>
          </cell>
          <cell r="E195" t="str">
            <v>01.00.00.62.03.02</v>
          </cell>
        </row>
        <row r="196">
          <cell r="A196">
            <v>1600213340</v>
          </cell>
          <cell r="B196" t="str">
            <v>F</v>
          </cell>
          <cell r="C196">
            <v>1</v>
          </cell>
          <cell r="D196" t="str">
            <v>COMEDORECO</v>
          </cell>
          <cell r="E196" t="str">
            <v>01.00.00.62.02.43.34</v>
          </cell>
        </row>
        <row r="197">
          <cell r="A197">
            <v>5600363286</v>
          </cell>
          <cell r="B197" t="str">
            <v>M</v>
          </cell>
          <cell r="C197">
            <v>4</v>
          </cell>
          <cell r="D197" t="str">
            <v>COMEDORECO</v>
          </cell>
          <cell r="E197" t="str">
            <v>01.00.00.62.02.43.43</v>
          </cell>
        </row>
        <row r="198">
          <cell r="A198">
            <v>104968987</v>
          </cell>
          <cell r="B198" t="str">
            <v>M</v>
          </cell>
          <cell r="C198">
            <v>1</v>
          </cell>
          <cell r="D198" t="str">
            <v>COMEDORECO</v>
          </cell>
          <cell r="E198" t="str">
            <v>01.00.00.62.01</v>
          </cell>
        </row>
        <row r="199">
          <cell r="A199">
            <v>40213338292</v>
          </cell>
          <cell r="B199" t="str">
            <v>F</v>
          </cell>
          <cell r="C199">
            <v>1</v>
          </cell>
          <cell r="D199" t="str">
            <v>COMEDORECO</v>
          </cell>
          <cell r="E199" t="str">
            <v>01.00.00.62.02.43.43</v>
          </cell>
        </row>
        <row r="200">
          <cell r="A200">
            <v>4500210622</v>
          </cell>
          <cell r="B200" t="str">
            <v>F</v>
          </cell>
          <cell r="C200">
            <v>1</v>
          </cell>
          <cell r="D200" t="str">
            <v>COMEDORECO</v>
          </cell>
          <cell r="E200" t="str">
            <v>01.00.00.62.02.43.23</v>
          </cell>
        </row>
        <row r="201">
          <cell r="A201">
            <v>2700275304</v>
          </cell>
          <cell r="B201" t="str">
            <v>M</v>
          </cell>
          <cell r="C201">
            <v>1</v>
          </cell>
          <cell r="D201" t="str">
            <v>COMEDORECO</v>
          </cell>
          <cell r="E201" t="str">
            <v>01.00.00.62.02.43.63</v>
          </cell>
        </row>
        <row r="202">
          <cell r="A202">
            <v>106305634</v>
          </cell>
          <cell r="B202" t="str">
            <v>M</v>
          </cell>
          <cell r="C202">
            <v>1</v>
          </cell>
          <cell r="D202" t="str">
            <v>COMEDORECO</v>
          </cell>
          <cell r="E202" t="str">
            <v>01.00.00.62.03.05</v>
          </cell>
        </row>
        <row r="203">
          <cell r="A203">
            <v>9400001260</v>
          </cell>
          <cell r="B203" t="str">
            <v>F</v>
          </cell>
          <cell r="C203">
            <v>5</v>
          </cell>
          <cell r="D203" t="str">
            <v>COMEDORECO</v>
          </cell>
          <cell r="E203" t="str">
            <v>01.00.00.62.02.43.40</v>
          </cell>
        </row>
        <row r="204">
          <cell r="A204">
            <v>112397047</v>
          </cell>
          <cell r="B204" t="str">
            <v>F</v>
          </cell>
          <cell r="C204">
            <v>2</v>
          </cell>
          <cell r="D204" t="str">
            <v>COMEDORECO</v>
          </cell>
          <cell r="E204" t="str">
            <v>01.00.00.62.02.43.01</v>
          </cell>
        </row>
        <row r="205">
          <cell r="A205">
            <v>3104262955</v>
          </cell>
          <cell r="B205" t="str">
            <v>M</v>
          </cell>
          <cell r="C205">
            <v>1</v>
          </cell>
          <cell r="D205" t="str">
            <v>COMEDORECO</v>
          </cell>
          <cell r="E205" t="str">
            <v>01.00.00.62.02.43.15</v>
          </cell>
        </row>
        <row r="206">
          <cell r="A206">
            <v>111251914</v>
          </cell>
          <cell r="B206" t="str">
            <v>F</v>
          </cell>
          <cell r="C206">
            <v>1</v>
          </cell>
          <cell r="D206" t="str">
            <v>COMEDORECO</v>
          </cell>
          <cell r="E206" t="str">
            <v>01.00.00.62.02.02</v>
          </cell>
        </row>
        <row r="207">
          <cell r="A207">
            <v>22400805978</v>
          </cell>
          <cell r="B207" t="str">
            <v>F</v>
          </cell>
          <cell r="C207">
            <v>1</v>
          </cell>
          <cell r="D207" t="str">
            <v>COMEDORECO</v>
          </cell>
          <cell r="E207" t="str">
            <v>01.00.00.62.01</v>
          </cell>
        </row>
        <row r="208">
          <cell r="A208">
            <v>4900737109</v>
          </cell>
          <cell r="B208" t="str">
            <v>M</v>
          </cell>
          <cell r="C208">
            <v>2</v>
          </cell>
          <cell r="D208" t="str">
            <v>COMEDORECO</v>
          </cell>
          <cell r="E208" t="str">
            <v>01.00.00.62.02.43.67</v>
          </cell>
        </row>
        <row r="209">
          <cell r="A209">
            <v>40220180349</v>
          </cell>
          <cell r="B209" t="str">
            <v>F</v>
          </cell>
          <cell r="C209">
            <v>2</v>
          </cell>
          <cell r="D209" t="str">
            <v>COMEDORECO</v>
          </cell>
          <cell r="E209" t="str">
            <v>01.00.00.62</v>
          </cell>
        </row>
        <row r="210">
          <cell r="A210">
            <v>2300208978</v>
          </cell>
          <cell r="B210" t="str">
            <v>F</v>
          </cell>
          <cell r="C210">
            <v>5</v>
          </cell>
          <cell r="D210" t="str">
            <v>COMEDORECO</v>
          </cell>
          <cell r="E210" t="str">
            <v>01.00.00.62.02.43.33</v>
          </cell>
        </row>
        <row r="211">
          <cell r="A211">
            <v>104194113</v>
          </cell>
          <cell r="B211" t="str">
            <v>F</v>
          </cell>
          <cell r="C211">
            <v>2</v>
          </cell>
          <cell r="D211" t="str">
            <v>COMEDORECO</v>
          </cell>
          <cell r="E211" t="str">
            <v>01.00.00.62.02.43.43</v>
          </cell>
        </row>
        <row r="212">
          <cell r="A212">
            <v>9400199452</v>
          </cell>
          <cell r="B212" t="str">
            <v>F</v>
          </cell>
          <cell r="C212">
            <v>1</v>
          </cell>
          <cell r="D212" t="str">
            <v>COMEDORECO</v>
          </cell>
          <cell r="E212" t="str">
            <v>01.00.00.62.02.43.40</v>
          </cell>
        </row>
        <row r="213">
          <cell r="A213">
            <v>6800303437</v>
          </cell>
          <cell r="B213" t="str">
            <v>M</v>
          </cell>
          <cell r="C213">
            <v>1</v>
          </cell>
          <cell r="D213" t="str">
            <v>COMEDORECO</v>
          </cell>
          <cell r="E213" t="str">
            <v>01.00.00.62.03.01.03</v>
          </cell>
        </row>
        <row r="214">
          <cell r="A214">
            <v>40213101724</v>
          </cell>
          <cell r="B214" t="str">
            <v>F</v>
          </cell>
          <cell r="C214">
            <v>1</v>
          </cell>
          <cell r="D214" t="str">
            <v>COMEDORECO</v>
          </cell>
          <cell r="E214" t="str">
            <v>01.00.00.62.01</v>
          </cell>
        </row>
        <row r="215">
          <cell r="A215">
            <v>12300016644</v>
          </cell>
          <cell r="B215" t="str">
            <v>M</v>
          </cell>
          <cell r="C215">
            <v>4</v>
          </cell>
          <cell r="D215" t="str">
            <v>COMEDORECO</v>
          </cell>
          <cell r="E215" t="str">
            <v>01.00.00.62.02.43.43</v>
          </cell>
        </row>
        <row r="216">
          <cell r="A216">
            <v>3700249315</v>
          </cell>
          <cell r="B216" t="str">
            <v>F</v>
          </cell>
          <cell r="C216">
            <v>2</v>
          </cell>
          <cell r="D216" t="str">
            <v>COMEDORECO</v>
          </cell>
          <cell r="E216" t="str">
            <v>01.00.00.62.02.43.18</v>
          </cell>
        </row>
        <row r="217">
          <cell r="A217">
            <v>40233512983</v>
          </cell>
          <cell r="B217" t="str">
            <v>F</v>
          </cell>
          <cell r="C217">
            <v>1</v>
          </cell>
          <cell r="D217" t="str">
            <v>COMEDORECO</v>
          </cell>
          <cell r="E217" t="str">
            <v>01.00.00.62.02.43.42</v>
          </cell>
        </row>
        <row r="218">
          <cell r="A218">
            <v>117494898</v>
          </cell>
          <cell r="B218" t="str">
            <v>F</v>
          </cell>
          <cell r="C218">
            <v>2</v>
          </cell>
          <cell r="D218" t="str">
            <v>COMEDORECO</v>
          </cell>
          <cell r="E218" t="str">
            <v>01.00.00.62.02.43.43</v>
          </cell>
        </row>
        <row r="219">
          <cell r="A219">
            <v>6500270100</v>
          </cell>
          <cell r="B219" t="str">
            <v>M</v>
          </cell>
          <cell r="C219">
            <v>1</v>
          </cell>
          <cell r="D219" t="str">
            <v>COMEDORECO</v>
          </cell>
          <cell r="E219" t="str">
            <v>01.00.00.62.02.43.12</v>
          </cell>
        </row>
        <row r="220">
          <cell r="A220">
            <v>102806940</v>
          </cell>
          <cell r="B220" t="str">
            <v>F</v>
          </cell>
          <cell r="C220">
            <v>5</v>
          </cell>
          <cell r="D220" t="str">
            <v>COMEDORECO</v>
          </cell>
          <cell r="E220" t="str">
            <v>01.00.00.62.02.43.43</v>
          </cell>
        </row>
        <row r="221">
          <cell r="A221">
            <v>114328289</v>
          </cell>
          <cell r="B221" t="str">
            <v>M</v>
          </cell>
          <cell r="C221">
            <v>4</v>
          </cell>
          <cell r="D221" t="str">
            <v>COMEDORECO</v>
          </cell>
          <cell r="E221" t="str">
            <v>01.00.00.62.03.01.01</v>
          </cell>
        </row>
        <row r="222">
          <cell r="A222">
            <v>500342811</v>
          </cell>
          <cell r="B222" t="str">
            <v>M</v>
          </cell>
          <cell r="C222">
            <v>5</v>
          </cell>
          <cell r="D222" t="str">
            <v>COMEDORECO</v>
          </cell>
          <cell r="E222" t="str">
            <v>01.00.00.62.02.43.01</v>
          </cell>
        </row>
        <row r="223">
          <cell r="A223">
            <v>22700027109</v>
          </cell>
          <cell r="B223" t="str">
            <v>F</v>
          </cell>
          <cell r="C223">
            <v>1</v>
          </cell>
          <cell r="D223" t="str">
            <v>COMEDORECO</v>
          </cell>
          <cell r="E223" t="str">
            <v>01.00.00.62.02.43.01</v>
          </cell>
        </row>
        <row r="224">
          <cell r="A224">
            <v>1800049650</v>
          </cell>
          <cell r="B224" t="str">
            <v>F</v>
          </cell>
          <cell r="C224">
            <v>4</v>
          </cell>
          <cell r="D224" t="str">
            <v>COMEDORECO</v>
          </cell>
          <cell r="E224" t="str">
            <v>01.00.00.62.03.09</v>
          </cell>
        </row>
        <row r="225">
          <cell r="A225">
            <v>1900112598</v>
          </cell>
          <cell r="B225" t="str">
            <v>M</v>
          </cell>
          <cell r="C225">
            <v>1</v>
          </cell>
          <cell r="D225" t="str">
            <v>COMEDORECO</v>
          </cell>
          <cell r="E225" t="str">
            <v>01.00.00.62.02.43.29</v>
          </cell>
        </row>
        <row r="226">
          <cell r="A226">
            <v>40230189520</v>
          </cell>
          <cell r="B226" t="str">
            <v>M</v>
          </cell>
          <cell r="C226">
            <v>1</v>
          </cell>
          <cell r="D226" t="str">
            <v>COMEDORECO</v>
          </cell>
          <cell r="E226" t="str">
            <v>01.00.00.62.02.43.44</v>
          </cell>
        </row>
        <row r="227">
          <cell r="A227">
            <v>1800169136</v>
          </cell>
          <cell r="B227" t="str">
            <v>M</v>
          </cell>
          <cell r="C227">
            <v>1</v>
          </cell>
          <cell r="D227" t="str">
            <v>COMEDORECO</v>
          </cell>
          <cell r="E227" t="str">
            <v>01.00.00.62.03.01.03</v>
          </cell>
        </row>
        <row r="228">
          <cell r="A228">
            <v>7100278287</v>
          </cell>
          <cell r="B228" t="str">
            <v>M</v>
          </cell>
          <cell r="C228">
            <v>1</v>
          </cell>
          <cell r="D228" t="str">
            <v>COMEDORECO</v>
          </cell>
          <cell r="E228" t="str">
            <v>01.00.00.62.03.05</v>
          </cell>
        </row>
        <row r="229">
          <cell r="A229">
            <v>109166405</v>
          </cell>
          <cell r="B229" t="str">
            <v>F</v>
          </cell>
          <cell r="C229">
            <v>2</v>
          </cell>
          <cell r="D229" t="str">
            <v>COMEDORECO</v>
          </cell>
          <cell r="E229" t="str">
            <v>01.00.00.62.00.00.02.03</v>
          </cell>
        </row>
        <row r="230">
          <cell r="A230">
            <v>2400209926</v>
          </cell>
          <cell r="B230" t="str">
            <v>M</v>
          </cell>
          <cell r="C230">
            <v>4</v>
          </cell>
          <cell r="D230" t="str">
            <v>COMEDORECO</v>
          </cell>
          <cell r="E230" t="str">
            <v>01.00.00.62.00.03</v>
          </cell>
        </row>
        <row r="231">
          <cell r="A231">
            <v>5300113825</v>
          </cell>
          <cell r="B231" t="str">
            <v>F</v>
          </cell>
          <cell r="C231">
            <v>1</v>
          </cell>
          <cell r="D231" t="str">
            <v>COMEDORECO</v>
          </cell>
          <cell r="E231" t="str">
            <v>01.00.00.62.02.43.19</v>
          </cell>
        </row>
        <row r="232">
          <cell r="A232">
            <v>104248877</v>
          </cell>
          <cell r="B232" t="str">
            <v>M</v>
          </cell>
          <cell r="C232">
            <v>2</v>
          </cell>
          <cell r="D232" t="str">
            <v>COMEDORECO</v>
          </cell>
          <cell r="E232" t="str">
            <v>01.00.00.62.02.43.79</v>
          </cell>
        </row>
        <row r="233">
          <cell r="A233">
            <v>6900074250</v>
          </cell>
          <cell r="B233" t="str">
            <v>F</v>
          </cell>
          <cell r="C233">
            <v>1</v>
          </cell>
          <cell r="D233" t="str">
            <v>COMEDORECO</v>
          </cell>
          <cell r="E233" t="str">
            <v>01.00.00.62.03.01.01</v>
          </cell>
        </row>
        <row r="234">
          <cell r="A234">
            <v>22300837527</v>
          </cell>
          <cell r="B234" t="str">
            <v>F</v>
          </cell>
          <cell r="C234">
            <v>2</v>
          </cell>
          <cell r="D234" t="str">
            <v>COMEDORECO</v>
          </cell>
          <cell r="E234" t="str">
            <v>01.00.00.62.03.08</v>
          </cell>
        </row>
        <row r="235">
          <cell r="A235">
            <v>4400209054</v>
          </cell>
          <cell r="B235" t="str">
            <v>F</v>
          </cell>
          <cell r="C235">
            <v>1</v>
          </cell>
          <cell r="D235" t="str">
            <v>COMEDORECO</v>
          </cell>
          <cell r="E235" t="str">
            <v>01.00.00.62.02.43.24</v>
          </cell>
        </row>
        <row r="236">
          <cell r="A236">
            <v>1200706958</v>
          </cell>
          <cell r="B236" t="str">
            <v>F</v>
          </cell>
          <cell r="C236">
            <v>4</v>
          </cell>
          <cell r="D236" t="str">
            <v>COMEDORECO</v>
          </cell>
          <cell r="E236" t="str">
            <v>01.00.00.62.02.43.30</v>
          </cell>
        </row>
        <row r="237">
          <cell r="A237">
            <v>116484528</v>
          </cell>
          <cell r="B237" t="str">
            <v>F</v>
          </cell>
          <cell r="C237">
            <v>1</v>
          </cell>
          <cell r="D237" t="str">
            <v>COMEDORECO</v>
          </cell>
          <cell r="E237" t="str">
            <v>01.00.00.62.02.01</v>
          </cell>
        </row>
        <row r="238">
          <cell r="A238">
            <v>40231472768</v>
          </cell>
          <cell r="B238" t="str">
            <v>M</v>
          </cell>
          <cell r="C238">
            <v>2</v>
          </cell>
          <cell r="D238" t="str">
            <v>COMEDORECO</v>
          </cell>
          <cell r="E238" t="str">
            <v>01.00.00.62.03.01.01</v>
          </cell>
        </row>
        <row r="239">
          <cell r="A239">
            <v>9000117540</v>
          </cell>
          <cell r="B239" t="str">
            <v>F</v>
          </cell>
          <cell r="C239">
            <v>1</v>
          </cell>
          <cell r="D239" t="str">
            <v>COMEDORECO</v>
          </cell>
          <cell r="E239" t="str">
            <v>01.00.00.62.02.43.10</v>
          </cell>
        </row>
        <row r="240">
          <cell r="A240">
            <v>102679743</v>
          </cell>
          <cell r="B240" t="str">
            <v>F</v>
          </cell>
          <cell r="C240">
            <v>2</v>
          </cell>
          <cell r="D240" t="str">
            <v>COMEDORECO</v>
          </cell>
          <cell r="E240" t="str">
            <v>01.00.00.62.03.10</v>
          </cell>
        </row>
        <row r="241">
          <cell r="A241">
            <v>102865003</v>
          </cell>
          <cell r="B241" t="str">
            <v>M</v>
          </cell>
          <cell r="C241">
            <v>4</v>
          </cell>
          <cell r="D241" t="str">
            <v>COMEDORECO</v>
          </cell>
          <cell r="E241" t="str">
            <v>01.00.00.62.02.43.43</v>
          </cell>
        </row>
        <row r="242">
          <cell r="A242">
            <v>7600097732</v>
          </cell>
          <cell r="B242" t="str">
            <v>M</v>
          </cell>
          <cell r="C242">
            <v>1</v>
          </cell>
          <cell r="D242" t="str">
            <v>COMEDORECO</v>
          </cell>
          <cell r="E242" t="str">
            <v>01.00.00.62.02.43.41</v>
          </cell>
        </row>
        <row r="243">
          <cell r="A243">
            <v>40223466141</v>
          </cell>
          <cell r="B243" t="str">
            <v>M</v>
          </cell>
          <cell r="C243">
            <v>3</v>
          </cell>
          <cell r="D243" t="str">
            <v>COMEDORECO</v>
          </cell>
          <cell r="E243" t="str">
            <v>01.00.00.62.02.43.43</v>
          </cell>
        </row>
        <row r="244">
          <cell r="A244">
            <v>1800275081</v>
          </cell>
          <cell r="B244" t="str">
            <v>F</v>
          </cell>
          <cell r="C244">
            <v>1</v>
          </cell>
          <cell r="D244" t="str">
            <v>COMEDORECO</v>
          </cell>
          <cell r="E244" t="str">
            <v>01.00.00.62.02.43.31</v>
          </cell>
        </row>
        <row r="245">
          <cell r="A245">
            <v>109733675</v>
          </cell>
          <cell r="B245" t="str">
            <v>M</v>
          </cell>
          <cell r="C245">
            <v>1</v>
          </cell>
          <cell r="D245" t="str">
            <v>COMEDORECO</v>
          </cell>
          <cell r="E245" t="str">
            <v>01.00.00.62.02.43.35</v>
          </cell>
        </row>
        <row r="246">
          <cell r="A246">
            <v>7600124270</v>
          </cell>
          <cell r="B246" t="str">
            <v>F</v>
          </cell>
          <cell r="C246">
            <v>1</v>
          </cell>
          <cell r="D246" t="str">
            <v>COMEDORECO</v>
          </cell>
          <cell r="E246" t="str">
            <v>01.00.00.62.02.43.83</v>
          </cell>
        </row>
        <row r="247">
          <cell r="A247">
            <v>40226067664</v>
          </cell>
          <cell r="B247" t="str">
            <v>F</v>
          </cell>
          <cell r="C247">
            <v>1</v>
          </cell>
          <cell r="D247" t="str">
            <v>COMEDORECO</v>
          </cell>
          <cell r="E247" t="str">
            <v>01.00.00.62.02.43.28</v>
          </cell>
        </row>
        <row r="248">
          <cell r="A248">
            <v>7100339071</v>
          </cell>
          <cell r="B248" t="str">
            <v>F</v>
          </cell>
          <cell r="C248">
            <v>1</v>
          </cell>
          <cell r="D248" t="str">
            <v>COMEDORECO</v>
          </cell>
          <cell r="E248" t="str">
            <v>01.00.00.62.02.43.13</v>
          </cell>
        </row>
        <row r="249">
          <cell r="A249">
            <v>22300462201</v>
          </cell>
          <cell r="B249" t="str">
            <v>M</v>
          </cell>
          <cell r="C249">
            <v>1</v>
          </cell>
          <cell r="D249" t="str">
            <v>COMEDORECO</v>
          </cell>
          <cell r="E249" t="str">
            <v>01.00.00.62.02.43.45</v>
          </cell>
        </row>
        <row r="250">
          <cell r="A250">
            <v>8000022064</v>
          </cell>
          <cell r="B250" t="str">
            <v>F</v>
          </cell>
          <cell r="C250">
            <v>1</v>
          </cell>
          <cell r="D250" t="str">
            <v>COMEDORECO</v>
          </cell>
          <cell r="E250" t="str">
            <v>01.00.00.62.02.43.52</v>
          </cell>
        </row>
        <row r="251">
          <cell r="A251">
            <v>5500105993</v>
          </cell>
          <cell r="B251" t="str">
            <v>M</v>
          </cell>
          <cell r="C251">
            <v>2</v>
          </cell>
          <cell r="D251" t="str">
            <v>COMEDORECO</v>
          </cell>
          <cell r="E251" t="str">
            <v>01.00.00.62.02</v>
          </cell>
        </row>
        <row r="252">
          <cell r="A252">
            <v>108153081</v>
          </cell>
          <cell r="B252" t="str">
            <v>M</v>
          </cell>
          <cell r="C252">
            <v>2</v>
          </cell>
          <cell r="D252" t="str">
            <v>COMEDORECO</v>
          </cell>
          <cell r="E252" t="str">
            <v>01.00.00.62.02.43.52</v>
          </cell>
        </row>
        <row r="253">
          <cell r="A253">
            <v>8000018765</v>
          </cell>
          <cell r="B253" t="str">
            <v>M</v>
          </cell>
          <cell r="C253">
            <v>1</v>
          </cell>
          <cell r="D253" t="str">
            <v>COMEDORECO</v>
          </cell>
          <cell r="E253" t="str">
            <v>01.00.00.62.03.01.03</v>
          </cell>
        </row>
        <row r="254">
          <cell r="A254">
            <v>4702010341</v>
          </cell>
          <cell r="B254" t="str">
            <v>F</v>
          </cell>
          <cell r="C254">
            <v>3</v>
          </cell>
          <cell r="D254" t="str">
            <v>COMEDORECO</v>
          </cell>
          <cell r="E254" t="str">
            <v>01.00.00.62.02.43.20</v>
          </cell>
        </row>
        <row r="255">
          <cell r="A255">
            <v>108752395</v>
          </cell>
          <cell r="B255" t="str">
            <v>M</v>
          </cell>
          <cell r="C255">
            <v>1</v>
          </cell>
          <cell r="D255" t="str">
            <v>COMEDORECO</v>
          </cell>
          <cell r="E255" t="str">
            <v>01.00.00.62.03.05</v>
          </cell>
        </row>
        <row r="256">
          <cell r="A256">
            <v>2200352421</v>
          </cell>
          <cell r="B256" t="str">
            <v>M</v>
          </cell>
          <cell r="C256">
            <v>1</v>
          </cell>
          <cell r="D256" t="str">
            <v>COMEDORECO</v>
          </cell>
          <cell r="E256" t="str">
            <v>01.00.00.62.02.43.32</v>
          </cell>
        </row>
        <row r="257">
          <cell r="A257">
            <v>7900137345</v>
          </cell>
          <cell r="B257" t="str">
            <v>F</v>
          </cell>
          <cell r="C257">
            <v>1</v>
          </cell>
          <cell r="D257" t="str">
            <v>COMEDORECO</v>
          </cell>
          <cell r="E257" t="str">
            <v>01.00.00.62.02.43.44</v>
          </cell>
        </row>
        <row r="258">
          <cell r="A258">
            <v>6500013146</v>
          </cell>
          <cell r="B258" t="str">
            <v>F</v>
          </cell>
          <cell r="C258">
            <v>4</v>
          </cell>
          <cell r="D258" t="str">
            <v>COMEDORECO</v>
          </cell>
          <cell r="E258" t="str">
            <v>01.00.00.62.02.43.12</v>
          </cell>
        </row>
        <row r="259">
          <cell r="A259">
            <v>3103590943</v>
          </cell>
          <cell r="B259" t="str">
            <v>F</v>
          </cell>
          <cell r="C259">
            <v>1</v>
          </cell>
          <cell r="D259" t="str">
            <v>COMEDORECO</v>
          </cell>
          <cell r="E259" t="str">
            <v>01.00.00.62.02.43.15</v>
          </cell>
        </row>
        <row r="260">
          <cell r="A260">
            <v>4700594171</v>
          </cell>
          <cell r="B260" t="str">
            <v>F</v>
          </cell>
          <cell r="C260">
            <v>1</v>
          </cell>
          <cell r="D260" t="str">
            <v>COMEDORECO</v>
          </cell>
          <cell r="E260" t="str">
            <v>01.00.00.62.02.43.20</v>
          </cell>
        </row>
        <row r="261">
          <cell r="A261">
            <v>113808588</v>
          </cell>
          <cell r="B261" t="str">
            <v>M</v>
          </cell>
          <cell r="C261">
            <v>1</v>
          </cell>
          <cell r="D261" t="str">
            <v>COMEDORECO</v>
          </cell>
          <cell r="E261" t="str">
            <v>01.00.00.62.03.05.01</v>
          </cell>
        </row>
        <row r="262">
          <cell r="A262">
            <v>8000070006</v>
          </cell>
          <cell r="B262" t="str">
            <v>M</v>
          </cell>
          <cell r="C262">
            <v>1</v>
          </cell>
          <cell r="D262" t="str">
            <v>COMEDORECO</v>
          </cell>
          <cell r="E262" t="str">
            <v>01.00.00.62.03.01.03</v>
          </cell>
        </row>
        <row r="263">
          <cell r="A263">
            <v>40224043378</v>
          </cell>
          <cell r="B263" t="str">
            <v>M</v>
          </cell>
          <cell r="C263">
            <v>2</v>
          </cell>
          <cell r="D263" t="str">
            <v>COMEDORECO</v>
          </cell>
          <cell r="E263" t="str">
            <v>01.00.00.62.03.05</v>
          </cell>
        </row>
        <row r="264">
          <cell r="A264">
            <v>112587845</v>
          </cell>
          <cell r="B264" t="str">
            <v>F</v>
          </cell>
          <cell r="C264">
            <v>3</v>
          </cell>
          <cell r="D264" t="str">
            <v>COMEDORECO</v>
          </cell>
          <cell r="E264" t="str">
            <v>01.00.00.62.00.02</v>
          </cell>
        </row>
        <row r="265">
          <cell r="A265">
            <v>119336030</v>
          </cell>
          <cell r="B265" t="str">
            <v>M</v>
          </cell>
          <cell r="C265">
            <v>3</v>
          </cell>
          <cell r="D265" t="str">
            <v>COMEDORECO</v>
          </cell>
          <cell r="E265" t="str">
            <v>01.00.00.62.00.02</v>
          </cell>
        </row>
        <row r="266">
          <cell r="A266">
            <v>7600074541</v>
          </cell>
          <cell r="B266" t="str">
            <v>M</v>
          </cell>
          <cell r="C266">
            <v>1</v>
          </cell>
          <cell r="D266" t="str">
            <v>COMEDORECO</v>
          </cell>
          <cell r="E266" t="str">
            <v>01.00.00.62.02.02</v>
          </cell>
        </row>
        <row r="267">
          <cell r="A267">
            <v>200609642</v>
          </cell>
          <cell r="B267" t="str">
            <v>F</v>
          </cell>
          <cell r="C267">
            <v>1</v>
          </cell>
          <cell r="D267" t="str">
            <v>COMEDORECO</v>
          </cell>
          <cell r="E267" t="str">
            <v>01.00.00.62.02.43.26</v>
          </cell>
        </row>
        <row r="268">
          <cell r="A268">
            <v>4701214241</v>
          </cell>
          <cell r="B268" t="str">
            <v>M</v>
          </cell>
          <cell r="C268">
            <v>1</v>
          </cell>
          <cell r="D268" t="str">
            <v>COMEDORECO</v>
          </cell>
          <cell r="E268" t="str">
            <v>01.00.00.62.02.43.20</v>
          </cell>
        </row>
        <row r="269">
          <cell r="A269">
            <v>8000019839</v>
          </cell>
          <cell r="B269" t="str">
            <v>M</v>
          </cell>
          <cell r="C269">
            <v>1</v>
          </cell>
          <cell r="D269" t="str">
            <v>COMEDORECO</v>
          </cell>
          <cell r="E269" t="str">
            <v>01.00.00.62.02.43.52</v>
          </cell>
        </row>
        <row r="270">
          <cell r="A270">
            <v>40209725163</v>
          </cell>
          <cell r="B270" t="str">
            <v>F</v>
          </cell>
          <cell r="C270">
            <v>1</v>
          </cell>
          <cell r="D270" t="str">
            <v>COMEDORECO</v>
          </cell>
          <cell r="E270" t="str">
            <v>01.00.00.62.00.06</v>
          </cell>
        </row>
        <row r="271">
          <cell r="A271">
            <v>22500505817</v>
          </cell>
          <cell r="B271" t="str">
            <v>M</v>
          </cell>
          <cell r="C271">
            <v>2</v>
          </cell>
          <cell r="D271" t="str">
            <v>COMEDORECO</v>
          </cell>
          <cell r="E271" t="str">
            <v>01.00.00.62.01</v>
          </cell>
        </row>
        <row r="272">
          <cell r="A272">
            <v>111786299</v>
          </cell>
          <cell r="B272" t="str">
            <v>M</v>
          </cell>
          <cell r="C272">
            <v>2</v>
          </cell>
          <cell r="D272" t="str">
            <v>COMEDORECO</v>
          </cell>
          <cell r="E272" t="str">
            <v>01.00.00.62.02.43.43</v>
          </cell>
        </row>
        <row r="273">
          <cell r="A273">
            <v>2000111704</v>
          </cell>
          <cell r="B273" t="str">
            <v>M</v>
          </cell>
          <cell r="C273">
            <v>6</v>
          </cell>
          <cell r="D273" t="str">
            <v>COMEDORECO</v>
          </cell>
          <cell r="E273" t="str">
            <v>01.00.00.62.02.43.43</v>
          </cell>
        </row>
        <row r="274">
          <cell r="A274">
            <v>105060362</v>
          </cell>
          <cell r="B274" t="str">
            <v>F</v>
          </cell>
          <cell r="C274">
            <v>1</v>
          </cell>
          <cell r="D274" t="str">
            <v>COMEDORECO</v>
          </cell>
          <cell r="E274" t="str">
            <v>01.00.00.62.03.01.01</v>
          </cell>
        </row>
        <row r="275">
          <cell r="A275">
            <v>3104212190</v>
          </cell>
          <cell r="B275" t="str">
            <v>M</v>
          </cell>
          <cell r="C275">
            <v>1</v>
          </cell>
          <cell r="D275" t="str">
            <v>COMEDORECO</v>
          </cell>
          <cell r="E275" t="str">
            <v>01.00.00.62.02.43.15</v>
          </cell>
        </row>
        <row r="276">
          <cell r="A276">
            <v>1800078337</v>
          </cell>
          <cell r="B276" t="str">
            <v>M</v>
          </cell>
          <cell r="C276">
            <v>1</v>
          </cell>
          <cell r="D276" t="str">
            <v>COMEDORECO</v>
          </cell>
          <cell r="E276" t="str">
            <v>01.00.00.62.02.43.31</v>
          </cell>
        </row>
        <row r="277">
          <cell r="A277">
            <v>9200084961</v>
          </cell>
          <cell r="B277" t="str">
            <v>M</v>
          </cell>
          <cell r="C277">
            <v>1</v>
          </cell>
          <cell r="D277" t="str">
            <v>COMEDORECO</v>
          </cell>
          <cell r="E277" t="str">
            <v>01.00.00.62.02.43.18</v>
          </cell>
        </row>
        <row r="278">
          <cell r="A278">
            <v>6500019572</v>
          </cell>
          <cell r="B278" t="str">
            <v>F</v>
          </cell>
          <cell r="C278">
            <v>5</v>
          </cell>
          <cell r="D278" t="str">
            <v>COMEDORECO</v>
          </cell>
          <cell r="E278" t="str">
            <v>01.00.00.62.02.43.43</v>
          </cell>
        </row>
        <row r="279">
          <cell r="A279">
            <v>107505471</v>
          </cell>
          <cell r="B279" t="str">
            <v>M</v>
          </cell>
          <cell r="C279">
            <v>3</v>
          </cell>
          <cell r="D279" t="str">
            <v>COMEDORECO</v>
          </cell>
          <cell r="E279" t="str">
            <v>01.00.00.62.03.08</v>
          </cell>
        </row>
        <row r="280">
          <cell r="A280">
            <v>1800382218</v>
          </cell>
          <cell r="B280" t="str">
            <v>F</v>
          </cell>
          <cell r="C280">
            <v>1</v>
          </cell>
          <cell r="D280" t="str">
            <v>COMEDORECO</v>
          </cell>
          <cell r="E280" t="str">
            <v>01.00.00.62.02.43.31</v>
          </cell>
        </row>
        <row r="281">
          <cell r="A281">
            <v>40241032008</v>
          </cell>
          <cell r="B281" t="str">
            <v>F</v>
          </cell>
          <cell r="C281">
            <v>1</v>
          </cell>
          <cell r="D281" t="str">
            <v>COMEDORECO</v>
          </cell>
          <cell r="E281" t="str">
            <v>01.00.00.62.02.43.43</v>
          </cell>
        </row>
        <row r="282">
          <cell r="A282">
            <v>3400111831</v>
          </cell>
          <cell r="B282" t="str">
            <v>F</v>
          </cell>
          <cell r="C282">
            <v>1</v>
          </cell>
          <cell r="D282" t="str">
            <v>COMEDORECO</v>
          </cell>
          <cell r="E282" t="str">
            <v>01.00.00.62.02.43.21</v>
          </cell>
        </row>
        <row r="283">
          <cell r="A283">
            <v>3400567271</v>
          </cell>
          <cell r="B283" t="str">
            <v>M</v>
          </cell>
          <cell r="C283">
            <v>1</v>
          </cell>
          <cell r="D283" t="str">
            <v>COMEDORECO</v>
          </cell>
          <cell r="E283" t="str">
            <v>01.00.00.62.02.43.21</v>
          </cell>
        </row>
        <row r="284">
          <cell r="A284">
            <v>1000857308</v>
          </cell>
          <cell r="B284" t="str">
            <v>M</v>
          </cell>
          <cell r="C284">
            <v>1</v>
          </cell>
          <cell r="D284" t="str">
            <v>COMEDORECO</v>
          </cell>
          <cell r="E284" t="str">
            <v>01.00.00.62.02.43.43</v>
          </cell>
        </row>
        <row r="285">
          <cell r="A285">
            <v>40225976881</v>
          </cell>
          <cell r="B285" t="str">
            <v>F</v>
          </cell>
          <cell r="C285">
            <v>1</v>
          </cell>
          <cell r="D285" t="str">
            <v>COMEDORECO</v>
          </cell>
          <cell r="E285" t="str">
            <v>01.00.00.62.02.43.46</v>
          </cell>
        </row>
        <row r="286">
          <cell r="A286">
            <v>115315301</v>
          </cell>
          <cell r="B286" t="str">
            <v>F</v>
          </cell>
          <cell r="C286">
            <v>1</v>
          </cell>
          <cell r="D286" t="str">
            <v>COMEDORECO</v>
          </cell>
          <cell r="E286" t="str">
            <v>01.00.00.62.02.43.29</v>
          </cell>
        </row>
        <row r="287">
          <cell r="A287">
            <v>111920633</v>
          </cell>
          <cell r="B287" t="str">
            <v>M</v>
          </cell>
          <cell r="C287">
            <v>1</v>
          </cell>
          <cell r="D287" t="str">
            <v>COMEDORECO</v>
          </cell>
          <cell r="E287" t="str">
            <v>01.00.00.62.02.43.02</v>
          </cell>
        </row>
        <row r="288">
          <cell r="A288">
            <v>105331383</v>
          </cell>
          <cell r="B288" t="str">
            <v>M</v>
          </cell>
          <cell r="C288">
            <v>2</v>
          </cell>
          <cell r="D288" t="str">
            <v>COMEDORECO</v>
          </cell>
          <cell r="E288" t="str">
            <v>01.00.00.62.02.43.43</v>
          </cell>
        </row>
        <row r="289">
          <cell r="A289">
            <v>1100260718</v>
          </cell>
          <cell r="B289" t="str">
            <v>M</v>
          </cell>
          <cell r="C289">
            <v>1</v>
          </cell>
          <cell r="D289" t="str">
            <v>COMEDORECO</v>
          </cell>
          <cell r="E289" t="str">
            <v>01.00.00.62.02.43.26</v>
          </cell>
        </row>
        <row r="290">
          <cell r="A290">
            <v>101199735</v>
          </cell>
          <cell r="B290" t="str">
            <v>F</v>
          </cell>
          <cell r="C290">
            <v>1</v>
          </cell>
          <cell r="D290" t="str">
            <v>COMEDORECO</v>
          </cell>
          <cell r="E290" t="str">
            <v>01.00.00.62.02.43.82</v>
          </cell>
        </row>
        <row r="291">
          <cell r="A291">
            <v>5500299747</v>
          </cell>
          <cell r="B291" t="str">
            <v>F</v>
          </cell>
          <cell r="C291">
            <v>1</v>
          </cell>
          <cell r="D291" t="str">
            <v>COMEDORECO</v>
          </cell>
          <cell r="E291" t="str">
            <v>01.00.00.62.02.43.14</v>
          </cell>
        </row>
        <row r="292">
          <cell r="A292">
            <v>115534760</v>
          </cell>
          <cell r="B292" t="str">
            <v>M</v>
          </cell>
          <cell r="C292">
            <v>1</v>
          </cell>
          <cell r="D292" t="str">
            <v>COMEDORECO</v>
          </cell>
          <cell r="E292" t="str">
            <v>01.00.00.62.02.43.22</v>
          </cell>
        </row>
        <row r="293">
          <cell r="A293">
            <v>104791405</v>
          </cell>
          <cell r="B293" t="str">
            <v>M</v>
          </cell>
          <cell r="C293">
            <v>5</v>
          </cell>
          <cell r="D293" t="str">
            <v>COMEDORECO</v>
          </cell>
          <cell r="E293" t="str">
            <v>01.00.00.62.03.01.01</v>
          </cell>
        </row>
        <row r="294">
          <cell r="A294">
            <v>7900112165</v>
          </cell>
          <cell r="B294" t="str">
            <v>F</v>
          </cell>
          <cell r="C294">
            <v>1</v>
          </cell>
          <cell r="D294" t="str">
            <v>COMEDORECO</v>
          </cell>
          <cell r="E294" t="str">
            <v>01.00.00.62.02.43.44</v>
          </cell>
        </row>
        <row r="295">
          <cell r="A295">
            <v>8400117639</v>
          </cell>
          <cell r="B295" t="str">
            <v>F</v>
          </cell>
          <cell r="C295">
            <v>1</v>
          </cell>
          <cell r="D295" t="str">
            <v>COMEDORECO</v>
          </cell>
          <cell r="E295" t="str">
            <v>01.00.00.62.02.43.60</v>
          </cell>
        </row>
        <row r="296">
          <cell r="A296">
            <v>111587275</v>
          </cell>
          <cell r="B296" t="str">
            <v>M</v>
          </cell>
          <cell r="C296">
            <v>2</v>
          </cell>
          <cell r="D296" t="str">
            <v>COMEDORECO</v>
          </cell>
          <cell r="E296" t="str">
            <v>01.00.00.62.02.43.43</v>
          </cell>
        </row>
        <row r="297">
          <cell r="A297">
            <v>13000001126</v>
          </cell>
          <cell r="B297" t="str">
            <v>M</v>
          </cell>
          <cell r="C297">
            <v>1</v>
          </cell>
          <cell r="D297" t="str">
            <v>COMEDORECO</v>
          </cell>
          <cell r="E297" t="str">
            <v>01.00.00.62</v>
          </cell>
        </row>
        <row r="298">
          <cell r="A298">
            <v>22900218946</v>
          </cell>
          <cell r="B298" t="str">
            <v>F</v>
          </cell>
          <cell r="C298">
            <v>1</v>
          </cell>
          <cell r="D298" t="str">
            <v>COMEDORECO</v>
          </cell>
          <cell r="E298" t="str">
            <v>01.00.00.62.02.43.04</v>
          </cell>
        </row>
        <row r="299">
          <cell r="A299">
            <v>14600013008</v>
          </cell>
          <cell r="B299" t="str">
            <v>M</v>
          </cell>
          <cell r="C299">
            <v>1</v>
          </cell>
          <cell r="D299" t="str">
            <v>COMEDORECO</v>
          </cell>
          <cell r="E299" t="str">
            <v>01.00.00.62.02.43.43</v>
          </cell>
        </row>
        <row r="300">
          <cell r="A300">
            <v>114817463</v>
          </cell>
          <cell r="B300" t="str">
            <v>F</v>
          </cell>
          <cell r="C300">
            <v>1</v>
          </cell>
          <cell r="D300" t="str">
            <v>COMEDORECO</v>
          </cell>
          <cell r="E300" t="str">
            <v>01.00.00.62.03.05</v>
          </cell>
        </row>
        <row r="301">
          <cell r="A301">
            <v>1800149799</v>
          </cell>
          <cell r="B301" t="str">
            <v>M</v>
          </cell>
          <cell r="C301">
            <v>1</v>
          </cell>
          <cell r="D301" t="str">
            <v>COMEDORECO</v>
          </cell>
          <cell r="E301" t="str">
            <v>01.00.00.62.02.43.31</v>
          </cell>
        </row>
        <row r="302">
          <cell r="A302">
            <v>9900031593</v>
          </cell>
          <cell r="B302" t="str">
            <v>M</v>
          </cell>
          <cell r="C302">
            <v>1</v>
          </cell>
          <cell r="D302" t="str">
            <v>COMEDORECO</v>
          </cell>
          <cell r="E302" t="str">
            <v>01.00.00.62.03.01.03</v>
          </cell>
        </row>
        <row r="303">
          <cell r="A303">
            <v>40209285416</v>
          </cell>
          <cell r="B303" t="str">
            <v>F</v>
          </cell>
          <cell r="C303">
            <v>1</v>
          </cell>
          <cell r="D303" t="str">
            <v>COMEDORECO</v>
          </cell>
          <cell r="E303" t="str">
            <v>01.00.00.62.02.43.03</v>
          </cell>
        </row>
        <row r="304">
          <cell r="A304">
            <v>40214283158</v>
          </cell>
          <cell r="B304" t="str">
            <v>M</v>
          </cell>
          <cell r="C304">
            <v>1</v>
          </cell>
          <cell r="D304" t="str">
            <v>COMEDORECO</v>
          </cell>
          <cell r="E304" t="str">
            <v>01.00.00.62.02.43.67</v>
          </cell>
        </row>
        <row r="305">
          <cell r="A305">
            <v>7900094181</v>
          </cell>
          <cell r="B305" t="str">
            <v>F</v>
          </cell>
          <cell r="C305">
            <v>1</v>
          </cell>
          <cell r="D305" t="str">
            <v>COMEDORECO</v>
          </cell>
          <cell r="E305" t="str">
            <v>01.00.00.62.02.43.44</v>
          </cell>
        </row>
        <row r="306">
          <cell r="A306">
            <v>40221883487</v>
          </cell>
          <cell r="B306" t="str">
            <v>M</v>
          </cell>
          <cell r="C306">
            <v>3</v>
          </cell>
          <cell r="D306" t="str">
            <v>COMEDORECO</v>
          </cell>
          <cell r="E306" t="str">
            <v>01.00.00.62.02.43.43</v>
          </cell>
        </row>
        <row r="307">
          <cell r="A307">
            <v>3400041640</v>
          </cell>
          <cell r="B307" t="str">
            <v>M</v>
          </cell>
          <cell r="C307">
            <v>3</v>
          </cell>
          <cell r="D307" t="str">
            <v>COMEDORECO</v>
          </cell>
          <cell r="E307" t="str">
            <v>01.00.00.62.02.43.43</v>
          </cell>
        </row>
        <row r="308">
          <cell r="A308">
            <v>2200360838</v>
          </cell>
          <cell r="B308" t="str">
            <v>F</v>
          </cell>
          <cell r="C308">
            <v>1</v>
          </cell>
          <cell r="D308" t="str">
            <v>COMEDORECO</v>
          </cell>
          <cell r="E308" t="str">
            <v>01.00.00.62.02.43.49</v>
          </cell>
        </row>
        <row r="309">
          <cell r="A309">
            <v>111572830</v>
          </cell>
          <cell r="B309" t="str">
            <v>M</v>
          </cell>
          <cell r="C309">
            <v>1</v>
          </cell>
          <cell r="D309" t="str">
            <v>COMEDORECO</v>
          </cell>
          <cell r="E309" t="str">
            <v>01.00.00.62.03.01.01</v>
          </cell>
        </row>
        <row r="310">
          <cell r="A310">
            <v>40213785278</v>
          </cell>
          <cell r="B310" t="str">
            <v>F</v>
          </cell>
          <cell r="C310">
            <v>2</v>
          </cell>
          <cell r="D310" t="str">
            <v>COMEDORECO</v>
          </cell>
          <cell r="E310" t="str">
            <v>01.00.00.62.02.43.10</v>
          </cell>
        </row>
        <row r="311">
          <cell r="A311">
            <v>40226147912</v>
          </cell>
          <cell r="B311" t="str">
            <v>M</v>
          </cell>
          <cell r="C311">
            <v>1</v>
          </cell>
          <cell r="D311" t="str">
            <v>COMEDORECO</v>
          </cell>
          <cell r="E311" t="str">
            <v>01.00.00.62.02.43.08</v>
          </cell>
        </row>
        <row r="312">
          <cell r="A312">
            <v>8600000403</v>
          </cell>
          <cell r="B312" t="str">
            <v>F</v>
          </cell>
          <cell r="C312">
            <v>5</v>
          </cell>
          <cell r="D312" t="str">
            <v>COMEDORECO</v>
          </cell>
          <cell r="E312" t="str">
            <v>01.00.00.62.02.43.22</v>
          </cell>
        </row>
        <row r="313">
          <cell r="A313">
            <v>107622334</v>
          </cell>
          <cell r="B313" t="str">
            <v>M</v>
          </cell>
          <cell r="C313">
            <v>4</v>
          </cell>
          <cell r="D313" t="str">
            <v>COMEDORECO</v>
          </cell>
          <cell r="E313" t="str">
            <v>01.00.00.62.02.43.43</v>
          </cell>
        </row>
        <row r="314">
          <cell r="A314">
            <v>105146823</v>
          </cell>
          <cell r="B314" t="str">
            <v>M</v>
          </cell>
          <cell r="C314">
            <v>1</v>
          </cell>
          <cell r="D314" t="str">
            <v>COMEDORECO</v>
          </cell>
          <cell r="E314" t="str">
            <v>01.00.00.62.03.01.03</v>
          </cell>
        </row>
        <row r="315">
          <cell r="A315">
            <v>40223724804</v>
          </cell>
          <cell r="B315" t="str">
            <v>F</v>
          </cell>
          <cell r="C315">
            <v>1</v>
          </cell>
          <cell r="D315" t="str">
            <v>COMEDORECO</v>
          </cell>
          <cell r="E315" t="str">
            <v>01.00.00.62.02.43.07</v>
          </cell>
        </row>
        <row r="316">
          <cell r="A316">
            <v>9900047235</v>
          </cell>
          <cell r="B316" t="str">
            <v>F</v>
          </cell>
          <cell r="C316">
            <v>1</v>
          </cell>
          <cell r="D316" t="str">
            <v>COMEDORECO</v>
          </cell>
          <cell r="E316" t="str">
            <v>01.00.00.62.02.43.01</v>
          </cell>
        </row>
        <row r="317">
          <cell r="A317">
            <v>1300444369</v>
          </cell>
          <cell r="B317" t="str">
            <v>F</v>
          </cell>
          <cell r="C317">
            <v>1</v>
          </cell>
          <cell r="D317" t="str">
            <v>COMEDORECO</v>
          </cell>
          <cell r="E317" t="str">
            <v>01.00.00.62.02.43.27</v>
          </cell>
        </row>
        <row r="318">
          <cell r="A318">
            <v>40221095793</v>
          </cell>
          <cell r="B318" t="str">
            <v>F</v>
          </cell>
          <cell r="C318">
            <v>4</v>
          </cell>
          <cell r="D318" t="str">
            <v>COMEDORECO</v>
          </cell>
          <cell r="E318" t="str">
            <v>01.00.00.62.02.43.31</v>
          </cell>
        </row>
        <row r="319">
          <cell r="A319">
            <v>5601028128</v>
          </cell>
          <cell r="B319" t="str">
            <v>M</v>
          </cell>
          <cell r="C319">
            <v>1</v>
          </cell>
          <cell r="D319" t="str">
            <v>COMEDORECO</v>
          </cell>
          <cell r="E319" t="str">
            <v>01.00.00.62.02.43.17</v>
          </cell>
        </row>
        <row r="320">
          <cell r="A320">
            <v>3400542688</v>
          </cell>
          <cell r="B320" t="str">
            <v>F</v>
          </cell>
          <cell r="C320">
            <v>1</v>
          </cell>
          <cell r="D320" t="str">
            <v>COMEDORECO</v>
          </cell>
          <cell r="E320" t="str">
            <v>01.00.00.62.02.43.21</v>
          </cell>
        </row>
        <row r="321">
          <cell r="A321">
            <v>3400294405</v>
          </cell>
          <cell r="B321" t="str">
            <v>F</v>
          </cell>
          <cell r="C321">
            <v>1</v>
          </cell>
          <cell r="D321" t="str">
            <v>COMEDORECO</v>
          </cell>
          <cell r="E321" t="str">
            <v>01.00.00.62.02.43.21</v>
          </cell>
        </row>
        <row r="322">
          <cell r="A322">
            <v>40228151995</v>
          </cell>
          <cell r="B322" t="str">
            <v>F</v>
          </cell>
          <cell r="C322">
            <v>1</v>
          </cell>
          <cell r="D322" t="str">
            <v>COMEDORECO</v>
          </cell>
          <cell r="E322" t="str">
            <v>01.00.00.62.02.43.07</v>
          </cell>
        </row>
        <row r="323">
          <cell r="A323">
            <v>40234765812</v>
          </cell>
          <cell r="B323" t="str">
            <v>M</v>
          </cell>
          <cell r="C323">
            <v>1</v>
          </cell>
          <cell r="D323" t="str">
            <v>COMEDORECO</v>
          </cell>
          <cell r="E323" t="str">
            <v>01.00.00.62.02.43.63</v>
          </cell>
        </row>
        <row r="324">
          <cell r="A324">
            <v>112021340</v>
          </cell>
          <cell r="B324" t="str">
            <v>M</v>
          </cell>
          <cell r="C324">
            <v>3</v>
          </cell>
          <cell r="D324" t="str">
            <v>COMEDORECO</v>
          </cell>
          <cell r="E324" t="str">
            <v>01.00.00.62.02.43.43</v>
          </cell>
        </row>
        <row r="325">
          <cell r="A325">
            <v>104076765</v>
          </cell>
          <cell r="B325" t="str">
            <v>M</v>
          </cell>
          <cell r="C325">
            <v>1</v>
          </cell>
          <cell r="D325" t="str">
            <v>COMEDORECO</v>
          </cell>
          <cell r="E325" t="str">
            <v>01.00.00.62.02.43.53</v>
          </cell>
        </row>
        <row r="326">
          <cell r="A326">
            <v>107103939</v>
          </cell>
          <cell r="B326" t="str">
            <v>M</v>
          </cell>
          <cell r="C326">
            <v>1</v>
          </cell>
          <cell r="D326" t="str">
            <v>COMEDORECO</v>
          </cell>
          <cell r="E326" t="str">
            <v>01.00.00.62.03.08</v>
          </cell>
        </row>
        <row r="327">
          <cell r="A327">
            <v>6900015444</v>
          </cell>
          <cell r="B327" t="str">
            <v>M</v>
          </cell>
          <cell r="C327">
            <v>1</v>
          </cell>
          <cell r="D327" t="str">
            <v>COMEDORECO</v>
          </cell>
          <cell r="E327" t="str">
            <v>01.00.00.62.03.01.03</v>
          </cell>
        </row>
        <row r="328">
          <cell r="A328">
            <v>115343477</v>
          </cell>
          <cell r="B328" t="str">
            <v>F</v>
          </cell>
          <cell r="C328">
            <v>1</v>
          </cell>
          <cell r="D328" t="str">
            <v>COMEDORECO</v>
          </cell>
          <cell r="E328" t="str">
            <v>01.00.00.62.02.43.84</v>
          </cell>
        </row>
        <row r="329">
          <cell r="A329">
            <v>40215803939</v>
          </cell>
          <cell r="B329" t="str">
            <v>F</v>
          </cell>
          <cell r="C329">
            <v>1</v>
          </cell>
          <cell r="D329" t="str">
            <v>COMEDORECO</v>
          </cell>
          <cell r="E329" t="str">
            <v>01.00.00.62.02.43.28</v>
          </cell>
        </row>
        <row r="330">
          <cell r="A330">
            <v>116906629</v>
          </cell>
          <cell r="B330" t="str">
            <v>F</v>
          </cell>
          <cell r="C330">
            <v>1</v>
          </cell>
          <cell r="D330" t="str">
            <v>COMEDORECO</v>
          </cell>
          <cell r="E330" t="str">
            <v>01.00.00.62.03.00.07</v>
          </cell>
        </row>
        <row r="331">
          <cell r="A331">
            <v>1600164568</v>
          </cell>
          <cell r="B331" t="str">
            <v>M</v>
          </cell>
          <cell r="C331">
            <v>3</v>
          </cell>
          <cell r="D331" t="str">
            <v>COMEDORECO</v>
          </cell>
          <cell r="E331" t="str">
            <v>01.00.00.62.02.43.43</v>
          </cell>
        </row>
        <row r="332">
          <cell r="A332">
            <v>2500245630</v>
          </cell>
          <cell r="B332" t="str">
            <v>F</v>
          </cell>
          <cell r="C332">
            <v>2</v>
          </cell>
          <cell r="D332" t="str">
            <v>COMEDORECO</v>
          </cell>
          <cell r="E332" t="str">
            <v>01.00.00.62.02.43.08</v>
          </cell>
        </row>
        <row r="333">
          <cell r="A333">
            <v>40238369033</v>
          </cell>
          <cell r="B333" t="str">
            <v>F</v>
          </cell>
          <cell r="C333">
            <v>1</v>
          </cell>
          <cell r="D333" t="str">
            <v>COMEDORECO</v>
          </cell>
          <cell r="E333" t="str">
            <v>01.00.00.62.03.05</v>
          </cell>
        </row>
        <row r="334">
          <cell r="A334">
            <v>105445944</v>
          </cell>
          <cell r="B334" t="str">
            <v>F</v>
          </cell>
          <cell r="C334">
            <v>5</v>
          </cell>
          <cell r="D334" t="str">
            <v>COMEDORECO</v>
          </cell>
          <cell r="E334" t="str">
            <v>01.00.00.62.02.43.43</v>
          </cell>
        </row>
        <row r="335">
          <cell r="A335">
            <v>3101170888</v>
          </cell>
          <cell r="B335" t="str">
            <v>F</v>
          </cell>
          <cell r="C335">
            <v>1</v>
          </cell>
          <cell r="D335" t="str">
            <v>COMEDORECO</v>
          </cell>
          <cell r="E335" t="str">
            <v>01.00.00.62.02.43.01</v>
          </cell>
        </row>
        <row r="336">
          <cell r="A336">
            <v>113878854</v>
          </cell>
          <cell r="B336" t="str">
            <v>F</v>
          </cell>
          <cell r="C336">
            <v>2</v>
          </cell>
          <cell r="D336" t="str">
            <v>COMEDORECO</v>
          </cell>
          <cell r="E336" t="str">
            <v>01.00.00.62.03.01.01</v>
          </cell>
        </row>
        <row r="337">
          <cell r="A337">
            <v>22301017459</v>
          </cell>
          <cell r="B337" t="str">
            <v>F</v>
          </cell>
          <cell r="C337">
            <v>1</v>
          </cell>
          <cell r="D337" t="str">
            <v>COMEDORECO</v>
          </cell>
          <cell r="E337" t="str">
            <v>01.00.00.62.02.43.01</v>
          </cell>
        </row>
        <row r="338">
          <cell r="A338">
            <v>113035208</v>
          </cell>
          <cell r="B338" t="str">
            <v>F</v>
          </cell>
          <cell r="C338">
            <v>1</v>
          </cell>
          <cell r="D338" t="str">
            <v>COMEDORECO</v>
          </cell>
          <cell r="E338" t="str">
            <v>01.00.00.62.02.43.43</v>
          </cell>
        </row>
        <row r="339">
          <cell r="A339">
            <v>118969260</v>
          </cell>
          <cell r="B339" t="str">
            <v>M</v>
          </cell>
          <cell r="C339">
            <v>5</v>
          </cell>
          <cell r="D339" t="str">
            <v>COMEDORECO</v>
          </cell>
          <cell r="E339" t="str">
            <v>01.00.00.62.02.43.43</v>
          </cell>
        </row>
        <row r="340">
          <cell r="A340">
            <v>22500279306</v>
          </cell>
          <cell r="B340" t="str">
            <v>M</v>
          </cell>
          <cell r="C340">
            <v>1</v>
          </cell>
          <cell r="D340" t="str">
            <v>COMEDORECO</v>
          </cell>
          <cell r="E340" t="str">
            <v>01.00.00.62.03.01.03</v>
          </cell>
        </row>
        <row r="341">
          <cell r="A341">
            <v>800349102</v>
          </cell>
          <cell r="B341" t="str">
            <v>F</v>
          </cell>
          <cell r="C341">
            <v>1</v>
          </cell>
          <cell r="D341" t="str">
            <v>COMEDORECO</v>
          </cell>
          <cell r="E341" t="str">
            <v>01.00.00.62.02.43.11</v>
          </cell>
        </row>
        <row r="342">
          <cell r="A342">
            <v>116638628</v>
          </cell>
          <cell r="B342" t="str">
            <v>M</v>
          </cell>
          <cell r="C342">
            <v>2</v>
          </cell>
          <cell r="D342" t="str">
            <v>COMEDORECO</v>
          </cell>
          <cell r="E342" t="str">
            <v>01.00.00.62.02.43.43</v>
          </cell>
        </row>
        <row r="343">
          <cell r="A343">
            <v>5601010266</v>
          </cell>
          <cell r="B343" t="str">
            <v>F</v>
          </cell>
          <cell r="C343">
            <v>1</v>
          </cell>
          <cell r="D343" t="str">
            <v>COMEDORECO</v>
          </cell>
          <cell r="E343" t="str">
            <v>01.00.00.62.02.43.17</v>
          </cell>
        </row>
        <row r="344">
          <cell r="A344">
            <v>300860962</v>
          </cell>
          <cell r="B344" t="str">
            <v>F</v>
          </cell>
          <cell r="C344">
            <v>1</v>
          </cell>
          <cell r="D344" t="str">
            <v>COMEDORECO</v>
          </cell>
          <cell r="E344" t="str">
            <v>01.00.00.62.02.43.05</v>
          </cell>
        </row>
        <row r="345">
          <cell r="A345">
            <v>22500635085</v>
          </cell>
          <cell r="B345" t="str">
            <v>F</v>
          </cell>
          <cell r="C345">
            <v>2</v>
          </cell>
          <cell r="D345" t="str">
            <v>COMEDORECO</v>
          </cell>
          <cell r="E345" t="str">
            <v>01.00.00.62.02.43.43</v>
          </cell>
        </row>
        <row r="346">
          <cell r="A346">
            <v>22300342627</v>
          </cell>
          <cell r="B346" t="str">
            <v>F</v>
          </cell>
          <cell r="C346">
            <v>1</v>
          </cell>
          <cell r="D346" t="str">
            <v>COMEDORECO</v>
          </cell>
          <cell r="E346" t="str">
            <v>01.00.00.62.03.01.01</v>
          </cell>
        </row>
        <row r="347">
          <cell r="A347">
            <v>1900195700</v>
          </cell>
          <cell r="B347" t="str">
            <v>F</v>
          </cell>
          <cell r="C347">
            <v>4</v>
          </cell>
          <cell r="D347" t="str">
            <v>COMEDORECO</v>
          </cell>
          <cell r="E347" t="str">
            <v>01.00.00.62.03.05.01</v>
          </cell>
        </row>
        <row r="348">
          <cell r="A348">
            <v>9200109370</v>
          </cell>
          <cell r="B348" t="str">
            <v>F</v>
          </cell>
          <cell r="C348">
            <v>1</v>
          </cell>
          <cell r="D348" t="str">
            <v>COMEDORECO</v>
          </cell>
          <cell r="E348" t="str">
            <v>01.00.00.62.02.43.21</v>
          </cell>
        </row>
        <row r="349">
          <cell r="A349">
            <v>2500042177</v>
          </cell>
          <cell r="B349" t="str">
            <v>M</v>
          </cell>
          <cell r="C349">
            <v>3</v>
          </cell>
          <cell r="D349" t="str">
            <v>COMEDORECO</v>
          </cell>
          <cell r="E349" t="str">
            <v>01.00.00.62.02.43.08</v>
          </cell>
        </row>
        <row r="350">
          <cell r="A350">
            <v>105237168</v>
          </cell>
          <cell r="B350" t="str">
            <v>M</v>
          </cell>
          <cell r="C350">
            <v>1</v>
          </cell>
          <cell r="D350" t="str">
            <v>COMEDORECO</v>
          </cell>
          <cell r="E350" t="str">
            <v>01.00.00.62.03.01.01</v>
          </cell>
        </row>
        <row r="351">
          <cell r="A351">
            <v>22301217745</v>
          </cell>
          <cell r="B351" t="str">
            <v>F</v>
          </cell>
          <cell r="C351">
            <v>2</v>
          </cell>
          <cell r="D351" t="str">
            <v>COMEDORECO</v>
          </cell>
          <cell r="E351" t="str">
            <v>01.00.00.62.01</v>
          </cell>
        </row>
        <row r="352">
          <cell r="A352">
            <v>2100091335</v>
          </cell>
          <cell r="B352" t="str">
            <v>F</v>
          </cell>
          <cell r="C352">
            <v>1</v>
          </cell>
          <cell r="D352" t="str">
            <v>COMEDORECO</v>
          </cell>
          <cell r="E352" t="str">
            <v>01.00.00.62.02.43.53</v>
          </cell>
        </row>
        <row r="353">
          <cell r="A353">
            <v>1800411421</v>
          </cell>
          <cell r="B353" t="str">
            <v>F</v>
          </cell>
          <cell r="C353">
            <v>1</v>
          </cell>
          <cell r="D353" t="str">
            <v>COMEDORECO</v>
          </cell>
          <cell r="E353" t="str">
            <v>01.00.00.62.02.43.46</v>
          </cell>
        </row>
        <row r="354">
          <cell r="A354">
            <v>40218526644</v>
          </cell>
          <cell r="B354" t="str">
            <v>M</v>
          </cell>
          <cell r="C354">
            <v>1</v>
          </cell>
          <cell r="D354" t="str">
            <v>COMEDORECO</v>
          </cell>
          <cell r="E354" t="str">
            <v>01.00.00.62.02.43.16</v>
          </cell>
        </row>
        <row r="355">
          <cell r="A355">
            <v>10000035500</v>
          </cell>
          <cell r="B355" t="str">
            <v>M</v>
          </cell>
          <cell r="C355">
            <v>1</v>
          </cell>
          <cell r="D355" t="str">
            <v>COMEDORECO</v>
          </cell>
          <cell r="E355" t="str">
            <v>01.00.00.62.02.43.85</v>
          </cell>
        </row>
        <row r="356">
          <cell r="A356">
            <v>103488797</v>
          </cell>
          <cell r="B356" t="str">
            <v>M</v>
          </cell>
          <cell r="C356">
            <v>2</v>
          </cell>
          <cell r="D356" t="str">
            <v>COMEDORECO</v>
          </cell>
          <cell r="E356" t="str">
            <v>01.00.00.62.02.43.01</v>
          </cell>
        </row>
        <row r="357">
          <cell r="A357">
            <v>1800344739</v>
          </cell>
          <cell r="B357" t="str">
            <v>M</v>
          </cell>
          <cell r="C357">
            <v>3</v>
          </cell>
          <cell r="D357" t="str">
            <v>COMEDORECO</v>
          </cell>
          <cell r="E357" t="str">
            <v>01.00.00.62.03.05</v>
          </cell>
        </row>
        <row r="358">
          <cell r="A358">
            <v>7600229723</v>
          </cell>
          <cell r="B358" t="str">
            <v>F</v>
          </cell>
          <cell r="C358">
            <v>1</v>
          </cell>
          <cell r="D358" t="str">
            <v>COMEDORECO</v>
          </cell>
          <cell r="E358" t="str">
            <v>01.00.00.62.03.05</v>
          </cell>
        </row>
        <row r="359">
          <cell r="A359">
            <v>3102840182</v>
          </cell>
          <cell r="B359" t="str">
            <v>M</v>
          </cell>
          <cell r="C359">
            <v>1</v>
          </cell>
          <cell r="D359" t="str">
            <v>COMEDORECO</v>
          </cell>
          <cell r="E359" t="str">
            <v>01.00.00.62.02.43.14</v>
          </cell>
        </row>
        <row r="360">
          <cell r="A360">
            <v>107194052</v>
          </cell>
          <cell r="B360" t="str">
            <v>F</v>
          </cell>
          <cell r="C360">
            <v>3</v>
          </cell>
          <cell r="D360" t="str">
            <v>COMEDORECO</v>
          </cell>
          <cell r="E360" t="str">
            <v>01.00.00.62.02.43.43</v>
          </cell>
        </row>
        <row r="361">
          <cell r="A361">
            <v>103639647</v>
          </cell>
          <cell r="B361" t="str">
            <v>F</v>
          </cell>
          <cell r="C361">
            <v>1</v>
          </cell>
          <cell r="D361" t="str">
            <v>COMEDORECO</v>
          </cell>
          <cell r="E361" t="str">
            <v>01.00.00.62.03.01.01</v>
          </cell>
        </row>
        <row r="362">
          <cell r="A362">
            <v>7600068089</v>
          </cell>
          <cell r="B362" t="str">
            <v>M</v>
          </cell>
          <cell r="C362">
            <v>2</v>
          </cell>
          <cell r="D362" t="str">
            <v>COMEDORECO</v>
          </cell>
          <cell r="E362" t="str">
            <v>01.00.00.62.02.43.41</v>
          </cell>
        </row>
        <row r="363">
          <cell r="A363">
            <v>22300055153</v>
          </cell>
          <cell r="B363" t="str">
            <v>F</v>
          </cell>
          <cell r="C363">
            <v>1</v>
          </cell>
          <cell r="D363" t="str">
            <v>COMEDORECO</v>
          </cell>
          <cell r="E363" t="str">
            <v>01.00.00.62.02.43.01</v>
          </cell>
        </row>
        <row r="364">
          <cell r="A364">
            <v>1600108565</v>
          </cell>
          <cell r="B364" t="str">
            <v>M</v>
          </cell>
          <cell r="C364">
            <v>3</v>
          </cell>
          <cell r="D364" t="str">
            <v>COMEDORECO</v>
          </cell>
          <cell r="E364" t="str">
            <v>01.00.00.62.02.43.43</v>
          </cell>
        </row>
        <row r="365">
          <cell r="A365">
            <v>115678179</v>
          </cell>
          <cell r="B365" t="str">
            <v>M</v>
          </cell>
          <cell r="C365">
            <v>1</v>
          </cell>
          <cell r="D365" t="str">
            <v>COMEDORECO</v>
          </cell>
          <cell r="E365" t="str">
            <v>01.00.00.62.00.02</v>
          </cell>
        </row>
        <row r="366">
          <cell r="A366">
            <v>40212656231</v>
          </cell>
          <cell r="B366" t="str">
            <v>M</v>
          </cell>
          <cell r="C366">
            <v>1</v>
          </cell>
          <cell r="D366" t="str">
            <v>COMEDORECO</v>
          </cell>
          <cell r="E366" t="str">
            <v>01.00.00.62.02.43.59</v>
          </cell>
        </row>
        <row r="367">
          <cell r="A367">
            <v>22301585851</v>
          </cell>
          <cell r="B367" t="str">
            <v>M</v>
          </cell>
          <cell r="C367">
            <v>1</v>
          </cell>
          <cell r="D367" t="str">
            <v>COMEDORECO</v>
          </cell>
          <cell r="E367" t="str">
            <v>01.00.00.62.03.01.03</v>
          </cell>
        </row>
        <row r="368">
          <cell r="A368">
            <v>111029807</v>
          </cell>
          <cell r="B368" t="str">
            <v>M</v>
          </cell>
          <cell r="C368">
            <v>3</v>
          </cell>
          <cell r="D368" t="str">
            <v>COMEDORECO</v>
          </cell>
          <cell r="E368" t="str">
            <v>01.00.00.62.02.43.13</v>
          </cell>
        </row>
        <row r="369">
          <cell r="A369">
            <v>102368750</v>
          </cell>
          <cell r="B369" t="str">
            <v>F</v>
          </cell>
          <cell r="C369">
            <v>2</v>
          </cell>
          <cell r="D369" t="str">
            <v>COMEDORECO</v>
          </cell>
          <cell r="E369" t="str">
            <v>01.00.00.62.03.01.01</v>
          </cell>
        </row>
        <row r="370">
          <cell r="A370">
            <v>8200193764</v>
          </cell>
          <cell r="B370" t="str">
            <v>F</v>
          </cell>
          <cell r="C370">
            <v>1</v>
          </cell>
          <cell r="D370" t="str">
            <v>COMEDORECO</v>
          </cell>
          <cell r="E370" t="str">
            <v>01.00.00.62.02.43.52</v>
          </cell>
        </row>
        <row r="371">
          <cell r="A371">
            <v>115898868</v>
          </cell>
          <cell r="B371" t="str">
            <v>M</v>
          </cell>
          <cell r="C371">
            <v>6</v>
          </cell>
          <cell r="D371" t="str">
            <v>COMEDORECO</v>
          </cell>
          <cell r="E371" t="str">
            <v>01.00.00.62.00.03</v>
          </cell>
        </row>
        <row r="372">
          <cell r="A372">
            <v>10100069581</v>
          </cell>
          <cell r="B372" t="str">
            <v>F</v>
          </cell>
          <cell r="C372">
            <v>1</v>
          </cell>
          <cell r="D372" t="str">
            <v>COMEDORECO</v>
          </cell>
          <cell r="E372" t="str">
            <v>01.00.00.62.02.43.25</v>
          </cell>
        </row>
        <row r="373">
          <cell r="A373">
            <v>40220652750</v>
          </cell>
          <cell r="B373" t="str">
            <v>F</v>
          </cell>
          <cell r="C373">
            <v>3</v>
          </cell>
          <cell r="D373" t="str">
            <v>COMEDORECO</v>
          </cell>
          <cell r="E373" t="str">
            <v>01.00.00.62.02.01</v>
          </cell>
        </row>
        <row r="374">
          <cell r="A374">
            <v>800198889</v>
          </cell>
          <cell r="B374" t="str">
            <v>F</v>
          </cell>
          <cell r="C374">
            <v>1</v>
          </cell>
          <cell r="D374" t="str">
            <v>COMEDORECO</v>
          </cell>
          <cell r="E374" t="str">
            <v>01.00.00.62.02.43.59</v>
          </cell>
        </row>
        <row r="375">
          <cell r="A375">
            <v>5100235760</v>
          </cell>
          <cell r="B375" t="str">
            <v>M</v>
          </cell>
          <cell r="C375">
            <v>1</v>
          </cell>
          <cell r="D375" t="str">
            <v>COMEDORECO</v>
          </cell>
          <cell r="E375" t="str">
            <v>01.00.00.62.03.05</v>
          </cell>
        </row>
        <row r="376">
          <cell r="A376">
            <v>40235733371</v>
          </cell>
          <cell r="B376" t="str">
            <v>M</v>
          </cell>
          <cell r="C376">
            <v>1</v>
          </cell>
          <cell r="D376" t="str">
            <v>COMEDORECO</v>
          </cell>
          <cell r="E376" t="str">
            <v>01.00.00.62.02.43.33</v>
          </cell>
        </row>
        <row r="377">
          <cell r="A377">
            <v>7100008254</v>
          </cell>
          <cell r="B377" t="str">
            <v>M</v>
          </cell>
          <cell r="C377">
            <v>3</v>
          </cell>
          <cell r="D377" t="str">
            <v>COMEDORECO</v>
          </cell>
          <cell r="E377" t="str">
            <v>01.00.00.62.02.43.43</v>
          </cell>
        </row>
        <row r="378">
          <cell r="A378">
            <v>22400314765</v>
          </cell>
          <cell r="B378" t="str">
            <v>M</v>
          </cell>
          <cell r="C378">
            <v>3</v>
          </cell>
          <cell r="D378" t="str">
            <v>COMEDORECO</v>
          </cell>
          <cell r="E378" t="str">
            <v>01.00.00.62.02.43.43</v>
          </cell>
        </row>
        <row r="379">
          <cell r="A379">
            <v>200515633</v>
          </cell>
          <cell r="B379" t="str">
            <v>M</v>
          </cell>
          <cell r="C379">
            <v>1</v>
          </cell>
          <cell r="D379" t="str">
            <v>COMEDORECO</v>
          </cell>
          <cell r="E379" t="str">
            <v>01.00.00.62.02.43.26</v>
          </cell>
        </row>
        <row r="380">
          <cell r="A380">
            <v>111325130</v>
          </cell>
          <cell r="B380" t="str">
            <v>F</v>
          </cell>
          <cell r="C380">
            <v>1</v>
          </cell>
          <cell r="D380" t="str">
            <v>COMEDORECO</v>
          </cell>
          <cell r="E380" t="str">
            <v>01.00.00.62.02.43.43</v>
          </cell>
        </row>
        <row r="381">
          <cell r="A381">
            <v>6100316667</v>
          </cell>
          <cell r="B381" t="str">
            <v>M</v>
          </cell>
          <cell r="C381">
            <v>4</v>
          </cell>
          <cell r="D381" t="str">
            <v>COMEDORECO</v>
          </cell>
          <cell r="E381" t="str">
            <v>01.00.00.62.02.43.43</v>
          </cell>
        </row>
        <row r="382">
          <cell r="A382">
            <v>103615712</v>
          </cell>
          <cell r="B382" t="str">
            <v>M</v>
          </cell>
          <cell r="C382">
            <v>1</v>
          </cell>
          <cell r="D382" t="str">
            <v>COMEDORECO</v>
          </cell>
          <cell r="E382" t="str">
            <v>01.00.00.62.03.01.03</v>
          </cell>
        </row>
        <row r="383">
          <cell r="A383">
            <v>1000437192</v>
          </cell>
          <cell r="B383" t="str">
            <v>M</v>
          </cell>
          <cell r="C383">
            <v>2</v>
          </cell>
          <cell r="D383" t="str">
            <v>COMEDORECO</v>
          </cell>
          <cell r="E383" t="str">
            <v>01.00.00.62.02.43.28</v>
          </cell>
        </row>
        <row r="384">
          <cell r="A384">
            <v>1100413911</v>
          </cell>
          <cell r="B384" t="str">
            <v>M</v>
          </cell>
          <cell r="C384">
            <v>3</v>
          </cell>
          <cell r="D384" t="str">
            <v>COMEDORECO</v>
          </cell>
          <cell r="E384" t="str">
            <v>01.00.00.62.02.43.43</v>
          </cell>
        </row>
        <row r="385">
          <cell r="A385">
            <v>201677879</v>
          </cell>
          <cell r="B385" t="str">
            <v>F</v>
          </cell>
          <cell r="C385">
            <v>2</v>
          </cell>
          <cell r="D385" t="str">
            <v>COMEDORECO</v>
          </cell>
          <cell r="E385" t="str">
            <v>01.00.00.62.02.43.07</v>
          </cell>
        </row>
        <row r="386">
          <cell r="A386">
            <v>2000171823</v>
          </cell>
          <cell r="B386" t="str">
            <v>F</v>
          </cell>
          <cell r="C386">
            <v>2</v>
          </cell>
          <cell r="D386" t="str">
            <v>COMEDORECO</v>
          </cell>
          <cell r="E386" t="str">
            <v>01.00.00.62.03.01.02</v>
          </cell>
        </row>
        <row r="387">
          <cell r="A387">
            <v>5601062804</v>
          </cell>
          <cell r="B387" t="str">
            <v>M</v>
          </cell>
          <cell r="C387">
            <v>1</v>
          </cell>
          <cell r="D387" t="str">
            <v>COMEDORECO</v>
          </cell>
          <cell r="E387" t="str">
            <v>01.00.00.62.02.43.17</v>
          </cell>
        </row>
        <row r="388">
          <cell r="A388">
            <v>201433877</v>
          </cell>
          <cell r="B388" t="str">
            <v>F</v>
          </cell>
          <cell r="C388">
            <v>3</v>
          </cell>
          <cell r="D388" t="str">
            <v>COMEDORECO</v>
          </cell>
          <cell r="E388" t="str">
            <v>01.00.00.62.01</v>
          </cell>
        </row>
        <row r="389">
          <cell r="A389">
            <v>106905524</v>
          </cell>
          <cell r="B389" t="str">
            <v>M</v>
          </cell>
          <cell r="C389">
            <v>1</v>
          </cell>
          <cell r="D389" t="str">
            <v>COMEDORECO</v>
          </cell>
          <cell r="E389" t="str">
            <v>01.00.00.62.03.05</v>
          </cell>
        </row>
        <row r="390">
          <cell r="A390">
            <v>13000003544</v>
          </cell>
          <cell r="B390" t="str">
            <v>M</v>
          </cell>
          <cell r="C390">
            <v>1</v>
          </cell>
          <cell r="D390" t="str">
            <v>COMEDORECO</v>
          </cell>
          <cell r="E390" t="str">
            <v>01.00.00.62.02.43.46</v>
          </cell>
        </row>
        <row r="391">
          <cell r="A391">
            <v>3104775485</v>
          </cell>
          <cell r="B391" t="str">
            <v>F</v>
          </cell>
          <cell r="C391">
            <v>1</v>
          </cell>
          <cell r="D391" t="str">
            <v>COMEDORECO</v>
          </cell>
          <cell r="E391" t="str">
            <v>01.00.00.62.02.43.22</v>
          </cell>
        </row>
        <row r="392">
          <cell r="A392">
            <v>108340910</v>
          </cell>
          <cell r="B392" t="str">
            <v>M</v>
          </cell>
          <cell r="C392">
            <v>1</v>
          </cell>
          <cell r="D392" t="str">
            <v>COMEDORECO</v>
          </cell>
          <cell r="E392" t="str">
            <v>01.00.00.62.02.43.03</v>
          </cell>
        </row>
        <row r="393">
          <cell r="A393">
            <v>8000083744</v>
          </cell>
          <cell r="B393" t="str">
            <v>M</v>
          </cell>
          <cell r="C393">
            <v>3</v>
          </cell>
          <cell r="D393" t="str">
            <v>COMEDORECO</v>
          </cell>
          <cell r="E393" t="str">
            <v>01.00.00.62.03.02</v>
          </cell>
        </row>
        <row r="394">
          <cell r="A394">
            <v>110147212</v>
          </cell>
          <cell r="B394" t="str">
            <v>F</v>
          </cell>
          <cell r="C394">
            <v>2</v>
          </cell>
          <cell r="D394" t="str">
            <v>COMEDORECO</v>
          </cell>
          <cell r="E394" t="str">
            <v>01.00.00.62.02.43.43</v>
          </cell>
        </row>
        <row r="395">
          <cell r="A395">
            <v>101265262</v>
          </cell>
          <cell r="B395" t="str">
            <v>F</v>
          </cell>
          <cell r="C395">
            <v>1</v>
          </cell>
          <cell r="D395" t="str">
            <v>COMEDORECO</v>
          </cell>
          <cell r="E395" t="str">
            <v>01.00.00.62.03.01.01</v>
          </cell>
        </row>
        <row r="396">
          <cell r="A396">
            <v>7700019933</v>
          </cell>
          <cell r="B396" t="str">
            <v>F</v>
          </cell>
          <cell r="C396">
            <v>2</v>
          </cell>
          <cell r="D396" t="str">
            <v>COMEDORECO</v>
          </cell>
          <cell r="E396" t="str">
            <v>01.00.00.62.02.43.37</v>
          </cell>
        </row>
        <row r="397">
          <cell r="A397">
            <v>1800627125</v>
          </cell>
          <cell r="B397" t="str">
            <v>F</v>
          </cell>
          <cell r="C397">
            <v>1</v>
          </cell>
          <cell r="D397" t="str">
            <v>COMEDORECO</v>
          </cell>
          <cell r="E397" t="str">
            <v>01.00.00.62.02.02</v>
          </cell>
        </row>
        <row r="398">
          <cell r="A398">
            <v>1800338384</v>
          </cell>
          <cell r="B398" t="str">
            <v>F</v>
          </cell>
          <cell r="C398">
            <v>3</v>
          </cell>
          <cell r="D398" t="str">
            <v>COMEDORECO</v>
          </cell>
          <cell r="E398" t="str">
            <v>01.00.00.62.02.43.47</v>
          </cell>
        </row>
        <row r="399">
          <cell r="A399">
            <v>104546064</v>
          </cell>
          <cell r="B399" t="str">
            <v>F</v>
          </cell>
          <cell r="C399">
            <v>5</v>
          </cell>
          <cell r="D399" t="str">
            <v>COMEDORECO</v>
          </cell>
          <cell r="E399" t="str">
            <v>01.00.00.62.02.43.43</v>
          </cell>
        </row>
        <row r="400">
          <cell r="A400">
            <v>11600032111</v>
          </cell>
          <cell r="B400" t="str">
            <v>M</v>
          </cell>
          <cell r="C400">
            <v>1</v>
          </cell>
          <cell r="D400" t="str">
            <v>COMEDORECO</v>
          </cell>
          <cell r="E400" t="str">
            <v>01.00.00.62.02.43.22</v>
          </cell>
        </row>
        <row r="401">
          <cell r="A401">
            <v>1800308270</v>
          </cell>
          <cell r="B401" t="str">
            <v>M</v>
          </cell>
          <cell r="C401">
            <v>1</v>
          </cell>
          <cell r="D401" t="str">
            <v>COMEDORECO</v>
          </cell>
          <cell r="E401" t="str">
            <v>01.00.00.62.02.43.31</v>
          </cell>
        </row>
        <row r="402">
          <cell r="A402">
            <v>2000170247</v>
          </cell>
          <cell r="B402" t="str">
            <v>F</v>
          </cell>
          <cell r="C402">
            <v>1</v>
          </cell>
          <cell r="D402" t="str">
            <v>COMEDORECO</v>
          </cell>
          <cell r="E402" t="str">
            <v>01.00.00.62.02.43.43</v>
          </cell>
        </row>
        <row r="403">
          <cell r="A403">
            <v>1900112887</v>
          </cell>
          <cell r="B403" t="str">
            <v>F</v>
          </cell>
          <cell r="C403">
            <v>1</v>
          </cell>
          <cell r="D403" t="str">
            <v>COMEDORECO</v>
          </cell>
          <cell r="E403" t="str">
            <v>01.00.00.62.02.43.51</v>
          </cell>
        </row>
        <row r="404">
          <cell r="A404">
            <v>3104754712</v>
          </cell>
          <cell r="B404" t="str">
            <v>F</v>
          </cell>
          <cell r="C404">
            <v>6</v>
          </cell>
          <cell r="D404" t="str">
            <v>COMEDORECO</v>
          </cell>
          <cell r="E404" t="str">
            <v>01.00.00.62.02.43.16</v>
          </cell>
        </row>
        <row r="405">
          <cell r="A405">
            <v>300793601</v>
          </cell>
          <cell r="B405" t="str">
            <v>F</v>
          </cell>
          <cell r="C405">
            <v>7</v>
          </cell>
          <cell r="D405" t="str">
            <v>COMEDORECO</v>
          </cell>
          <cell r="E405" t="str">
            <v>01.00.00.62.00.03</v>
          </cell>
        </row>
        <row r="406">
          <cell r="A406">
            <v>6900010379</v>
          </cell>
          <cell r="B406" t="str">
            <v>M</v>
          </cell>
          <cell r="C406">
            <v>3</v>
          </cell>
          <cell r="D406" t="str">
            <v>COMEDORECO</v>
          </cell>
          <cell r="E406" t="str">
            <v>01.00.00.62.02.43.33</v>
          </cell>
        </row>
        <row r="407">
          <cell r="A407">
            <v>4900478936</v>
          </cell>
          <cell r="B407" t="str">
            <v>F</v>
          </cell>
          <cell r="C407">
            <v>1</v>
          </cell>
          <cell r="D407" t="str">
            <v>COMEDORECO</v>
          </cell>
          <cell r="E407" t="str">
            <v>01.00.00.62.02.43.67</v>
          </cell>
        </row>
        <row r="408">
          <cell r="A408">
            <v>2100098959</v>
          </cell>
          <cell r="B408" t="str">
            <v>F</v>
          </cell>
          <cell r="C408">
            <v>1</v>
          </cell>
          <cell r="D408" t="str">
            <v>COMEDORECO</v>
          </cell>
          <cell r="E408" t="str">
            <v>01.00.00.62.02.43.53</v>
          </cell>
        </row>
        <row r="409">
          <cell r="A409">
            <v>7600076868</v>
          </cell>
          <cell r="B409" t="str">
            <v>M</v>
          </cell>
          <cell r="C409">
            <v>1</v>
          </cell>
          <cell r="D409" t="str">
            <v>COMEDORECO</v>
          </cell>
          <cell r="E409" t="str">
            <v>01.00.00.62.02.43.83</v>
          </cell>
        </row>
        <row r="410">
          <cell r="A410">
            <v>113472757</v>
          </cell>
          <cell r="B410" t="str">
            <v>M</v>
          </cell>
          <cell r="C410">
            <v>3</v>
          </cell>
          <cell r="D410" t="str">
            <v>COMEDORECO</v>
          </cell>
          <cell r="E410" t="str">
            <v>01.00.00.62.02.43.43</v>
          </cell>
        </row>
        <row r="411">
          <cell r="A411">
            <v>40220816660</v>
          </cell>
          <cell r="B411" t="str">
            <v>F</v>
          </cell>
          <cell r="C411">
            <v>2</v>
          </cell>
          <cell r="D411" t="str">
            <v>COMEDORECO</v>
          </cell>
          <cell r="E411" t="str">
            <v>01.00.00.62.02.43.06</v>
          </cell>
        </row>
        <row r="412">
          <cell r="A412">
            <v>108249756</v>
          </cell>
          <cell r="B412" t="str">
            <v>F</v>
          </cell>
          <cell r="C412">
            <v>1</v>
          </cell>
          <cell r="D412" t="str">
            <v>COMEDORECO</v>
          </cell>
          <cell r="E412" t="str">
            <v>01.00.00.62.02.43.43</v>
          </cell>
        </row>
        <row r="413">
          <cell r="A413">
            <v>40221614452</v>
          </cell>
          <cell r="B413" t="str">
            <v>F</v>
          </cell>
          <cell r="C413">
            <v>4</v>
          </cell>
          <cell r="D413" t="str">
            <v>COMEDORECO</v>
          </cell>
          <cell r="E413" t="str">
            <v>01.00.00.62.02.43.31</v>
          </cell>
        </row>
        <row r="414">
          <cell r="A414">
            <v>4700355417</v>
          </cell>
          <cell r="B414" t="str">
            <v>F</v>
          </cell>
          <cell r="C414">
            <v>1</v>
          </cell>
          <cell r="D414" t="str">
            <v>COMEDORECO</v>
          </cell>
          <cell r="E414" t="str">
            <v>01.00.00.62.02.43.20</v>
          </cell>
        </row>
        <row r="415">
          <cell r="A415">
            <v>1900133701</v>
          </cell>
          <cell r="B415" t="str">
            <v>F</v>
          </cell>
          <cell r="C415">
            <v>4</v>
          </cell>
          <cell r="D415" t="str">
            <v>COMEDORECO</v>
          </cell>
          <cell r="E415" t="str">
            <v>01.00.00.62</v>
          </cell>
        </row>
        <row r="416">
          <cell r="A416">
            <v>105495014</v>
          </cell>
          <cell r="B416" t="str">
            <v>M</v>
          </cell>
          <cell r="C416">
            <v>5</v>
          </cell>
          <cell r="D416" t="str">
            <v>COMEDORECO</v>
          </cell>
          <cell r="E416" t="str">
            <v>01.00.00.62.03</v>
          </cell>
        </row>
        <row r="417">
          <cell r="A417">
            <v>9200114552</v>
          </cell>
          <cell r="B417" t="str">
            <v>F</v>
          </cell>
          <cell r="C417">
            <v>1</v>
          </cell>
          <cell r="D417" t="str">
            <v>COMEDORECO</v>
          </cell>
          <cell r="E417" t="str">
            <v>01.00.00.62.02.43.21</v>
          </cell>
        </row>
        <row r="418">
          <cell r="A418">
            <v>40212815597</v>
          </cell>
          <cell r="B418" t="str">
            <v>F</v>
          </cell>
          <cell r="C418">
            <v>1</v>
          </cell>
          <cell r="D418" t="str">
            <v>COMEDORECO</v>
          </cell>
          <cell r="E418" t="str">
            <v>01.00.00.62.02.43.45</v>
          </cell>
        </row>
        <row r="419">
          <cell r="A419">
            <v>106019342</v>
          </cell>
          <cell r="B419" t="str">
            <v>F</v>
          </cell>
          <cell r="C419">
            <v>5</v>
          </cell>
          <cell r="D419" t="str">
            <v>COMEDORECO</v>
          </cell>
          <cell r="E419" t="str">
            <v>01.00.00.62.03.08</v>
          </cell>
        </row>
        <row r="420">
          <cell r="A420">
            <v>16000009999</v>
          </cell>
          <cell r="B420" t="str">
            <v>M</v>
          </cell>
          <cell r="C420">
            <v>2</v>
          </cell>
          <cell r="D420" t="str">
            <v>COMEDORECO</v>
          </cell>
          <cell r="E420" t="str">
            <v>01.00.00.62.02.43.47</v>
          </cell>
        </row>
        <row r="421">
          <cell r="A421">
            <v>400147708</v>
          </cell>
          <cell r="B421" t="str">
            <v>F</v>
          </cell>
          <cell r="C421">
            <v>1</v>
          </cell>
          <cell r="D421" t="str">
            <v>COMEDORECO</v>
          </cell>
          <cell r="E421" t="str">
            <v>01.00.00.62.02.43.09</v>
          </cell>
        </row>
        <row r="422">
          <cell r="A422">
            <v>40213510254</v>
          </cell>
          <cell r="B422" t="str">
            <v>F</v>
          </cell>
          <cell r="C422">
            <v>3</v>
          </cell>
          <cell r="D422" t="str">
            <v>COMEDORECO</v>
          </cell>
          <cell r="E422" t="str">
            <v>01.00.00.62.02.43.01</v>
          </cell>
        </row>
        <row r="423">
          <cell r="A423">
            <v>1800227520</v>
          </cell>
          <cell r="B423" t="str">
            <v>M</v>
          </cell>
          <cell r="C423">
            <v>1</v>
          </cell>
          <cell r="D423" t="str">
            <v>COMEDORECO</v>
          </cell>
          <cell r="E423" t="str">
            <v>01.00.00.62.02.43.46</v>
          </cell>
        </row>
        <row r="424">
          <cell r="A424">
            <v>110596996</v>
          </cell>
          <cell r="B424" t="str">
            <v>F</v>
          </cell>
          <cell r="C424">
            <v>1</v>
          </cell>
          <cell r="D424" t="str">
            <v>COMEDORECO</v>
          </cell>
          <cell r="E424" t="str">
            <v>01.00.00.62.01</v>
          </cell>
        </row>
        <row r="425">
          <cell r="A425">
            <v>2300020837</v>
          </cell>
          <cell r="B425" t="str">
            <v>F</v>
          </cell>
          <cell r="C425">
            <v>1</v>
          </cell>
          <cell r="D425" t="str">
            <v>COMEDORECO</v>
          </cell>
          <cell r="E425" t="str">
            <v>01.00.00.62.02.43.05</v>
          </cell>
        </row>
        <row r="426">
          <cell r="A426">
            <v>112453683</v>
          </cell>
          <cell r="B426" t="str">
            <v>F</v>
          </cell>
          <cell r="C426">
            <v>1</v>
          </cell>
          <cell r="D426" t="str">
            <v>COMEDORECO</v>
          </cell>
          <cell r="E426" t="str">
            <v>01.00.00.62.02.02</v>
          </cell>
        </row>
        <row r="427">
          <cell r="A427">
            <v>1600144560</v>
          </cell>
          <cell r="B427" t="str">
            <v>M</v>
          </cell>
          <cell r="C427">
            <v>3</v>
          </cell>
          <cell r="D427" t="str">
            <v>COMEDORECO</v>
          </cell>
          <cell r="E427" t="str">
            <v>01.00.00.62.02.43.43</v>
          </cell>
        </row>
        <row r="428">
          <cell r="A428">
            <v>40221536861</v>
          </cell>
          <cell r="B428" t="str">
            <v>M</v>
          </cell>
          <cell r="C428">
            <v>1</v>
          </cell>
          <cell r="D428" t="str">
            <v>COMEDORECO</v>
          </cell>
          <cell r="E428" t="str">
            <v>01.00.00.62.03.01.03</v>
          </cell>
        </row>
        <row r="429">
          <cell r="A429">
            <v>109035410</v>
          </cell>
          <cell r="B429" t="str">
            <v>F</v>
          </cell>
          <cell r="C429">
            <v>3</v>
          </cell>
          <cell r="D429" t="str">
            <v>COMEDORECO</v>
          </cell>
          <cell r="E429" t="str">
            <v>01.00.00.62.02.43.01</v>
          </cell>
        </row>
        <row r="430">
          <cell r="A430">
            <v>7600228667</v>
          </cell>
          <cell r="B430" t="str">
            <v>M</v>
          </cell>
          <cell r="C430">
            <v>1</v>
          </cell>
          <cell r="D430" t="str">
            <v>COMEDORECO</v>
          </cell>
          <cell r="E430" t="str">
            <v>01.00.00.62.02.43.86</v>
          </cell>
        </row>
        <row r="431">
          <cell r="A431">
            <v>4701809131</v>
          </cell>
          <cell r="B431" t="str">
            <v>F</v>
          </cell>
          <cell r="C431">
            <v>1</v>
          </cell>
          <cell r="D431" t="str">
            <v>COMEDORECO</v>
          </cell>
          <cell r="E431" t="str">
            <v>01.00.00.62.02.43.20</v>
          </cell>
        </row>
        <row r="432">
          <cell r="A432">
            <v>2200015648</v>
          </cell>
          <cell r="B432" t="str">
            <v>F</v>
          </cell>
          <cell r="C432">
            <v>1</v>
          </cell>
          <cell r="D432" t="str">
            <v>COMEDORECO</v>
          </cell>
          <cell r="E432" t="str">
            <v>01.00.00.62.02.43.32</v>
          </cell>
        </row>
        <row r="433">
          <cell r="A433">
            <v>13700009536</v>
          </cell>
          <cell r="B433" t="str">
            <v>F</v>
          </cell>
          <cell r="C433">
            <v>1</v>
          </cell>
          <cell r="D433" t="str">
            <v>COMEDORECO</v>
          </cell>
          <cell r="E433" t="str">
            <v>01.00.00.62.03.01.01</v>
          </cell>
        </row>
        <row r="434">
          <cell r="A434">
            <v>4900898836</v>
          </cell>
          <cell r="B434" t="str">
            <v>M</v>
          </cell>
          <cell r="C434">
            <v>1</v>
          </cell>
          <cell r="D434" t="str">
            <v>COMEDORECO</v>
          </cell>
          <cell r="E434" t="str">
            <v>01.00.00.62.02.43.67</v>
          </cell>
        </row>
        <row r="435">
          <cell r="A435">
            <v>500509799</v>
          </cell>
          <cell r="B435" t="str">
            <v>M</v>
          </cell>
          <cell r="C435">
            <v>1</v>
          </cell>
          <cell r="D435" t="str">
            <v>COMEDORECO</v>
          </cell>
          <cell r="E435" t="str">
            <v>01.00.00.62.03.01.03</v>
          </cell>
        </row>
        <row r="436">
          <cell r="A436">
            <v>1200653432</v>
          </cell>
          <cell r="B436" t="str">
            <v>M</v>
          </cell>
          <cell r="C436">
            <v>1</v>
          </cell>
          <cell r="D436" t="str">
            <v>COMEDORECO</v>
          </cell>
          <cell r="E436" t="str">
            <v>01.00.00.62.02.43.30</v>
          </cell>
        </row>
        <row r="437">
          <cell r="A437">
            <v>1000493153</v>
          </cell>
          <cell r="B437" t="str">
            <v>F</v>
          </cell>
          <cell r="C437">
            <v>2</v>
          </cell>
          <cell r="D437" t="str">
            <v>COMEDORECO</v>
          </cell>
          <cell r="E437" t="str">
            <v>01.00.00.62.02.43.43</v>
          </cell>
        </row>
        <row r="438">
          <cell r="A438">
            <v>114835309</v>
          </cell>
          <cell r="B438" t="str">
            <v>F</v>
          </cell>
          <cell r="C438">
            <v>3</v>
          </cell>
          <cell r="D438" t="str">
            <v>COMEDORECO</v>
          </cell>
          <cell r="E438" t="str">
            <v>01.00.00.62</v>
          </cell>
        </row>
        <row r="439">
          <cell r="A439">
            <v>40230941078</v>
          </cell>
          <cell r="B439" t="str">
            <v>F</v>
          </cell>
          <cell r="C439">
            <v>1</v>
          </cell>
          <cell r="D439" t="str">
            <v>COMEDORECO</v>
          </cell>
          <cell r="E439" t="str">
            <v>01.00.00.62.02.43.32</v>
          </cell>
        </row>
        <row r="440">
          <cell r="A440">
            <v>2400205551</v>
          </cell>
          <cell r="B440" t="str">
            <v>F</v>
          </cell>
          <cell r="C440">
            <v>1</v>
          </cell>
          <cell r="D440" t="str">
            <v>COMEDORECO</v>
          </cell>
          <cell r="E440" t="str">
            <v>01.00.00.62.02.43.06</v>
          </cell>
        </row>
        <row r="441">
          <cell r="A441">
            <v>2200014971</v>
          </cell>
          <cell r="B441" t="str">
            <v>F</v>
          </cell>
          <cell r="C441">
            <v>4</v>
          </cell>
          <cell r="D441" t="str">
            <v>COMEDORECO</v>
          </cell>
          <cell r="E441" t="str">
            <v>01.00.00.62.02.43.32</v>
          </cell>
        </row>
        <row r="442">
          <cell r="A442">
            <v>104837471</v>
          </cell>
          <cell r="B442" t="str">
            <v>F</v>
          </cell>
          <cell r="C442">
            <v>1</v>
          </cell>
          <cell r="D442" t="str">
            <v>COMEDORECO</v>
          </cell>
          <cell r="E442" t="str">
            <v>01.00.00.62.02.43.87</v>
          </cell>
        </row>
        <row r="443">
          <cell r="A443">
            <v>40234672349</v>
          </cell>
          <cell r="B443" t="str">
            <v>M</v>
          </cell>
          <cell r="C443">
            <v>1</v>
          </cell>
          <cell r="D443" t="str">
            <v>COMEDORECO</v>
          </cell>
          <cell r="E443" t="str">
            <v>01.00.00.62.02.43.41</v>
          </cell>
        </row>
        <row r="444">
          <cell r="A444">
            <v>40222587640</v>
          </cell>
          <cell r="B444" t="str">
            <v>M</v>
          </cell>
          <cell r="C444">
            <v>2</v>
          </cell>
          <cell r="D444" t="str">
            <v>COMEDORECO</v>
          </cell>
          <cell r="E444" t="str">
            <v>01.00.00.62.03.05</v>
          </cell>
        </row>
        <row r="445">
          <cell r="A445">
            <v>2100095187</v>
          </cell>
          <cell r="B445" t="str">
            <v>F</v>
          </cell>
          <cell r="C445">
            <v>3</v>
          </cell>
          <cell r="D445" t="str">
            <v>COMEDORECO</v>
          </cell>
          <cell r="E445" t="str">
            <v>01.00.00.62.02.43.53</v>
          </cell>
        </row>
        <row r="446">
          <cell r="A446">
            <v>40228687584</v>
          </cell>
          <cell r="B446" t="str">
            <v>M</v>
          </cell>
          <cell r="C446">
            <v>2</v>
          </cell>
          <cell r="D446" t="str">
            <v>COMEDORECO</v>
          </cell>
          <cell r="E446" t="str">
            <v>01.00.00.62.02.43.01</v>
          </cell>
        </row>
        <row r="447">
          <cell r="A447">
            <v>300983319</v>
          </cell>
          <cell r="B447" t="str">
            <v>M</v>
          </cell>
          <cell r="C447">
            <v>3</v>
          </cell>
          <cell r="D447" t="str">
            <v>COMEDORECO</v>
          </cell>
          <cell r="E447" t="str">
            <v>01.00.00.62.03.01.01</v>
          </cell>
        </row>
        <row r="448">
          <cell r="A448">
            <v>11300031926</v>
          </cell>
          <cell r="B448" t="str">
            <v>M</v>
          </cell>
          <cell r="C448">
            <v>4</v>
          </cell>
          <cell r="D448" t="str">
            <v>COMEDORECO</v>
          </cell>
          <cell r="E448" t="str">
            <v>01.00.00.62.02.43.41</v>
          </cell>
        </row>
        <row r="449">
          <cell r="A449">
            <v>3100137466</v>
          </cell>
          <cell r="B449" t="str">
            <v>F</v>
          </cell>
          <cell r="C449">
            <v>3</v>
          </cell>
          <cell r="D449" t="str">
            <v>COMEDORECO</v>
          </cell>
          <cell r="E449" t="str">
            <v>01.00.00.62.02.43.43</v>
          </cell>
        </row>
        <row r="450">
          <cell r="A450">
            <v>1800568204</v>
          </cell>
          <cell r="B450" t="str">
            <v>M</v>
          </cell>
          <cell r="C450">
            <v>1</v>
          </cell>
          <cell r="D450" t="str">
            <v>COMEDORECO</v>
          </cell>
          <cell r="E450" t="str">
            <v>01.00.00.62.02.43.31</v>
          </cell>
        </row>
        <row r="451">
          <cell r="A451">
            <v>12900045761</v>
          </cell>
          <cell r="B451" t="str">
            <v>M</v>
          </cell>
          <cell r="C451">
            <v>4</v>
          </cell>
          <cell r="D451" t="str">
            <v>COMEDORECO</v>
          </cell>
          <cell r="E451" t="str">
            <v>01.00.00.62.02.43.43</v>
          </cell>
        </row>
        <row r="452">
          <cell r="A452">
            <v>5400054135</v>
          </cell>
          <cell r="B452" t="str">
            <v>M</v>
          </cell>
          <cell r="C452">
            <v>5</v>
          </cell>
          <cell r="D452" t="str">
            <v>COMEDORECO</v>
          </cell>
          <cell r="E452" t="str">
            <v>01.00.00.62.03.01.04</v>
          </cell>
        </row>
        <row r="453">
          <cell r="A453">
            <v>22301575795</v>
          </cell>
          <cell r="B453" t="str">
            <v>M</v>
          </cell>
          <cell r="C453">
            <v>2</v>
          </cell>
          <cell r="D453" t="str">
            <v>COMEDORECO</v>
          </cell>
          <cell r="E453" t="str">
            <v>01.00.00.62.03.05.01</v>
          </cell>
        </row>
        <row r="454">
          <cell r="A454">
            <v>104382213</v>
          </cell>
          <cell r="B454" t="str">
            <v>F</v>
          </cell>
          <cell r="C454">
            <v>1</v>
          </cell>
          <cell r="D454" t="str">
            <v>COMEDORECO</v>
          </cell>
          <cell r="E454" t="str">
            <v>01.00.00.62.02.43.43</v>
          </cell>
        </row>
        <row r="455">
          <cell r="A455">
            <v>9000195058</v>
          </cell>
          <cell r="B455" t="str">
            <v>F</v>
          </cell>
          <cell r="C455">
            <v>1</v>
          </cell>
          <cell r="D455" t="str">
            <v>COMEDORECO</v>
          </cell>
          <cell r="E455" t="str">
            <v>01.00.00.62.02.43.10</v>
          </cell>
        </row>
        <row r="456">
          <cell r="A456">
            <v>108125667</v>
          </cell>
          <cell r="B456" t="str">
            <v>F</v>
          </cell>
          <cell r="C456">
            <v>1</v>
          </cell>
          <cell r="D456" t="str">
            <v>COMEDORECO</v>
          </cell>
          <cell r="E456" t="str">
            <v>01.00.00.62.02.43.03</v>
          </cell>
        </row>
        <row r="457">
          <cell r="A457">
            <v>7600010404</v>
          </cell>
          <cell r="B457" t="str">
            <v>F</v>
          </cell>
          <cell r="C457">
            <v>1</v>
          </cell>
          <cell r="D457" t="str">
            <v>COMEDORECO</v>
          </cell>
          <cell r="E457" t="str">
            <v>01.00.00.62.02.43.86</v>
          </cell>
        </row>
        <row r="458">
          <cell r="A458">
            <v>100448380</v>
          </cell>
          <cell r="B458" t="str">
            <v>M</v>
          </cell>
          <cell r="C458">
            <v>3</v>
          </cell>
          <cell r="D458" t="str">
            <v>COMEDORECO</v>
          </cell>
          <cell r="E458" t="str">
            <v>01.00.00.62.03.05</v>
          </cell>
        </row>
        <row r="459">
          <cell r="A459">
            <v>115297368</v>
          </cell>
          <cell r="B459" t="str">
            <v>M</v>
          </cell>
          <cell r="C459">
            <v>4</v>
          </cell>
          <cell r="D459" t="str">
            <v>COMEDORECO</v>
          </cell>
          <cell r="E459" t="str">
            <v>01.00.00.62.02.43.43</v>
          </cell>
        </row>
        <row r="460">
          <cell r="A460">
            <v>5601642274</v>
          </cell>
          <cell r="B460" t="str">
            <v>F</v>
          </cell>
          <cell r="C460">
            <v>1</v>
          </cell>
          <cell r="D460" t="str">
            <v>COMEDORECO</v>
          </cell>
          <cell r="E460" t="str">
            <v>01.00.00.62.02.43.17</v>
          </cell>
        </row>
        <row r="461">
          <cell r="A461">
            <v>40220575712</v>
          </cell>
          <cell r="B461" t="str">
            <v>F</v>
          </cell>
          <cell r="C461">
            <v>1</v>
          </cell>
          <cell r="D461" t="str">
            <v>COMEDORECO</v>
          </cell>
          <cell r="E461" t="str">
            <v>01.00.00.62.02.43.20</v>
          </cell>
        </row>
        <row r="462">
          <cell r="A462">
            <v>1800037788</v>
          </cell>
          <cell r="B462" t="str">
            <v>F</v>
          </cell>
          <cell r="C462">
            <v>1</v>
          </cell>
          <cell r="D462" t="str">
            <v>COMEDORECO</v>
          </cell>
          <cell r="E462" t="str">
            <v>01.00.00.62.02.43.59</v>
          </cell>
        </row>
        <row r="463">
          <cell r="A463">
            <v>40213979012</v>
          </cell>
          <cell r="B463" t="str">
            <v>M</v>
          </cell>
          <cell r="C463">
            <v>1</v>
          </cell>
          <cell r="D463" t="str">
            <v>COMEDORECO</v>
          </cell>
          <cell r="E463" t="str">
            <v>01.00.00.62.02.43.63</v>
          </cell>
        </row>
        <row r="464">
          <cell r="A464">
            <v>22300314444</v>
          </cell>
          <cell r="B464" t="str">
            <v>F</v>
          </cell>
          <cell r="C464">
            <v>3</v>
          </cell>
          <cell r="D464" t="str">
            <v>COMEDORECO</v>
          </cell>
          <cell r="E464" t="str">
            <v>01.00.00.62.02.01</v>
          </cell>
        </row>
        <row r="465">
          <cell r="A465">
            <v>8400097542</v>
          </cell>
          <cell r="B465" t="str">
            <v>F</v>
          </cell>
          <cell r="C465">
            <v>1</v>
          </cell>
          <cell r="D465" t="str">
            <v>COMEDORECO</v>
          </cell>
          <cell r="E465" t="str">
            <v>01.00.00.62.02.43.60</v>
          </cell>
        </row>
        <row r="466">
          <cell r="A466">
            <v>5600712912</v>
          </cell>
          <cell r="B466" t="str">
            <v>F</v>
          </cell>
          <cell r="C466">
            <v>1</v>
          </cell>
          <cell r="D466" t="str">
            <v>COMEDORECO</v>
          </cell>
          <cell r="E466" t="str">
            <v>01.00.00.62.02.43.17</v>
          </cell>
        </row>
        <row r="467">
          <cell r="A467">
            <v>1800227918</v>
          </cell>
          <cell r="B467" t="str">
            <v>F</v>
          </cell>
          <cell r="C467">
            <v>1</v>
          </cell>
          <cell r="D467" t="str">
            <v>COMEDORECO</v>
          </cell>
          <cell r="E467" t="str">
            <v>01.00.00.62.02.43.46</v>
          </cell>
        </row>
        <row r="468">
          <cell r="A468">
            <v>22301213637</v>
          </cell>
          <cell r="B468" t="str">
            <v>F</v>
          </cell>
          <cell r="C468">
            <v>1</v>
          </cell>
          <cell r="D468" t="str">
            <v>COMEDORECO</v>
          </cell>
          <cell r="E468" t="str">
            <v>01.00.00.62.02.43.29</v>
          </cell>
        </row>
        <row r="469">
          <cell r="A469">
            <v>40220609057</v>
          </cell>
          <cell r="B469" t="str">
            <v>F</v>
          </cell>
          <cell r="C469">
            <v>2</v>
          </cell>
          <cell r="D469" t="str">
            <v>COMEDORECO</v>
          </cell>
          <cell r="E469" t="str">
            <v>01.00.00.62.02.43.82</v>
          </cell>
        </row>
        <row r="470">
          <cell r="A470">
            <v>13200005455</v>
          </cell>
          <cell r="B470" t="str">
            <v>F</v>
          </cell>
          <cell r="C470">
            <v>1</v>
          </cell>
          <cell r="D470" t="str">
            <v>COMEDORECO</v>
          </cell>
          <cell r="E470" t="str">
            <v>01.00.00.62.02.43.84</v>
          </cell>
        </row>
        <row r="471">
          <cell r="A471">
            <v>107169849</v>
          </cell>
          <cell r="B471" t="str">
            <v>M</v>
          </cell>
          <cell r="C471">
            <v>1</v>
          </cell>
          <cell r="D471" t="str">
            <v>COMEDORECO</v>
          </cell>
          <cell r="E471" t="str">
            <v>01.00.00.62.02.43.03</v>
          </cell>
        </row>
        <row r="472">
          <cell r="A472">
            <v>40212265488</v>
          </cell>
          <cell r="B472" t="str">
            <v>F</v>
          </cell>
          <cell r="C472">
            <v>2</v>
          </cell>
          <cell r="D472" t="str">
            <v>COMEDORECO</v>
          </cell>
          <cell r="E472" t="str">
            <v>01.00.00.62.02</v>
          </cell>
        </row>
        <row r="473">
          <cell r="A473">
            <v>22300648544</v>
          </cell>
          <cell r="B473" t="str">
            <v>F</v>
          </cell>
          <cell r="C473">
            <v>1</v>
          </cell>
          <cell r="D473" t="str">
            <v>COMEDORECO</v>
          </cell>
          <cell r="E473" t="str">
            <v>01.00.00.62.02.43.43</v>
          </cell>
        </row>
        <row r="474">
          <cell r="A474">
            <v>107108060</v>
          </cell>
          <cell r="B474" t="str">
            <v>M</v>
          </cell>
          <cell r="C474">
            <v>1</v>
          </cell>
          <cell r="D474" t="str">
            <v>COMEDORECO</v>
          </cell>
          <cell r="E474" t="str">
            <v>01.00.00.62.03.01.01</v>
          </cell>
        </row>
        <row r="475">
          <cell r="A475">
            <v>22301567370</v>
          </cell>
          <cell r="B475" t="str">
            <v>M</v>
          </cell>
          <cell r="C475">
            <v>1</v>
          </cell>
          <cell r="D475" t="str">
            <v>COMEDORECO</v>
          </cell>
          <cell r="E475" t="str">
            <v>01.00.00.62.02.43.43</v>
          </cell>
        </row>
        <row r="476">
          <cell r="A476">
            <v>40200725428</v>
          </cell>
          <cell r="B476" t="str">
            <v>M</v>
          </cell>
          <cell r="C476">
            <v>5</v>
          </cell>
          <cell r="D476" t="str">
            <v>COMEDORECO</v>
          </cell>
          <cell r="E476" t="str">
            <v>01.00.00.62.03.05</v>
          </cell>
        </row>
        <row r="477">
          <cell r="A477">
            <v>105508782</v>
          </cell>
          <cell r="B477" t="str">
            <v>M</v>
          </cell>
          <cell r="C477">
            <v>1</v>
          </cell>
          <cell r="D477" t="str">
            <v>COMEDORECO</v>
          </cell>
          <cell r="E477" t="str">
            <v>01.00.00.62.03.01.01</v>
          </cell>
        </row>
        <row r="478">
          <cell r="A478">
            <v>3102099201</v>
          </cell>
          <cell r="B478" t="str">
            <v>M</v>
          </cell>
          <cell r="C478">
            <v>1</v>
          </cell>
          <cell r="D478" t="str">
            <v>COMEDORECO</v>
          </cell>
          <cell r="E478" t="str">
            <v>01.00.00.62.02.43.14</v>
          </cell>
        </row>
        <row r="479">
          <cell r="A479">
            <v>40224307005</v>
          </cell>
          <cell r="B479" t="str">
            <v>M</v>
          </cell>
          <cell r="C479">
            <v>3</v>
          </cell>
          <cell r="D479" t="str">
            <v>COMEDORECO</v>
          </cell>
          <cell r="E479" t="str">
            <v>01.00.00.62.03.01.03</v>
          </cell>
        </row>
        <row r="480">
          <cell r="A480">
            <v>1600198426</v>
          </cell>
          <cell r="B480" t="str">
            <v>M</v>
          </cell>
          <cell r="C480">
            <v>4</v>
          </cell>
          <cell r="D480" t="str">
            <v>COMEDORECO</v>
          </cell>
          <cell r="E480" t="str">
            <v>01.00.00.62.02.43.17</v>
          </cell>
        </row>
        <row r="481">
          <cell r="A481">
            <v>22300459306</v>
          </cell>
          <cell r="B481" t="str">
            <v>M</v>
          </cell>
          <cell r="C481">
            <v>1</v>
          </cell>
          <cell r="D481" t="str">
            <v>COMEDORECO</v>
          </cell>
          <cell r="E481" t="str">
            <v>01.00.00.62.03.01.03</v>
          </cell>
        </row>
        <row r="482">
          <cell r="A482">
            <v>200251528</v>
          </cell>
          <cell r="B482" t="str">
            <v>F</v>
          </cell>
          <cell r="C482">
            <v>1</v>
          </cell>
          <cell r="D482" t="str">
            <v>COMEDORECO</v>
          </cell>
          <cell r="E482" t="str">
            <v>01.00.00.62</v>
          </cell>
        </row>
        <row r="483">
          <cell r="A483">
            <v>22500918002</v>
          </cell>
          <cell r="B483" t="str">
            <v>M</v>
          </cell>
          <cell r="C483">
            <v>1</v>
          </cell>
          <cell r="D483" t="str">
            <v>COMEDORECO</v>
          </cell>
          <cell r="E483" t="str">
            <v>01.00.00.62.01</v>
          </cell>
        </row>
        <row r="484">
          <cell r="A484">
            <v>4800065486</v>
          </cell>
          <cell r="B484" t="str">
            <v>M</v>
          </cell>
          <cell r="C484">
            <v>1</v>
          </cell>
          <cell r="D484" t="str">
            <v>COMEDORECO</v>
          </cell>
          <cell r="E484" t="str">
            <v>01.00.00.62.02.43.35</v>
          </cell>
        </row>
        <row r="485">
          <cell r="A485">
            <v>1000043180</v>
          </cell>
          <cell r="B485" t="str">
            <v>F</v>
          </cell>
          <cell r="C485">
            <v>1</v>
          </cell>
          <cell r="D485" t="str">
            <v>COMEDORECO</v>
          </cell>
          <cell r="E485" t="str">
            <v>01.00.00.62.02.43.28</v>
          </cell>
        </row>
        <row r="486">
          <cell r="A486">
            <v>5100069466</v>
          </cell>
          <cell r="B486" t="str">
            <v>M</v>
          </cell>
          <cell r="C486">
            <v>1</v>
          </cell>
          <cell r="D486" t="str">
            <v>COMEDORECO</v>
          </cell>
          <cell r="E486" t="str">
            <v>01.00.00.62.02.43.18</v>
          </cell>
        </row>
        <row r="487">
          <cell r="A487">
            <v>1000921690</v>
          </cell>
          <cell r="B487" t="str">
            <v>M</v>
          </cell>
          <cell r="C487">
            <v>1</v>
          </cell>
          <cell r="D487" t="str">
            <v>COMEDORECO</v>
          </cell>
          <cell r="E487" t="str">
            <v>01.00.00.62.02.43.33</v>
          </cell>
        </row>
        <row r="488">
          <cell r="A488">
            <v>4800681563</v>
          </cell>
          <cell r="B488" t="str">
            <v>F</v>
          </cell>
          <cell r="C488">
            <v>2</v>
          </cell>
          <cell r="D488" t="str">
            <v>COMEDORECO</v>
          </cell>
          <cell r="E488" t="str">
            <v>01.00.00.62.02.43.35</v>
          </cell>
        </row>
        <row r="489">
          <cell r="A489">
            <v>111257986</v>
          </cell>
          <cell r="B489" t="str">
            <v>M</v>
          </cell>
          <cell r="C489">
            <v>2</v>
          </cell>
          <cell r="D489" t="str">
            <v>COMEDORECO</v>
          </cell>
          <cell r="E489" t="str">
            <v>01.00.00.62.02.43.43</v>
          </cell>
        </row>
        <row r="490">
          <cell r="A490">
            <v>2301039117</v>
          </cell>
          <cell r="B490" t="str">
            <v>F</v>
          </cell>
          <cell r="C490">
            <v>1</v>
          </cell>
          <cell r="D490" t="str">
            <v>COMEDORECO</v>
          </cell>
          <cell r="E490" t="str">
            <v>01.00.00.62.02.43.05</v>
          </cell>
        </row>
        <row r="491">
          <cell r="A491">
            <v>106208101</v>
          </cell>
          <cell r="B491" t="str">
            <v>M</v>
          </cell>
          <cell r="C491">
            <v>5</v>
          </cell>
          <cell r="D491" t="str">
            <v>COMEDORECO</v>
          </cell>
          <cell r="E491" t="str">
            <v>01.00.00.62.02.01</v>
          </cell>
        </row>
        <row r="492">
          <cell r="A492">
            <v>3102005943</v>
          </cell>
          <cell r="B492" t="str">
            <v>F</v>
          </cell>
          <cell r="C492">
            <v>5</v>
          </cell>
          <cell r="D492" t="str">
            <v>COMEDORECO</v>
          </cell>
          <cell r="E492" t="str">
            <v>01.00.00.62.03.01</v>
          </cell>
        </row>
        <row r="493">
          <cell r="A493">
            <v>40220247700</v>
          </cell>
          <cell r="B493" t="str">
            <v>F</v>
          </cell>
          <cell r="C493">
            <v>1</v>
          </cell>
          <cell r="D493" t="str">
            <v>COMEDORECO</v>
          </cell>
          <cell r="E493" t="str">
            <v>01.00.00.62.02.43.14</v>
          </cell>
        </row>
        <row r="494">
          <cell r="A494">
            <v>40220718510</v>
          </cell>
          <cell r="B494" t="str">
            <v>M</v>
          </cell>
          <cell r="C494">
            <v>3</v>
          </cell>
          <cell r="D494" t="str">
            <v>COMEDORECO</v>
          </cell>
          <cell r="E494" t="str">
            <v>01.00.00.62.02.43.64</v>
          </cell>
        </row>
        <row r="495">
          <cell r="A495">
            <v>22301470583</v>
          </cell>
          <cell r="B495" t="str">
            <v>M</v>
          </cell>
          <cell r="C495">
            <v>3</v>
          </cell>
          <cell r="D495" t="str">
            <v>COMEDORECO</v>
          </cell>
          <cell r="E495" t="str">
            <v>01.00.00.62.02.43.43</v>
          </cell>
        </row>
        <row r="496">
          <cell r="A496">
            <v>4800373070</v>
          </cell>
          <cell r="B496" t="str">
            <v>M</v>
          </cell>
          <cell r="C496">
            <v>1</v>
          </cell>
          <cell r="D496" t="str">
            <v>COMEDORECO</v>
          </cell>
          <cell r="E496" t="str">
            <v>01.00.00.62.02.43.35</v>
          </cell>
        </row>
        <row r="497">
          <cell r="A497">
            <v>102805850</v>
          </cell>
          <cell r="B497" t="str">
            <v>F</v>
          </cell>
          <cell r="C497">
            <v>4</v>
          </cell>
          <cell r="D497" t="str">
            <v>COMEDORECO</v>
          </cell>
          <cell r="E497" t="str">
            <v>01.00.00.62.02.01</v>
          </cell>
        </row>
        <row r="498">
          <cell r="A498">
            <v>4400045797</v>
          </cell>
          <cell r="B498" t="str">
            <v>F</v>
          </cell>
          <cell r="C498">
            <v>1</v>
          </cell>
          <cell r="D498" t="str">
            <v>COMEDORECO</v>
          </cell>
          <cell r="E498" t="str">
            <v>01.00.00.62.02.43.24</v>
          </cell>
        </row>
        <row r="499">
          <cell r="A499">
            <v>114365026</v>
          </cell>
          <cell r="B499" t="str">
            <v>F</v>
          </cell>
          <cell r="C499">
            <v>5</v>
          </cell>
          <cell r="D499" t="str">
            <v>COMEDORECO</v>
          </cell>
          <cell r="E499" t="str">
            <v>01.00.00.62.02</v>
          </cell>
        </row>
        <row r="500">
          <cell r="A500">
            <v>40226306161</v>
          </cell>
          <cell r="B500" t="str">
            <v>F</v>
          </cell>
          <cell r="C500">
            <v>2</v>
          </cell>
          <cell r="D500" t="str">
            <v>COMEDORECO</v>
          </cell>
          <cell r="E500" t="str">
            <v>01.00.00.62.02.43.53</v>
          </cell>
        </row>
        <row r="501">
          <cell r="A501">
            <v>3100155211</v>
          </cell>
          <cell r="B501" t="str">
            <v>F</v>
          </cell>
          <cell r="C501">
            <v>5</v>
          </cell>
          <cell r="D501" t="str">
            <v>COMEDORECO</v>
          </cell>
          <cell r="E501" t="str">
            <v>01.00.00.62.02.43.43</v>
          </cell>
        </row>
        <row r="502">
          <cell r="A502">
            <v>1800054155</v>
          </cell>
          <cell r="B502" t="str">
            <v>F</v>
          </cell>
          <cell r="C502">
            <v>5</v>
          </cell>
          <cell r="D502" t="str">
            <v>COMEDORECO</v>
          </cell>
          <cell r="E502" t="str">
            <v>01.00.00.62.02.43.31</v>
          </cell>
        </row>
        <row r="503">
          <cell r="A503">
            <v>40211735978</v>
          </cell>
          <cell r="B503" t="str">
            <v>F</v>
          </cell>
          <cell r="C503">
            <v>1</v>
          </cell>
          <cell r="D503" t="str">
            <v>COMEDORECO</v>
          </cell>
          <cell r="E503" t="str">
            <v>01.00.00.62.02.43.32</v>
          </cell>
        </row>
        <row r="504">
          <cell r="A504">
            <v>7900111720</v>
          </cell>
          <cell r="B504" t="str">
            <v>M</v>
          </cell>
          <cell r="C504">
            <v>1</v>
          </cell>
          <cell r="D504" t="str">
            <v>COMEDORECO</v>
          </cell>
          <cell r="E504" t="str">
            <v>01.00.00.62.02.43.44</v>
          </cell>
        </row>
        <row r="505">
          <cell r="A505">
            <v>113464473</v>
          </cell>
          <cell r="B505" t="str">
            <v>F</v>
          </cell>
          <cell r="C505">
            <v>3</v>
          </cell>
          <cell r="D505" t="str">
            <v>COMEDORECO</v>
          </cell>
          <cell r="E505" t="str">
            <v>01.00.00.62.02.43.04</v>
          </cell>
        </row>
        <row r="506">
          <cell r="A506">
            <v>1800468033</v>
          </cell>
          <cell r="B506" t="str">
            <v>M</v>
          </cell>
          <cell r="C506">
            <v>1</v>
          </cell>
          <cell r="D506" t="str">
            <v>COMEDORECO</v>
          </cell>
          <cell r="E506" t="str">
            <v>01.00.00.62.02.43.03</v>
          </cell>
        </row>
        <row r="507">
          <cell r="A507">
            <v>22301641282</v>
          </cell>
          <cell r="B507" t="str">
            <v>M</v>
          </cell>
          <cell r="C507">
            <v>1</v>
          </cell>
          <cell r="D507" t="str">
            <v>COMEDORECO</v>
          </cell>
          <cell r="E507" t="str">
            <v>01.00.00.62.02.43.43</v>
          </cell>
        </row>
        <row r="508">
          <cell r="A508">
            <v>22300962267</v>
          </cell>
          <cell r="B508" t="str">
            <v>F</v>
          </cell>
          <cell r="C508">
            <v>2</v>
          </cell>
          <cell r="D508" t="str">
            <v>COMEDORECO</v>
          </cell>
          <cell r="E508" t="str">
            <v>01.00.00.62.02</v>
          </cell>
        </row>
        <row r="509">
          <cell r="A509">
            <v>10100114916</v>
          </cell>
          <cell r="B509" t="str">
            <v>F</v>
          </cell>
          <cell r="C509">
            <v>1</v>
          </cell>
          <cell r="D509" t="str">
            <v>COMEDORECO</v>
          </cell>
          <cell r="E509" t="str">
            <v>01.00.00.62.02.43.23</v>
          </cell>
        </row>
        <row r="510">
          <cell r="A510">
            <v>1800743252</v>
          </cell>
          <cell r="B510" t="str">
            <v>F</v>
          </cell>
          <cell r="C510">
            <v>1</v>
          </cell>
          <cell r="D510" t="str">
            <v>COMEDORECO</v>
          </cell>
          <cell r="E510" t="str">
            <v>01.00.00.62.02.43.31</v>
          </cell>
        </row>
        <row r="511">
          <cell r="A511">
            <v>40209945720</v>
          </cell>
          <cell r="B511" t="str">
            <v>F</v>
          </cell>
          <cell r="C511">
            <v>1</v>
          </cell>
          <cell r="D511" t="str">
            <v>COMEDORECO</v>
          </cell>
          <cell r="E511" t="str">
            <v>01.00.00.62.03.05</v>
          </cell>
        </row>
        <row r="512">
          <cell r="A512">
            <v>1000778538</v>
          </cell>
          <cell r="B512" t="str">
            <v>M</v>
          </cell>
          <cell r="C512">
            <v>5</v>
          </cell>
          <cell r="D512" t="str">
            <v>COMEDORECO</v>
          </cell>
          <cell r="E512" t="str">
            <v>01.00.00.62.02.43.43</v>
          </cell>
        </row>
        <row r="513">
          <cell r="A513">
            <v>40210063208</v>
          </cell>
          <cell r="B513" t="str">
            <v>F</v>
          </cell>
          <cell r="C513">
            <v>2</v>
          </cell>
          <cell r="D513" t="str">
            <v>COMEDORECO</v>
          </cell>
          <cell r="E513" t="str">
            <v>01.00.00.62.02.43.05</v>
          </cell>
        </row>
        <row r="514">
          <cell r="A514">
            <v>40231334281</v>
          </cell>
          <cell r="B514" t="str">
            <v>F</v>
          </cell>
          <cell r="C514">
            <v>1</v>
          </cell>
          <cell r="D514" t="str">
            <v>COMEDORECO</v>
          </cell>
          <cell r="E514" t="str">
            <v>01.00.00.62.02.43.24</v>
          </cell>
        </row>
        <row r="515">
          <cell r="A515">
            <v>4100053232</v>
          </cell>
          <cell r="B515" t="str">
            <v>F</v>
          </cell>
          <cell r="C515">
            <v>1</v>
          </cell>
          <cell r="D515" t="str">
            <v>COMEDORECO</v>
          </cell>
          <cell r="E515" t="str">
            <v>01.00.00.62.02.43.23</v>
          </cell>
        </row>
        <row r="516">
          <cell r="A516">
            <v>40225031109</v>
          </cell>
          <cell r="B516" t="str">
            <v>M</v>
          </cell>
          <cell r="C516">
            <v>2</v>
          </cell>
          <cell r="D516" t="str">
            <v>COMEDORECO</v>
          </cell>
          <cell r="E516" t="str">
            <v>01.00.00.62.02.43.14</v>
          </cell>
        </row>
        <row r="517">
          <cell r="A517">
            <v>1800337188</v>
          </cell>
          <cell r="B517" t="str">
            <v>F</v>
          </cell>
          <cell r="C517">
            <v>1</v>
          </cell>
          <cell r="D517" t="str">
            <v>COMEDORECO</v>
          </cell>
          <cell r="E517" t="str">
            <v>01.00.00.62.02.43.45</v>
          </cell>
        </row>
        <row r="518">
          <cell r="A518">
            <v>800022725</v>
          </cell>
          <cell r="B518" t="str">
            <v>F</v>
          </cell>
          <cell r="C518">
            <v>6</v>
          </cell>
          <cell r="D518" t="str">
            <v>COMEDORECO</v>
          </cell>
          <cell r="E518" t="str">
            <v>01.00.00.62.02.43.01</v>
          </cell>
        </row>
        <row r="519">
          <cell r="A519">
            <v>7700017176</v>
          </cell>
          <cell r="B519" t="str">
            <v>M</v>
          </cell>
          <cell r="C519">
            <v>2</v>
          </cell>
          <cell r="D519" t="str">
            <v>COMEDORECO</v>
          </cell>
          <cell r="E519" t="str">
            <v>01.00.00.62.02.43.37</v>
          </cell>
        </row>
        <row r="520">
          <cell r="A520">
            <v>113040638</v>
          </cell>
          <cell r="B520" t="str">
            <v>M</v>
          </cell>
          <cell r="C520">
            <v>1</v>
          </cell>
          <cell r="D520" t="str">
            <v>COMEDORECO</v>
          </cell>
          <cell r="E520" t="str">
            <v>01.00.00.62.03.01.03</v>
          </cell>
        </row>
        <row r="521">
          <cell r="A521">
            <v>1800348201</v>
          </cell>
          <cell r="B521" t="str">
            <v>M</v>
          </cell>
          <cell r="C521">
            <v>4</v>
          </cell>
          <cell r="D521" t="str">
            <v>COMEDORECO</v>
          </cell>
          <cell r="E521" t="str">
            <v>01.00.00.62.02.43.31</v>
          </cell>
        </row>
        <row r="522">
          <cell r="A522">
            <v>112423884</v>
          </cell>
          <cell r="B522" t="str">
            <v>M</v>
          </cell>
          <cell r="C522">
            <v>3</v>
          </cell>
          <cell r="D522" t="str">
            <v>COMEDORECO</v>
          </cell>
          <cell r="E522" t="str">
            <v>01.00.00.62.02.43.43</v>
          </cell>
        </row>
        <row r="523">
          <cell r="A523">
            <v>1800065326</v>
          </cell>
          <cell r="B523" t="str">
            <v>F</v>
          </cell>
          <cell r="C523">
            <v>1</v>
          </cell>
          <cell r="D523" t="str">
            <v>COMEDORECO</v>
          </cell>
          <cell r="E523" t="str">
            <v>01.00.00.62.02.43.31</v>
          </cell>
        </row>
        <row r="524">
          <cell r="A524">
            <v>40224458592</v>
          </cell>
          <cell r="B524" t="str">
            <v>F</v>
          </cell>
          <cell r="C524">
            <v>1</v>
          </cell>
          <cell r="D524" t="str">
            <v>COMEDORECO</v>
          </cell>
          <cell r="E524" t="str">
            <v>01.00.00.62.02.43.05</v>
          </cell>
        </row>
        <row r="525">
          <cell r="A525">
            <v>1800029793</v>
          </cell>
          <cell r="B525" t="str">
            <v>F</v>
          </cell>
          <cell r="C525">
            <v>2</v>
          </cell>
          <cell r="D525" t="str">
            <v>COMEDORECO</v>
          </cell>
          <cell r="E525" t="str">
            <v>01.00.00.62.02.43.59</v>
          </cell>
        </row>
        <row r="526">
          <cell r="A526">
            <v>110439650</v>
          </cell>
          <cell r="B526" t="str">
            <v>F</v>
          </cell>
          <cell r="C526">
            <v>3</v>
          </cell>
          <cell r="D526" t="str">
            <v>COMEDORECO</v>
          </cell>
          <cell r="E526" t="str">
            <v>01.00.00.62.02.43.43</v>
          </cell>
        </row>
        <row r="527">
          <cell r="A527">
            <v>1800351296</v>
          </cell>
          <cell r="B527" t="str">
            <v>F</v>
          </cell>
          <cell r="C527">
            <v>1</v>
          </cell>
          <cell r="D527" t="str">
            <v>COMEDORECO</v>
          </cell>
          <cell r="E527" t="str">
            <v>01.00.00.62.02.43.46</v>
          </cell>
        </row>
        <row r="528">
          <cell r="A528">
            <v>22500631514</v>
          </cell>
          <cell r="B528" t="str">
            <v>F</v>
          </cell>
          <cell r="C528">
            <v>1</v>
          </cell>
          <cell r="D528" t="str">
            <v>COMEDORECO</v>
          </cell>
          <cell r="E528" t="str">
            <v>01.00.00.62.02.43.43</v>
          </cell>
        </row>
        <row r="529">
          <cell r="A529">
            <v>1800341941</v>
          </cell>
          <cell r="B529" t="str">
            <v>M</v>
          </cell>
          <cell r="C529">
            <v>1</v>
          </cell>
          <cell r="D529" t="str">
            <v>COMEDORECO</v>
          </cell>
          <cell r="E529" t="str">
            <v>01.00.00.62</v>
          </cell>
        </row>
        <row r="530">
          <cell r="A530">
            <v>22900283312</v>
          </cell>
          <cell r="B530" t="str">
            <v>M</v>
          </cell>
          <cell r="C530">
            <v>1</v>
          </cell>
          <cell r="D530" t="str">
            <v>COMEDORECO</v>
          </cell>
          <cell r="E530" t="str">
            <v>01.00.00.62.02.43.04</v>
          </cell>
        </row>
        <row r="531">
          <cell r="A531">
            <v>1800490268</v>
          </cell>
          <cell r="B531" t="str">
            <v>M</v>
          </cell>
          <cell r="C531">
            <v>2</v>
          </cell>
          <cell r="D531" t="str">
            <v>COMEDORECO</v>
          </cell>
          <cell r="E531" t="str">
            <v>01.00.00.62.02.43.47</v>
          </cell>
        </row>
        <row r="532">
          <cell r="A532">
            <v>105105761</v>
          </cell>
          <cell r="B532" t="str">
            <v>F</v>
          </cell>
          <cell r="C532">
            <v>1</v>
          </cell>
          <cell r="D532" t="str">
            <v>COMEDORECO</v>
          </cell>
          <cell r="E532" t="str">
            <v>01.00.00.62.03.01.01</v>
          </cell>
        </row>
        <row r="533">
          <cell r="A533">
            <v>105716807</v>
          </cell>
          <cell r="B533" t="str">
            <v>F</v>
          </cell>
          <cell r="C533">
            <v>4</v>
          </cell>
          <cell r="D533" t="str">
            <v>COMEDORECO</v>
          </cell>
          <cell r="E533" t="str">
            <v>01.00.00.62.02.43.43</v>
          </cell>
        </row>
        <row r="534">
          <cell r="A534">
            <v>22300507187</v>
          </cell>
          <cell r="B534" t="str">
            <v>F</v>
          </cell>
          <cell r="C534">
            <v>2</v>
          </cell>
          <cell r="D534" t="str">
            <v>COMEDORECO</v>
          </cell>
          <cell r="E534" t="str">
            <v>01.00.00.62.03.01.02</v>
          </cell>
        </row>
        <row r="535">
          <cell r="A535">
            <v>100819820</v>
          </cell>
          <cell r="B535" t="str">
            <v>M</v>
          </cell>
          <cell r="C535">
            <v>5</v>
          </cell>
          <cell r="D535" t="str">
            <v>COMEDORECO</v>
          </cell>
          <cell r="E535" t="str">
            <v>01.00.00.62.00.06</v>
          </cell>
        </row>
        <row r="536">
          <cell r="A536">
            <v>9100028688</v>
          </cell>
          <cell r="B536" t="str">
            <v>F</v>
          </cell>
          <cell r="C536">
            <v>1</v>
          </cell>
          <cell r="D536" t="str">
            <v>COMEDORECO</v>
          </cell>
          <cell r="E536" t="str">
            <v>01.00.00.62.02.43.55</v>
          </cell>
        </row>
        <row r="537">
          <cell r="A537">
            <v>11100005476</v>
          </cell>
          <cell r="B537" t="str">
            <v>F</v>
          </cell>
          <cell r="C537">
            <v>1</v>
          </cell>
          <cell r="D537" t="str">
            <v>COMEDORECO</v>
          </cell>
          <cell r="E537" t="str">
            <v>01.00.00.62</v>
          </cell>
        </row>
        <row r="538">
          <cell r="A538">
            <v>4700119847</v>
          </cell>
          <cell r="B538" t="str">
            <v>M</v>
          </cell>
          <cell r="C538">
            <v>6</v>
          </cell>
          <cell r="D538" t="str">
            <v>COMEDORECO</v>
          </cell>
          <cell r="E538" t="str">
            <v>01.00.00.62.02.43.43</v>
          </cell>
        </row>
        <row r="539">
          <cell r="A539">
            <v>40228067340</v>
          </cell>
          <cell r="B539" t="str">
            <v>M</v>
          </cell>
          <cell r="C539">
            <v>1</v>
          </cell>
          <cell r="D539" t="str">
            <v>COMEDORECO</v>
          </cell>
          <cell r="E539" t="str">
            <v>01.00.00.62.03.01.01</v>
          </cell>
        </row>
        <row r="540">
          <cell r="A540">
            <v>40246664599</v>
          </cell>
          <cell r="B540" t="str">
            <v>M</v>
          </cell>
          <cell r="C540">
            <v>1</v>
          </cell>
          <cell r="D540" t="str">
            <v>COMEDORECO</v>
          </cell>
          <cell r="E540" t="str">
            <v>01.00.00.62.02.43.27</v>
          </cell>
        </row>
        <row r="541">
          <cell r="A541">
            <v>1800492645</v>
          </cell>
          <cell r="B541" t="str">
            <v>M</v>
          </cell>
          <cell r="C541">
            <v>1</v>
          </cell>
          <cell r="D541" t="str">
            <v>COMEDORECO</v>
          </cell>
          <cell r="E541" t="str">
            <v>01.00.00.62.03.01.03</v>
          </cell>
        </row>
        <row r="542">
          <cell r="A542">
            <v>110121910</v>
          </cell>
          <cell r="B542" t="str">
            <v>F</v>
          </cell>
          <cell r="C542">
            <v>3</v>
          </cell>
          <cell r="D542" t="str">
            <v>COMEDORECO</v>
          </cell>
          <cell r="E542" t="str">
            <v>01.00.00.62.03.01</v>
          </cell>
        </row>
        <row r="543">
          <cell r="A543">
            <v>40221662261</v>
          </cell>
          <cell r="B543" t="str">
            <v>M</v>
          </cell>
          <cell r="C543">
            <v>3</v>
          </cell>
          <cell r="D543" t="str">
            <v>COMEDORECO</v>
          </cell>
          <cell r="E543" t="str">
            <v>01.00.00.62.02.43.30</v>
          </cell>
        </row>
        <row r="544">
          <cell r="A544">
            <v>40237413519</v>
          </cell>
          <cell r="B544" t="str">
            <v>F</v>
          </cell>
          <cell r="C544">
            <v>1</v>
          </cell>
          <cell r="D544" t="str">
            <v>COMEDORECO</v>
          </cell>
          <cell r="E544" t="str">
            <v>01.00.00.62.02.43.11</v>
          </cell>
        </row>
        <row r="545">
          <cell r="A545">
            <v>4700140090</v>
          </cell>
          <cell r="B545" t="str">
            <v>F</v>
          </cell>
          <cell r="C545">
            <v>1</v>
          </cell>
          <cell r="D545" t="str">
            <v>COMEDORECO</v>
          </cell>
          <cell r="E545" t="str">
            <v>01.00.00.62.02.43.20</v>
          </cell>
        </row>
        <row r="546">
          <cell r="A546">
            <v>40215630282</v>
          </cell>
          <cell r="B546" t="str">
            <v>F</v>
          </cell>
          <cell r="C546">
            <v>1</v>
          </cell>
          <cell r="D546" t="str">
            <v>COMEDORECO</v>
          </cell>
          <cell r="E546" t="str">
            <v>01.00.00.62.02.43.31</v>
          </cell>
        </row>
        <row r="547">
          <cell r="A547">
            <v>106636723</v>
          </cell>
          <cell r="B547" t="str">
            <v>M</v>
          </cell>
          <cell r="C547">
            <v>1</v>
          </cell>
          <cell r="D547" t="str">
            <v>COMEDORECO</v>
          </cell>
          <cell r="E547" t="str">
            <v>01.00.00.62.02.43.01</v>
          </cell>
        </row>
        <row r="548">
          <cell r="A548">
            <v>107524720</v>
          </cell>
          <cell r="B548" t="str">
            <v>F</v>
          </cell>
          <cell r="C548">
            <v>1</v>
          </cell>
          <cell r="D548" t="str">
            <v>COMEDORECO</v>
          </cell>
          <cell r="E548" t="str">
            <v>01.00.00.62.02.43.04</v>
          </cell>
        </row>
        <row r="549">
          <cell r="A549">
            <v>40226511869</v>
          </cell>
          <cell r="B549" t="str">
            <v>F</v>
          </cell>
          <cell r="C549">
            <v>2</v>
          </cell>
          <cell r="D549" t="str">
            <v>COMEDORECO</v>
          </cell>
          <cell r="E549" t="str">
            <v>01.00.00.62.02.43.43</v>
          </cell>
        </row>
        <row r="550">
          <cell r="A550">
            <v>1900047216</v>
          </cell>
          <cell r="B550" t="str">
            <v>F</v>
          </cell>
          <cell r="C550">
            <v>1</v>
          </cell>
          <cell r="D550" t="str">
            <v>COMEDORECO</v>
          </cell>
          <cell r="E550" t="str">
            <v>01.00.00.62.02.43.51</v>
          </cell>
        </row>
        <row r="551">
          <cell r="A551">
            <v>5600736929</v>
          </cell>
          <cell r="B551" t="str">
            <v>F</v>
          </cell>
          <cell r="C551">
            <v>1</v>
          </cell>
          <cell r="D551" t="str">
            <v>COMEDORECO</v>
          </cell>
          <cell r="E551" t="str">
            <v>01.00.00.62.02.43.17</v>
          </cell>
        </row>
        <row r="552">
          <cell r="A552">
            <v>5600262827</v>
          </cell>
          <cell r="B552" t="str">
            <v>F</v>
          </cell>
          <cell r="C552">
            <v>4</v>
          </cell>
          <cell r="D552" t="str">
            <v>COMEDORECO</v>
          </cell>
          <cell r="E552" t="str">
            <v>01.00.00.62.02.43.17</v>
          </cell>
        </row>
        <row r="553">
          <cell r="A553">
            <v>40211565342</v>
          </cell>
          <cell r="B553" t="str">
            <v>F</v>
          </cell>
          <cell r="C553">
            <v>2</v>
          </cell>
          <cell r="D553" t="str">
            <v>COMEDORECO</v>
          </cell>
          <cell r="E553" t="str">
            <v>01.00.00.62.02.43.47</v>
          </cell>
        </row>
        <row r="554">
          <cell r="A554">
            <v>2100005939</v>
          </cell>
          <cell r="B554" t="str">
            <v>F</v>
          </cell>
          <cell r="C554">
            <v>2</v>
          </cell>
          <cell r="D554" t="str">
            <v>COMEDORECO</v>
          </cell>
          <cell r="E554" t="str">
            <v>01.00.00.62.02.43.53</v>
          </cell>
        </row>
        <row r="555">
          <cell r="A555">
            <v>111185948</v>
          </cell>
          <cell r="B555" t="str">
            <v>F</v>
          </cell>
          <cell r="C555">
            <v>4</v>
          </cell>
          <cell r="D555" t="str">
            <v>COMEDORECO</v>
          </cell>
          <cell r="E555" t="str">
            <v>01.00.00.62.03.08</v>
          </cell>
        </row>
        <row r="556">
          <cell r="A556">
            <v>1200490975</v>
          </cell>
          <cell r="B556" t="str">
            <v>F</v>
          </cell>
          <cell r="C556">
            <v>4</v>
          </cell>
          <cell r="D556" t="str">
            <v>COMEDORECO</v>
          </cell>
          <cell r="E556" t="str">
            <v>01.00.00.62.02.43.30</v>
          </cell>
        </row>
        <row r="557">
          <cell r="A557">
            <v>1800585471</v>
          </cell>
          <cell r="B557" t="str">
            <v>F</v>
          </cell>
          <cell r="C557">
            <v>1</v>
          </cell>
          <cell r="D557" t="str">
            <v>COMEDORECO</v>
          </cell>
          <cell r="E557" t="str">
            <v>01.00.00.62.02.43.31</v>
          </cell>
        </row>
        <row r="558">
          <cell r="A558">
            <v>22300587114</v>
          </cell>
          <cell r="B558" t="str">
            <v>M</v>
          </cell>
          <cell r="C558">
            <v>5</v>
          </cell>
          <cell r="D558" t="str">
            <v>COMEDORECO</v>
          </cell>
          <cell r="E558" t="str">
            <v>01.00.00.62.02.43.43</v>
          </cell>
        </row>
        <row r="559">
          <cell r="A559">
            <v>40221534254</v>
          </cell>
          <cell r="B559" t="str">
            <v>M</v>
          </cell>
          <cell r="C559">
            <v>1</v>
          </cell>
          <cell r="D559" t="str">
            <v>COMEDORECO</v>
          </cell>
          <cell r="E559" t="str">
            <v>01.00.00.62.03.05</v>
          </cell>
        </row>
        <row r="560">
          <cell r="A560">
            <v>1700184409</v>
          </cell>
          <cell r="B560" t="str">
            <v>F</v>
          </cell>
          <cell r="C560">
            <v>3</v>
          </cell>
          <cell r="D560" t="str">
            <v>COMEDORECO</v>
          </cell>
          <cell r="E560" t="str">
            <v>01.00.00.62.02.43.43</v>
          </cell>
        </row>
        <row r="561">
          <cell r="A561">
            <v>3700005105</v>
          </cell>
          <cell r="B561" t="str">
            <v>M</v>
          </cell>
          <cell r="C561">
            <v>1</v>
          </cell>
          <cell r="D561" t="str">
            <v>COMEDORECO</v>
          </cell>
          <cell r="E561" t="str">
            <v>01.00.00.62.02.43.18</v>
          </cell>
        </row>
        <row r="562">
          <cell r="A562">
            <v>118505791</v>
          </cell>
          <cell r="B562" t="str">
            <v>M</v>
          </cell>
          <cell r="C562">
            <v>2</v>
          </cell>
          <cell r="D562" t="str">
            <v>COMEDORECO</v>
          </cell>
          <cell r="E562" t="str">
            <v>01.00.00.62.02.43.43</v>
          </cell>
        </row>
        <row r="563">
          <cell r="A563">
            <v>5700083677</v>
          </cell>
          <cell r="B563" t="str">
            <v>M</v>
          </cell>
          <cell r="C563">
            <v>3</v>
          </cell>
          <cell r="D563" t="str">
            <v>COMEDORECO</v>
          </cell>
          <cell r="E563" t="str">
            <v>01.00.00.62.00.01</v>
          </cell>
        </row>
        <row r="564">
          <cell r="A564">
            <v>118140367</v>
          </cell>
          <cell r="B564" t="str">
            <v>M</v>
          </cell>
          <cell r="C564">
            <v>2</v>
          </cell>
          <cell r="D564" t="str">
            <v>COMEDORECO</v>
          </cell>
          <cell r="E564" t="str">
            <v>01.00.00.62.02.43.03</v>
          </cell>
        </row>
        <row r="565">
          <cell r="A565">
            <v>40231905056</v>
          </cell>
          <cell r="B565" t="str">
            <v>M</v>
          </cell>
          <cell r="C565">
            <v>1</v>
          </cell>
          <cell r="D565" t="str">
            <v>COMEDORECO</v>
          </cell>
          <cell r="E565" t="str">
            <v>01.00.00.62.03.05</v>
          </cell>
        </row>
        <row r="566">
          <cell r="A566">
            <v>115230047</v>
          </cell>
          <cell r="B566" t="str">
            <v>M</v>
          </cell>
          <cell r="C566">
            <v>1</v>
          </cell>
          <cell r="D566" t="str">
            <v>COMEDORECO</v>
          </cell>
          <cell r="E566" t="str">
            <v>01.00.00.62.03.01.03</v>
          </cell>
        </row>
        <row r="567">
          <cell r="A567">
            <v>40221485994</v>
          </cell>
          <cell r="B567" t="str">
            <v>F</v>
          </cell>
          <cell r="C567">
            <v>2</v>
          </cell>
          <cell r="D567" t="str">
            <v>COMEDORECO</v>
          </cell>
          <cell r="E567" t="str">
            <v>01.00.00.62.02.43.86</v>
          </cell>
        </row>
        <row r="568">
          <cell r="A568">
            <v>10600004799</v>
          </cell>
          <cell r="B568" t="str">
            <v>M</v>
          </cell>
          <cell r="C568">
            <v>2</v>
          </cell>
          <cell r="D568" t="str">
            <v>COMEDORECO</v>
          </cell>
          <cell r="E568" t="str">
            <v>01.00.00.62.03.01</v>
          </cell>
        </row>
        <row r="569">
          <cell r="A569">
            <v>40224371910</v>
          </cell>
          <cell r="B569" t="str">
            <v>M</v>
          </cell>
          <cell r="C569">
            <v>3</v>
          </cell>
          <cell r="D569" t="str">
            <v>COMEDORECO</v>
          </cell>
          <cell r="E569" t="str">
            <v>01.00.00.62.01</v>
          </cell>
        </row>
        <row r="570">
          <cell r="A570">
            <v>1800119420</v>
          </cell>
          <cell r="B570" t="str">
            <v>F</v>
          </cell>
          <cell r="C570">
            <v>4</v>
          </cell>
          <cell r="D570" t="str">
            <v>COMEDORECO</v>
          </cell>
          <cell r="E570" t="str">
            <v>01.00.00.62.02.43.31</v>
          </cell>
        </row>
        <row r="571">
          <cell r="A571">
            <v>6500161044</v>
          </cell>
          <cell r="B571" t="str">
            <v>F</v>
          </cell>
          <cell r="C571">
            <v>1</v>
          </cell>
          <cell r="D571" t="str">
            <v>COMEDORECO</v>
          </cell>
          <cell r="E571" t="str">
            <v>01.00.00.62.02.43.07</v>
          </cell>
        </row>
        <row r="572">
          <cell r="A572">
            <v>5800234378</v>
          </cell>
          <cell r="B572" t="str">
            <v>M</v>
          </cell>
          <cell r="C572">
            <v>5</v>
          </cell>
          <cell r="D572" t="str">
            <v>COMEDORECO</v>
          </cell>
          <cell r="E572" t="str">
            <v>01.00.00.62.03.05</v>
          </cell>
        </row>
        <row r="573">
          <cell r="A573">
            <v>115066243</v>
          </cell>
          <cell r="B573" t="str">
            <v>M</v>
          </cell>
          <cell r="C573">
            <v>1</v>
          </cell>
          <cell r="D573" t="str">
            <v>COMEDORECO</v>
          </cell>
          <cell r="E573" t="str">
            <v>01.00.00.62.03.01.03</v>
          </cell>
        </row>
        <row r="574">
          <cell r="A574">
            <v>11700057976</v>
          </cell>
          <cell r="B574" t="str">
            <v>M</v>
          </cell>
          <cell r="C574">
            <v>4</v>
          </cell>
          <cell r="D574" t="str">
            <v>COMEDORECO</v>
          </cell>
          <cell r="E574" t="str">
            <v>01.00.00.62.02.43.43</v>
          </cell>
        </row>
        <row r="575">
          <cell r="A575">
            <v>40223914926</v>
          </cell>
          <cell r="B575" t="str">
            <v>M</v>
          </cell>
          <cell r="C575">
            <v>1</v>
          </cell>
          <cell r="D575" t="str">
            <v>COMEDORECO</v>
          </cell>
          <cell r="E575" t="str">
            <v>01.00.00.62.02.43.23</v>
          </cell>
        </row>
        <row r="576">
          <cell r="A576">
            <v>12900000683</v>
          </cell>
          <cell r="B576" t="str">
            <v>M</v>
          </cell>
          <cell r="C576">
            <v>7</v>
          </cell>
          <cell r="D576" t="str">
            <v>COMEDORECO</v>
          </cell>
          <cell r="E576" t="str">
            <v>01.00.00.62.02.43.01</v>
          </cell>
        </row>
        <row r="577">
          <cell r="A577">
            <v>2000180592</v>
          </cell>
          <cell r="B577" t="str">
            <v>M</v>
          </cell>
          <cell r="C577">
            <v>3</v>
          </cell>
          <cell r="D577" t="str">
            <v>COMEDORECO</v>
          </cell>
          <cell r="E577" t="str">
            <v>01.00.00.62.02.43.43</v>
          </cell>
        </row>
        <row r="578">
          <cell r="A578">
            <v>1800058008</v>
          </cell>
          <cell r="B578" t="str">
            <v>F</v>
          </cell>
          <cell r="C578">
            <v>2</v>
          </cell>
          <cell r="D578" t="str">
            <v>COMEDORECO</v>
          </cell>
          <cell r="E578" t="str">
            <v>01.00.00.62.02.43.31</v>
          </cell>
        </row>
        <row r="579">
          <cell r="A579">
            <v>11000052172</v>
          </cell>
          <cell r="B579" t="str">
            <v>M</v>
          </cell>
          <cell r="C579">
            <v>2</v>
          </cell>
          <cell r="D579" t="str">
            <v>COMEDORECO</v>
          </cell>
          <cell r="E579" t="str">
            <v>01.00.00.62.03.05.01</v>
          </cell>
        </row>
        <row r="580">
          <cell r="A580">
            <v>2300436819</v>
          </cell>
          <cell r="B580" t="str">
            <v>M</v>
          </cell>
          <cell r="C580">
            <v>1</v>
          </cell>
          <cell r="D580" t="str">
            <v>COMEDORECO</v>
          </cell>
          <cell r="E580" t="str">
            <v>01.00.00.62.02.43.05</v>
          </cell>
        </row>
        <row r="581">
          <cell r="A581">
            <v>1000169241</v>
          </cell>
          <cell r="B581" t="str">
            <v>F</v>
          </cell>
          <cell r="C581">
            <v>4</v>
          </cell>
          <cell r="D581" t="str">
            <v>COMEDORECO</v>
          </cell>
          <cell r="E581" t="str">
            <v>01.00.00.62.02.43.28</v>
          </cell>
        </row>
        <row r="582">
          <cell r="A582">
            <v>40242708598</v>
          </cell>
          <cell r="B582" t="str">
            <v>F</v>
          </cell>
          <cell r="C582">
            <v>2</v>
          </cell>
          <cell r="D582" t="str">
            <v>COMEDORECO</v>
          </cell>
          <cell r="E582" t="str">
            <v>01.00.00.62.03.01.01</v>
          </cell>
        </row>
        <row r="583">
          <cell r="A583">
            <v>22300398470</v>
          </cell>
          <cell r="B583" t="str">
            <v>M</v>
          </cell>
          <cell r="C583">
            <v>2</v>
          </cell>
          <cell r="D583" t="str">
            <v>COMEDORECO</v>
          </cell>
          <cell r="E583" t="str">
            <v>01.00.00.62.00.01</v>
          </cell>
        </row>
        <row r="584">
          <cell r="A584">
            <v>40226995138</v>
          </cell>
          <cell r="B584" t="str">
            <v>F</v>
          </cell>
          <cell r="C584">
            <v>1</v>
          </cell>
          <cell r="D584" t="str">
            <v>COMEDORECO</v>
          </cell>
          <cell r="E584" t="str">
            <v>01.00.00.62.02.43.44</v>
          </cell>
        </row>
        <row r="585">
          <cell r="A585">
            <v>105011167</v>
          </cell>
          <cell r="B585" t="str">
            <v>M</v>
          </cell>
          <cell r="C585">
            <v>2</v>
          </cell>
          <cell r="D585" t="str">
            <v>COMEDORECO</v>
          </cell>
          <cell r="E585" t="str">
            <v>01.00.00.62.02.43.43</v>
          </cell>
        </row>
        <row r="586">
          <cell r="A586">
            <v>1800100651</v>
          </cell>
          <cell r="B586" t="str">
            <v>F</v>
          </cell>
          <cell r="C586">
            <v>6</v>
          </cell>
          <cell r="D586" t="str">
            <v>COMEDORECO</v>
          </cell>
          <cell r="E586" t="str">
            <v>01.00.00.62.02.43.28</v>
          </cell>
        </row>
        <row r="587">
          <cell r="A587">
            <v>22301713727</v>
          </cell>
          <cell r="B587" t="str">
            <v>F</v>
          </cell>
          <cell r="C587">
            <v>2</v>
          </cell>
          <cell r="D587" t="str">
            <v>COMEDORECO</v>
          </cell>
          <cell r="E587" t="str">
            <v>01.00.00.62.02</v>
          </cell>
        </row>
        <row r="588">
          <cell r="A588">
            <v>1800393868</v>
          </cell>
          <cell r="B588" t="str">
            <v>M</v>
          </cell>
          <cell r="C588">
            <v>1</v>
          </cell>
          <cell r="D588" t="str">
            <v>COMEDORECO</v>
          </cell>
          <cell r="E588" t="str">
            <v>01.00.00.62.02.43.23</v>
          </cell>
        </row>
        <row r="589">
          <cell r="A589">
            <v>104782438</v>
          </cell>
          <cell r="B589" t="str">
            <v>F</v>
          </cell>
          <cell r="C589">
            <v>3</v>
          </cell>
          <cell r="D589" t="str">
            <v>COMEDORECO</v>
          </cell>
          <cell r="E589" t="str">
            <v>01.00.00.62</v>
          </cell>
        </row>
        <row r="590">
          <cell r="A590">
            <v>111917514</v>
          </cell>
          <cell r="B590" t="str">
            <v>M</v>
          </cell>
          <cell r="C590">
            <v>2</v>
          </cell>
          <cell r="D590" t="str">
            <v>COMEDORECO</v>
          </cell>
          <cell r="E590" t="str">
            <v>01.00.00.62.03.01.01</v>
          </cell>
        </row>
        <row r="591">
          <cell r="A591">
            <v>2200174999</v>
          </cell>
          <cell r="B591" t="str">
            <v>F</v>
          </cell>
          <cell r="C591">
            <v>4</v>
          </cell>
          <cell r="D591" t="str">
            <v>COMEDORECO</v>
          </cell>
          <cell r="E591" t="str">
            <v>01.00.00.62.02.43.32</v>
          </cell>
        </row>
        <row r="592">
          <cell r="A592">
            <v>104051412</v>
          </cell>
          <cell r="B592" t="str">
            <v>F</v>
          </cell>
          <cell r="C592">
            <v>3</v>
          </cell>
          <cell r="D592" t="str">
            <v>COMEDORECO</v>
          </cell>
          <cell r="E592" t="str">
            <v>01.00.00.62.02.01</v>
          </cell>
        </row>
        <row r="593">
          <cell r="A593">
            <v>7900012704</v>
          </cell>
          <cell r="B593" t="str">
            <v>M</v>
          </cell>
          <cell r="C593">
            <v>2</v>
          </cell>
          <cell r="D593" t="str">
            <v>COMEDORECO</v>
          </cell>
          <cell r="E593" t="str">
            <v>01.00.00.62.02.43.44</v>
          </cell>
        </row>
        <row r="594">
          <cell r="A594">
            <v>6800559905</v>
          </cell>
          <cell r="B594" t="str">
            <v>M</v>
          </cell>
          <cell r="C594">
            <v>1</v>
          </cell>
          <cell r="D594" t="str">
            <v>COMEDORECO</v>
          </cell>
          <cell r="E594" t="str">
            <v>01.00.00.62.02.43.43</v>
          </cell>
        </row>
        <row r="595">
          <cell r="A595">
            <v>22500692987</v>
          </cell>
          <cell r="B595" t="str">
            <v>M</v>
          </cell>
          <cell r="C595">
            <v>4</v>
          </cell>
          <cell r="D595" t="str">
            <v>COMEDORECO</v>
          </cell>
          <cell r="E595" t="str">
            <v>01.00.00.62.03.01.03</v>
          </cell>
        </row>
        <row r="596">
          <cell r="A596">
            <v>116938507</v>
          </cell>
          <cell r="B596" t="str">
            <v>M</v>
          </cell>
          <cell r="C596">
            <v>3</v>
          </cell>
          <cell r="D596" t="str">
            <v>COMEDORECO</v>
          </cell>
          <cell r="E596" t="str">
            <v>01.00.00.62.03.05</v>
          </cell>
        </row>
        <row r="597">
          <cell r="A597">
            <v>2200100937</v>
          </cell>
          <cell r="B597" t="str">
            <v>F</v>
          </cell>
          <cell r="C597">
            <v>4</v>
          </cell>
          <cell r="D597" t="str">
            <v>COMEDORECO</v>
          </cell>
          <cell r="E597" t="str">
            <v>01.00.00.62.02.43.32</v>
          </cell>
        </row>
        <row r="598">
          <cell r="A598">
            <v>3100099971</v>
          </cell>
          <cell r="B598" t="str">
            <v>M</v>
          </cell>
          <cell r="C598">
            <v>1</v>
          </cell>
          <cell r="D598" t="str">
            <v>COMEDORECO</v>
          </cell>
          <cell r="E598" t="str">
            <v>01.00.00.62.02.43.14</v>
          </cell>
        </row>
        <row r="599">
          <cell r="A599">
            <v>1700143363</v>
          </cell>
          <cell r="B599" t="str">
            <v>M</v>
          </cell>
          <cell r="C599">
            <v>6</v>
          </cell>
          <cell r="D599" t="str">
            <v>COMEDORECO</v>
          </cell>
          <cell r="E599" t="str">
            <v>01.00.00.62.03.01.03</v>
          </cell>
        </row>
        <row r="600">
          <cell r="A600">
            <v>13700008595</v>
          </cell>
          <cell r="B600" t="str">
            <v>F</v>
          </cell>
          <cell r="C600">
            <v>1</v>
          </cell>
          <cell r="D600" t="str">
            <v>COMEDORECO</v>
          </cell>
          <cell r="E600" t="str">
            <v>01.00.00.62.02.43.85</v>
          </cell>
        </row>
        <row r="601">
          <cell r="A601">
            <v>13700001525</v>
          </cell>
          <cell r="B601" t="str">
            <v>F</v>
          </cell>
          <cell r="C601">
            <v>3</v>
          </cell>
          <cell r="D601" t="str">
            <v>COMEDORECO</v>
          </cell>
          <cell r="E601" t="str">
            <v>01.00.00.62.00.04.02</v>
          </cell>
        </row>
        <row r="602">
          <cell r="A602">
            <v>7500068098</v>
          </cell>
          <cell r="B602" t="str">
            <v>M</v>
          </cell>
          <cell r="C602">
            <v>4</v>
          </cell>
          <cell r="D602" t="str">
            <v>COMEDORECO</v>
          </cell>
          <cell r="E602" t="str">
            <v>01.00.00.62.02.43.43</v>
          </cell>
        </row>
        <row r="603">
          <cell r="A603">
            <v>108104712</v>
          </cell>
          <cell r="B603" t="str">
            <v>F</v>
          </cell>
          <cell r="C603">
            <v>5</v>
          </cell>
          <cell r="D603" t="str">
            <v>COMEDORECO</v>
          </cell>
          <cell r="E603" t="str">
            <v>01.00.00.62.00.02</v>
          </cell>
        </row>
        <row r="604">
          <cell r="A604">
            <v>1800761833</v>
          </cell>
          <cell r="B604" t="str">
            <v>F</v>
          </cell>
          <cell r="C604">
            <v>1</v>
          </cell>
          <cell r="D604" t="str">
            <v>COMEDORECO</v>
          </cell>
          <cell r="E604" t="str">
            <v>01.00.00.62.03.08</v>
          </cell>
        </row>
        <row r="605">
          <cell r="A605">
            <v>22400120949</v>
          </cell>
          <cell r="B605" t="str">
            <v>F</v>
          </cell>
          <cell r="C605">
            <v>1</v>
          </cell>
          <cell r="D605" t="str">
            <v>COMEDORECO</v>
          </cell>
          <cell r="E605" t="str">
            <v>01.00.00.62</v>
          </cell>
        </row>
        <row r="606">
          <cell r="A606">
            <v>40237458167</v>
          </cell>
          <cell r="B606" t="str">
            <v>M</v>
          </cell>
          <cell r="C606">
            <v>1</v>
          </cell>
          <cell r="D606" t="str">
            <v>COMEDORECO</v>
          </cell>
          <cell r="E606" t="str">
            <v>01.00.00.62.02.43.30</v>
          </cell>
        </row>
        <row r="607">
          <cell r="A607">
            <v>3101659344</v>
          </cell>
          <cell r="B607" t="str">
            <v>M</v>
          </cell>
          <cell r="C607">
            <v>2</v>
          </cell>
          <cell r="D607" t="str">
            <v>COMEDORECO</v>
          </cell>
          <cell r="E607" t="str">
            <v>01.00.00.62.02.43.14</v>
          </cell>
        </row>
        <row r="608">
          <cell r="A608">
            <v>4700743588</v>
          </cell>
          <cell r="B608" t="str">
            <v>M</v>
          </cell>
          <cell r="C608">
            <v>2</v>
          </cell>
          <cell r="D608" t="str">
            <v>COMEDORECO</v>
          </cell>
          <cell r="E608" t="str">
            <v>01.00.00.62.02.43.20</v>
          </cell>
        </row>
        <row r="609">
          <cell r="A609">
            <v>22301369595</v>
          </cell>
          <cell r="B609" t="str">
            <v>F</v>
          </cell>
          <cell r="C609">
            <v>3</v>
          </cell>
          <cell r="D609" t="str">
            <v>COMEDORECO</v>
          </cell>
          <cell r="E609" t="str">
            <v>01.00.00.62.03.01.01</v>
          </cell>
        </row>
        <row r="610">
          <cell r="A610">
            <v>119081198</v>
          </cell>
          <cell r="B610" t="str">
            <v>F</v>
          </cell>
          <cell r="C610">
            <v>2</v>
          </cell>
          <cell r="D610" t="str">
            <v>COMEDORECO</v>
          </cell>
          <cell r="E610" t="str">
            <v>01.00.00.62.02.43.43</v>
          </cell>
        </row>
        <row r="611">
          <cell r="A611">
            <v>7600017532</v>
          </cell>
          <cell r="B611" t="str">
            <v>M</v>
          </cell>
          <cell r="C611">
            <v>4</v>
          </cell>
          <cell r="D611" t="str">
            <v>COMEDORECO</v>
          </cell>
          <cell r="E611" t="str">
            <v>01.00.00.62.02.43.32</v>
          </cell>
        </row>
        <row r="612">
          <cell r="A612">
            <v>400114278</v>
          </cell>
          <cell r="B612" t="str">
            <v>F</v>
          </cell>
          <cell r="C612">
            <v>1</v>
          </cell>
          <cell r="D612" t="str">
            <v>COMEDORECO</v>
          </cell>
          <cell r="E612" t="str">
            <v>01.00.00.62.02.43.09</v>
          </cell>
        </row>
        <row r="613">
          <cell r="A613">
            <v>2200080683</v>
          </cell>
          <cell r="B613" t="str">
            <v>M</v>
          </cell>
          <cell r="C613">
            <v>1</v>
          </cell>
          <cell r="D613" t="str">
            <v>COMEDORECO</v>
          </cell>
          <cell r="E613" t="str">
            <v>01.00.00.62.02.43.48</v>
          </cell>
        </row>
        <row r="614">
          <cell r="A614">
            <v>5601328668</v>
          </cell>
          <cell r="B614" t="str">
            <v>F</v>
          </cell>
          <cell r="C614">
            <v>1</v>
          </cell>
          <cell r="D614" t="str">
            <v>COMEDORECO</v>
          </cell>
          <cell r="E614" t="str">
            <v>01.00.00.62.02.43.17</v>
          </cell>
        </row>
        <row r="615">
          <cell r="A615">
            <v>6900019362</v>
          </cell>
          <cell r="B615" t="str">
            <v>F</v>
          </cell>
          <cell r="C615">
            <v>1</v>
          </cell>
          <cell r="D615" t="str">
            <v>COMEDORECO</v>
          </cell>
          <cell r="E615" t="str">
            <v>01.00.00.62.02.43.33</v>
          </cell>
        </row>
        <row r="616">
          <cell r="A616">
            <v>22301656348</v>
          </cell>
          <cell r="B616" t="str">
            <v>M</v>
          </cell>
          <cell r="C616">
            <v>2</v>
          </cell>
          <cell r="D616" t="str">
            <v>COMEDORECO</v>
          </cell>
          <cell r="E616" t="str">
            <v>01.00.00.62.03.05</v>
          </cell>
        </row>
        <row r="617">
          <cell r="A617">
            <v>115205700</v>
          </cell>
          <cell r="B617" t="str">
            <v>F</v>
          </cell>
          <cell r="C617">
            <v>5</v>
          </cell>
          <cell r="D617" t="str">
            <v>COMEDORECO</v>
          </cell>
          <cell r="E617" t="str">
            <v>01.00.00.62.03.01.02</v>
          </cell>
        </row>
        <row r="618">
          <cell r="A618">
            <v>2400118333</v>
          </cell>
          <cell r="B618" t="str">
            <v>F</v>
          </cell>
          <cell r="C618">
            <v>2</v>
          </cell>
          <cell r="D618" t="str">
            <v>COMEDORECO</v>
          </cell>
          <cell r="E618" t="str">
            <v>01.00.00.62</v>
          </cell>
        </row>
        <row r="619">
          <cell r="A619">
            <v>3101186629</v>
          </cell>
          <cell r="B619" t="str">
            <v>F</v>
          </cell>
          <cell r="C619">
            <v>1</v>
          </cell>
          <cell r="D619" t="str">
            <v>COMEDORECO</v>
          </cell>
          <cell r="E619" t="str">
            <v>01.00.00.62.02.43.14</v>
          </cell>
        </row>
        <row r="620">
          <cell r="A620">
            <v>40235826266</v>
          </cell>
          <cell r="B620" t="str">
            <v>M</v>
          </cell>
          <cell r="C620">
            <v>1</v>
          </cell>
          <cell r="D620" t="str">
            <v>COMEDORECO</v>
          </cell>
          <cell r="E620" t="str">
            <v>01.00.00.62.02.43.43</v>
          </cell>
        </row>
        <row r="621">
          <cell r="A621">
            <v>2300470198</v>
          </cell>
          <cell r="B621" t="str">
            <v>M</v>
          </cell>
          <cell r="C621">
            <v>4</v>
          </cell>
          <cell r="D621" t="str">
            <v>COMEDORECO</v>
          </cell>
          <cell r="E621" t="str">
            <v>01.00.00.62.02.43.43</v>
          </cell>
        </row>
        <row r="622">
          <cell r="A622">
            <v>22301756866</v>
          </cell>
          <cell r="B622" t="str">
            <v>F</v>
          </cell>
          <cell r="C622">
            <v>4</v>
          </cell>
          <cell r="D622" t="str">
            <v>COMEDORECO</v>
          </cell>
          <cell r="E622" t="str">
            <v>01.00.00.62.03.01</v>
          </cell>
        </row>
        <row r="623">
          <cell r="A623">
            <v>1800294157</v>
          </cell>
          <cell r="B623" t="str">
            <v>F</v>
          </cell>
          <cell r="C623">
            <v>1</v>
          </cell>
          <cell r="D623" t="str">
            <v>COMEDORECO</v>
          </cell>
          <cell r="E623" t="str">
            <v>01.00.00.62.02.43.31</v>
          </cell>
        </row>
        <row r="624">
          <cell r="A624">
            <v>8000021306</v>
          </cell>
          <cell r="B624" t="str">
            <v>M</v>
          </cell>
          <cell r="C624">
            <v>1</v>
          </cell>
          <cell r="D624" t="str">
            <v>COMEDORECO</v>
          </cell>
          <cell r="E624" t="str">
            <v>01.00.00.62.01</v>
          </cell>
        </row>
        <row r="625">
          <cell r="A625">
            <v>7600174820</v>
          </cell>
          <cell r="B625" t="str">
            <v>F</v>
          </cell>
          <cell r="C625">
            <v>1</v>
          </cell>
          <cell r="D625" t="str">
            <v>COMEDORECO</v>
          </cell>
          <cell r="E625" t="str">
            <v>01.00.00.62.02.43.83</v>
          </cell>
        </row>
        <row r="626">
          <cell r="A626">
            <v>114927809</v>
          </cell>
          <cell r="B626" t="str">
            <v>F</v>
          </cell>
          <cell r="C626">
            <v>4</v>
          </cell>
          <cell r="D626" t="str">
            <v>COMEDORECO</v>
          </cell>
          <cell r="E626" t="str">
            <v>01.00.00.62.03.01.02</v>
          </cell>
        </row>
        <row r="627">
          <cell r="A627">
            <v>9900039828</v>
          </cell>
          <cell r="B627" t="str">
            <v>F</v>
          </cell>
          <cell r="C627">
            <v>1</v>
          </cell>
          <cell r="D627" t="str">
            <v>COMEDORECO</v>
          </cell>
          <cell r="E627" t="str">
            <v>01.00.00.62.02.43.50</v>
          </cell>
        </row>
        <row r="628">
          <cell r="A628">
            <v>40234621783</v>
          </cell>
          <cell r="B628" t="str">
            <v>M</v>
          </cell>
          <cell r="C628">
            <v>3</v>
          </cell>
          <cell r="D628" t="str">
            <v>COMEDORECO</v>
          </cell>
          <cell r="E628" t="str">
            <v>01.00.00.62.02.43.43</v>
          </cell>
        </row>
        <row r="629">
          <cell r="A629">
            <v>40220923177</v>
          </cell>
          <cell r="B629" t="str">
            <v>F</v>
          </cell>
          <cell r="C629">
            <v>1</v>
          </cell>
          <cell r="D629" t="str">
            <v>COMEDORECO</v>
          </cell>
          <cell r="E629" t="str">
            <v>01.00.00.62.02.43.20</v>
          </cell>
        </row>
        <row r="630">
          <cell r="A630">
            <v>103712642</v>
          </cell>
          <cell r="B630" t="str">
            <v>F</v>
          </cell>
          <cell r="C630">
            <v>6</v>
          </cell>
          <cell r="D630" t="str">
            <v>COMEDORECO</v>
          </cell>
          <cell r="E630" t="str">
            <v>01.00.00.62.00.01</v>
          </cell>
        </row>
        <row r="631">
          <cell r="A631">
            <v>105164149</v>
          </cell>
          <cell r="B631" t="str">
            <v>M</v>
          </cell>
          <cell r="C631">
            <v>2</v>
          </cell>
          <cell r="D631" t="str">
            <v>COMEDORECO</v>
          </cell>
          <cell r="E631" t="str">
            <v>01.00.00.62.03.01.03</v>
          </cell>
        </row>
        <row r="632">
          <cell r="A632">
            <v>7100318661</v>
          </cell>
          <cell r="B632" t="str">
            <v>M</v>
          </cell>
          <cell r="C632">
            <v>2</v>
          </cell>
          <cell r="D632" t="str">
            <v>COMEDORECO</v>
          </cell>
          <cell r="E632" t="str">
            <v>01.00.00.62.02.43.13</v>
          </cell>
        </row>
        <row r="633">
          <cell r="A633">
            <v>2600711044</v>
          </cell>
          <cell r="B633" t="str">
            <v>F</v>
          </cell>
          <cell r="C633">
            <v>1</v>
          </cell>
          <cell r="D633" t="str">
            <v>COMEDORECO</v>
          </cell>
          <cell r="E633" t="str">
            <v>01.00.00.62.02.43.07</v>
          </cell>
        </row>
        <row r="634">
          <cell r="A634">
            <v>4100173519</v>
          </cell>
          <cell r="B634" t="str">
            <v>F</v>
          </cell>
          <cell r="C634">
            <v>1</v>
          </cell>
          <cell r="D634" t="str">
            <v>COMEDORECO</v>
          </cell>
          <cell r="E634" t="str">
            <v>01.00.00.62.02.43.25</v>
          </cell>
        </row>
        <row r="635">
          <cell r="A635">
            <v>40226293880</v>
          </cell>
          <cell r="B635" t="str">
            <v>F</v>
          </cell>
          <cell r="C635">
            <v>2</v>
          </cell>
          <cell r="D635" t="str">
            <v>COMEDORECO</v>
          </cell>
          <cell r="E635" t="str">
            <v>01.00.00.62.02.43.36</v>
          </cell>
        </row>
        <row r="636">
          <cell r="A636">
            <v>40215740487</v>
          </cell>
          <cell r="B636" t="str">
            <v>F</v>
          </cell>
          <cell r="C636">
            <v>3</v>
          </cell>
          <cell r="D636" t="str">
            <v>COMEDORECO</v>
          </cell>
          <cell r="E636" t="str">
            <v>01.00.00.62.02.43.07</v>
          </cell>
        </row>
        <row r="637">
          <cell r="A637">
            <v>40226904908</v>
          </cell>
          <cell r="B637" t="str">
            <v>F</v>
          </cell>
          <cell r="C637">
            <v>1</v>
          </cell>
          <cell r="D637" t="str">
            <v>COMEDORECO</v>
          </cell>
          <cell r="E637" t="str">
            <v>01.00.00.62.02.43.45</v>
          </cell>
        </row>
        <row r="638">
          <cell r="A638">
            <v>113414007</v>
          </cell>
          <cell r="B638" t="str">
            <v>M</v>
          </cell>
          <cell r="C638">
            <v>10</v>
          </cell>
          <cell r="D638" t="str">
            <v>COMEDORECO</v>
          </cell>
          <cell r="E638" t="str">
            <v>01.00.00.62.02.43.09</v>
          </cell>
        </row>
        <row r="639">
          <cell r="A639">
            <v>1800223354</v>
          </cell>
          <cell r="B639" t="str">
            <v>F</v>
          </cell>
          <cell r="C639">
            <v>1</v>
          </cell>
          <cell r="D639" t="str">
            <v>COMEDORECO</v>
          </cell>
          <cell r="E639" t="str">
            <v>01.00.00.62.02.43.46</v>
          </cell>
        </row>
        <row r="640">
          <cell r="A640">
            <v>11000041852</v>
          </cell>
          <cell r="B640" t="str">
            <v>M</v>
          </cell>
          <cell r="C640">
            <v>2</v>
          </cell>
          <cell r="D640" t="str">
            <v>COMEDORECO</v>
          </cell>
          <cell r="E640" t="str">
            <v>01.00.00.62.02.43.43</v>
          </cell>
        </row>
        <row r="641">
          <cell r="A641">
            <v>2500238080</v>
          </cell>
          <cell r="B641" t="str">
            <v>F</v>
          </cell>
          <cell r="C641">
            <v>1</v>
          </cell>
          <cell r="D641" t="str">
            <v>COMEDORECO</v>
          </cell>
          <cell r="E641" t="str">
            <v>01.00.00.62.02.43.08</v>
          </cell>
        </row>
        <row r="642">
          <cell r="A642">
            <v>40209493614</v>
          </cell>
          <cell r="B642" t="str">
            <v>F</v>
          </cell>
          <cell r="C642">
            <v>1</v>
          </cell>
          <cell r="D642" t="str">
            <v>COMEDORECO</v>
          </cell>
          <cell r="E642" t="str">
            <v>01.00.00.62.02.43.33</v>
          </cell>
        </row>
        <row r="643">
          <cell r="A643">
            <v>400257168</v>
          </cell>
          <cell r="B643" t="str">
            <v>F</v>
          </cell>
          <cell r="C643">
            <v>1</v>
          </cell>
          <cell r="D643" t="str">
            <v>COMEDORECO</v>
          </cell>
          <cell r="E643" t="str">
            <v>01.00.00.62.02.43.09</v>
          </cell>
        </row>
        <row r="644">
          <cell r="A644">
            <v>40233637426</v>
          </cell>
          <cell r="B644" t="str">
            <v>F</v>
          </cell>
          <cell r="C644">
            <v>1</v>
          </cell>
          <cell r="D644" t="str">
            <v>COMEDORECO</v>
          </cell>
          <cell r="E644" t="str">
            <v>01.00.00.62.00.01</v>
          </cell>
        </row>
        <row r="645">
          <cell r="A645">
            <v>40215144508</v>
          </cell>
          <cell r="B645" t="str">
            <v>F</v>
          </cell>
          <cell r="C645">
            <v>1</v>
          </cell>
          <cell r="D645" t="str">
            <v>COMEDORECO</v>
          </cell>
          <cell r="E645" t="str">
            <v>01.00.00.62.02.43.43</v>
          </cell>
        </row>
        <row r="646">
          <cell r="A646">
            <v>1800513655</v>
          </cell>
          <cell r="B646" t="str">
            <v>F</v>
          </cell>
          <cell r="C646">
            <v>1</v>
          </cell>
          <cell r="D646" t="str">
            <v>COMEDORECO</v>
          </cell>
          <cell r="E646" t="str">
            <v>01.00.00.62.02.43.46</v>
          </cell>
        </row>
        <row r="647">
          <cell r="A647">
            <v>40223380326</v>
          </cell>
          <cell r="B647" t="str">
            <v>M</v>
          </cell>
          <cell r="C647">
            <v>2</v>
          </cell>
          <cell r="D647" t="str">
            <v>COMEDORECO</v>
          </cell>
          <cell r="E647" t="str">
            <v>01.00.00.62.02.43.43</v>
          </cell>
        </row>
        <row r="648">
          <cell r="A648">
            <v>3400521450</v>
          </cell>
          <cell r="B648" t="str">
            <v>F</v>
          </cell>
          <cell r="C648">
            <v>1</v>
          </cell>
          <cell r="D648" t="str">
            <v>COMEDORECO</v>
          </cell>
          <cell r="E648" t="str">
            <v>01.00.00.62.02.43.21</v>
          </cell>
        </row>
        <row r="649">
          <cell r="A649">
            <v>4900456957</v>
          </cell>
          <cell r="B649" t="str">
            <v>F</v>
          </cell>
          <cell r="C649">
            <v>1</v>
          </cell>
          <cell r="D649" t="str">
            <v>COMEDORECO</v>
          </cell>
          <cell r="E649" t="str">
            <v>01.00.00.62.02.43.67</v>
          </cell>
        </row>
        <row r="650">
          <cell r="A650">
            <v>2300922412</v>
          </cell>
          <cell r="B650" t="str">
            <v>F</v>
          </cell>
          <cell r="C650">
            <v>1</v>
          </cell>
          <cell r="D650" t="str">
            <v>COMEDORECO</v>
          </cell>
          <cell r="E650" t="str">
            <v>01.00.00.62.02.43.05</v>
          </cell>
        </row>
        <row r="651">
          <cell r="A651">
            <v>5300403234</v>
          </cell>
          <cell r="B651" t="str">
            <v>F</v>
          </cell>
          <cell r="C651">
            <v>2</v>
          </cell>
          <cell r="D651" t="str">
            <v>COMEDORECO</v>
          </cell>
          <cell r="E651" t="str">
            <v>01.00.00.62.02.43.19</v>
          </cell>
        </row>
        <row r="652">
          <cell r="A652">
            <v>5200086287</v>
          </cell>
          <cell r="B652" t="str">
            <v>M</v>
          </cell>
          <cell r="C652">
            <v>4</v>
          </cell>
          <cell r="D652" t="str">
            <v>COMEDORECO</v>
          </cell>
          <cell r="E652" t="str">
            <v>01.00.00.62.02.43.43</v>
          </cell>
        </row>
        <row r="653">
          <cell r="A653">
            <v>8500056836</v>
          </cell>
          <cell r="B653" t="str">
            <v>M</v>
          </cell>
          <cell r="C653">
            <v>1</v>
          </cell>
          <cell r="D653" t="str">
            <v>COMEDORECO</v>
          </cell>
          <cell r="E653" t="str">
            <v>01.00.00.62.02.43.07</v>
          </cell>
        </row>
        <row r="654">
          <cell r="A654">
            <v>113181192</v>
          </cell>
          <cell r="B654" t="str">
            <v>M</v>
          </cell>
          <cell r="C654">
            <v>6</v>
          </cell>
          <cell r="D654" t="str">
            <v>COMEDORECO</v>
          </cell>
          <cell r="E654" t="str">
            <v>01.00.00.62.00.06</v>
          </cell>
        </row>
        <row r="655">
          <cell r="A655">
            <v>9100014498</v>
          </cell>
          <cell r="B655" t="str">
            <v>F</v>
          </cell>
          <cell r="C655">
            <v>2</v>
          </cell>
          <cell r="D655" t="str">
            <v>COMEDORECO</v>
          </cell>
          <cell r="E655" t="str">
            <v>01.00.00.62.02.43.55</v>
          </cell>
        </row>
        <row r="656">
          <cell r="A656">
            <v>115328684</v>
          </cell>
          <cell r="B656" t="str">
            <v>M</v>
          </cell>
          <cell r="C656">
            <v>3</v>
          </cell>
          <cell r="D656" t="str">
            <v>COMEDORECO</v>
          </cell>
          <cell r="E656" t="str">
            <v>01.00.00.62.02.01</v>
          </cell>
        </row>
        <row r="657">
          <cell r="A657">
            <v>40211837139</v>
          </cell>
          <cell r="B657" t="str">
            <v>F</v>
          </cell>
          <cell r="C657">
            <v>1</v>
          </cell>
          <cell r="D657" t="str">
            <v>COMEDORECO</v>
          </cell>
          <cell r="E657" t="str">
            <v>01.00.00.62.01</v>
          </cell>
        </row>
        <row r="658">
          <cell r="A658">
            <v>1600125262</v>
          </cell>
          <cell r="B658" t="str">
            <v>M</v>
          </cell>
          <cell r="C658">
            <v>9</v>
          </cell>
          <cell r="D658" t="str">
            <v>COMEDORECO</v>
          </cell>
          <cell r="E658" t="str">
            <v>01.00.00.62.02.43.43</v>
          </cell>
        </row>
        <row r="659">
          <cell r="A659">
            <v>12100116842</v>
          </cell>
          <cell r="B659" t="str">
            <v>F</v>
          </cell>
          <cell r="C659">
            <v>1</v>
          </cell>
          <cell r="D659" t="str">
            <v>COMEDORECO</v>
          </cell>
          <cell r="E659" t="str">
            <v>01.00.00.62.02.43.18</v>
          </cell>
        </row>
        <row r="660">
          <cell r="A660">
            <v>113559223</v>
          </cell>
          <cell r="B660" t="str">
            <v>F</v>
          </cell>
          <cell r="C660">
            <v>3</v>
          </cell>
          <cell r="D660" t="str">
            <v>COMEDORECO</v>
          </cell>
          <cell r="E660" t="str">
            <v>01.00.00.62</v>
          </cell>
        </row>
        <row r="661">
          <cell r="A661">
            <v>1800030528</v>
          </cell>
          <cell r="B661" t="str">
            <v>F</v>
          </cell>
          <cell r="C661">
            <v>1</v>
          </cell>
          <cell r="D661" t="str">
            <v>COMEDORECO</v>
          </cell>
          <cell r="E661" t="str">
            <v>01.00.00.62.02.43.26</v>
          </cell>
        </row>
        <row r="662">
          <cell r="A662">
            <v>118245075</v>
          </cell>
          <cell r="B662" t="str">
            <v>F</v>
          </cell>
          <cell r="C662">
            <v>1</v>
          </cell>
          <cell r="D662" t="str">
            <v>COMEDORECO</v>
          </cell>
          <cell r="E662" t="str">
            <v>01.00.00.62.02.43.02</v>
          </cell>
        </row>
        <row r="663">
          <cell r="A663">
            <v>5300247615</v>
          </cell>
          <cell r="B663" t="str">
            <v>M</v>
          </cell>
          <cell r="C663">
            <v>3</v>
          </cell>
          <cell r="D663" t="str">
            <v>COMEDORECO</v>
          </cell>
          <cell r="E663" t="str">
            <v>01.00.00.62.02.43.19</v>
          </cell>
        </row>
        <row r="664">
          <cell r="A664">
            <v>117919233</v>
          </cell>
          <cell r="B664" t="str">
            <v>F</v>
          </cell>
          <cell r="C664">
            <v>1</v>
          </cell>
          <cell r="D664" t="str">
            <v>COMEDORECO</v>
          </cell>
          <cell r="E664" t="str">
            <v>01.00.00.62.03.01.01</v>
          </cell>
        </row>
        <row r="665">
          <cell r="A665">
            <v>102433257</v>
          </cell>
          <cell r="B665" t="str">
            <v>M</v>
          </cell>
          <cell r="C665">
            <v>2</v>
          </cell>
          <cell r="D665" t="str">
            <v>COMEDORECO</v>
          </cell>
          <cell r="E665" t="str">
            <v>01.00.00.62.03.01.01</v>
          </cell>
        </row>
        <row r="666">
          <cell r="A666">
            <v>7800096989</v>
          </cell>
          <cell r="B666" t="str">
            <v>M</v>
          </cell>
          <cell r="C666">
            <v>5</v>
          </cell>
          <cell r="D666" t="str">
            <v>COMEDORECO</v>
          </cell>
          <cell r="E666" t="str">
            <v>01.00.00.62.02.43.01</v>
          </cell>
        </row>
        <row r="667">
          <cell r="A667">
            <v>1600148918</v>
          </cell>
          <cell r="B667" t="str">
            <v>M</v>
          </cell>
          <cell r="C667">
            <v>1</v>
          </cell>
          <cell r="D667" t="str">
            <v>COMEDORECO</v>
          </cell>
          <cell r="E667" t="str">
            <v>01.00.00.62.02.43.43</v>
          </cell>
        </row>
        <row r="668">
          <cell r="A668">
            <v>40230359354</v>
          </cell>
          <cell r="B668" t="str">
            <v>F</v>
          </cell>
          <cell r="C668">
            <v>1</v>
          </cell>
          <cell r="D668" t="str">
            <v>COMEDORECO</v>
          </cell>
          <cell r="E668" t="str">
            <v>01.00.00.62.02.43.45</v>
          </cell>
        </row>
        <row r="669">
          <cell r="A669">
            <v>8000016223</v>
          </cell>
          <cell r="B669" t="str">
            <v>M</v>
          </cell>
          <cell r="C669">
            <v>3</v>
          </cell>
          <cell r="D669" t="str">
            <v>COMEDORECO</v>
          </cell>
          <cell r="E669" t="str">
            <v>01.00.00.62.03.05</v>
          </cell>
        </row>
        <row r="670">
          <cell r="A670">
            <v>3102949298</v>
          </cell>
          <cell r="B670" t="str">
            <v>F</v>
          </cell>
          <cell r="C670">
            <v>2</v>
          </cell>
          <cell r="D670" t="str">
            <v>COMEDORECO</v>
          </cell>
          <cell r="E670" t="str">
            <v>01.00.00.62.02.43.22</v>
          </cell>
        </row>
        <row r="671">
          <cell r="A671">
            <v>3400575571</v>
          </cell>
          <cell r="B671" t="str">
            <v>F</v>
          </cell>
          <cell r="C671">
            <v>1</v>
          </cell>
          <cell r="D671" t="str">
            <v>COMEDORECO</v>
          </cell>
          <cell r="E671" t="str">
            <v>01.00.00.62.02.43.21</v>
          </cell>
        </row>
        <row r="672">
          <cell r="A672">
            <v>2000057774</v>
          </cell>
          <cell r="B672" t="str">
            <v>F</v>
          </cell>
          <cell r="C672">
            <v>1</v>
          </cell>
          <cell r="D672" t="str">
            <v>COMEDORECO</v>
          </cell>
          <cell r="E672" t="str">
            <v>01.00.00.62.02.43.42</v>
          </cell>
        </row>
        <row r="673">
          <cell r="A673">
            <v>40240680138</v>
          </cell>
          <cell r="B673" t="str">
            <v>M</v>
          </cell>
          <cell r="C673">
            <v>1</v>
          </cell>
          <cell r="D673" t="str">
            <v>COMEDORECO</v>
          </cell>
          <cell r="E673" t="str">
            <v>01.00.00.62.02.43.40</v>
          </cell>
        </row>
        <row r="674">
          <cell r="A674">
            <v>40243034747</v>
          </cell>
          <cell r="B674" t="str">
            <v>F</v>
          </cell>
          <cell r="C674">
            <v>1</v>
          </cell>
          <cell r="D674" t="str">
            <v>COMEDORECO</v>
          </cell>
          <cell r="E674" t="str">
            <v>01.00.00.62.02.43.37</v>
          </cell>
        </row>
        <row r="675">
          <cell r="A675">
            <v>103434361</v>
          </cell>
          <cell r="B675" t="str">
            <v>M</v>
          </cell>
          <cell r="C675">
            <v>1</v>
          </cell>
          <cell r="D675" t="str">
            <v>COMEDORECO</v>
          </cell>
          <cell r="E675" t="str">
            <v>01.00.00.62.03.01.01</v>
          </cell>
        </row>
        <row r="676">
          <cell r="A676">
            <v>8000015225</v>
          </cell>
          <cell r="B676" t="str">
            <v>M</v>
          </cell>
          <cell r="C676">
            <v>2</v>
          </cell>
          <cell r="D676" t="str">
            <v>COMEDORECO</v>
          </cell>
          <cell r="E676" t="str">
            <v>01.00.00.62.02.43.43</v>
          </cell>
        </row>
        <row r="677">
          <cell r="A677">
            <v>9900040636</v>
          </cell>
          <cell r="B677" t="str">
            <v>M</v>
          </cell>
          <cell r="C677">
            <v>1</v>
          </cell>
          <cell r="D677" t="str">
            <v>COMEDORECO</v>
          </cell>
          <cell r="E677" t="str">
            <v>01.00.00.62.02.43.50</v>
          </cell>
        </row>
        <row r="678">
          <cell r="A678">
            <v>3102112103</v>
          </cell>
          <cell r="B678" t="str">
            <v>M</v>
          </cell>
          <cell r="C678">
            <v>1</v>
          </cell>
          <cell r="D678" t="str">
            <v>COMEDORECO</v>
          </cell>
          <cell r="E678" t="str">
            <v>01.00.00.62.02.43.67</v>
          </cell>
        </row>
        <row r="679">
          <cell r="A679">
            <v>105979272</v>
          </cell>
          <cell r="B679" t="str">
            <v>M</v>
          </cell>
          <cell r="C679">
            <v>1</v>
          </cell>
          <cell r="D679" t="str">
            <v>COMEDORECO</v>
          </cell>
          <cell r="E679" t="str">
            <v>01.00.00.62.03.01.03</v>
          </cell>
        </row>
        <row r="680">
          <cell r="A680">
            <v>40200298939</v>
          </cell>
          <cell r="B680" t="str">
            <v>F</v>
          </cell>
          <cell r="C680">
            <v>1</v>
          </cell>
          <cell r="D680" t="str">
            <v>COMEDORECO</v>
          </cell>
          <cell r="E680" t="str">
            <v>01.00.00.62.02.43.37</v>
          </cell>
        </row>
        <row r="681">
          <cell r="A681">
            <v>40226697130</v>
          </cell>
          <cell r="B681" t="str">
            <v>M</v>
          </cell>
          <cell r="C681">
            <v>2</v>
          </cell>
          <cell r="D681" t="str">
            <v>COMEDORECO</v>
          </cell>
          <cell r="E681" t="str">
            <v>01.00.00.62</v>
          </cell>
        </row>
        <row r="682">
          <cell r="A682">
            <v>7600247410</v>
          </cell>
          <cell r="B682" t="str">
            <v>M</v>
          </cell>
          <cell r="C682">
            <v>1</v>
          </cell>
          <cell r="D682" t="str">
            <v>COMEDORECO</v>
          </cell>
          <cell r="E682" t="str">
            <v>01.00.00.62.02.43.83</v>
          </cell>
        </row>
        <row r="683">
          <cell r="A683">
            <v>108591991</v>
          </cell>
          <cell r="B683" t="str">
            <v>F</v>
          </cell>
          <cell r="C683">
            <v>1</v>
          </cell>
          <cell r="D683" t="str">
            <v>COMEDORECO</v>
          </cell>
          <cell r="E683" t="str">
            <v>01.00.00.62.01</v>
          </cell>
        </row>
        <row r="684">
          <cell r="A684">
            <v>40220567255</v>
          </cell>
          <cell r="B684" t="str">
            <v>F</v>
          </cell>
          <cell r="C684">
            <v>1</v>
          </cell>
          <cell r="D684" t="str">
            <v>COMEDORECO</v>
          </cell>
          <cell r="E684" t="str">
            <v>01.00.00.62.02.43.46</v>
          </cell>
        </row>
        <row r="685">
          <cell r="A685">
            <v>1800024026</v>
          </cell>
          <cell r="B685" t="str">
            <v>M</v>
          </cell>
          <cell r="C685">
            <v>1</v>
          </cell>
          <cell r="D685" t="str">
            <v>COMEDORECO</v>
          </cell>
          <cell r="E685" t="str">
            <v>01.00.00.62.02.43.43</v>
          </cell>
        </row>
        <row r="686">
          <cell r="A686">
            <v>22301375337</v>
          </cell>
          <cell r="B686" t="str">
            <v>M</v>
          </cell>
          <cell r="C686">
            <v>2</v>
          </cell>
          <cell r="D686" t="str">
            <v>COMEDORECO</v>
          </cell>
          <cell r="E686" t="str">
            <v>01.00.00.62.02.43.43</v>
          </cell>
        </row>
        <row r="687">
          <cell r="A687">
            <v>104612932</v>
          </cell>
          <cell r="B687" t="str">
            <v>M</v>
          </cell>
          <cell r="C687">
            <v>3</v>
          </cell>
          <cell r="D687" t="str">
            <v>COMEDORECO</v>
          </cell>
          <cell r="E687" t="str">
            <v>01.00.00.62.00.02</v>
          </cell>
        </row>
        <row r="688">
          <cell r="A688">
            <v>22301537688</v>
          </cell>
          <cell r="B688" t="str">
            <v>F</v>
          </cell>
          <cell r="C688">
            <v>1</v>
          </cell>
          <cell r="D688" t="str">
            <v>COMEDORECO</v>
          </cell>
          <cell r="E688" t="str">
            <v>01.00.00.62.03.01.01</v>
          </cell>
        </row>
        <row r="689">
          <cell r="A689">
            <v>40239134477</v>
          </cell>
          <cell r="B689" t="str">
            <v>M</v>
          </cell>
          <cell r="C689">
            <v>2</v>
          </cell>
          <cell r="D689" t="str">
            <v>COMEDORECO</v>
          </cell>
          <cell r="E689" t="str">
            <v>01.00.00.62.02.43.29</v>
          </cell>
        </row>
        <row r="690">
          <cell r="A690">
            <v>8000074602</v>
          </cell>
          <cell r="B690" t="str">
            <v>M</v>
          </cell>
          <cell r="C690">
            <v>2</v>
          </cell>
          <cell r="D690" t="str">
            <v>COMEDORECO</v>
          </cell>
          <cell r="E690" t="str">
            <v>01.00.00.62.02.43.52</v>
          </cell>
        </row>
        <row r="691">
          <cell r="A691">
            <v>110774791</v>
          </cell>
          <cell r="B691" t="str">
            <v>M</v>
          </cell>
          <cell r="C691">
            <v>4</v>
          </cell>
          <cell r="D691" t="str">
            <v>COMEDORECO</v>
          </cell>
          <cell r="E691" t="str">
            <v>01.00.00.62.02.43.43</v>
          </cell>
        </row>
        <row r="692">
          <cell r="A692">
            <v>3103907998</v>
          </cell>
          <cell r="B692" t="str">
            <v>F</v>
          </cell>
          <cell r="C692">
            <v>2</v>
          </cell>
          <cell r="D692" t="str">
            <v>COMEDORECO</v>
          </cell>
          <cell r="E692" t="str">
            <v>01.00.00.62.02.43.14</v>
          </cell>
        </row>
        <row r="693">
          <cell r="A693">
            <v>4600356481</v>
          </cell>
          <cell r="B693" t="str">
            <v>M</v>
          </cell>
          <cell r="C693">
            <v>3</v>
          </cell>
          <cell r="D693" t="str">
            <v>COMEDORECO</v>
          </cell>
          <cell r="E693" t="str">
            <v>01.00.00.62.02.43.18</v>
          </cell>
        </row>
        <row r="694">
          <cell r="A694">
            <v>9100052324</v>
          </cell>
          <cell r="B694" t="str">
            <v>M</v>
          </cell>
          <cell r="C694">
            <v>1</v>
          </cell>
          <cell r="D694" t="str">
            <v>COMEDORECO</v>
          </cell>
          <cell r="E694" t="str">
            <v>01.00.00.62.02.43.55</v>
          </cell>
        </row>
        <row r="695">
          <cell r="A695">
            <v>22800001434</v>
          </cell>
          <cell r="B695" t="str">
            <v>F</v>
          </cell>
          <cell r="C695">
            <v>2</v>
          </cell>
          <cell r="D695" t="str">
            <v>COMEDORECO</v>
          </cell>
          <cell r="E695" t="str">
            <v>01.00.00.62.03.01.02</v>
          </cell>
        </row>
        <row r="696">
          <cell r="A696">
            <v>5200087137</v>
          </cell>
          <cell r="B696" t="str">
            <v>F</v>
          </cell>
          <cell r="C696">
            <v>1</v>
          </cell>
          <cell r="D696" t="str">
            <v>COMEDORECO</v>
          </cell>
          <cell r="E696" t="str">
            <v>01.00.00.62.02.43.10</v>
          </cell>
        </row>
        <row r="697">
          <cell r="A697">
            <v>22300854886</v>
          </cell>
          <cell r="B697" t="str">
            <v>F</v>
          </cell>
          <cell r="C697">
            <v>5</v>
          </cell>
          <cell r="D697" t="str">
            <v>COMEDORECO</v>
          </cell>
          <cell r="E697" t="str">
            <v>01.00.00.62.02.43.43</v>
          </cell>
        </row>
        <row r="698">
          <cell r="A698">
            <v>103349619</v>
          </cell>
          <cell r="B698" t="str">
            <v>M</v>
          </cell>
          <cell r="C698">
            <v>4</v>
          </cell>
          <cell r="D698" t="str">
            <v>COMEDORECO</v>
          </cell>
          <cell r="E698" t="str">
            <v>01.00.00.62.03.05</v>
          </cell>
        </row>
        <row r="699">
          <cell r="A699">
            <v>114225444</v>
          </cell>
          <cell r="B699" t="str">
            <v>M</v>
          </cell>
          <cell r="C699">
            <v>3</v>
          </cell>
          <cell r="D699" t="str">
            <v>COMEDORECO</v>
          </cell>
          <cell r="E699" t="str">
            <v>01.00.00.62.02.43.43</v>
          </cell>
        </row>
        <row r="700">
          <cell r="A700">
            <v>109823328</v>
          </cell>
          <cell r="B700" t="str">
            <v>M</v>
          </cell>
          <cell r="C700">
            <v>2</v>
          </cell>
          <cell r="D700" t="str">
            <v>COMEDORECO</v>
          </cell>
          <cell r="E700" t="str">
            <v>01.00.00.62.03.01.03</v>
          </cell>
        </row>
        <row r="701">
          <cell r="A701">
            <v>3104921766</v>
          </cell>
          <cell r="B701" t="str">
            <v>M</v>
          </cell>
          <cell r="C701">
            <v>1</v>
          </cell>
          <cell r="D701" t="str">
            <v>COMEDORECO</v>
          </cell>
          <cell r="E701" t="str">
            <v>01.00.00.62.02.43.14</v>
          </cell>
        </row>
        <row r="702">
          <cell r="A702">
            <v>111809513</v>
          </cell>
          <cell r="B702" t="str">
            <v>F</v>
          </cell>
          <cell r="C702">
            <v>2</v>
          </cell>
          <cell r="D702" t="str">
            <v>COMEDORECO</v>
          </cell>
          <cell r="E702" t="str">
            <v>01.00.00.62.02.43.43</v>
          </cell>
        </row>
        <row r="703">
          <cell r="A703">
            <v>9600189956</v>
          </cell>
          <cell r="B703" t="str">
            <v>F</v>
          </cell>
          <cell r="C703">
            <v>1</v>
          </cell>
          <cell r="D703" t="str">
            <v>COMEDORECO</v>
          </cell>
          <cell r="E703" t="str">
            <v>01.00.00.62.02.43.16</v>
          </cell>
        </row>
        <row r="704">
          <cell r="A704">
            <v>1000584019</v>
          </cell>
          <cell r="B704" t="str">
            <v>M</v>
          </cell>
          <cell r="C704">
            <v>3</v>
          </cell>
          <cell r="D704" t="str">
            <v>COMEDORECO</v>
          </cell>
          <cell r="E704" t="str">
            <v>01.00.00.62.02.43.02</v>
          </cell>
        </row>
        <row r="705">
          <cell r="A705">
            <v>7700018588</v>
          </cell>
          <cell r="B705" t="str">
            <v>F</v>
          </cell>
          <cell r="C705">
            <v>1</v>
          </cell>
          <cell r="D705" t="str">
            <v>COMEDORECO</v>
          </cell>
          <cell r="E705" t="str">
            <v>01.00.00.62.02.43.37</v>
          </cell>
        </row>
        <row r="706">
          <cell r="A706">
            <v>101794790</v>
          </cell>
          <cell r="B706" t="str">
            <v>M</v>
          </cell>
          <cell r="C706">
            <v>5</v>
          </cell>
          <cell r="D706" t="str">
            <v>COMEDORECO</v>
          </cell>
          <cell r="E706" t="str">
            <v>01.00.00.62.02.43.43</v>
          </cell>
        </row>
        <row r="707">
          <cell r="A707">
            <v>40225909882</v>
          </cell>
          <cell r="B707" t="str">
            <v>F</v>
          </cell>
          <cell r="C707">
            <v>1</v>
          </cell>
          <cell r="D707" t="str">
            <v>COMEDORECO</v>
          </cell>
          <cell r="E707" t="str">
            <v>01.00.00.62.03.01.01</v>
          </cell>
        </row>
        <row r="708">
          <cell r="A708">
            <v>104702154</v>
          </cell>
          <cell r="B708" t="str">
            <v>M</v>
          </cell>
          <cell r="C708">
            <v>1</v>
          </cell>
          <cell r="D708" t="str">
            <v>COMEDORECO</v>
          </cell>
          <cell r="E708" t="str">
            <v>01.00.00.62.01</v>
          </cell>
        </row>
        <row r="709">
          <cell r="A709">
            <v>115429490</v>
          </cell>
          <cell r="B709" t="str">
            <v>M</v>
          </cell>
          <cell r="C709">
            <v>2</v>
          </cell>
          <cell r="D709" t="str">
            <v>COMEDORECO</v>
          </cell>
          <cell r="E709" t="str">
            <v>01.00.00.62.01</v>
          </cell>
        </row>
        <row r="710">
          <cell r="A710">
            <v>113050744</v>
          </cell>
          <cell r="B710" t="str">
            <v>F</v>
          </cell>
          <cell r="C710">
            <v>1</v>
          </cell>
          <cell r="D710" t="str">
            <v>COMEDORECO</v>
          </cell>
          <cell r="E710" t="str">
            <v>01.00.00.62.02.43.10</v>
          </cell>
        </row>
        <row r="711">
          <cell r="A711">
            <v>112601729</v>
          </cell>
          <cell r="B711" t="str">
            <v>F</v>
          </cell>
          <cell r="C711">
            <v>2</v>
          </cell>
          <cell r="D711" t="str">
            <v>COMEDORECO</v>
          </cell>
          <cell r="E711" t="str">
            <v>01.00.00.62.03.01.01</v>
          </cell>
        </row>
        <row r="712">
          <cell r="A712">
            <v>113464937</v>
          </cell>
          <cell r="B712" t="str">
            <v>M</v>
          </cell>
          <cell r="C712">
            <v>3</v>
          </cell>
          <cell r="D712" t="str">
            <v>COMEDORECO</v>
          </cell>
          <cell r="E712" t="str">
            <v>01.00.00.62.02.43.01</v>
          </cell>
        </row>
        <row r="713">
          <cell r="A713">
            <v>2301498024</v>
          </cell>
          <cell r="B713" t="str">
            <v>F</v>
          </cell>
          <cell r="C713">
            <v>1</v>
          </cell>
          <cell r="D713" t="str">
            <v>COMEDORECO</v>
          </cell>
          <cell r="E713" t="str">
            <v>01.00.00.62.02.43.05</v>
          </cell>
        </row>
        <row r="714">
          <cell r="A714">
            <v>104633086</v>
          </cell>
          <cell r="B714" t="str">
            <v>F</v>
          </cell>
          <cell r="C714">
            <v>5</v>
          </cell>
          <cell r="D714" t="str">
            <v>COMEDORECO</v>
          </cell>
          <cell r="E714" t="str">
            <v>01.00.00.62.02</v>
          </cell>
        </row>
        <row r="715">
          <cell r="A715">
            <v>2000117537</v>
          </cell>
          <cell r="B715" t="str">
            <v>F</v>
          </cell>
          <cell r="C715">
            <v>2</v>
          </cell>
          <cell r="D715" t="str">
            <v>COMEDORECO</v>
          </cell>
          <cell r="E715" t="str">
            <v>01.00.00.62.02.43.42</v>
          </cell>
        </row>
        <row r="716">
          <cell r="A716">
            <v>1900204700</v>
          </cell>
          <cell r="B716" t="str">
            <v>F</v>
          </cell>
          <cell r="C716">
            <v>1</v>
          </cell>
          <cell r="D716" t="str">
            <v>COMEDORECO</v>
          </cell>
          <cell r="E716" t="str">
            <v>01.00.00.62.02.43.51</v>
          </cell>
        </row>
        <row r="717">
          <cell r="A717">
            <v>40234134308</v>
          </cell>
          <cell r="B717" t="str">
            <v>F</v>
          </cell>
          <cell r="C717">
            <v>2</v>
          </cell>
          <cell r="D717" t="str">
            <v>COMEDORECO</v>
          </cell>
          <cell r="E717" t="str">
            <v>01.00.00.62.02.43.22</v>
          </cell>
        </row>
        <row r="718">
          <cell r="A718">
            <v>110316858</v>
          </cell>
          <cell r="B718" t="str">
            <v>F</v>
          </cell>
          <cell r="C718">
            <v>4</v>
          </cell>
          <cell r="D718" t="str">
            <v>COMEDORECO</v>
          </cell>
          <cell r="E718" t="str">
            <v>01.00.00.62.02.43.43</v>
          </cell>
        </row>
        <row r="719">
          <cell r="A719">
            <v>22301188383</v>
          </cell>
          <cell r="B719" t="str">
            <v>M</v>
          </cell>
          <cell r="C719">
            <v>1</v>
          </cell>
          <cell r="D719" t="str">
            <v>COMEDORECO</v>
          </cell>
          <cell r="E719" t="str">
            <v>01.00.00.62.03.05</v>
          </cell>
        </row>
        <row r="720">
          <cell r="A720">
            <v>104830013</v>
          </cell>
          <cell r="B720" t="str">
            <v>M</v>
          </cell>
          <cell r="C720">
            <v>2</v>
          </cell>
          <cell r="D720" t="str">
            <v>COMEDORECO</v>
          </cell>
          <cell r="E720" t="str">
            <v>01.00.00.62.02.43.43</v>
          </cell>
        </row>
        <row r="721">
          <cell r="A721">
            <v>1600062507</v>
          </cell>
          <cell r="B721" t="str">
            <v>F</v>
          </cell>
          <cell r="C721">
            <v>1</v>
          </cell>
          <cell r="D721" t="str">
            <v>COMEDORECO</v>
          </cell>
          <cell r="E721" t="str">
            <v>01.00.00.62.02.43.34</v>
          </cell>
        </row>
        <row r="722">
          <cell r="A722">
            <v>40220745463</v>
          </cell>
          <cell r="B722" t="str">
            <v>F</v>
          </cell>
          <cell r="C722">
            <v>1</v>
          </cell>
          <cell r="D722" t="str">
            <v>COMEDORECO</v>
          </cell>
          <cell r="E722" t="str">
            <v>01.00.00.62.02.43.20</v>
          </cell>
        </row>
        <row r="723">
          <cell r="A723">
            <v>22300751751</v>
          </cell>
          <cell r="B723" t="str">
            <v>M</v>
          </cell>
          <cell r="C723">
            <v>2</v>
          </cell>
          <cell r="D723" t="str">
            <v>COMEDORECO</v>
          </cell>
          <cell r="E723" t="str">
            <v>01.00.00.62.03.01.01</v>
          </cell>
        </row>
        <row r="724">
          <cell r="A724">
            <v>100667989</v>
          </cell>
          <cell r="B724" t="str">
            <v>M</v>
          </cell>
          <cell r="C724">
            <v>1</v>
          </cell>
          <cell r="D724" t="str">
            <v>COMEDORECO</v>
          </cell>
          <cell r="E724" t="str">
            <v>01.00.00.62.02.43.43</v>
          </cell>
        </row>
        <row r="725">
          <cell r="A725">
            <v>2700446749</v>
          </cell>
          <cell r="B725" t="str">
            <v>M</v>
          </cell>
          <cell r="C725">
            <v>1</v>
          </cell>
          <cell r="D725" t="str">
            <v>COMEDORECO</v>
          </cell>
          <cell r="E725" t="str">
            <v>01.00.00.62.02.43.43</v>
          </cell>
        </row>
        <row r="726">
          <cell r="A726">
            <v>5401351928</v>
          </cell>
          <cell r="B726" t="str">
            <v>M</v>
          </cell>
          <cell r="C726">
            <v>1</v>
          </cell>
          <cell r="D726" t="str">
            <v>COMEDORECO</v>
          </cell>
          <cell r="E726" t="str">
            <v>01.00.00.62.02.43.36</v>
          </cell>
        </row>
        <row r="727">
          <cell r="A727">
            <v>40227332661</v>
          </cell>
          <cell r="B727" t="str">
            <v>M</v>
          </cell>
          <cell r="C727">
            <v>2</v>
          </cell>
          <cell r="D727" t="str">
            <v>COMEDORECO</v>
          </cell>
          <cell r="E727" t="str">
            <v>01.00.00.62.03.01.03</v>
          </cell>
        </row>
        <row r="728">
          <cell r="A728">
            <v>40227969173</v>
          </cell>
          <cell r="B728" t="str">
            <v>M</v>
          </cell>
          <cell r="C728">
            <v>1</v>
          </cell>
          <cell r="D728" t="str">
            <v>COMEDORECO</v>
          </cell>
          <cell r="E728" t="str">
            <v>01.00.00.62.02.43.02</v>
          </cell>
        </row>
        <row r="729">
          <cell r="A729">
            <v>104092457</v>
          </cell>
          <cell r="B729" t="str">
            <v>F</v>
          </cell>
          <cell r="C729">
            <v>4</v>
          </cell>
          <cell r="D729" t="str">
            <v>COMEDORECO</v>
          </cell>
          <cell r="E729" t="str">
            <v>01.00.00.62.02.43.01</v>
          </cell>
        </row>
        <row r="730">
          <cell r="A730">
            <v>22301059659</v>
          </cell>
          <cell r="B730" t="str">
            <v>F</v>
          </cell>
          <cell r="C730">
            <v>3</v>
          </cell>
          <cell r="D730" t="str">
            <v>COMEDORECO</v>
          </cell>
          <cell r="E730" t="str">
            <v>01.00.00.62.03.05</v>
          </cell>
        </row>
        <row r="731">
          <cell r="A731">
            <v>108733312</v>
          </cell>
          <cell r="B731" t="str">
            <v>M</v>
          </cell>
          <cell r="C731">
            <v>4</v>
          </cell>
          <cell r="D731" t="str">
            <v>COMEDORECO</v>
          </cell>
          <cell r="E731" t="str">
            <v>01.00.00.62.03.05.01</v>
          </cell>
        </row>
        <row r="732">
          <cell r="A732">
            <v>9000130295</v>
          </cell>
          <cell r="B732" t="str">
            <v>F</v>
          </cell>
          <cell r="C732">
            <v>4</v>
          </cell>
          <cell r="D732" t="str">
            <v>COMEDORECO</v>
          </cell>
          <cell r="E732" t="str">
            <v>01.00.00.62.02.43.43</v>
          </cell>
        </row>
        <row r="733">
          <cell r="A733">
            <v>1100441342</v>
          </cell>
          <cell r="B733" t="str">
            <v>M</v>
          </cell>
          <cell r="C733">
            <v>2</v>
          </cell>
          <cell r="D733" t="str">
            <v>COMEDORECO</v>
          </cell>
          <cell r="E733" t="str">
            <v>01.00.00.62.03.05</v>
          </cell>
        </row>
        <row r="734">
          <cell r="A734">
            <v>1000590123</v>
          </cell>
          <cell r="B734" t="str">
            <v>M</v>
          </cell>
          <cell r="C734">
            <v>1</v>
          </cell>
          <cell r="D734" t="str">
            <v>COMEDORECO</v>
          </cell>
          <cell r="E734" t="str">
            <v>01.00.00.62.02.43.84</v>
          </cell>
        </row>
        <row r="735">
          <cell r="A735">
            <v>1600117053</v>
          </cell>
          <cell r="B735" t="str">
            <v>M</v>
          </cell>
          <cell r="C735">
            <v>6</v>
          </cell>
          <cell r="D735" t="str">
            <v>COMEDORECO</v>
          </cell>
          <cell r="E735" t="str">
            <v>01.00.00.62.02.43.43</v>
          </cell>
        </row>
        <row r="736">
          <cell r="A736">
            <v>4000058794</v>
          </cell>
          <cell r="B736" t="str">
            <v>F</v>
          </cell>
          <cell r="C736">
            <v>1</v>
          </cell>
          <cell r="D736" t="str">
            <v>COMEDORECO</v>
          </cell>
          <cell r="E736" t="str">
            <v>01.00.00.62.02.43.18</v>
          </cell>
        </row>
        <row r="737">
          <cell r="A737">
            <v>105745848</v>
          </cell>
          <cell r="B737" t="str">
            <v>M</v>
          </cell>
          <cell r="C737">
            <v>3</v>
          </cell>
          <cell r="D737" t="str">
            <v>COMEDORECO</v>
          </cell>
          <cell r="E737" t="str">
            <v>01.00.00.62.02.43.43</v>
          </cell>
        </row>
        <row r="738">
          <cell r="A738">
            <v>117437285</v>
          </cell>
          <cell r="B738" t="str">
            <v>M</v>
          </cell>
          <cell r="C738">
            <v>1</v>
          </cell>
          <cell r="D738" t="str">
            <v>COMEDORECO</v>
          </cell>
          <cell r="E738" t="str">
            <v>01.00.00.62.02.01</v>
          </cell>
        </row>
        <row r="739">
          <cell r="A739">
            <v>22300213836</v>
          </cell>
          <cell r="B739" t="str">
            <v>M</v>
          </cell>
          <cell r="C739">
            <v>1</v>
          </cell>
          <cell r="D739" t="str">
            <v>COMEDORECO</v>
          </cell>
          <cell r="E739" t="str">
            <v>01.00.00.62.03.01.01</v>
          </cell>
        </row>
        <row r="740">
          <cell r="A740">
            <v>1300018742</v>
          </cell>
          <cell r="B740" t="str">
            <v>F</v>
          </cell>
          <cell r="C740">
            <v>5</v>
          </cell>
          <cell r="D740" t="str">
            <v>COMEDORECO</v>
          </cell>
          <cell r="E740" t="str">
            <v>01.00.00.62.02.43.43</v>
          </cell>
        </row>
        <row r="741">
          <cell r="A741">
            <v>2600246801</v>
          </cell>
          <cell r="B741" t="str">
            <v>M</v>
          </cell>
          <cell r="C741">
            <v>5</v>
          </cell>
          <cell r="D741" t="str">
            <v>COMEDORECO</v>
          </cell>
          <cell r="E741" t="str">
            <v>01.00.00.62.02.43.07</v>
          </cell>
        </row>
        <row r="742">
          <cell r="A742">
            <v>111695789</v>
          </cell>
          <cell r="B742" t="str">
            <v>M</v>
          </cell>
          <cell r="C742">
            <v>3</v>
          </cell>
          <cell r="D742" t="str">
            <v>COMEDORECO</v>
          </cell>
          <cell r="E742" t="str">
            <v>01.00.00.62.02.43.43</v>
          </cell>
        </row>
        <row r="743">
          <cell r="A743">
            <v>5400057062</v>
          </cell>
          <cell r="B743" t="str">
            <v>M</v>
          </cell>
          <cell r="C743">
            <v>1</v>
          </cell>
          <cell r="D743" t="str">
            <v>COMEDORECO</v>
          </cell>
          <cell r="E743" t="str">
            <v>01.00.00.62.02.43.36</v>
          </cell>
        </row>
        <row r="744">
          <cell r="A744">
            <v>2300849854</v>
          </cell>
          <cell r="B744" t="str">
            <v>F</v>
          </cell>
          <cell r="C744">
            <v>1</v>
          </cell>
          <cell r="D744" t="str">
            <v>COMEDORECO</v>
          </cell>
          <cell r="E744" t="str">
            <v>01.00.00.62.02.43.05</v>
          </cell>
        </row>
        <row r="745">
          <cell r="A745">
            <v>5700021834</v>
          </cell>
          <cell r="B745" t="str">
            <v>M</v>
          </cell>
          <cell r="C745">
            <v>4</v>
          </cell>
          <cell r="D745" t="str">
            <v>COMEDORECO</v>
          </cell>
          <cell r="E745" t="str">
            <v>01.00.00.62.03.01.04</v>
          </cell>
        </row>
        <row r="746">
          <cell r="A746">
            <v>103461745</v>
          </cell>
          <cell r="B746" t="str">
            <v>M</v>
          </cell>
          <cell r="C746">
            <v>1</v>
          </cell>
          <cell r="D746" t="str">
            <v>COMEDORECO</v>
          </cell>
          <cell r="E746" t="str">
            <v>01.00.00.62.03.05</v>
          </cell>
        </row>
        <row r="747">
          <cell r="A747">
            <v>40230309946</v>
          </cell>
          <cell r="B747" t="str">
            <v>M</v>
          </cell>
          <cell r="C747">
            <v>1</v>
          </cell>
          <cell r="D747" t="str">
            <v>COMEDORECO</v>
          </cell>
          <cell r="E747" t="str">
            <v>01.00.00.62.02.43.31</v>
          </cell>
        </row>
        <row r="748">
          <cell r="A748">
            <v>11300026496</v>
          </cell>
          <cell r="B748" t="str">
            <v>F</v>
          </cell>
          <cell r="C748">
            <v>1</v>
          </cell>
          <cell r="D748" t="str">
            <v>COMEDORECO</v>
          </cell>
          <cell r="E748" t="str">
            <v>01.00.00.62</v>
          </cell>
        </row>
        <row r="749">
          <cell r="A749">
            <v>110248820</v>
          </cell>
          <cell r="B749" t="str">
            <v>M</v>
          </cell>
          <cell r="C749">
            <v>1</v>
          </cell>
          <cell r="D749" t="str">
            <v>COMEDORECO</v>
          </cell>
          <cell r="E749" t="str">
            <v>01.00.00.62.04</v>
          </cell>
        </row>
        <row r="750">
          <cell r="A750">
            <v>1800707026</v>
          </cell>
          <cell r="B750" t="str">
            <v>F</v>
          </cell>
          <cell r="C750">
            <v>1</v>
          </cell>
          <cell r="D750" t="str">
            <v>COMEDORECO</v>
          </cell>
          <cell r="E750" t="str">
            <v>01.00.00.62.02.43.43</v>
          </cell>
        </row>
        <row r="751">
          <cell r="A751">
            <v>110493533</v>
          </cell>
          <cell r="B751" t="str">
            <v>M</v>
          </cell>
          <cell r="C751">
            <v>1</v>
          </cell>
          <cell r="D751" t="str">
            <v>COMEDORECO</v>
          </cell>
          <cell r="E751" t="str">
            <v>01.00.00.62.03.01.03</v>
          </cell>
        </row>
        <row r="752">
          <cell r="A752">
            <v>4900866999</v>
          </cell>
          <cell r="B752" t="str">
            <v>M</v>
          </cell>
          <cell r="C752">
            <v>1</v>
          </cell>
          <cell r="D752" t="str">
            <v>COMEDORECO</v>
          </cell>
          <cell r="E752" t="str">
            <v>01.00.00.62.02.43.67</v>
          </cell>
        </row>
        <row r="753">
          <cell r="A753">
            <v>1600055915</v>
          </cell>
          <cell r="B753" t="str">
            <v>F</v>
          </cell>
          <cell r="C753">
            <v>1</v>
          </cell>
          <cell r="D753" t="str">
            <v>COMEDORECO</v>
          </cell>
          <cell r="E753" t="str">
            <v>01.00.00.62.02.43.34</v>
          </cell>
        </row>
        <row r="754">
          <cell r="A754">
            <v>40232433975</v>
          </cell>
          <cell r="B754" t="str">
            <v>F</v>
          </cell>
          <cell r="C754">
            <v>1</v>
          </cell>
          <cell r="D754" t="str">
            <v>COMEDORECO</v>
          </cell>
          <cell r="E754" t="str">
            <v>01.00.00.62.02.43.48</v>
          </cell>
        </row>
        <row r="755">
          <cell r="A755">
            <v>22500640069</v>
          </cell>
          <cell r="B755" t="str">
            <v>M</v>
          </cell>
          <cell r="C755">
            <v>1</v>
          </cell>
          <cell r="D755" t="str">
            <v>COMEDORECO</v>
          </cell>
          <cell r="E755" t="str">
            <v>01.00.00.62.03.05</v>
          </cell>
        </row>
        <row r="756">
          <cell r="A756">
            <v>117236877</v>
          </cell>
          <cell r="B756" t="str">
            <v>M</v>
          </cell>
          <cell r="C756">
            <v>1</v>
          </cell>
          <cell r="D756" t="str">
            <v>COMEDORECO</v>
          </cell>
          <cell r="E756" t="str">
            <v>01.00.00.62.03.01.01</v>
          </cell>
        </row>
        <row r="757">
          <cell r="A757">
            <v>6500169104</v>
          </cell>
          <cell r="B757" t="str">
            <v>M</v>
          </cell>
          <cell r="C757">
            <v>2</v>
          </cell>
          <cell r="D757" t="str">
            <v>COMEDORECO</v>
          </cell>
          <cell r="E757" t="str">
            <v>01.00.00.62.02.43.12</v>
          </cell>
        </row>
        <row r="758">
          <cell r="A758">
            <v>22900131461</v>
          </cell>
          <cell r="B758" t="str">
            <v>M</v>
          </cell>
          <cell r="C758">
            <v>1</v>
          </cell>
          <cell r="D758" t="str">
            <v>COMEDORECO</v>
          </cell>
          <cell r="E758" t="str">
            <v>01.00.00.62.02.43.43</v>
          </cell>
        </row>
        <row r="759">
          <cell r="A759">
            <v>3400132456</v>
          </cell>
          <cell r="B759" t="str">
            <v>F</v>
          </cell>
          <cell r="C759">
            <v>2</v>
          </cell>
          <cell r="D759" t="str">
            <v>COMEDORECO</v>
          </cell>
          <cell r="E759" t="str">
            <v>01.00.00.62.02.43.21</v>
          </cell>
        </row>
        <row r="760">
          <cell r="A760">
            <v>1201244793</v>
          </cell>
          <cell r="B760" t="str">
            <v>M</v>
          </cell>
          <cell r="C760">
            <v>4</v>
          </cell>
          <cell r="D760" t="str">
            <v>COMEDORECO</v>
          </cell>
          <cell r="E760" t="str">
            <v>01.00.00.62.02.43.43</v>
          </cell>
        </row>
        <row r="761">
          <cell r="A761">
            <v>13200006685</v>
          </cell>
          <cell r="B761" t="str">
            <v>M</v>
          </cell>
          <cell r="C761">
            <v>2</v>
          </cell>
          <cell r="D761" t="str">
            <v>COMEDORECO</v>
          </cell>
          <cell r="E761" t="str">
            <v>01.00.00.62.02.43.84</v>
          </cell>
        </row>
        <row r="762">
          <cell r="A762">
            <v>22900209101</v>
          </cell>
          <cell r="B762" t="str">
            <v>F</v>
          </cell>
          <cell r="C762">
            <v>1</v>
          </cell>
          <cell r="D762" t="str">
            <v>COMEDORECO</v>
          </cell>
          <cell r="E762" t="str">
            <v>01.00.00.62.02.43.04</v>
          </cell>
        </row>
        <row r="763">
          <cell r="A763">
            <v>2200210231</v>
          </cell>
          <cell r="B763" t="str">
            <v>F</v>
          </cell>
          <cell r="C763">
            <v>1</v>
          </cell>
          <cell r="D763" t="str">
            <v>COMEDORECO</v>
          </cell>
          <cell r="E763" t="str">
            <v>01.00.00.62.02.43.41</v>
          </cell>
        </row>
        <row r="764">
          <cell r="A764">
            <v>5600407703</v>
          </cell>
          <cell r="B764" t="str">
            <v>F</v>
          </cell>
          <cell r="C764">
            <v>1</v>
          </cell>
          <cell r="D764" t="str">
            <v>COMEDORECO</v>
          </cell>
          <cell r="E764" t="str">
            <v>01.00.00.62.02.43.17</v>
          </cell>
        </row>
        <row r="765">
          <cell r="A765">
            <v>104950183</v>
          </cell>
          <cell r="B765" t="str">
            <v>M</v>
          </cell>
          <cell r="C765">
            <v>6</v>
          </cell>
          <cell r="D765" t="str">
            <v>COMEDORECO</v>
          </cell>
          <cell r="E765" t="str">
            <v>01.00.00.62.03.01.04</v>
          </cell>
        </row>
        <row r="766">
          <cell r="A766">
            <v>104893722</v>
          </cell>
          <cell r="B766" t="str">
            <v>M</v>
          </cell>
          <cell r="C766">
            <v>1</v>
          </cell>
          <cell r="D766" t="str">
            <v>COMEDORECO</v>
          </cell>
          <cell r="E766" t="str">
            <v>01.00.00.62.02.43.43</v>
          </cell>
        </row>
        <row r="767">
          <cell r="A767">
            <v>104961404</v>
          </cell>
          <cell r="B767" t="str">
            <v>M</v>
          </cell>
          <cell r="C767">
            <v>2</v>
          </cell>
          <cell r="D767" t="str">
            <v>COMEDORECO</v>
          </cell>
          <cell r="E767" t="str">
            <v>01.00.00.62.02.43.43</v>
          </cell>
        </row>
        <row r="768">
          <cell r="A768">
            <v>104944145</v>
          </cell>
          <cell r="B768" t="str">
            <v>F</v>
          </cell>
          <cell r="C768">
            <v>4</v>
          </cell>
          <cell r="D768" t="str">
            <v>COMEDORECO</v>
          </cell>
          <cell r="E768" t="str">
            <v>01.00.00.62.02.43.43</v>
          </cell>
        </row>
        <row r="769">
          <cell r="A769">
            <v>40224886461</v>
          </cell>
          <cell r="B769" t="str">
            <v>F</v>
          </cell>
          <cell r="C769">
            <v>2</v>
          </cell>
          <cell r="D769" t="str">
            <v>COMEDORECO</v>
          </cell>
          <cell r="E769" t="str">
            <v>01.00.00.62.00.00.02.03</v>
          </cell>
        </row>
        <row r="770">
          <cell r="A770">
            <v>9600129150</v>
          </cell>
          <cell r="B770" t="str">
            <v>F</v>
          </cell>
          <cell r="C770">
            <v>5</v>
          </cell>
          <cell r="D770" t="str">
            <v>COMEDORECO</v>
          </cell>
          <cell r="E770" t="str">
            <v>01.00.00.62.02.43.40</v>
          </cell>
        </row>
        <row r="771">
          <cell r="A771">
            <v>4400258713</v>
          </cell>
          <cell r="B771" t="str">
            <v>F</v>
          </cell>
          <cell r="C771">
            <v>1</v>
          </cell>
          <cell r="D771" t="str">
            <v>COMEDORECO</v>
          </cell>
          <cell r="E771" t="str">
            <v>01.00.00.62.02.43.24</v>
          </cell>
        </row>
        <row r="772">
          <cell r="A772">
            <v>22301432484</v>
          </cell>
          <cell r="B772" t="str">
            <v>F</v>
          </cell>
          <cell r="C772">
            <v>4</v>
          </cell>
          <cell r="D772" t="str">
            <v>COMEDORECO</v>
          </cell>
          <cell r="E772" t="str">
            <v>01.00.00.62.02.43.43</v>
          </cell>
        </row>
        <row r="773">
          <cell r="A773">
            <v>111096830</v>
          </cell>
          <cell r="B773" t="str">
            <v>F</v>
          </cell>
          <cell r="C773">
            <v>3</v>
          </cell>
          <cell r="D773" t="str">
            <v>COMEDORECO</v>
          </cell>
          <cell r="E773" t="str">
            <v>01.00.00.62.01</v>
          </cell>
        </row>
        <row r="774">
          <cell r="A774">
            <v>40225610217</v>
          </cell>
          <cell r="B774" t="str">
            <v>M</v>
          </cell>
          <cell r="C774">
            <v>1</v>
          </cell>
          <cell r="D774" t="str">
            <v>COMEDORECO</v>
          </cell>
          <cell r="E774" t="str">
            <v>01.00.00.62.02.43.83</v>
          </cell>
        </row>
        <row r="775">
          <cell r="A775">
            <v>40225585864</v>
          </cell>
          <cell r="B775" t="str">
            <v>M</v>
          </cell>
          <cell r="C775">
            <v>1</v>
          </cell>
          <cell r="D775" t="str">
            <v>COMEDORECO</v>
          </cell>
          <cell r="E775" t="str">
            <v>01.00.00.62.03.05</v>
          </cell>
        </row>
        <row r="776">
          <cell r="A776">
            <v>116682584</v>
          </cell>
          <cell r="B776" t="str">
            <v>M</v>
          </cell>
          <cell r="C776">
            <v>1</v>
          </cell>
          <cell r="D776" t="str">
            <v>COMEDORECO</v>
          </cell>
          <cell r="E776" t="str">
            <v>01.00.00.62.02.43.82</v>
          </cell>
        </row>
        <row r="777">
          <cell r="A777">
            <v>1000102937</v>
          </cell>
          <cell r="B777" t="str">
            <v>M</v>
          </cell>
          <cell r="C777">
            <v>4</v>
          </cell>
          <cell r="D777" t="str">
            <v>COMEDORECO</v>
          </cell>
          <cell r="E777" t="str">
            <v>01.00.00.62.02.43.28</v>
          </cell>
        </row>
        <row r="778">
          <cell r="A778">
            <v>9300068047</v>
          </cell>
          <cell r="B778" t="str">
            <v>M</v>
          </cell>
          <cell r="C778">
            <v>3</v>
          </cell>
          <cell r="D778" t="str">
            <v>COMEDORECO</v>
          </cell>
          <cell r="E778" t="str">
            <v>01.00.00.62.03.01.01</v>
          </cell>
        </row>
        <row r="779">
          <cell r="A779">
            <v>2300316532</v>
          </cell>
          <cell r="B779" t="str">
            <v>F</v>
          </cell>
          <cell r="C779">
            <v>1</v>
          </cell>
          <cell r="D779" t="str">
            <v>COMEDORECO</v>
          </cell>
          <cell r="E779" t="str">
            <v>01.00.00.62.02.43.05</v>
          </cell>
        </row>
        <row r="780">
          <cell r="A780">
            <v>9400136645</v>
          </cell>
          <cell r="B780" t="str">
            <v>M</v>
          </cell>
          <cell r="C780">
            <v>1</v>
          </cell>
          <cell r="D780" t="str">
            <v>COMEDORECO</v>
          </cell>
          <cell r="E780" t="str">
            <v>01.00.00.62.02.43.43</v>
          </cell>
        </row>
        <row r="781">
          <cell r="A781">
            <v>118044270</v>
          </cell>
          <cell r="B781" t="str">
            <v>M</v>
          </cell>
          <cell r="C781">
            <v>2</v>
          </cell>
          <cell r="D781" t="str">
            <v>COMEDORECO</v>
          </cell>
          <cell r="E781" t="str">
            <v>01.00.00.62.03.01.03</v>
          </cell>
        </row>
        <row r="782">
          <cell r="A782">
            <v>4800241335</v>
          </cell>
          <cell r="B782" t="str">
            <v>M</v>
          </cell>
          <cell r="C782">
            <v>6</v>
          </cell>
          <cell r="D782" t="str">
            <v>COMEDORECO</v>
          </cell>
          <cell r="E782" t="str">
            <v>01.00.00.62.03.01.03</v>
          </cell>
        </row>
        <row r="783">
          <cell r="A783">
            <v>3300204769</v>
          </cell>
          <cell r="B783" t="str">
            <v>F</v>
          </cell>
          <cell r="C783">
            <v>1</v>
          </cell>
          <cell r="D783" t="str">
            <v>COMEDORECO</v>
          </cell>
          <cell r="E783" t="str">
            <v>01.00.00.62.02.43.16</v>
          </cell>
        </row>
        <row r="784">
          <cell r="A784">
            <v>3700839669</v>
          </cell>
          <cell r="B784" t="str">
            <v>F</v>
          </cell>
          <cell r="C784">
            <v>1</v>
          </cell>
          <cell r="D784" t="str">
            <v>COMEDORECO</v>
          </cell>
          <cell r="E784" t="str">
            <v>01.00.00.62.02.43.18</v>
          </cell>
        </row>
        <row r="785">
          <cell r="A785">
            <v>22400140004</v>
          </cell>
          <cell r="B785" t="str">
            <v>M</v>
          </cell>
          <cell r="C785">
            <v>1</v>
          </cell>
          <cell r="D785" t="str">
            <v>COMEDORECO</v>
          </cell>
          <cell r="E785" t="str">
            <v>01.00.00.62.02.43.03</v>
          </cell>
        </row>
        <row r="786">
          <cell r="A786">
            <v>111771416</v>
          </cell>
          <cell r="B786" t="str">
            <v>M</v>
          </cell>
          <cell r="C786">
            <v>1</v>
          </cell>
          <cell r="D786" t="str">
            <v>COMEDORECO</v>
          </cell>
          <cell r="E786" t="str">
            <v>01.00.00.62.02.43.01</v>
          </cell>
        </row>
        <row r="787">
          <cell r="A787">
            <v>111883062</v>
          </cell>
          <cell r="B787" t="str">
            <v>M</v>
          </cell>
          <cell r="C787">
            <v>2</v>
          </cell>
          <cell r="D787" t="str">
            <v>COMEDORECO</v>
          </cell>
          <cell r="E787" t="str">
            <v>01.00.00.62.03.01.03</v>
          </cell>
        </row>
        <row r="788">
          <cell r="A788">
            <v>2601144658</v>
          </cell>
          <cell r="B788" t="str">
            <v>M</v>
          </cell>
          <cell r="C788">
            <v>1</v>
          </cell>
          <cell r="D788" t="str">
            <v>COMEDORECO</v>
          </cell>
          <cell r="E788" t="str">
            <v>01.00.00.62.02.43.07</v>
          </cell>
        </row>
        <row r="789">
          <cell r="A789">
            <v>22500279454</v>
          </cell>
          <cell r="B789" t="str">
            <v>M</v>
          </cell>
          <cell r="C789">
            <v>1</v>
          </cell>
          <cell r="D789" t="str">
            <v>COMEDORECO</v>
          </cell>
          <cell r="E789" t="str">
            <v>01.00.00.62.02.43.07</v>
          </cell>
        </row>
        <row r="790">
          <cell r="A790">
            <v>22301650754</v>
          </cell>
          <cell r="B790" t="str">
            <v>M</v>
          </cell>
          <cell r="C790">
            <v>2</v>
          </cell>
          <cell r="D790" t="str">
            <v>COMEDORECO</v>
          </cell>
          <cell r="E790" t="str">
            <v>01.00.00.62.02.43.01</v>
          </cell>
        </row>
        <row r="791">
          <cell r="A791">
            <v>4600389631</v>
          </cell>
          <cell r="B791" t="str">
            <v>F</v>
          </cell>
          <cell r="C791">
            <v>2</v>
          </cell>
          <cell r="D791" t="str">
            <v>COMEDORECO</v>
          </cell>
          <cell r="E791" t="str">
            <v>01.00.00.62.02.43.22</v>
          </cell>
        </row>
        <row r="792">
          <cell r="A792">
            <v>8000007834</v>
          </cell>
          <cell r="B792" t="str">
            <v>M</v>
          </cell>
          <cell r="C792">
            <v>1</v>
          </cell>
          <cell r="D792" t="str">
            <v>COMEDORECO</v>
          </cell>
          <cell r="E792" t="str">
            <v>01.00.00.62.02.43.43</v>
          </cell>
        </row>
        <row r="793">
          <cell r="A793">
            <v>115425001</v>
          </cell>
          <cell r="B793" t="str">
            <v>F</v>
          </cell>
          <cell r="C793">
            <v>1</v>
          </cell>
          <cell r="D793" t="str">
            <v>COMEDORECO</v>
          </cell>
          <cell r="E793" t="str">
            <v>01.00.00.62.02.43.01</v>
          </cell>
        </row>
        <row r="794">
          <cell r="A794">
            <v>1600156671</v>
          </cell>
          <cell r="B794" t="str">
            <v>M</v>
          </cell>
          <cell r="C794">
            <v>7</v>
          </cell>
          <cell r="D794" t="str">
            <v>COMEDORECO</v>
          </cell>
          <cell r="E794" t="str">
            <v>01.00.00.62.02.43.43</v>
          </cell>
        </row>
        <row r="795">
          <cell r="A795">
            <v>100442300</v>
          </cell>
          <cell r="B795" t="str">
            <v>M</v>
          </cell>
          <cell r="C795">
            <v>1</v>
          </cell>
          <cell r="D795" t="str">
            <v>COMEDORECO</v>
          </cell>
          <cell r="E795" t="str">
            <v>01.00.00.62.03.01.03</v>
          </cell>
        </row>
        <row r="796">
          <cell r="A796">
            <v>40234030258</v>
          </cell>
          <cell r="B796" t="str">
            <v>F</v>
          </cell>
          <cell r="C796">
            <v>1</v>
          </cell>
          <cell r="D796" t="str">
            <v>COMEDORECO</v>
          </cell>
          <cell r="E796" t="str">
            <v>01.00.00.62.02.43.24</v>
          </cell>
        </row>
        <row r="797">
          <cell r="A797">
            <v>40225419775</v>
          </cell>
          <cell r="B797" t="str">
            <v>M</v>
          </cell>
          <cell r="C797">
            <v>1</v>
          </cell>
          <cell r="D797" t="str">
            <v>COMEDORECO</v>
          </cell>
          <cell r="E797" t="str">
            <v>01.00.00.62.02.43.43</v>
          </cell>
        </row>
        <row r="798">
          <cell r="A798">
            <v>2100035662</v>
          </cell>
          <cell r="B798" t="str">
            <v>M</v>
          </cell>
          <cell r="C798">
            <v>1</v>
          </cell>
          <cell r="D798" t="str">
            <v>COMEDORECO</v>
          </cell>
          <cell r="E798" t="str">
            <v>01.00.00.62.01</v>
          </cell>
        </row>
        <row r="799">
          <cell r="A799">
            <v>800258956</v>
          </cell>
          <cell r="B799" t="str">
            <v>F</v>
          </cell>
          <cell r="C799">
            <v>6</v>
          </cell>
          <cell r="D799" t="str">
            <v>COMEDORECO</v>
          </cell>
          <cell r="E799" t="str">
            <v>01.00.00.62.02.43.11</v>
          </cell>
        </row>
        <row r="800">
          <cell r="A800">
            <v>13700006011</v>
          </cell>
          <cell r="B800" t="str">
            <v>F</v>
          </cell>
          <cell r="C800">
            <v>1</v>
          </cell>
          <cell r="D800" t="str">
            <v>COMEDORECO</v>
          </cell>
          <cell r="E800" t="str">
            <v>01.00.00.62.02.43.85</v>
          </cell>
        </row>
        <row r="801">
          <cell r="A801">
            <v>117561324</v>
          </cell>
          <cell r="B801" t="str">
            <v>M</v>
          </cell>
          <cell r="C801">
            <v>1</v>
          </cell>
          <cell r="D801" t="str">
            <v>COMEDORECO</v>
          </cell>
          <cell r="E801" t="str">
            <v>01.00.00.62.02.43.01</v>
          </cell>
        </row>
        <row r="802">
          <cell r="A802">
            <v>40227468739</v>
          </cell>
          <cell r="B802" t="str">
            <v>F</v>
          </cell>
          <cell r="C802">
            <v>2</v>
          </cell>
          <cell r="D802" t="str">
            <v>COMEDORECO</v>
          </cell>
          <cell r="E802" t="str">
            <v>01.00.00.62.02.43.53</v>
          </cell>
        </row>
        <row r="803">
          <cell r="A803">
            <v>2100097274</v>
          </cell>
          <cell r="B803" t="str">
            <v>F</v>
          </cell>
          <cell r="C803">
            <v>1</v>
          </cell>
          <cell r="D803" t="str">
            <v>COMEDORECO</v>
          </cell>
          <cell r="E803" t="str">
            <v>01.00.00.62.02.43.53</v>
          </cell>
        </row>
        <row r="804">
          <cell r="A804">
            <v>6900100659</v>
          </cell>
          <cell r="B804" t="str">
            <v>F</v>
          </cell>
          <cell r="C804">
            <v>1</v>
          </cell>
          <cell r="D804" t="str">
            <v>COMEDORECO</v>
          </cell>
          <cell r="E804" t="str">
            <v>01.00.00.62.02.43.33</v>
          </cell>
        </row>
        <row r="805">
          <cell r="A805">
            <v>2301617615</v>
          </cell>
          <cell r="B805" t="str">
            <v>M</v>
          </cell>
          <cell r="C805">
            <v>1</v>
          </cell>
          <cell r="D805" t="str">
            <v>COMEDORECO</v>
          </cell>
          <cell r="E805" t="str">
            <v>01.00.00.62.02.43.05</v>
          </cell>
        </row>
        <row r="806">
          <cell r="A806">
            <v>22300312828</v>
          </cell>
          <cell r="B806" t="str">
            <v>M</v>
          </cell>
          <cell r="C806">
            <v>1</v>
          </cell>
          <cell r="D806" t="str">
            <v>COMEDORECO</v>
          </cell>
          <cell r="E806" t="str">
            <v>01.00.00.62.03.01.01</v>
          </cell>
        </row>
        <row r="807">
          <cell r="A807">
            <v>1800336685</v>
          </cell>
          <cell r="B807" t="str">
            <v>F</v>
          </cell>
          <cell r="C807">
            <v>1</v>
          </cell>
          <cell r="D807" t="str">
            <v>COMEDORECO</v>
          </cell>
          <cell r="E807" t="str">
            <v>01.00.00.62.02.43.45</v>
          </cell>
        </row>
        <row r="808">
          <cell r="A808">
            <v>110880952</v>
          </cell>
          <cell r="B808" t="str">
            <v>F</v>
          </cell>
          <cell r="C808">
            <v>9</v>
          </cell>
          <cell r="D808" t="str">
            <v>COMEDORECO</v>
          </cell>
          <cell r="E808" t="str">
            <v>01.00.00.62.00.00.02.03</v>
          </cell>
        </row>
        <row r="809">
          <cell r="A809">
            <v>1600191611</v>
          </cell>
          <cell r="B809" t="str">
            <v>M</v>
          </cell>
          <cell r="C809">
            <v>1</v>
          </cell>
          <cell r="D809" t="str">
            <v>COMEDORECO</v>
          </cell>
          <cell r="E809" t="str">
            <v>01.00.00.62.02.43.28</v>
          </cell>
        </row>
        <row r="810">
          <cell r="A810">
            <v>3103042986</v>
          </cell>
          <cell r="B810" t="str">
            <v>M</v>
          </cell>
          <cell r="C810">
            <v>6</v>
          </cell>
          <cell r="D810" t="str">
            <v>COMEDORECO</v>
          </cell>
          <cell r="E810" t="str">
            <v>01.00.00.62.02.43.43</v>
          </cell>
        </row>
        <row r="811">
          <cell r="A811">
            <v>4700736590</v>
          </cell>
          <cell r="B811" t="str">
            <v>F</v>
          </cell>
          <cell r="C811">
            <v>1</v>
          </cell>
          <cell r="D811" t="str">
            <v>COMEDORECO</v>
          </cell>
          <cell r="E811" t="str">
            <v>01.00.00.62.02.43.20</v>
          </cell>
        </row>
        <row r="812">
          <cell r="A812">
            <v>102525565</v>
          </cell>
          <cell r="B812" t="str">
            <v>M</v>
          </cell>
          <cell r="C812">
            <v>5</v>
          </cell>
          <cell r="D812" t="str">
            <v>COMEDORECO</v>
          </cell>
          <cell r="E812" t="str">
            <v>01.00.00.62.02.43.43</v>
          </cell>
        </row>
        <row r="813">
          <cell r="A813">
            <v>103627501</v>
          </cell>
          <cell r="B813" t="str">
            <v>F</v>
          </cell>
          <cell r="C813">
            <v>3</v>
          </cell>
          <cell r="D813" t="str">
            <v>COMEDORECO</v>
          </cell>
          <cell r="E813" t="str">
            <v>01.00.00.62.02.01</v>
          </cell>
        </row>
        <row r="814">
          <cell r="A814">
            <v>40220255984</v>
          </cell>
          <cell r="B814" t="str">
            <v>F</v>
          </cell>
          <cell r="C814">
            <v>1</v>
          </cell>
          <cell r="D814" t="str">
            <v>COMEDORECO</v>
          </cell>
          <cell r="E814" t="str">
            <v>01.00.00.62.02.43.05</v>
          </cell>
        </row>
        <row r="815">
          <cell r="A815">
            <v>10900038364</v>
          </cell>
          <cell r="B815" t="str">
            <v>M</v>
          </cell>
          <cell r="C815">
            <v>2</v>
          </cell>
          <cell r="D815" t="str">
            <v>COMEDORECO</v>
          </cell>
          <cell r="E815" t="str">
            <v>01.00.00.62.02.43.79</v>
          </cell>
        </row>
        <row r="816">
          <cell r="A816">
            <v>3701117784</v>
          </cell>
          <cell r="B816" t="str">
            <v>F</v>
          </cell>
          <cell r="C816">
            <v>5</v>
          </cell>
          <cell r="D816" t="str">
            <v>COMEDORECO</v>
          </cell>
          <cell r="E816" t="str">
            <v>01.00.00.62.02</v>
          </cell>
        </row>
        <row r="817">
          <cell r="A817">
            <v>2700199462</v>
          </cell>
          <cell r="B817" t="str">
            <v>M</v>
          </cell>
          <cell r="C817">
            <v>1</v>
          </cell>
          <cell r="D817" t="str">
            <v>COMEDORECO</v>
          </cell>
          <cell r="E817" t="str">
            <v>01.00.00.62.02.43.63</v>
          </cell>
        </row>
        <row r="818">
          <cell r="A818">
            <v>40222589810</v>
          </cell>
          <cell r="B818" t="str">
            <v>F</v>
          </cell>
          <cell r="C818">
            <v>1</v>
          </cell>
          <cell r="D818" t="str">
            <v>COMEDORECO</v>
          </cell>
          <cell r="E818" t="str">
            <v>01.00.00.62.02.43.33</v>
          </cell>
        </row>
        <row r="819">
          <cell r="A819">
            <v>40234353692</v>
          </cell>
          <cell r="B819" t="str">
            <v>F</v>
          </cell>
          <cell r="C819">
            <v>1</v>
          </cell>
          <cell r="D819" t="str">
            <v>COMEDORECO</v>
          </cell>
          <cell r="E819" t="str">
            <v>01.00.00.62.03.05</v>
          </cell>
        </row>
        <row r="820">
          <cell r="A820">
            <v>4800425193</v>
          </cell>
          <cell r="B820" t="str">
            <v>F</v>
          </cell>
          <cell r="C820">
            <v>2</v>
          </cell>
          <cell r="D820" t="str">
            <v>COMEDORECO</v>
          </cell>
          <cell r="E820" t="str">
            <v>01.00.00.62.02.43.35</v>
          </cell>
        </row>
        <row r="821">
          <cell r="A821">
            <v>40233579552</v>
          </cell>
          <cell r="B821" t="str">
            <v>F</v>
          </cell>
          <cell r="C821">
            <v>1</v>
          </cell>
          <cell r="D821" t="str">
            <v>COMEDORECO</v>
          </cell>
          <cell r="E821" t="str">
            <v>01.00.00.62.02.43.22</v>
          </cell>
        </row>
        <row r="822">
          <cell r="A822">
            <v>1800385120</v>
          </cell>
          <cell r="B822" t="str">
            <v>M</v>
          </cell>
          <cell r="C822">
            <v>4</v>
          </cell>
          <cell r="D822" t="str">
            <v>COMEDORECO</v>
          </cell>
          <cell r="E822" t="str">
            <v>01.00.00.62</v>
          </cell>
        </row>
        <row r="823">
          <cell r="A823">
            <v>104644950</v>
          </cell>
          <cell r="B823" t="str">
            <v>F</v>
          </cell>
          <cell r="C823">
            <v>6</v>
          </cell>
          <cell r="D823" t="str">
            <v>COMEDORECO</v>
          </cell>
          <cell r="E823" t="str">
            <v>01.00.00.62.02.43.43</v>
          </cell>
        </row>
        <row r="824">
          <cell r="A824">
            <v>9600135090</v>
          </cell>
          <cell r="B824" t="str">
            <v>M</v>
          </cell>
          <cell r="C824">
            <v>1</v>
          </cell>
          <cell r="D824" t="str">
            <v>COMEDORECO</v>
          </cell>
          <cell r="E824" t="str">
            <v>01.00.00.62.02.43.16</v>
          </cell>
        </row>
        <row r="825">
          <cell r="A825">
            <v>22500713304</v>
          </cell>
          <cell r="B825" t="str">
            <v>M</v>
          </cell>
          <cell r="C825">
            <v>5</v>
          </cell>
          <cell r="D825" t="str">
            <v>COMEDORECO</v>
          </cell>
          <cell r="E825" t="str">
            <v>01.00.00.62.03</v>
          </cell>
        </row>
        <row r="826">
          <cell r="A826">
            <v>7600177203</v>
          </cell>
          <cell r="B826" t="str">
            <v>F</v>
          </cell>
          <cell r="C826">
            <v>2</v>
          </cell>
          <cell r="D826" t="str">
            <v>COMEDORECO</v>
          </cell>
          <cell r="E826" t="str">
            <v>01.00.00.62.02.01</v>
          </cell>
        </row>
        <row r="827">
          <cell r="A827">
            <v>105626204</v>
          </cell>
          <cell r="B827" t="str">
            <v>F</v>
          </cell>
          <cell r="C827">
            <v>5</v>
          </cell>
          <cell r="D827" t="str">
            <v>COMEDORECO</v>
          </cell>
          <cell r="E827" t="str">
            <v>01.00.00.62.02.01</v>
          </cell>
        </row>
        <row r="828">
          <cell r="A828">
            <v>1000948404</v>
          </cell>
          <cell r="B828" t="str">
            <v>F</v>
          </cell>
          <cell r="C828">
            <v>1</v>
          </cell>
          <cell r="D828" t="str">
            <v>COMEDORECO</v>
          </cell>
          <cell r="E828" t="str">
            <v>01.00.00.62.02.43.28</v>
          </cell>
        </row>
        <row r="829">
          <cell r="A829">
            <v>3104906221</v>
          </cell>
          <cell r="B829" t="str">
            <v>M</v>
          </cell>
          <cell r="C829">
            <v>2</v>
          </cell>
          <cell r="D829" t="str">
            <v>COMEDORECO</v>
          </cell>
          <cell r="E829" t="str">
            <v>01.00.00.62.02.43.40</v>
          </cell>
        </row>
        <row r="830">
          <cell r="A830">
            <v>40208984936</v>
          </cell>
          <cell r="B830" t="str">
            <v>M</v>
          </cell>
          <cell r="C830">
            <v>1</v>
          </cell>
          <cell r="D830" t="str">
            <v>COMEDORECO</v>
          </cell>
          <cell r="E830" t="str">
            <v>01.00.00.62.02.43.43</v>
          </cell>
        </row>
        <row r="831">
          <cell r="A831">
            <v>2700313667</v>
          </cell>
          <cell r="B831" t="str">
            <v>M</v>
          </cell>
          <cell r="C831">
            <v>1</v>
          </cell>
          <cell r="D831" t="str">
            <v>COMEDORECO</v>
          </cell>
          <cell r="E831" t="str">
            <v>01.00.00.62.02.43.63</v>
          </cell>
        </row>
        <row r="832">
          <cell r="A832">
            <v>114140510</v>
          </cell>
          <cell r="B832" t="str">
            <v>M</v>
          </cell>
          <cell r="C832">
            <v>4</v>
          </cell>
          <cell r="D832" t="str">
            <v>COMEDORECO</v>
          </cell>
          <cell r="E832" t="str">
            <v>01.00.00.62.03.01.04</v>
          </cell>
        </row>
        <row r="833">
          <cell r="A833">
            <v>13700002101</v>
          </cell>
          <cell r="B833" t="str">
            <v>F</v>
          </cell>
          <cell r="C833">
            <v>3</v>
          </cell>
          <cell r="D833" t="str">
            <v>COMEDORECO</v>
          </cell>
          <cell r="E833" t="str">
            <v>01.00.00.62.02.43.31</v>
          </cell>
        </row>
        <row r="834">
          <cell r="A834">
            <v>1201033998</v>
          </cell>
          <cell r="B834" t="str">
            <v>M</v>
          </cell>
          <cell r="C834">
            <v>5</v>
          </cell>
          <cell r="D834" t="str">
            <v>COMEDORECO</v>
          </cell>
          <cell r="E834" t="str">
            <v>01.00.00.62.02.43.80</v>
          </cell>
        </row>
        <row r="835">
          <cell r="A835">
            <v>113015549</v>
          </cell>
          <cell r="B835" t="str">
            <v>M</v>
          </cell>
          <cell r="C835">
            <v>7</v>
          </cell>
          <cell r="D835" t="str">
            <v>COMEDORECO</v>
          </cell>
          <cell r="E835" t="str">
            <v>01.00.00.62.03.01.03</v>
          </cell>
        </row>
        <row r="836">
          <cell r="A836">
            <v>4100124181</v>
          </cell>
          <cell r="B836" t="str">
            <v>M</v>
          </cell>
          <cell r="C836">
            <v>1</v>
          </cell>
          <cell r="D836" t="str">
            <v>COMEDORECO</v>
          </cell>
          <cell r="E836" t="str">
            <v>01.00.00.62.02.43.23</v>
          </cell>
        </row>
        <row r="837">
          <cell r="A837">
            <v>118033562</v>
          </cell>
          <cell r="B837" t="str">
            <v>M</v>
          </cell>
          <cell r="C837">
            <v>2</v>
          </cell>
          <cell r="D837" t="str">
            <v>COMEDORECO</v>
          </cell>
          <cell r="E837" t="str">
            <v>01.00.00.62.02.43.01</v>
          </cell>
        </row>
        <row r="838">
          <cell r="A838">
            <v>1800379495</v>
          </cell>
          <cell r="B838" t="str">
            <v>F</v>
          </cell>
          <cell r="C838">
            <v>1</v>
          </cell>
          <cell r="D838" t="str">
            <v>COMEDORECO</v>
          </cell>
          <cell r="E838" t="str">
            <v>01.00.00.62.02.43.59</v>
          </cell>
        </row>
        <row r="839">
          <cell r="A839">
            <v>13700001673</v>
          </cell>
          <cell r="B839" t="str">
            <v>F</v>
          </cell>
          <cell r="C839">
            <v>1</v>
          </cell>
          <cell r="D839" t="str">
            <v>COMEDORECO</v>
          </cell>
          <cell r="E839" t="str">
            <v>01.00.00.62.02.43.85</v>
          </cell>
        </row>
        <row r="840">
          <cell r="A840">
            <v>22300753906</v>
          </cell>
          <cell r="B840" t="str">
            <v>M</v>
          </cell>
          <cell r="C840">
            <v>1</v>
          </cell>
          <cell r="D840" t="str">
            <v>COMEDORECO</v>
          </cell>
          <cell r="E840" t="str">
            <v>01.00.00.62.03.01.03</v>
          </cell>
        </row>
        <row r="841">
          <cell r="A841">
            <v>22400367748</v>
          </cell>
          <cell r="B841" t="str">
            <v>M</v>
          </cell>
          <cell r="C841">
            <v>1</v>
          </cell>
          <cell r="D841" t="str">
            <v>COMEDORECO</v>
          </cell>
          <cell r="E841" t="str">
            <v>01.00.00.62.02.43.04</v>
          </cell>
        </row>
        <row r="842">
          <cell r="A842">
            <v>40230470250</v>
          </cell>
          <cell r="B842" t="str">
            <v>M</v>
          </cell>
          <cell r="C842">
            <v>1</v>
          </cell>
          <cell r="D842" t="str">
            <v>COMEDORECO</v>
          </cell>
          <cell r="E842" t="str">
            <v>01.00.00.62.02.43.31</v>
          </cell>
        </row>
        <row r="843">
          <cell r="A843">
            <v>100144674</v>
          </cell>
          <cell r="B843" t="str">
            <v>M</v>
          </cell>
          <cell r="C843">
            <v>2</v>
          </cell>
          <cell r="D843" t="str">
            <v>COMEDORECO</v>
          </cell>
          <cell r="E843" t="str">
            <v>01.00.00.62.02.01</v>
          </cell>
        </row>
        <row r="844">
          <cell r="A844">
            <v>110290913</v>
          </cell>
          <cell r="B844" t="str">
            <v>F</v>
          </cell>
          <cell r="C844">
            <v>1</v>
          </cell>
          <cell r="D844" t="str">
            <v>COMEDORECO</v>
          </cell>
          <cell r="E844" t="str">
            <v>01.00.00.62.02.43.02</v>
          </cell>
        </row>
        <row r="845">
          <cell r="A845">
            <v>40225054697</v>
          </cell>
          <cell r="B845" t="str">
            <v>F</v>
          </cell>
          <cell r="C845">
            <v>2</v>
          </cell>
          <cell r="D845" t="str">
            <v>COMEDORECO</v>
          </cell>
          <cell r="E845" t="str">
            <v>01.00.00.62.02.43.47</v>
          </cell>
        </row>
        <row r="846">
          <cell r="A846">
            <v>201244233</v>
          </cell>
          <cell r="B846" t="str">
            <v>F</v>
          </cell>
          <cell r="C846">
            <v>1</v>
          </cell>
          <cell r="D846" t="str">
            <v>COMEDORECO</v>
          </cell>
          <cell r="E846" t="str">
            <v>01.00.00.62.02.43.26</v>
          </cell>
        </row>
        <row r="847">
          <cell r="A847">
            <v>9600131040</v>
          </cell>
          <cell r="B847" t="str">
            <v>M</v>
          </cell>
          <cell r="C847">
            <v>1</v>
          </cell>
          <cell r="D847" t="str">
            <v>COMEDORECO</v>
          </cell>
          <cell r="E847" t="str">
            <v>01.00.00.62.02.43.16</v>
          </cell>
        </row>
        <row r="848">
          <cell r="A848">
            <v>12900039913</v>
          </cell>
          <cell r="B848" t="str">
            <v>M</v>
          </cell>
          <cell r="C848">
            <v>5</v>
          </cell>
          <cell r="D848" t="str">
            <v>COMEDORECO</v>
          </cell>
          <cell r="E848" t="str">
            <v>01.00.00.62.02.01</v>
          </cell>
        </row>
        <row r="849">
          <cell r="A849">
            <v>117404046</v>
          </cell>
          <cell r="B849" t="str">
            <v>F</v>
          </cell>
          <cell r="C849">
            <v>7</v>
          </cell>
          <cell r="D849" t="str">
            <v>COMEDORECO</v>
          </cell>
          <cell r="E849" t="str">
            <v>01.00.00.62.04</v>
          </cell>
        </row>
        <row r="850">
          <cell r="A850">
            <v>201089075</v>
          </cell>
          <cell r="B850" t="str">
            <v>M</v>
          </cell>
          <cell r="C850">
            <v>2</v>
          </cell>
          <cell r="D850" t="str">
            <v>COMEDORECO</v>
          </cell>
          <cell r="E850" t="str">
            <v>01.00.00.62.02.43.43</v>
          </cell>
        </row>
        <row r="851">
          <cell r="A851">
            <v>40220336024</v>
          </cell>
          <cell r="B851" t="str">
            <v>M</v>
          </cell>
          <cell r="C851">
            <v>4</v>
          </cell>
          <cell r="D851" t="str">
            <v>COMEDORECO</v>
          </cell>
          <cell r="E851" t="str">
            <v>01.00.00.62.03.01.01</v>
          </cell>
        </row>
        <row r="852">
          <cell r="A852">
            <v>40231528304</v>
          </cell>
          <cell r="B852" t="str">
            <v>F</v>
          </cell>
          <cell r="C852">
            <v>1</v>
          </cell>
          <cell r="D852" t="str">
            <v>COMEDORECO</v>
          </cell>
          <cell r="E852" t="str">
            <v>01.00.00.62.02.43.50</v>
          </cell>
        </row>
        <row r="853">
          <cell r="A853">
            <v>22301059089</v>
          </cell>
          <cell r="B853" t="str">
            <v>M</v>
          </cell>
          <cell r="C853">
            <v>6</v>
          </cell>
          <cell r="D853" t="str">
            <v>COMEDORECO</v>
          </cell>
          <cell r="E853" t="str">
            <v>01.00.00.62.03.01.01</v>
          </cell>
        </row>
        <row r="854">
          <cell r="A854">
            <v>22300331448</v>
          </cell>
          <cell r="B854" t="str">
            <v>F</v>
          </cell>
          <cell r="C854">
            <v>4</v>
          </cell>
          <cell r="D854" t="str">
            <v>COMEDORECO</v>
          </cell>
          <cell r="E854" t="str">
            <v>01.00.00.62.00.02</v>
          </cell>
        </row>
        <row r="855">
          <cell r="A855">
            <v>7900128500</v>
          </cell>
          <cell r="B855" t="str">
            <v>F</v>
          </cell>
          <cell r="C855">
            <v>1</v>
          </cell>
          <cell r="D855" t="str">
            <v>COMEDORECO</v>
          </cell>
          <cell r="E855" t="str">
            <v>01.00.00.62.02.43.44</v>
          </cell>
        </row>
        <row r="856">
          <cell r="A856">
            <v>1201277454</v>
          </cell>
          <cell r="B856" t="str">
            <v>F</v>
          </cell>
          <cell r="C856">
            <v>1</v>
          </cell>
          <cell r="D856" t="str">
            <v>COMEDORECO</v>
          </cell>
          <cell r="E856" t="str">
            <v>01.00.00.62.02.43.30</v>
          </cell>
        </row>
        <row r="857">
          <cell r="A857">
            <v>40225857735</v>
          </cell>
          <cell r="B857" t="str">
            <v>M</v>
          </cell>
          <cell r="C857">
            <v>1</v>
          </cell>
          <cell r="D857" t="str">
            <v>COMEDORECO</v>
          </cell>
          <cell r="E857" t="str">
            <v>01.00.00.62.02.43.50</v>
          </cell>
        </row>
        <row r="858">
          <cell r="A858">
            <v>40209583687</v>
          </cell>
          <cell r="B858" t="str">
            <v>M</v>
          </cell>
          <cell r="C858">
            <v>1</v>
          </cell>
          <cell r="D858" t="str">
            <v>COMEDORECO</v>
          </cell>
          <cell r="E858" t="str">
            <v>01.00.00.62.02.43.19</v>
          </cell>
        </row>
        <row r="859">
          <cell r="A859">
            <v>4900534456</v>
          </cell>
          <cell r="B859" t="str">
            <v>M</v>
          </cell>
          <cell r="C859">
            <v>1</v>
          </cell>
          <cell r="D859" t="str">
            <v>COMEDORECO</v>
          </cell>
          <cell r="E859" t="str">
            <v>01.00.00.62.02.43.20</v>
          </cell>
        </row>
        <row r="860">
          <cell r="A860">
            <v>104797246</v>
          </cell>
          <cell r="B860" t="str">
            <v>M</v>
          </cell>
          <cell r="C860">
            <v>4</v>
          </cell>
          <cell r="D860" t="str">
            <v>COMEDORECO</v>
          </cell>
          <cell r="E860" t="str">
            <v>01.00.00.62.03.01.02</v>
          </cell>
        </row>
        <row r="861">
          <cell r="A861">
            <v>104463930</v>
          </cell>
          <cell r="B861" t="str">
            <v>M</v>
          </cell>
          <cell r="C861">
            <v>1</v>
          </cell>
          <cell r="D861" t="str">
            <v>COMEDORECO</v>
          </cell>
          <cell r="E861" t="str">
            <v>01.00.00.62.03.05</v>
          </cell>
        </row>
        <row r="862">
          <cell r="A862">
            <v>104750096</v>
          </cell>
          <cell r="B862" t="str">
            <v>M</v>
          </cell>
          <cell r="C862">
            <v>3</v>
          </cell>
          <cell r="D862" t="str">
            <v>COMEDORECO</v>
          </cell>
          <cell r="E862" t="str">
            <v>01.00.00.62.03.01.03</v>
          </cell>
        </row>
        <row r="863">
          <cell r="A863">
            <v>22301125419</v>
          </cell>
          <cell r="B863" t="str">
            <v>M</v>
          </cell>
          <cell r="C863">
            <v>7</v>
          </cell>
          <cell r="D863" t="str">
            <v>COMEDORECO</v>
          </cell>
          <cell r="E863" t="str">
            <v>01.00.00.62.01</v>
          </cell>
        </row>
        <row r="864">
          <cell r="A864">
            <v>111437588</v>
          </cell>
          <cell r="B864" t="str">
            <v>F</v>
          </cell>
          <cell r="C864">
            <v>1</v>
          </cell>
          <cell r="D864" t="str">
            <v>COMEDORECO</v>
          </cell>
          <cell r="E864" t="str">
            <v>01.00.00.62.03.00.07</v>
          </cell>
        </row>
        <row r="865">
          <cell r="A865">
            <v>110055274</v>
          </cell>
          <cell r="B865" t="str">
            <v>M</v>
          </cell>
          <cell r="C865">
            <v>5</v>
          </cell>
          <cell r="D865" t="str">
            <v>COMEDORECO</v>
          </cell>
          <cell r="E865" t="str">
            <v>01.00.00.62.03.01.04</v>
          </cell>
        </row>
        <row r="866">
          <cell r="A866">
            <v>104784954</v>
          </cell>
          <cell r="B866" t="str">
            <v>M</v>
          </cell>
          <cell r="C866">
            <v>2</v>
          </cell>
          <cell r="D866" t="str">
            <v>COMEDORECO</v>
          </cell>
          <cell r="E866" t="str">
            <v>01.00.00.62.03.01.03</v>
          </cell>
        </row>
        <row r="867">
          <cell r="A867">
            <v>8400038769</v>
          </cell>
          <cell r="B867" t="str">
            <v>F</v>
          </cell>
          <cell r="C867">
            <v>2</v>
          </cell>
          <cell r="D867" t="str">
            <v>COMEDORECO</v>
          </cell>
          <cell r="E867" t="str">
            <v>01.00.00.62.02.43.60</v>
          </cell>
        </row>
        <row r="868">
          <cell r="A868">
            <v>117316901</v>
          </cell>
          <cell r="B868" t="str">
            <v>F</v>
          </cell>
          <cell r="C868">
            <v>2</v>
          </cell>
          <cell r="D868" t="str">
            <v>COMEDORECO</v>
          </cell>
          <cell r="E868" t="str">
            <v>01.00.00.62.02.01</v>
          </cell>
        </row>
        <row r="869">
          <cell r="A869">
            <v>5601015117</v>
          </cell>
          <cell r="B869" t="str">
            <v>M</v>
          </cell>
          <cell r="C869">
            <v>3</v>
          </cell>
          <cell r="D869" t="str">
            <v>COMEDORECO</v>
          </cell>
          <cell r="E869" t="str">
            <v>01.00.00.62.02.43.17</v>
          </cell>
        </row>
        <row r="870">
          <cell r="A870">
            <v>2200160717</v>
          </cell>
          <cell r="B870" t="str">
            <v>F</v>
          </cell>
          <cell r="C870">
            <v>1</v>
          </cell>
          <cell r="D870" t="str">
            <v>COMEDORECO</v>
          </cell>
          <cell r="E870" t="str">
            <v>01.00.00.62.02.43.48</v>
          </cell>
        </row>
        <row r="871">
          <cell r="A871">
            <v>10900061556</v>
          </cell>
          <cell r="B871" t="str">
            <v>M</v>
          </cell>
          <cell r="C871">
            <v>2</v>
          </cell>
          <cell r="D871" t="str">
            <v>COMEDORECO</v>
          </cell>
          <cell r="E871" t="str">
            <v>01.00.00.62.02.43.79</v>
          </cell>
        </row>
        <row r="872">
          <cell r="A872">
            <v>3400289942</v>
          </cell>
          <cell r="B872" t="str">
            <v>F</v>
          </cell>
          <cell r="C872">
            <v>1</v>
          </cell>
          <cell r="D872" t="str">
            <v>COMEDORECO</v>
          </cell>
          <cell r="E872" t="str">
            <v>01.00.00.62.02.43.21</v>
          </cell>
        </row>
        <row r="873">
          <cell r="A873">
            <v>40220739300</v>
          </cell>
          <cell r="B873" t="str">
            <v>F</v>
          </cell>
          <cell r="C873">
            <v>1</v>
          </cell>
          <cell r="D873" t="str">
            <v>COMEDORECO</v>
          </cell>
          <cell r="E873" t="str">
            <v>01.00.00.62.02.43.03</v>
          </cell>
        </row>
        <row r="874">
          <cell r="A874">
            <v>112228275</v>
          </cell>
          <cell r="B874" t="str">
            <v>M</v>
          </cell>
          <cell r="C874">
            <v>2</v>
          </cell>
          <cell r="D874" t="str">
            <v>COMEDORECO</v>
          </cell>
          <cell r="E874" t="str">
            <v>01.00.00.62.02.43.04</v>
          </cell>
        </row>
        <row r="875">
          <cell r="A875">
            <v>1600039166</v>
          </cell>
          <cell r="B875" t="str">
            <v>F</v>
          </cell>
          <cell r="C875">
            <v>6</v>
          </cell>
          <cell r="D875" t="str">
            <v>COMEDORECO</v>
          </cell>
          <cell r="E875" t="str">
            <v>01.00.00.62.02.43.01</v>
          </cell>
        </row>
        <row r="876">
          <cell r="A876">
            <v>7900023925</v>
          </cell>
          <cell r="B876" t="str">
            <v>M</v>
          </cell>
          <cell r="C876">
            <v>1</v>
          </cell>
          <cell r="D876" t="str">
            <v>COMEDORECO</v>
          </cell>
          <cell r="E876" t="str">
            <v>01.00.00.62.02.43.44</v>
          </cell>
        </row>
        <row r="877">
          <cell r="A877">
            <v>108533175</v>
          </cell>
          <cell r="B877" t="str">
            <v>M</v>
          </cell>
          <cell r="C877">
            <v>4</v>
          </cell>
          <cell r="D877" t="str">
            <v>COMEDORECO</v>
          </cell>
          <cell r="E877" t="str">
            <v>01.00.00.62.03.01.03</v>
          </cell>
        </row>
        <row r="878">
          <cell r="A878">
            <v>22300900374</v>
          </cell>
          <cell r="B878" t="str">
            <v>M</v>
          </cell>
          <cell r="C878">
            <v>1</v>
          </cell>
          <cell r="D878" t="str">
            <v>COMEDORECO</v>
          </cell>
          <cell r="E878" t="str">
            <v>01.00.00.62.02.43.43</v>
          </cell>
        </row>
        <row r="879">
          <cell r="A879">
            <v>2301405524</v>
          </cell>
          <cell r="B879" t="str">
            <v>F</v>
          </cell>
          <cell r="C879">
            <v>1</v>
          </cell>
          <cell r="D879" t="str">
            <v>COMEDORECO</v>
          </cell>
          <cell r="E879" t="str">
            <v>01.00.00.62.02.43.05</v>
          </cell>
        </row>
        <row r="880">
          <cell r="A880">
            <v>2300867716</v>
          </cell>
          <cell r="B880" t="str">
            <v>F</v>
          </cell>
          <cell r="C880">
            <v>5</v>
          </cell>
          <cell r="D880" t="str">
            <v>COMEDORECO</v>
          </cell>
          <cell r="E880" t="str">
            <v>01.00.00.62.02.43.43</v>
          </cell>
        </row>
        <row r="881">
          <cell r="A881">
            <v>101276459</v>
          </cell>
          <cell r="B881" t="str">
            <v>M</v>
          </cell>
          <cell r="C881">
            <v>1</v>
          </cell>
          <cell r="D881" t="str">
            <v>COMEDORECO</v>
          </cell>
          <cell r="E881" t="str">
            <v>01.00.00.62.02.43.82</v>
          </cell>
        </row>
        <row r="882">
          <cell r="A882">
            <v>105725188</v>
          </cell>
          <cell r="B882" t="str">
            <v>F</v>
          </cell>
          <cell r="C882">
            <v>1</v>
          </cell>
          <cell r="D882" t="str">
            <v>COMEDORECO</v>
          </cell>
          <cell r="E882" t="str">
            <v>01.00.00.62.02.43.01</v>
          </cell>
        </row>
        <row r="883">
          <cell r="A883">
            <v>7600140870</v>
          </cell>
          <cell r="B883" t="str">
            <v>M</v>
          </cell>
          <cell r="C883">
            <v>1</v>
          </cell>
          <cell r="D883" t="str">
            <v>COMEDORECO</v>
          </cell>
          <cell r="E883" t="str">
            <v>01.00.00.62.02.43.83</v>
          </cell>
        </row>
        <row r="884">
          <cell r="A884">
            <v>109065920</v>
          </cell>
          <cell r="B884" t="str">
            <v>M</v>
          </cell>
          <cell r="C884">
            <v>1</v>
          </cell>
          <cell r="D884" t="str">
            <v>COMEDORECO</v>
          </cell>
          <cell r="E884" t="str">
            <v>01.00.00.62.02.43.01</v>
          </cell>
        </row>
        <row r="885">
          <cell r="A885">
            <v>2301595696</v>
          </cell>
          <cell r="B885" t="str">
            <v>M</v>
          </cell>
          <cell r="C885">
            <v>1</v>
          </cell>
          <cell r="D885" t="str">
            <v>COMEDORECO</v>
          </cell>
          <cell r="E885" t="str">
            <v>01.00.00.62.02.43.05</v>
          </cell>
        </row>
        <row r="886">
          <cell r="A886">
            <v>102204989</v>
          </cell>
          <cell r="B886" t="str">
            <v>F</v>
          </cell>
          <cell r="C886">
            <v>1</v>
          </cell>
          <cell r="D886" t="str">
            <v>COMEDORECO</v>
          </cell>
          <cell r="E886" t="str">
            <v>01.00.00.62.02.43.02</v>
          </cell>
        </row>
        <row r="887">
          <cell r="A887">
            <v>2000060109</v>
          </cell>
          <cell r="B887" t="str">
            <v>F</v>
          </cell>
          <cell r="C887">
            <v>1</v>
          </cell>
          <cell r="D887" t="str">
            <v>COMEDORECO</v>
          </cell>
          <cell r="E887" t="str">
            <v>01.00.00.62.01</v>
          </cell>
        </row>
        <row r="888">
          <cell r="A888">
            <v>22600106300</v>
          </cell>
          <cell r="B888" t="str">
            <v>M</v>
          </cell>
          <cell r="C888">
            <v>2</v>
          </cell>
          <cell r="D888" t="str">
            <v>COMEDORECO</v>
          </cell>
          <cell r="E888" t="str">
            <v>01.00.00.62.02.43.01</v>
          </cell>
        </row>
        <row r="889">
          <cell r="A889">
            <v>4800489090</v>
          </cell>
          <cell r="B889" t="str">
            <v>F</v>
          </cell>
          <cell r="C889">
            <v>4</v>
          </cell>
          <cell r="D889" t="str">
            <v>COMEDORECO</v>
          </cell>
          <cell r="E889" t="str">
            <v>01.00.00.62.02.43.35</v>
          </cell>
        </row>
        <row r="890">
          <cell r="A890">
            <v>116088444</v>
          </cell>
          <cell r="B890" t="str">
            <v>F</v>
          </cell>
          <cell r="C890">
            <v>2</v>
          </cell>
          <cell r="D890" t="str">
            <v>COMEDORECO</v>
          </cell>
          <cell r="E890" t="str">
            <v>01.00.00.62.02.43.01</v>
          </cell>
        </row>
        <row r="891">
          <cell r="A891">
            <v>200822823</v>
          </cell>
          <cell r="B891" t="str">
            <v>F</v>
          </cell>
          <cell r="C891">
            <v>3</v>
          </cell>
          <cell r="D891" t="str">
            <v>COMEDORECO</v>
          </cell>
          <cell r="E891" t="str">
            <v>01.00.00.62.02.43.43</v>
          </cell>
        </row>
        <row r="892">
          <cell r="A892">
            <v>116646704</v>
          </cell>
          <cell r="B892" t="str">
            <v>M</v>
          </cell>
          <cell r="C892">
            <v>2</v>
          </cell>
          <cell r="D892" t="str">
            <v>COMEDORECO</v>
          </cell>
          <cell r="E892" t="str">
            <v>01.00.00.62.02.43.43</v>
          </cell>
        </row>
        <row r="893">
          <cell r="A893">
            <v>109427567</v>
          </cell>
          <cell r="B893" t="str">
            <v>F</v>
          </cell>
          <cell r="C893">
            <v>2</v>
          </cell>
          <cell r="D893" t="str">
            <v>COMEDORECO</v>
          </cell>
          <cell r="E893" t="str">
            <v>01.00.00.62.02.43.02</v>
          </cell>
        </row>
        <row r="894">
          <cell r="A894">
            <v>1900173194</v>
          </cell>
          <cell r="B894" t="str">
            <v>M</v>
          </cell>
          <cell r="C894">
            <v>1</v>
          </cell>
          <cell r="D894" t="str">
            <v>COMEDORECO</v>
          </cell>
          <cell r="E894" t="str">
            <v>01.00.00.62.02.43.85</v>
          </cell>
        </row>
        <row r="895">
          <cell r="A895">
            <v>1100096484</v>
          </cell>
          <cell r="B895" t="str">
            <v>F</v>
          </cell>
          <cell r="C895">
            <v>4</v>
          </cell>
          <cell r="D895" t="str">
            <v>COMEDORECO</v>
          </cell>
          <cell r="E895" t="str">
            <v>01.00.00.62.02.43.43</v>
          </cell>
        </row>
        <row r="896">
          <cell r="A896">
            <v>9000162512</v>
          </cell>
          <cell r="B896" t="str">
            <v>F</v>
          </cell>
          <cell r="C896">
            <v>1</v>
          </cell>
          <cell r="D896" t="str">
            <v>COMEDORECO</v>
          </cell>
          <cell r="E896" t="str">
            <v>01.00.00.62.02.43.10</v>
          </cell>
        </row>
        <row r="897">
          <cell r="A897">
            <v>40226111181</v>
          </cell>
          <cell r="B897" t="str">
            <v>M</v>
          </cell>
          <cell r="C897">
            <v>1</v>
          </cell>
          <cell r="D897" t="str">
            <v>COMEDORECO</v>
          </cell>
          <cell r="E897" t="str">
            <v>01.00.00.62.02.43.43</v>
          </cell>
        </row>
        <row r="898">
          <cell r="A898">
            <v>104483433</v>
          </cell>
          <cell r="B898" t="str">
            <v>F</v>
          </cell>
          <cell r="C898">
            <v>5</v>
          </cell>
          <cell r="D898" t="str">
            <v>COMEDORECO</v>
          </cell>
          <cell r="E898" t="str">
            <v>01.00.00.62.02.43.43</v>
          </cell>
        </row>
        <row r="899">
          <cell r="A899">
            <v>105686976</v>
          </cell>
          <cell r="B899" t="str">
            <v>M</v>
          </cell>
          <cell r="C899">
            <v>1</v>
          </cell>
          <cell r="D899" t="str">
            <v>COMEDORECO</v>
          </cell>
          <cell r="E899" t="str">
            <v>01.00.00.62.02.43.43</v>
          </cell>
        </row>
        <row r="900">
          <cell r="A900">
            <v>1800209262</v>
          </cell>
          <cell r="B900" t="str">
            <v>F</v>
          </cell>
          <cell r="C900">
            <v>1</v>
          </cell>
          <cell r="D900" t="str">
            <v>COMEDORECO</v>
          </cell>
          <cell r="E900" t="str">
            <v>01.00.00.62.02.43.45</v>
          </cell>
        </row>
        <row r="901">
          <cell r="A901">
            <v>105149785</v>
          </cell>
          <cell r="B901" t="str">
            <v>F</v>
          </cell>
          <cell r="C901">
            <v>3</v>
          </cell>
          <cell r="D901" t="str">
            <v>COMEDORECO</v>
          </cell>
          <cell r="E901" t="str">
            <v>01.00.00.62.02.43.43</v>
          </cell>
        </row>
        <row r="902">
          <cell r="A902">
            <v>108721861</v>
          </cell>
          <cell r="B902" t="str">
            <v>F</v>
          </cell>
          <cell r="C902">
            <v>5</v>
          </cell>
          <cell r="D902" t="str">
            <v>COMEDORECO</v>
          </cell>
          <cell r="E902" t="str">
            <v>01.00.00.62.02.43.43</v>
          </cell>
        </row>
        <row r="903">
          <cell r="A903">
            <v>40210876203</v>
          </cell>
          <cell r="B903" t="str">
            <v>F</v>
          </cell>
          <cell r="C903">
            <v>1</v>
          </cell>
          <cell r="D903" t="str">
            <v>COMEDORECO</v>
          </cell>
          <cell r="E903" t="str">
            <v>01.00.00.62.02.43.31</v>
          </cell>
        </row>
        <row r="904">
          <cell r="A904">
            <v>40231190048</v>
          </cell>
          <cell r="B904" t="str">
            <v>F</v>
          </cell>
          <cell r="C904">
            <v>1</v>
          </cell>
          <cell r="D904" t="str">
            <v>COMEDORECO</v>
          </cell>
          <cell r="E904" t="str">
            <v>01.00.00.62.01</v>
          </cell>
        </row>
        <row r="905">
          <cell r="A905">
            <v>2100076419</v>
          </cell>
          <cell r="B905" t="str">
            <v>M</v>
          </cell>
          <cell r="C905">
            <v>1</v>
          </cell>
          <cell r="D905" t="str">
            <v>COMEDORECO</v>
          </cell>
          <cell r="E905" t="str">
            <v>01.00.00.62.03.01.03</v>
          </cell>
        </row>
        <row r="906">
          <cell r="A906">
            <v>1900176221</v>
          </cell>
          <cell r="B906" t="str">
            <v>M</v>
          </cell>
          <cell r="C906">
            <v>2</v>
          </cell>
          <cell r="D906" t="str">
            <v>COMEDORECO</v>
          </cell>
          <cell r="E906" t="str">
            <v>01.00.00.62.02.43.43</v>
          </cell>
        </row>
        <row r="907">
          <cell r="A907">
            <v>113044697</v>
          </cell>
          <cell r="B907" t="str">
            <v>M</v>
          </cell>
          <cell r="C907">
            <v>6</v>
          </cell>
          <cell r="D907" t="str">
            <v>COMEDORECO</v>
          </cell>
          <cell r="E907" t="str">
            <v>01.00.00.62.02.43.43</v>
          </cell>
        </row>
        <row r="908">
          <cell r="A908">
            <v>7100511679</v>
          </cell>
          <cell r="B908" t="str">
            <v>M</v>
          </cell>
          <cell r="C908">
            <v>1</v>
          </cell>
          <cell r="D908" t="str">
            <v>COMEDORECO</v>
          </cell>
          <cell r="E908" t="str">
            <v>01.00.00.62.02.43.13</v>
          </cell>
        </row>
        <row r="909">
          <cell r="A909">
            <v>11000062742</v>
          </cell>
          <cell r="B909" t="str">
            <v>F</v>
          </cell>
          <cell r="C909">
            <v>1</v>
          </cell>
          <cell r="D909" t="str">
            <v>COMEDORECO</v>
          </cell>
          <cell r="E909" t="str">
            <v>01.00.00.62.02.43.30</v>
          </cell>
        </row>
        <row r="910">
          <cell r="A910">
            <v>111432969</v>
          </cell>
          <cell r="B910" t="str">
            <v>M</v>
          </cell>
          <cell r="C910">
            <v>1</v>
          </cell>
          <cell r="D910" t="str">
            <v>COMEDORECO</v>
          </cell>
          <cell r="E910" t="str">
            <v>01.00.00.62.02.43.28</v>
          </cell>
        </row>
        <row r="911">
          <cell r="A911">
            <v>104763586</v>
          </cell>
          <cell r="B911" t="str">
            <v>F</v>
          </cell>
          <cell r="C911">
            <v>5</v>
          </cell>
          <cell r="D911" t="str">
            <v>COMEDORECO</v>
          </cell>
          <cell r="E911" t="str">
            <v>01.00.00.62.02.43.43</v>
          </cell>
        </row>
        <row r="912">
          <cell r="A912">
            <v>2200166557</v>
          </cell>
          <cell r="B912" t="str">
            <v>F</v>
          </cell>
          <cell r="C912">
            <v>1</v>
          </cell>
          <cell r="D912" t="str">
            <v>COMEDORECO</v>
          </cell>
          <cell r="E912" t="str">
            <v>01.00.00.62.02.43.32</v>
          </cell>
        </row>
        <row r="913">
          <cell r="A913">
            <v>1900131655</v>
          </cell>
          <cell r="B913" t="str">
            <v>M</v>
          </cell>
          <cell r="C913">
            <v>1</v>
          </cell>
          <cell r="D913" t="str">
            <v>COMEDORECO</v>
          </cell>
          <cell r="E913" t="str">
            <v>01.00.00.62.02.43.51</v>
          </cell>
        </row>
        <row r="914">
          <cell r="A914">
            <v>1100391695</v>
          </cell>
          <cell r="B914" t="str">
            <v>F</v>
          </cell>
          <cell r="C914">
            <v>3</v>
          </cell>
          <cell r="D914" t="str">
            <v>COMEDORECO</v>
          </cell>
          <cell r="E914" t="str">
            <v>01.00.00.62.00.04</v>
          </cell>
        </row>
        <row r="915">
          <cell r="A915">
            <v>113989891</v>
          </cell>
          <cell r="B915" t="str">
            <v>M</v>
          </cell>
          <cell r="C915">
            <v>1</v>
          </cell>
          <cell r="D915" t="str">
            <v>COMEDORECO</v>
          </cell>
          <cell r="E915" t="str">
            <v>01.00.00.62.02.43.02</v>
          </cell>
        </row>
        <row r="916">
          <cell r="A916">
            <v>1300055835</v>
          </cell>
          <cell r="B916" t="str">
            <v>F</v>
          </cell>
          <cell r="C916">
            <v>4</v>
          </cell>
          <cell r="D916" t="str">
            <v>COMEDORECO</v>
          </cell>
          <cell r="E916" t="str">
            <v>01.00.00.62.02.43.27</v>
          </cell>
        </row>
        <row r="917">
          <cell r="A917">
            <v>2100023593</v>
          </cell>
          <cell r="B917" t="str">
            <v>M</v>
          </cell>
          <cell r="C917">
            <v>1</v>
          </cell>
          <cell r="D917" t="str">
            <v>COMEDORECO</v>
          </cell>
          <cell r="E917" t="str">
            <v>01.00.00.62.02.43.53</v>
          </cell>
        </row>
        <row r="918">
          <cell r="A918">
            <v>106372501</v>
          </cell>
          <cell r="B918" t="str">
            <v>F</v>
          </cell>
          <cell r="C918">
            <v>2</v>
          </cell>
          <cell r="D918" t="str">
            <v>COMEDORECO</v>
          </cell>
          <cell r="E918" t="str">
            <v>01.00.00.62.03.01.01</v>
          </cell>
        </row>
        <row r="919">
          <cell r="A919">
            <v>114398803</v>
          </cell>
          <cell r="B919" t="str">
            <v>F</v>
          </cell>
          <cell r="C919">
            <v>2</v>
          </cell>
          <cell r="D919" t="str">
            <v>COMEDORECO</v>
          </cell>
          <cell r="E919" t="str">
            <v>01.00.00.62.02.43.43</v>
          </cell>
        </row>
        <row r="920">
          <cell r="A920">
            <v>8400129691</v>
          </cell>
          <cell r="B920" t="str">
            <v>F</v>
          </cell>
          <cell r="C920">
            <v>1</v>
          </cell>
          <cell r="D920" t="str">
            <v>COMEDORECO</v>
          </cell>
          <cell r="E920" t="str">
            <v>01.00.00.62.02.43.60</v>
          </cell>
        </row>
        <row r="921">
          <cell r="A921">
            <v>40225955232</v>
          </cell>
          <cell r="B921" t="str">
            <v>F</v>
          </cell>
          <cell r="C921">
            <v>1</v>
          </cell>
          <cell r="D921" t="str">
            <v>COMEDORECO</v>
          </cell>
          <cell r="E921" t="str">
            <v>01.00.00.62.02.43.85</v>
          </cell>
        </row>
        <row r="922">
          <cell r="A922">
            <v>40227206154</v>
          </cell>
          <cell r="B922" t="str">
            <v>M</v>
          </cell>
          <cell r="C922">
            <v>1</v>
          </cell>
          <cell r="D922" t="str">
            <v>COMEDORECO</v>
          </cell>
          <cell r="E922" t="str">
            <v>01.00.00.62.02.43.19</v>
          </cell>
        </row>
        <row r="923">
          <cell r="A923">
            <v>40226624472</v>
          </cell>
          <cell r="B923" t="str">
            <v>F</v>
          </cell>
          <cell r="C923">
            <v>1</v>
          </cell>
          <cell r="D923" t="str">
            <v>COMEDORECO</v>
          </cell>
          <cell r="E923" t="str">
            <v>01.00.00.62.03.05</v>
          </cell>
        </row>
        <row r="924">
          <cell r="A924">
            <v>107657504</v>
          </cell>
          <cell r="B924" t="str">
            <v>F</v>
          </cell>
          <cell r="C924">
            <v>7</v>
          </cell>
          <cell r="D924" t="str">
            <v>COMEDORECO</v>
          </cell>
          <cell r="E924" t="str">
            <v>01.00.00.62.02.43.04</v>
          </cell>
        </row>
        <row r="925">
          <cell r="A925">
            <v>40227062284</v>
          </cell>
          <cell r="B925" t="str">
            <v>F</v>
          </cell>
          <cell r="C925">
            <v>1</v>
          </cell>
          <cell r="D925" t="str">
            <v>COMEDORECO</v>
          </cell>
          <cell r="E925" t="str">
            <v>01.00.00.62.02</v>
          </cell>
        </row>
        <row r="926">
          <cell r="A926">
            <v>2200086631</v>
          </cell>
          <cell r="B926" t="str">
            <v>F</v>
          </cell>
          <cell r="C926">
            <v>1</v>
          </cell>
          <cell r="D926" t="str">
            <v>COMEDORECO</v>
          </cell>
          <cell r="E926" t="str">
            <v>01.00.00.62.02.43.32</v>
          </cell>
        </row>
        <row r="927">
          <cell r="A927">
            <v>400234217</v>
          </cell>
          <cell r="B927" t="str">
            <v>M</v>
          </cell>
          <cell r="C927">
            <v>1</v>
          </cell>
          <cell r="D927" t="str">
            <v>COMEDORECO</v>
          </cell>
          <cell r="E927" t="str">
            <v>01.00.00.62.02.43.43</v>
          </cell>
        </row>
        <row r="928">
          <cell r="A928">
            <v>1800332288</v>
          </cell>
          <cell r="B928" t="str">
            <v>M</v>
          </cell>
          <cell r="C928">
            <v>5</v>
          </cell>
          <cell r="D928" t="str">
            <v>COMEDORECO</v>
          </cell>
          <cell r="E928" t="str">
            <v>01.00.00.62.02.43.31</v>
          </cell>
        </row>
        <row r="929">
          <cell r="A929">
            <v>8200135955</v>
          </cell>
          <cell r="B929" t="str">
            <v>F</v>
          </cell>
          <cell r="C929">
            <v>1</v>
          </cell>
          <cell r="D929" t="str">
            <v>COMEDORECO</v>
          </cell>
          <cell r="E929" t="str">
            <v>01.00.00.62.02.43.43</v>
          </cell>
        </row>
        <row r="930">
          <cell r="A930">
            <v>109198812</v>
          </cell>
          <cell r="B930" t="str">
            <v>F</v>
          </cell>
          <cell r="C930">
            <v>3</v>
          </cell>
          <cell r="D930" t="str">
            <v>COMEDORECO</v>
          </cell>
          <cell r="E930" t="str">
            <v>01.00.00.62.02.43.43</v>
          </cell>
        </row>
        <row r="931">
          <cell r="A931">
            <v>40225707716</v>
          </cell>
          <cell r="B931" t="str">
            <v>M</v>
          </cell>
          <cell r="C931">
            <v>2</v>
          </cell>
          <cell r="D931" t="str">
            <v>COMEDORECO</v>
          </cell>
          <cell r="E931" t="str">
            <v>01.00.00.62.02.43.30</v>
          </cell>
        </row>
        <row r="932">
          <cell r="A932">
            <v>100833441</v>
          </cell>
          <cell r="B932" t="str">
            <v>M</v>
          </cell>
          <cell r="C932">
            <v>1</v>
          </cell>
          <cell r="D932" t="str">
            <v>COMEDORECO</v>
          </cell>
          <cell r="E932" t="str">
            <v>01.00.00.62.03.01</v>
          </cell>
        </row>
        <row r="933">
          <cell r="A933">
            <v>4900455660</v>
          </cell>
          <cell r="B933" t="str">
            <v>F</v>
          </cell>
          <cell r="C933">
            <v>1</v>
          </cell>
          <cell r="D933" t="str">
            <v>COMEDORECO</v>
          </cell>
          <cell r="E933" t="str">
            <v>01.00.00.62.02.43.67</v>
          </cell>
        </row>
        <row r="934">
          <cell r="A934">
            <v>108890609</v>
          </cell>
          <cell r="B934" t="str">
            <v>M</v>
          </cell>
          <cell r="C934">
            <v>1</v>
          </cell>
          <cell r="D934" t="str">
            <v>COMEDORECO</v>
          </cell>
          <cell r="E934" t="str">
            <v>01.00.00.62.02.43.42</v>
          </cell>
        </row>
        <row r="935">
          <cell r="A935">
            <v>116004672</v>
          </cell>
          <cell r="B935" t="str">
            <v>M</v>
          </cell>
          <cell r="C935">
            <v>2</v>
          </cell>
          <cell r="D935" t="str">
            <v>COMEDORECO</v>
          </cell>
          <cell r="E935" t="str">
            <v>01.00.00.62.03.01.01</v>
          </cell>
        </row>
        <row r="936">
          <cell r="A936">
            <v>116017708</v>
          </cell>
          <cell r="B936" t="str">
            <v>F</v>
          </cell>
          <cell r="C936">
            <v>1</v>
          </cell>
          <cell r="D936" t="str">
            <v>COMEDORECO</v>
          </cell>
          <cell r="E936" t="str">
            <v>01.00.00.62.02.43.01</v>
          </cell>
        </row>
        <row r="937">
          <cell r="A937">
            <v>1300282462</v>
          </cell>
          <cell r="B937" t="str">
            <v>F</v>
          </cell>
          <cell r="C937">
            <v>1</v>
          </cell>
          <cell r="D937" t="str">
            <v>COMEDORECO</v>
          </cell>
          <cell r="E937" t="str">
            <v>01.00.00.62.02.43.27</v>
          </cell>
        </row>
        <row r="938">
          <cell r="A938">
            <v>2601230952</v>
          </cell>
          <cell r="B938" t="str">
            <v>F</v>
          </cell>
          <cell r="C938">
            <v>1</v>
          </cell>
          <cell r="D938" t="str">
            <v>COMEDORECO</v>
          </cell>
          <cell r="E938" t="str">
            <v>01.00.00.62.02.43.07</v>
          </cell>
        </row>
        <row r="939">
          <cell r="A939">
            <v>103905675</v>
          </cell>
          <cell r="B939" t="str">
            <v>F</v>
          </cell>
          <cell r="C939">
            <v>2</v>
          </cell>
          <cell r="D939" t="str">
            <v>COMEDORECO</v>
          </cell>
          <cell r="E939" t="str">
            <v>01.00.00.62.02.43.43</v>
          </cell>
        </row>
        <row r="940">
          <cell r="A940">
            <v>1800611095</v>
          </cell>
          <cell r="B940" t="str">
            <v>F</v>
          </cell>
          <cell r="C940">
            <v>1</v>
          </cell>
          <cell r="D940" t="str">
            <v>COMEDORECO</v>
          </cell>
          <cell r="E940" t="str">
            <v>01.00.00.62.02.43.43</v>
          </cell>
        </row>
        <row r="941">
          <cell r="A941">
            <v>1000506319</v>
          </cell>
          <cell r="B941" t="str">
            <v>F</v>
          </cell>
          <cell r="C941">
            <v>1</v>
          </cell>
          <cell r="D941" t="str">
            <v>COMEDORECO</v>
          </cell>
          <cell r="E941" t="str">
            <v>01.00.00.62.01</v>
          </cell>
        </row>
        <row r="942">
          <cell r="A942">
            <v>22500524271</v>
          </cell>
          <cell r="B942" t="str">
            <v>F</v>
          </cell>
          <cell r="C942">
            <v>1</v>
          </cell>
          <cell r="D942" t="str">
            <v>COMEDORECO</v>
          </cell>
          <cell r="E942" t="str">
            <v>01.00.00.62.02.43.43</v>
          </cell>
        </row>
        <row r="943">
          <cell r="A943">
            <v>110795622</v>
          </cell>
          <cell r="B943" t="str">
            <v>F</v>
          </cell>
          <cell r="C943">
            <v>4</v>
          </cell>
          <cell r="D943" t="str">
            <v>COMEDORECO</v>
          </cell>
          <cell r="E943" t="str">
            <v>01.00.00.62.02.43.43</v>
          </cell>
        </row>
        <row r="944">
          <cell r="A944">
            <v>40230171478</v>
          </cell>
          <cell r="B944" t="str">
            <v>F</v>
          </cell>
          <cell r="C944">
            <v>2</v>
          </cell>
          <cell r="D944" t="str">
            <v>COMEDORECO</v>
          </cell>
          <cell r="E944" t="str">
            <v>01.00.00.62.02.43.45</v>
          </cell>
        </row>
        <row r="945">
          <cell r="A945">
            <v>1200467007</v>
          </cell>
          <cell r="B945" t="str">
            <v>M</v>
          </cell>
          <cell r="C945">
            <v>2</v>
          </cell>
          <cell r="D945" t="str">
            <v>COMEDORECO</v>
          </cell>
          <cell r="E945" t="str">
            <v>01.00.00.62.03.05</v>
          </cell>
        </row>
        <row r="946">
          <cell r="A946">
            <v>106884315</v>
          </cell>
          <cell r="B946" t="str">
            <v>F</v>
          </cell>
          <cell r="C946">
            <v>2</v>
          </cell>
          <cell r="D946" t="str">
            <v>COMEDORECO</v>
          </cell>
          <cell r="E946" t="str">
            <v>01.00.00.62</v>
          </cell>
        </row>
        <row r="947">
          <cell r="A947">
            <v>117267047</v>
          </cell>
          <cell r="B947" t="str">
            <v>M</v>
          </cell>
          <cell r="C947">
            <v>1</v>
          </cell>
          <cell r="D947" t="str">
            <v>COMEDORECO</v>
          </cell>
          <cell r="E947" t="str">
            <v>01.00.00.62.02.43.12</v>
          </cell>
        </row>
        <row r="948">
          <cell r="A948">
            <v>2600977249</v>
          </cell>
          <cell r="B948" t="str">
            <v>F</v>
          </cell>
          <cell r="C948">
            <v>3</v>
          </cell>
          <cell r="D948" t="str">
            <v>COMEDORECO</v>
          </cell>
          <cell r="E948" t="str">
            <v>01.00.00.62.02.43.01</v>
          </cell>
        </row>
        <row r="949">
          <cell r="A949">
            <v>400189759</v>
          </cell>
          <cell r="B949" t="str">
            <v>M</v>
          </cell>
          <cell r="C949">
            <v>1</v>
          </cell>
          <cell r="D949" t="str">
            <v>COMEDORECO</v>
          </cell>
          <cell r="E949" t="str">
            <v>01.00.00.62.02.43.05</v>
          </cell>
        </row>
        <row r="950">
          <cell r="A950">
            <v>109946129</v>
          </cell>
          <cell r="B950" t="str">
            <v>M</v>
          </cell>
          <cell r="C950">
            <v>1</v>
          </cell>
          <cell r="D950" t="str">
            <v>COMEDORECO</v>
          </cell>
          <cell r="E950" t="str">
            <v>01.00.00.62.03.01.03</v>
          </cell>
        </row>
        <row r="951">
          <cell r="A951">
            <v>1000492320</v>
          </cell>
          <cell r="B951" t="str">
            <v>F</v>
          </cell>
          <cell r="C951">
            <v>4</v>
          </cell>
          <cell r="D951" t="str">
            <v>COMEDORECO</v>
          </cell>
          <cell r="E951" t="str">
            <v>01.00.00.62.02.43.28</v>
          </cell>
        </row>
        <row r="952">
          <cell r="A952">
            <v>40248064673</v>
          </cell>
          <cell r="B952" t="str">
            <v>F</v>
          </cell>
          <cell r="C952">
            <v>1</v>
          </cell>
          <cell r="D952" t="str">
            <v>COMEDORECO</v>
          </cell>
          <cell r="E952" t="str">
            <v>01.00.00.62.02.43.43</v>
          </cell>
        </row>
        <row r="953">
          <cell r="A953">
            <v>2301427627</v>
          </cell>
          <cell r="B953" t="str">
            <v>M</v>
          </cell>
          <cell r="C953">
            <v>2</v>
          </cell>
          <cell r="D953" t="str">
            <v>COMEDORECO</v>
          </cell>
          <cell r="E953" t="str">
            <v>01.00.00.62.02.02</v>
          </cell>
        </row>
        <row r="954">
          <cell r="A954">
            <v>800294175</v>
          </cell>
          <cell r="B954" t="str">
            <v>M</v>
          </cell>
          <cell r="C954">
            <v>1</v>
          </cell>
          <cell r="D954" t="str">
            <v>COMEDORECO</v>
          </cell>
          <cell r="E954" t="str">
            <v>01.00.00.62.02.43.11</v>
          </cell>
        </row>
        <row r="955">
          <cell r="A955">
            <v>103198503</v>
          </cell>
          <cell r="B955" t="str">
            <v>F</v>
          </cell>
          <cell r="C955">
            <v>5</v>
          </cell>
          <cell r="D955" t="str">
            <v>COMEDORECO</v>
          </cell>
          <cell r="E955" t="str">
            <v>01.00.00.62.01</v>
          </cell>
        </row>
        <row r="956">
          <cell r="A956">
            <v>1200171823</v>
          </cell>
          <cell r="B956" t="str">
            <v>M</v>
          </cell>
          <cell r="C956">
            <v>3</v>
          </cell>
          <cell r="D956" t="str">
            <v>COMEDORECO</v>
          </cell>
          <cell r="E956" t="str">
            <v>01.00.00.62.02.43.30</v>
          </cell>
        </row>
        <row r="957">
          <cell r="A957">
            <v>22301604132</v>
          </cell>
          <cell r="B957" t="str">
            <v>F</v>
          </cell>
          <cell r="C957">
            <v>2</v>
          </cell>
          <cell r="D957" t="str">
            <v>COMEDORECO</v>
          </cell>
          <cell r="E957" t="str">
            <v>01.00.00.62.03.01.01</v>
          </cell>
        </row>
        <row r="958">
          <cell r="A958">
            <v>400206140</v>
          </cell>
          <cell r="B958" t="str">
            <v>F</v>
          </cell>
          <cell r="C958">
            <v>3</v>
          </cell>
          <cell r="D958" t="str">
            <v>COMEDORECO</v>
          </cell>
          <cell r="E958" t="str">
            <v>01.00.00.62.02.43.43</v>
          </cell>
        </row>
        <row r="959">
          <cell r="A959">
            <v>3400444281</v>
          </cell>
          <cell r="B959" t="str">
            <v>F</v>
          </cell>
          <cell r="C959">
            <v>1</v>
          </cell>
          <cell r="D959" t="str">
            <v>COMEDORECO</v>
          </cell>
          <cell r="E959" t="str">
            <v>01.00.00.62.02.43.21</v>
          </cell>
        </row>
        <row r="960">
          <cell r="A960">
            <v>7700056489</v>
          </cell>
          <cell r="B960" t="str">
            <v>M</v>
          </cell>
          <cell r="C960">
            <v>4</v>
          </cell>
          <cell r="D960" t="str">
            <v>COMEDORECO</v>
          </cell>
          <cell r="E960" t="str">
            <v>01.00.00.62.02.43.43</v>
          </cell>
        </row>
        <row r="961">
          <cell r="A961">
            <v>40212664250</v>
          </cell>
          <cell r="B961" t="str">
            <v>M</v>
          </cell>
          <cell r="C961">
            <v>1</v>
          </cell>
          <cell r="D961" t="str">
            <v>COMEDORECO</v>
          </cell>
          <cell r="E961" t="str">
            <v>01.00.00.62.02.43.04</v>
          </cell>
        </row>
        <row r="962">
          <cell r="A962">
            <v>22300042235</v>
          </cell>
          <cell r="B962" t="str">
            <v>M</v>
          </cell>
          <cell r="C962">
            <v>1</v>
          </cell>
          <cell r="D962" t="str">
            <v>COMEDORECO</v>
          </cell>
          <cell r="E962" t="str">
            <v>01.00.00.62.02.43.43</v>
          </cell>
        </row>
        <row r="963">
          <cell r="A963">
            <v>5300162939</v>
          </cell>
          <cell r="B963" t="str">
            <v>F</v>
          </cell>
          <cell r="C963">
            <v>1</v>
          </cell>
          <cell r="D963" t="str">
            <v>COMEDORECO</v>
          </cell>
          <cell r="E963" t="str">
            <v>01.00.00.62.02.43.19</v>
          </cell>
        </row>
        <row r="964">
          <cell r="A964">
            <v>7900019907</v>
          </cell>
          <cell r="B964" t="str">
            <v>M</v>
          </cell>
          <cell r="C964">
            <v>1</v>
          </cell>
          <cell r="D964" t="str">
            <v>COMEDORECO</v>
          </cell>
          <cell r="E964" t="str">
            <v>01.00.00.62.02.43.44</v>
          </cell>
        </row>
        <row r="965">
          <cell r="A965">
            <v>1800289934</v>
          </cell>
          <cell r="B965" t="str">
            <v>F</v>
          </cell>
          <cell r="C965">
            <v>2</v>
          </cell>
          <cell r="D965" t="str">
            <v>COMEDORECO</v>
          </cell>
          <cell r="E965" t="str">
            <v>01.00.00.62.02.43.47</v>
          </cell>
        </row>
        <row r="966">
          <cell r="A966">
            <v>116097924</v>
          </cell>
          <cell r="B966" t="str">
            <v>M</v>
          </cell>
          <cell r="C966">
            <v>6</v>
          </cell>
          <cell r="D966" t="str">
            <v>COMEDORECO</v>
          </cell>
          <cell r="E966" t="str">
            <v>01.00.00.62.02.43.43</v>
          </cell>
        </row>
        <row r="967">
          <cell r="A967">
            <v>3104688811</v>
          </cell>
          <cell r="B967" t="str">
            <v>F</v>
          </cell>
          <cell r="C967">
            <v>4</v>
          </cell>
          <cell r="D967" t="str">
            <v>COMEDORECO</v>
          </cell>
          <cell r="E967" t="str">
            <v>01.00.00.62.02.43.15</v>
          </cell>
        </row>
        <row r="968">
          <cell r="A968">
            <v>1600044133</v>
          </cell>
          <cell r="B968" t="str">
            <v>F</v>
          </cell>
          <cell r="C968">
            <v>1</v>
          </cell>
          <cell r="D968" t="str">
            <v>COMEDORECO</v>
          </cell>
          <cell r="E968" t="str">
            <v>01.00.00.62.02.43.34</v>
          </cell>
        </row>
        <row r="969">
          <cell r="A969">
            <v>9000071416</v>
          </cell>
          <cell r="B969" t="str">
            <v>F</v>
          </cell>
          <cell r="C969">
            <v>1</v>
          </cell>
          <cell r="D969" t="str">
            <v>COMEDORECO</v>
          </cell>
          <cell r="E969" t="str">
            <v>01.00.00.62.02.43.10</v>
          </cell>
        </row>
        <row r="970">
          <cell r="A970">
            <v>112075262</v>
          </cell>
          <cell r="B970" t="str">
            <v>M</v>
          </cell>
          <cell r="C970">
            <v>1</v>
          </cell>
          <cell r="D970" t="str">
            <v>COMEDORECO</v>
          </cell>
          <cell r="E970" t="str">
            <v>01.00.00.62.03.01.03</v>
          </cell>
        </row>
        <row r="971">
          <cell r="A971">
            <v>800037095</v>
          </cell>
          <cell r="B971" t="str">
            <v>M</v>
          </cell>
          <cell r="C971">
            <v>5</v>
          </cell>
          <cell r="D971" t="str">
            <v>COMEDORECO</v>
          </cell>
          <cell r="E971" t="str">
            <v>01.00.00.62.02.43.43</v>
          </cell>
        </row>
        <row r="972">
          <cell r="A972">
            <v>112781919</v>
          </cell>
          <cell r="B972" t="str">
            <v>M</v>
          </cell>
          <cell r="C972">
            <v>3</v>
          </cell>
          <cell r="D972" t="str">
            <v>COMEDORECO</v>
          </cell>
          <cell r="E972" t="str">
            <v>01.00.00.62.00.06</v>
          </cell>
        </row>
        <row r="973">
          <cell r="A973">
            <v>13700005856</v>
          </cell>
          <cell r="B973" t="str">
            <v>M</v>
          </cell>
          <cell r="C973">
            <v>6</v>
          </cell>
          <cell r="D973" t="str">
            <v>COMEDORECO</v>
          </cell>
          <cell r="E973" t="str">
            <v>01.00.00.62.02.43.43</v>
          </cell>
        </row>
        <row r="974">
          <cell r="A974">
            <v>105017339</v>
          </cell>
          <cell r="B974" t="str">
            <v>M</v>
          </cell>
          <cell r="C974">
            <v>6</v>
          </cell>
          <cell r="D974" t="str">
            <v>COMEDORECO</v>
          </cell>
          <cell r="E974" t="str">
            <v>01.00.00.62.03.01.03</v>
          </cell>
        </row>
        <row r="975">
          <cell r="A975">
            <v>2600217364</v>
          </cell>
          <cell r="B975" t="str">
            <v>M</v>
          </cell>
          <cell r="C975">
            <v>5</v>
          </cell>
          <cell r="D975" t="str">
            <v>COMEDORECO</v>
          </cell>
          <cell r="E975" t="str">
            <v>01.00.00.62.02.43.07</v>
          </cell>
        </row>
        <row r="976">
          <cell r="A976">
            <v>1200980025</v>
          </cell>
          <cell r="B976" t="str">
            <v>M</v>
          </cell>
          <cell r="C976">
            <v>4</v>
          </cell>
          <cell r="D976" t="str">
            <v>COMEDORECO</v>
          </cell>
          <cell r="E976" t="str">
            <v>01.00.00.62.03.01.04</v>
          </cell>
        </row>
        <row r="977">
          <cell r="A977">
            <v>112659883</v>
          </cell>
          <cell r="B977" t="str">
            <v>M</v>
          </cell>
          <cell r="C977">
            <v>1</v>
          </cell>
          <cell r="D977" t="str">
            <v>COMEDORECO</v>
          </cell>
          <cell r="E977" t="str">
            <v>01.00.00.62.03.01.03</v>
          </cell>
        </row>
        <row r="978">
          <cell r="A978">
            <v>22301762823</v>
          </cell>
          <cell r="B978" t="str">
            <v>F</v>
          </cell>
          <cell r="C978">
            <v>2</v>
          </cell>
          <cell r="D978" t="str">
            <v>COMEDORECO</v>
          </cell>
          <cell r="E978" t="str">
            <v>01.00.00.62.02.43.80</v>
          </cell>
        </row>
        <row r="979">
          <cell r="A979">
            <v>118083419</v>
          </cell>
          <cell r="B979" t="str">
            <v>M</v>
          </cell>
          <cell r="C979">
            <v>1</v>
          </cell>
          <cell r="D979" t="str">
            <v>COMEDORECO</v>
          </cell>
          <cell r="E979" t="str">
            <v>01.00.00.62.03.01.03</v>
          </cell>
        </row>
        <row r="980">
          <cell r="A980">
            <v>7900124491</v>
          </cell>
          <cell r="B980" t="str">
            <v>M</v>
          </cell>
          <cell r="C980">
            <v>1</v>
          </cell>
          <cell r="D980" t="str">
            <v>COMEDORECO</v>
          </cell>
          <cell r="E980" t="str">
            <v>01.00.00.62.02.43.44</v>
          </cell>
        </row>
        <row r="981">
          <cell r="A981">
            <v>5300220349</v>
          </cell>
          <cell r="B981" t="str">
            <v>M</v>
          </cell>
          <cell r="C981">
            <v>2</v>
          </cell>
          <cell r="D981" t="str">
            <v>COMEDORECO</v>
          </cell>
          <cell r="E981" t="str">
            <v>01.00.00.62.03.05.01</v>
          </cell>
        </row>
        <row r="982">
          <cell r="A982">
            <v>22301372466</v>
          </cell>
          <cell r="B982" t="str">
            <v>M</v>
          </cell>
          <cell r="C982">
            <v>1</v>
          </cell>
          <cell r="D982" t="str">
            <v>COMEDORECO</v>
          </cell>
          <cell r="E982" t="str">
            <v>01.00.00.62.03.01.03</v>
          </cell>
        </row>
        <row r="983">
          <cell r="A983">
            <v>5601627093</v>
          </cell>
          <cell r="B983" t="str">
            <v>M</v>
          </cell>
          <cell r="C983">
            <v>1</v>
          </cell>
          <cell r="D983" t="str">
            <v>COMEDORECO</v>
          </cell>
          <cell r="E983" t="str">
            <v>01.00.00.62.02.43.17</v>
          </cell>
        </row>
        <row r="984">
          <cell r="A984">
            <v>7100170922</v>
          </cell>
          <cell r="B984" t="str">
            <v>F</v>
          </cell>
          <cell r="C984">
            <v>2</v>
          </cell>
          <cell r="D984" t="str">
            <v>COMEDORECO</v>
          </cell>
          <cell r="E984" t="str">
            <v>01.00.00.62.02.43.13</v>
          </cell>
        </row>
        <row r="985">
          <cell r="A985">
            <v>10900025064</v>
          </cell>
          <cell r="B985" t="str">
            <v>F</v>
          </cell>
          <cell r="C985">
            <v>2</v>
          </cell>
          <cell r="D985" t="str">
            <v>COMEDORECO</v>
          </cell>
          <cell r="E985" t="str">
            <v>01.00.00.62.02.43.80</v>
          </cell>
        </row>
        <row r="986">
          <cell r="A986">
            <v>40241679618</v>
          </cell>
          <cell r="B986" t="str">
            <v>F</v>
          </cell>
          <cell r="C986">
            <v>2</v>
          </cell>
          <cell r="D986" t="str">
            <v>COMEDORECO</v>
          </cell>
          <cell r="E986" t="str">
            <v>01.00.00.62.02.43.02</v>
          </cell>
        </row>
        <row r="987">
          <cell r="A987">
            <v>5300093142</v>
          </cell>
          <cell r="B987" t="str">
            <v>F</v>
          </cell>
          <cell r="C987">
            <v>1</v>
          </cell>
          <cell r="D987" t="str">
            <v>COMEDORECO</v>
          </cell>
          <cell r="E987" t="str">
            <v>01.00.00.62.02.43.19</v>
          </cell>
        </row>
        <row r="988">
          <cell r="A988">
            <v>1800083881</v>
          </cell>
          <cell r="B988" t="str">
            <v>M</v>
          </cell>
          <cell r="C988">
            <v>2</v>
          </cell>
          <cell r="D988" t="str">
            <v>COMEDORECO</v>
          </cell>
          <cell r="E988" t="str">
            <v>01.00.00.62.02.43.43</v>
          </cell>
        </row>
        <row r="989">
          <cell r="A989">
            <v>115993545</v>
          </cell>
          <cell r="B989" t="str">
            <v>F</v>
          </cell>
          <cell r="C989">
            <v>2</v>
          </cell>
          <cell r="D989" t="str">
            <v>COMEDORECO</v>
          </cell>
          <cell r="E989" t="str">
            <v>01.00.00.62.02.43.43</v>
          </cell>
        </row>
        <row r="990">
          <cell r="A990">
            <v>13700002895</v>
          </cell>
          <cell r="B990" t="str">
            <v>F</v>
          </cell>
          <cell r="C990">
            <v>1</v>
          </cell>
          <cell r="D990" t="str">
            <v>COMEDORECO</v>
          </cell>
          <cell r="E990" t="str">
            <v>01.00.00.62.02.43.85</v>
          </cell>
        </row>
        <row r="991">
          <cell r="A991">
            <v>117217786</v>
          </cell>
          <cell r="B991" t="str">
            <v>M</v>
          </cell>
          <cell r="C991">
            <v>2</v>
          </cell>
          <cell r="D991" t="str">
            <v>COMEDORECO</v>
          </cell>
          <cell r="E991" t="str">
            <v>01.00.00.62.02.43.43</v>
          </cell>
        </row>
        <row r="992">
          <cell r="A992">
            <v>40213982800</v>
          </cell>
          <cell r="B992" t="str">
            <v>F</v>
          </cell>
          <cell r="C992">
            <v>1</v>
          </cell>
          <cell r="D992" t="str">
            <v>COMEDORECO</v>
          </cell>
          <cell r="E992" t="str">
            <v>01.00.00.62.02.43.41</v>
          </cell>
        </row>
        <row r="993">
          <cell r="A993">
            <v>2100038872</v>
          </cell>
          <cell r="B993" t="str">
            <v>M</v>
          </cell>
          <cell r="C993">
            <v>1</v>
          </cell>
          <cell r="D993" t="str">
            <v>COMEDORECO</v>
          </cell>
          <cell r="E993" t="str">
            <v>01.00.00.62.02.43.53</v>
          </cell>
        </row>
        <row r="994">
          <cell r="A994">
            <v>112785449</v>
          </cell>
          <cell r="B994" t="str">
            <v>M</v>
          </cell>
          <cell r="C994">
            <v>6</v>
          </cell>
          <cell r="D994" t="str">
            <v>COMEDORECO</v>
          </cell>
          <cell r="E994" t="str">
            <v>01.00.00.62.02.43.43</v>
          </cell>
        </row>
        <row r="995">
          <cell r="A995">
            <v>102149648</v>
          </cell>
          <cell r="B995" t="str">
            <v>M</v>
          </cell>
          <cell r="C995">
            <v>1</v>
          </cell>
          <cell r="D995" t="str">
            <v>COMEDORECO</v>
          </cell>
          <cell r="E995" t="str">
            <v>01.00.00.62.03.01.03</v>
          </cell>
        </row>
        <row r="996">
          <cell r="A996">
            <v>40212230722</v>
          </cell>
          <cell r="B996" t="str">
            <v>M</v>
          </cell>
          <cell r="C996">
            <v>1</v>
          </cell>
          <cell r="D996" t="str">
            <v>COMEDORECO</v>
          </cell>
          <cell r="E996" t="str">
            <v>01.00.00.62.02.43.23</v>
          </cell>
        </row>
        <row r="997">
          <cell r="A997">
            <v>109915389</v>
          </cell>
          <cell r="B997" t="str">
            <v>M</v>
          </cell>
          <cell r="C997">
            <v>1</v>
          </cell>
          <cell r="D997" t="str">
            <v>COMEDORECO</v>
          </cell>
          <cell r="E997" t="str">
            <v>01.00.00.62.02.43.43</v>
          </cell>
        </row>
        <row r="998">
          <cell r="A998">
            <v>114934847</v>
          </cell>
          <cell r="B998" t="str">
            <v>F</v>
          </cell>
          <cell r="C998">
            <v>1</v>
          </cell>
          <cell r="D998" t="str">
            <v>COMEDORECO</v>
          </cell>
          <cell r="E998" t="str">
            <v>01.00.00.62.02.43.02</v>
          </cell>
        </row>
        <row r="999">
          <cell r="A999">
            <v>40227649205</v>
          </cell>
          <cell r="B999" t="str">
            <v>M</v>
          </cell>
          <cell r="C999">
            <v>2</v>
          </cell>
          <cell r="D999" t="str">
            <v>COMEDORECO</v>
          </cell>
          <cell r="E999" t="str">
            <v>01.00.00.62.02.43.43</v>
          </cell>
        </row>
        <row r="1000">
          <cell r="A1000">
            <v>115941213</v>
          </cell>
          <cell r="B1000" t="str">
            <v>M</v>
          </cell>
          <cell r="C1000">
            <v>5</v>
          </cell>
          <cell r="D1000" t="str">
            <v>COMEDORECO</v>
          </cell>
          <cell r="E1000" t="str">
            <v>01.00.00.62.02.43.02</v>
          </cell>
        </row>
        <row r="1001">
          <cell r="A1001">
            <v>10900037598</v>
          </cell>
          <cell r="B1001" t="str">
            <v>M</v>
          </cell>
          <cell r="C1001">
            <v>5</v>
          </cell>
          <cell r="D1001" t="str">
            <v>COMEDORECO</v>
          </cell>
          <cell r="E1001" t="str">
            <v>01.00.00.62.02.43.79</v>
          </cell>
        </row>
        <row r="1002">
          <cell r="A1002">
            <v>40219892375</v>
          </cell>
          <cell r="B1002" t="str">
            <v>M</v>
          </cell>
          <cell r="C1002">
            <v>1</v>
          </cell>
          <cell r="D1002" t="str">
            <v>COMEDORECO</v>
          </cell>
          <cell r="E1002" t="str">
            <v>01.00.00.62.02.43.18</v>
          </cell>
        </row>
        <row r="1003">
          <cell r="A1003">
            <v>104408612</v>
          </cell>
          <cell r="B1003" t="str">
            <v>F</v>
          </cell>
          <cell r="C1003">
            <v>2</v>
          </cell>
          <cell r="D1003" t="str">
            <v>COMEDORECO</v>
          </cell>
          <cell r="E1003" t="str">
            <v>01.00.00.62.02.43.76</v>
          </cell>
        </row>
        <row r="1004">
          <cell r="A1004">
            <v>103436499</v>
          </cell>
          <cell r="B1004" t="str">
            <v>M</v>
          </cell>
          <cell r="C1004">
            <v>5</v>
          </cell>
          <cell r="D1004" t="str">
            <v>COMEDORECO</v>
          </cell>
          <cell r="E1004" t="str">
            <v>01.00.00.62.03.05</v>
          </cell>
        </row>
        <row r="1005">
          <cell r="A1005">
            <v>8000047590</v>
          </cell>
          <cell r="B1005" t="str">
            <v>F</v>
          </cell>
          <cell r="C1005">
            <v>1</v>
          </cell>
          <cell r="D1005" t="str">
            <v>COMEDORECO</v>
          </cell>
          <cell r="E1005" t="str">
            <v>01.00.00.62.02.43.52</v>
          </cell>
        </row>
        <row r="1006">
          <cell r="A1006">
            <v>107348757</v>
          </cell>
          <cell r="B1006" t="str">
            <v>F</v>
          </cell>
          <cell r="C1006">
            <v>7</v>
          </cell>
          <cell r="D1006" t="str">
            <v>COMEDORECO</v>
          </cell>
          <cell r="E1006" t="str">
            <v>01.00.00.62.02.43.43</v>
          </cell>
        </row>
        <row r="1007">
          <cell r="A1007">
            <v>1800618264</v>
          </cell>
          <cell r="B1007" t="str">
            <v>M</v>
          </cell>
          <cell r="C1007">
            <v>3</v>
          </cell>
          <cell r="D1007" t="str">
            <v>COMEDORECO</v>
          </cell>
          <cell r="E1007" t="str">
            <v>01.00.00.62.03.05</v>
          </cell>
        </row>
        <row r="1008">
          <cell r="A1008">
            <v>113685200</v>
          </cell>
          <cell r="B1008" t="str">
            <v>F</v>
          </cell>
          <cell r="C1008">
            <v>5</v>
          </cell>
          <cell r="D1008" t="str">
            <v>COMEDORECO</v>
          </cell>
          <cell r="E1008" t="str">
            <v>01.00.00.62.02.43.43</v>
          </cell>
        </row>
        <row r="1009">
          <cell r="A1009">
            <v>8000076763</v>
          </cell>
          <cell r="B1009" t="str">
            <v>F</v>
          </cell>
          <cell r="C1009">
            <v>1</v>
          </cell>
          <cell r="D1009" t="str">
            <v>COMEDORECO</v>
          </cell>
          <cell r="E1009" t="str">
            <v>01.00.00.62.02.01</v>
          </cell>
        </row>
        <row r="1010">
          <cell r="A1010">
            <v>4701120679</v>
          </cell>
          <cell r="B1010" t="str">
            <v>M</v>
          </cell>
          <cell r="C1010">
            <v>2</v>
          </cell>
          <cell r="D1010" t="str">
            <v>COMEDORECO</v>
          </cell>
          <cell r="E1010" t="str">
            <v>01.00.00.62.02.43.35</v>
          </cell>
        </row>
        <row r="1011">
          <cell r="A1011">
            <v>108468141</v>
          </cell>
          <cell r="B1011" t="str">
            <v>F</v>
          </cell>
          <cell r="C1011">
            <v>3</v>
          </cell>
          <cell r="D1011" t="str">
            <v>COMEDORECO</v>
          </cell>
          <cell r="E1011" t="str">
            <v>01.00.00.62.00.04.01</v>
          </cell>
        </row>
        <row r="1012">
          <cell r="A1012">
            <v>106994163</v>
          </cell>
          <cell r="B1012" t="str">
            <v>F</v>
          </cell>
          <cell r="C1012">
            <v>3</v>
          </cell>
          <cell r="D1012" t="str">
            <v>COMEDORECO</v>
          </cell>
          <cell r="E1012" t="str">
            <v>01.00.00.62.02.43.01</v>
          </cell>
        </row>
        <row r="1013">
          <cell r="A1013">
            <v>40227127582</v>
          </cell>
          <cell r="B1013" t="str">
            <v>F</v>
          </cell>
          <cell r="C1013">
            <v>1</v>
          </cell>
          <cell r="D1013" t="str">
            <v>COMEDORECO</v>
          </cell>
          <cell r="E1013" t="str">
            <v>01.00.00.62.00.04.03</v>
          </cell>
        </row>
        <row r="1014">
          <cell r="A1014">
            <v>1800226274</v>
          </cell>
          <cell r="B1014" t="str">
            <v>M</v>
          </cell>
          <cell r="C1014">
            <v>1</v>
          </cell>
          <cell r="D1014" t="str">
            <v>COMEDORECO</v>
          </cell>
          <cell r="E1014" t="str">
            <v>01.00.00.62.02.43.46</v>
          </cell>
        </row>
        <row r="1015">
          <cell r="A1015">
            <v>5200129202</v>
          </cell>
          <cell r="B1015" t="str">
            <v>M</v>
          </cell>
          <cell r="C1015">
            <v>1</v>
          </cell>
          <cell r="D1015" t="str">
            <v>COMEDORECO</v>
          </cell>
          <cell r="E1015" t="str">
            <v>01.00.00.62.02.43.67</v>
          </cell>
        </row>
        <row r="1016">
          <cell r="A1016">
            <v>10900082958</v>
          </cell>
          <cell r="B1016" t="str">
            <v>M</v>
          </cell>
          <cell r="C1016">
            <v>2</v>
          </cell>
          <cell r="D1016" t="str">
            <v>COMEDORECO</v>
          </cell>
          <cell r="E1016" t="str">
            <v>01.00.00.62.02.43.78</v>
          </cell>
        </row>
        <row r="1017">
          <cell r="A1017">
            <v>2600464503</v>
          </cell>
          <cell r="B1017" t="str">
            <v>F</v>
          </cell>
          <cell r="C1017">
            <v>1</v>
          </cell>
          <cell r="D1017" t="str">
            <v>COMEDORECO</v>
          </cell>
          <cell r="E1017" t="str">
            <v>01.00.00.62.02.43.07</v>
          </cell>
        </row>
        <row r="1018">
          <cell r="A1018">
            <v>40211819194</v>
          </cell>
          <cell r="B1018" t="str">
            <v>M</v>
          </cell>
          <cell r="C1018">
            <v>1</v>
          </cell>
          <cell r="D1018" t="str">
            <v>COMEDORECO</v>
          </cell>
          <cell r="E1018" t="str">
            <v>01.00.00.62.02.43.18</v>
          </cell>
        </row>
        <row r="1019">
          <cell r="A1019">
            <v>117159103</v>
          </cell>
          <cell r="B1019" t="str">
            <v>M</v>
          </cell>
          <cell r="C1019">
            <v>2</v>
          </cell>
          <cell r="D1019" t="str">
            <v>COMEDORECO</v>
          </cell>
          <cell r="E1019" t="str">
            <v>01.00.00.62.02.43.43</v>
          </cell>
        </row>
        <row r="1020">
          <cell r="A1020">
            <v>2200137285</v>
          </cell>
          <cell r="B1020" t="str">
            <v>M</v>
          </cell>
          <cell r="C1020">
            <v>1</v>
          </cell>
          <cell r="D1020" t="str">
            <v>COMEDORECO</v>
          </cell>
          <cell r="E1020" t="str">
            <v>01.00.00.62.02.43.41</v>
          </cell>
        </row>
        <row r="1021">
          <cell r="A1021">
            <v>40226795710</v>
          </cell>
          <cell r="B1021" t="str">
            <v>F</v>
          </cell>
          <cell r="C1021">
            <v>1</v>
          </cell>
          <cell r="D1021" t="str">
            <v>COMEDORECO</v>
          </cell>
          <cell r="E1021" t="str">
            <v>01.00.00.62.02.43.10</v>
          </cell>
        </row>
        <row r="1022">
          <cell r="A1022">
            <v>7600067115</v>
          </cell>
          <cell r="B1022" t="str">
            <v>F</v>
          </cell>
          <cell r="C1022">
            <v>1</v>
          </cell>
          <cell r="D1022" t="str">
            <v>COMEDORECO</v>
          </cell>
          <cell r="E1022" t="str">
            <v>01.00.00.62.02.43.49</v>
          </cell>
        </row>
        <row r="1023">
          <cell r="A1023">
            <v>2000060323</v>
          </cell>
          <cell r="B1023" t="str">
            <v>F</v>
          </cell>
          <cell r="C1023">
            <v>1</v>
          </cell>
          <cell r="D1023" t="str">
            <v>COMEDORECO</v>
          </cell>
          <cell r="E1023" t="str">
            <v>01.00.00.62.02.43.42</v>
          </cell>
        </row>
        <row r="1024">
          <cell r="A1024">
            <v>40214393569</v>
          </cell>
          <cell r="B1024" t="str">
            <v>F</v>
          </cell>
          <cell r="C1024">
            <v>1</v>
          </cell>
          <cell r="D1024" t="str">
            <v>COMEDORECO</v>
          </cell>
          <cell r="E1024" t="str">
            <v>01.00.00.62.02.43.82</v>
          </cell>
        </row>
        <row r="1025">
          <cell r="A1025">
            <v>2200074371</v>
          </cell>
          <cell r="B1025" t="str">
            <v>F</v>
          </cell>
          <cell r="C1025">
            <v>1</v>
          </cell>
          <cell r="D1025" t="str">
            <v>COMEDORECO</v>
          </cell>
          <cell r="E1025" t="str">
            <v>01.00.00.62.02.43.50</v>
          </cell>
        </row>
        <row r="1026">
          <cell r="A1026">
            <v>1600166431</v>
          </cell>
          <cell r="B1026" t="str">
            <v>M</v>
          </cell>
          <cell r="C1026">
            <v>2</v>
          </cell>
          <cell r="D1026" t="str">
            <v>COMEDORECO</v>
          </cell>
          <cell r="E1026" t="str">
            <v>01.00.00.62.02.43.34</v>
          </cell>
        </row>
        <row r="1027">
          <cell r="A1027">
            <v>400230611</v>
          </cell>
          <cell r="B1027" t="str">
            <v>M</v>
          </cell>
          <cell r="C1027">
            <v>1</v>
          </cell>
          <cell r="D1027" t="str">
            <v>COMEDORECO</v>
          </cell>
          <cell r="E1027" t="str">
            <v>01.00.00.62.02.43.09</v>
          </cell>
        </row>
        <row r="1028">
          <cell r="A1028">
            <v>114183064</v>
          </cell>
          <cell r="B1028" t="str">
            <v>M</v>
          </cell>
          <cell r="C1028">
            <v>1</v>
          </cell>
          <cell r="D1028" t="str">
            <v>COMEDORECO</v>
          </cell>
          <cell r="E1028" t="str">
            <v>01.00.00.62.02.43.43</v>
          </cell>
        </row>
        <row r="1029">
          <cell r="A1029">
            <v>22301001883</v>
          </cell>
          <cell r="B1029" t="str">
            <v>F</v>
          </cell>
          <cell r="C1029">
            <v>1</v>
          </cell>
          <cell r="D1029" t="str">
            <v>COMEDORECO</v>
          </cell>
          <cell r="E1029" t="str">
            <v>01.00.00.62.00.02</v>
          </cell>
        </row>
        <row r="1030">
          <cell r="A1030">
            <v>1300306485</v>
          </cell>
          <cell r="B1030" t="str">
            <v>F</v>
          </cell>
          <cell r="C1030">
            <v>1</v>
          </cell>
          <cell r="D1030" t="str">
            <v>COMEDORECO</v>
          </cell>
          <cell r="E1030" t="str">
            <v>01.00.00.62.02.43.27</v>
          </cell>
        </row>
        <row r="1031">
          <cell r="A1031">
            <v>40239899970</v>
          </cell>
          <cell r="B1031" t="str">
            <v>M</v>
          </cell>
          <cell r="C1031">
            <v>2</v>
          </cell>
          <cell r="D1031" t="str">
            <v>COMEDORECO</v>
          </cell>
          <cell r="E1031" t="str">
            <v>01.00.00.62.02.02</v>
          </cell>
        </row>
        <row r="1032">
          <cell r="A1032">
            <v>4900681240</v>
          </cell>
          <cell r="B1032" t="str">
            <v>F</v>
          </cell>
          <cell r="C1032">
            <v>1</v>
          </cell>
          <cell r="D1032" t="str">
            <v>COMEDORECO</v>
          </cell>
          <cell r="E1032" t="str">
            <v>01.00.00.62.02.43.06</v>
          </cell>
        </row>
        <row r="1033">
          <cell r="A1033">
            <v>105180632</v>
          </cell>
          <cell r="B1033" t="str">
            <v>M</v>
          </cell>
          <cell r="C1033">
            <v>5</v>
          </cell>
          <cell r="D1033" t="str">
            <v>COMEDORECO</v>
          </cell>
          <cell r="E1033" t="str">
            <v>01.00.00.62.00.06</v>
          </cell>
        </row>
        <row r="1034">
          <cell r="A1034">
            <v>5600851561</v>
          </cell>
          <cell r="B1034" t="str">
            <v>M</v>
          </cell>
          <cell r="C1034">
            <v>2</v>
          </cell>
          <cell r="D1034" t="str">
            <v>COMEDORECO</v>
          </cell>
          <cell r="E1034" t="str">
            <v>01.00.00.62.03.01.03</v>
          </cell>
        </row>
        <row r="1035">
          <cell r="A1035">
            <v>40233202098</v>
          </cell>
          <cell r="B1035" t="str">
            <v>F</v>
          </cell>
          <cell r="C1035">
            <v>1</v>
          </cell>
          <cell r="D1035" t="str">
            <v>COMEDORECO</v>
          </cell>
          <cell r="E1035" t="str">
            <v>01.00.00.62.02.43.23</v>
          </cell>
        </row>
        <row r="1036">
          <cell r="A1036">
            <v>2700026079</v>
          </cell>
          <cell r="B1036" t="str">
            <v>F</v>
          </cell>
          <cell r="C1036">
            <v>1</v>
          </cell>
          <cell r="D1036" t="str">
            <v>COMEDORECO</v>
          </cell>
          <cell r="E1036" t="str">
            <v>01.00.00.62.02.43.63</v>
          </cell>
        </row>
        <row r="1037">
          <cell r="A1037">
            <v>115197410</v>
          </cell>
          <cell r="B1037" t="str">
            <v>F</v>
          </cell>
          <cell r="C1037">
            <v>8</v>
          </cell>
          <cell r="D1037" t="str">
            <v>COMEDORECO</v>
          </cell>
          <cell r="E1037" t="str">
            <v>01.00.00.62.00.04</v>
          </cell>
        </row>
        <row r="1038">
          <cell r="A1038">
            <v>7900009932</v>
          </cell>
          <cell r="B1038" t="str">
            <v>M</v>
          </cell>
          <cell r="C1038">
            <v>1</v>
          </cell>
          <cell r="D1038" t="str">
            <v>COMEDORECO</v>
          </cell>
          <cell r="E1038" t="str">
            <v>01.00.00.62.02.43.44</v>
          </cell>
        </row>
        <row r="1039">
          <cell r="A1039">
            <v>7900139531</v>
          </cell>
          <cell r="B1039" t="str">
            <v>M</v>
          </cell>
          <cell r="C1039">
            <v>2</v>
          </cell>
          <cell r="D1039" t="str">
            <v>COMEDORECO</v>
          </cell>
          <cell r="E1039" t="str">
            <v>01.00.00.62.03.01.03</v>
          </cell>
        </row>
        <row r="1040">
          <cell r="A1040">
            <v>1000402444</v>
          </cell>
          <cell r="B1040" t="str">
            <v>M</v>
          </cell>
          <cell r="C1040">
            <v>3</v>
          </cell>
          <cell r="D1040" t="str">
            <v>COMEDORECO</v>
          </cell>
          <cell r="E1040" t="str">
            <v>01.00.00.62.02.01</v>
          </cell>
        </row>
        <row r="1041">
          <cell r="A1041">
            <v>1600184061</v>
          </cell>
          <cell r="B1041" t="str">
            <v>M</v>
          </cell>
          <cell r="C1041">
            <v>1</v>
          </cell>
          <cell r="D1041" t="str">
            <v>COMEDORECO</v>
          </cell>
          <cell r="E1041" t="str">
            <v>01.00.00.62.02.43.43</v>
          </cell>
        </row>
        <row r="1042">
          <cell r="A1042">
            <v>119359768</v>
          </cell>
          <cell r="B1042" t="str">
            <v>M</v>
          </cell>
          <cell r="C1042">
            <v>1</v>
          </cell>
          <cell r="D1042" t="str">
            <v>COMEDORECO</v>
          </cell>
          <cell r="E1042" t="str">
            <v>01.00.00.62.02.43.43</v>
          </cell>
        </row>
        <row r="1043">
          <cell r="A1043">
            <v>12500035089</v>
          </cell>
          <cell r="B1043" t="str">
            <v>F</v>
          </cell>
          <cell r="C1043">
            <v>3</v>
          </cell>
          <cell r="D1043" t="str">
            <v>COMEDORECO</v>
          </cell>
          <cell r="E1043" t="str">
            <v>01.00.00.62.02.43.43</v>
          </cell>
        </row>
        <row r="1044">
          <cell r="A1044">
            <v>40222152205</v>
          </cell>
          <cell r="B1044" t="str">
            <v>F</v>
          </cell>
          <cell r="C1044">
            <v>1</v>
          </cell>
          <cell r="D1044" t="str">
            <v>COMEDORECO</v>
          </cell>
          <cell r="E1044" t="str">
            <v>01.00.00.62.02.43.03</v>
          </cell>
        </row>
        <row r="1045">
          <cell r="A1045">
            <v>117789578</v>
          </cell>
          <cell r="B1045" t="str">
            <v>F</v>
          </cell>
          <cell r="C1045">
            <v>1</v>
          </cell>
          <cell r="D1045" t="str">
            <v>COMEDORECO</v>
          </cell>
          <cell r="E1045" t="str">
            <v>01.00.00.62.02.43.02</v>
          </cell>
        </row>
        <row r="1046">
          <cell r="A1046">
            <v>22300467341</v>
          </cell>
          <cell r="B1046" t="str">
            <v>F</v>
          </cell>
          <cell r="C1046">
            <v>2</v>
          </cell>
          <cell r="D1046" t="str">
            <v>COMEDORECO</v>
          </cell>
          <cell r="E1046" t="str">
            <v>01.00.00.62.03.05</v>
          </cell>
        </row>
        <row r="1047">
          <cell r="A1047">
            <v>9600032073</v>
          </cell>
          <cell r="B1047" t="str">
            <v>F</v>
          </cell>
          <cell r="C1047">
            <v>4</v>
          </cell>
          <cell r="D1047" t="str">
            <v>COMEDORECO</v>
          </cell>
          <cell r="E1047" t="str">
            <v>01.00.00.62.02.43.43</v>
          </cell>
        </row>
        <row r="1048">
          <cell r="A1048">
            <v>22500372770</v>
          </cell>
          <cell r="B1048" t="str">
            <v>F</v>
          </cell>
          <cell r="C1048">
            <v>1</v>
          </cell>
          <cell r="D1048" t="str">
            <v>COMEDORECO</v>
          </cell>
          <cell r="E1048" t="str">
            <v>01.00.00.62.02.43.43</v>
          </cell>
        </row>
        <row r="1049">
          <cell r="A1049">
            <v>113215917</v>
          </cell>
          <cell r="B1049" t="str">
            <v>F</v>
          </cell>
          <cell r="C1049">
            <v>2</v>
          </cell>
          <cell r="D1049" t="str">
            <v>COMEDORECO</v>
          </cell>
          <cell r="E1049" t="str">
            <v>01.00.00.62.03.01.01</v>
          </cell>
        </row>
        <row r="1050">
          <cell r="A1050">
            <v>113226484</v>
          </cell>
          <cell r="B1050" t="str">
            <v>F</v>
          </cell>
          <cell r="C1050">
            <v>3</v>
          </cell>
          <cell r="D1050" t="str">
            <v>COMEDORECO</v>
          </cell>
          <cell r="E1050" t="str">
            <v>01.00.00.62.01</v>
          </cell>
        </row>
        <row r="1051">
          <cell r="A1051">
            <v>40225545231</v>
          </cell>
          <cell r="B1051" t="str">
            <v>M</v>
          </cell>
          <cell r="C1051">
            <v>1</v>
          </cell>
          <cell r="D1051" t="str">
            <v>COMEDORECO</v>
          </cell>
          <cell r="E1051" t="str">
            <v>01.00.00.62.02.43.43</v>
          </cell>
        </row>
        <row r="1052">
          <cell r="A1052">
            <v>2301269169</v>
          </cell>
          <cell r="B1052" t="str">
            <v>F</v>
          </cell>
          <cell r="C1052">
            <v>2</v>
          </cell>
          <cell r="D1052" t="str">
            <v>COMEDORECO</v>
          </cell>
          <cell r="E1052" t="str">
            <v>01.00.00.62.02.43.43</v>
          </cell>
        </row>
        <row r="1053">
          <cell r="A1053">
            <v>1800797134</v>
          </cell>
          <cell r="B1053" t="str">
            <v>F</v>
          </cell>
          <cell r="C1053">
            <v>1</v>
          </cell>
          <cell r="D1053" t="str">
            <v>COMEDORECO</v>
          </cell>
          <cell r="E1053" t="str">
            <v>01.00.00.62.02.43.59</v>
          </cell>
        </row>
        <row r="1054">
          <cell r="A1054">
            <v>2300259393</v>
          </cell>
          <cell r="B1054" t="str">
            <v>F</v>
          </cell>
          <cell r="C1054">
            <v>1</v>
          </cell>
          <cell r="D1054" t="str">
            <v>COMEDORECO</v>
          </cell>
          <cell r="E1054" t="str">
            <v>01.00.00.62.02.43.05</v>
          </cell>
        </row>
        <row r="1055">
          <cell r="A1055">
            <v>1200231700</v>
          </cell>
          <cell r="B1055" t="str">
            <v>M</v>
          </cell>
          <cell r="C1055">
            <v>4</v>
          </cell>
          <cell r="D1055" t="str">
            <v>COMEDORECO</v>
          </cell>
          <cell r="E1055" t="str">
            <v>01.00.00.62.01</v>
          </cell>
        </row>
        <row r="1056">
          <cell r="A1056">
            <v>22301465617</v>
          </cell>
          <cell r="B1056" t="str">
            <v>F</v>
          </cell>
          <cell r="C1056">
            <v>3</v>
          </cell>
          <cell r="D1056" t="str">
            <v>COMEDORECO</v>
          </cell>
          <cell r="E1056" t="str">
            <v>01.00.00.62.03</v>
          </cell>
        </row>
        <row r="1057">
          <cell r="A1057">
            <v>107459539</v>
          </cell>
          <cell r="B1057" t="str">
            <v>M</v>
          </cell>
          <cell r="C1057">
            <v>1</v>
          </cell>
          <cell r="D1057" t="str">
            <v>COMEDORECO</v>
          </cell>
          <cell r="E1057" t="str">
            <v>01.00.00.62.02.43.03</v>
          </cell>
        </row>
        <row r="1058">
          <cell r="A1058">
            <v>115766933</v>
          </cell>
          <cell r="B1058" t="str">
            <v>F</v>
          </cell>
          <cell r="C1058">
            <v>6</v>
          </cell>
          <cell r="D1058" t="str">
            <v>COMEDORECO</v>
          </cell>
          <cell r="E1058" t="str">
            <v>01.00.00.62</v>
          </cell>
        </row>
        <row r="1059">
          <cell r="A1059">
            <v>4701777205</v>
          </cell>
          <cell r="B1059" t="str">
            <v>M</v>
          </cell>
          <cell r="C1059">
            <v>1</v>
          </cell>
          <cell r="D1059" t="str">
            <v>COMEDORECO</v>
          </cell>
          <cell r="E1059" t="str">
            <v>01.00.00.62.02.43.20</v>
          </cell>
        </row>
        <row r="1060">
          <cell r="A1060">
            <v>2601354281</v>
          </cell>
          <cell r="B1060" t="str">
            <v>M</v>
          </cell>
          <cell r="C1060">
            <v>3</v>
          </cell>
          <cell r="D1060" t="str">
            <v>COMEDORECO</v>
          </cell>
          <cell r="E1060" t="str">
            <v>01.00.00.62.02.43.07</v>
          </cell>
        </row>
        <row r="1061">
          <cell r="A1061">
            <v>4700110523</v>
          </cell>
          <cell r="B1061" t="str">
            <v>F</v>
          </cell>
          <cell r="C1061">
            <v>4</v>
          </cell>
          <cell r="D1061" t="str">
            <v>COMEDORECO</v>
          </cell>
          <cell r="E1061" t="str">
            <v>01.00.00.62.02.43.43</v>
          </cell>
        </row>
        <row r="1062">
          <cell r="A1062">
            <v>105809719</v>
          </cell>
          <cell r="B1062" t="str">
            <v>M</v>
          </cell>
          <cell r="C1062">
            <v>5</v>
          </cell>
          <cell r="D1062" t="str">
            <v>COMEDORECO</v>
          </cell>
          <cell r="E1062" t="str">
            <v>01.00.00.62.02.43.43</v>
          </cell>
        </row>
        <row r="1063">
          <cell r="A1063">
            <v>22300389867</v>
          </cell>
          <cell r="B1063" t="str">
            <v>M</v>
          </cell>
          <cell r="C1063">
            <v>2</v>
          </cell>
          <cell r="D1063" t="str">
            <v>COMEDORECO</v>
          </cell>
          <cell r="E1063" t="str">
            <v>01.00.00.62.00.04</v>
          </cell>
        </row>
        <row r="1064">
          <cell r="A1064">
            <v>2500317405</v>
          </cell>
          <cell r="B1064" t="str">
            <v>M</v>
          </cell>
          <cell r="C1064">
            <v>1</v>
          </cell>
          <cell r="D1064" t="str">
            <v>COMEDORECO</v>
          </cell>
          <cell r="E1064" t="str">
            <v>01.00.00.62.02.43.08</v>
          </cell>
        </row>
        <row r="1065">
          <cell r="A1065">
            <v>104182779</v>
          </cell>
          <cell r="B1065" t="str">
            <v>M</v>
          </cell>
          <cell r="C1065">
            <v>1</v>
          </cell>
          <cell r="D1065" t="str">
            <v>COMEDORECO</v>
          </cell>
          <cell r="E1065" t="str">
            <v>01.00.00.62.03.01.03</v>
          </cell>
        </row>
        <row r="1066">
          <cell r="A1066">
            <v>2200188593</v>
          </cell>
          <cell r="B1066" t="str">
            <v>M</v>
          </cell>
          <cell r="C1066">
            <v>1</v>
          </cell>
          <cell r="D1066" t="str">
            <v>COMEDORECO</v>
          </cell>
          <cell r="E1066" t="str">
            <v>01.00.00.62.02.43.49</v>
          </cell>
        </row>
        <row r="1067">
          <cell r="A1067">
            <v>1400166649</v>
          </cell>
          <cell r="B1067" t="str">
            <v>F</v>
          </cell>
          <cell r="C1067">
            <v>1</v>
          </cell>
          <cell r="D1067" t="str">
            <v>COMEDORECO</v>
          </cell>
          <cell r="E1067" t="str">
            <v>01.00.00.62.02.43.87</v>
          </cell>
        </row>
        <row r="1068">
          <cell r="A1068">
            <v>1500010226</v>
          </cell>
          <cell r="B1068" t="str">
            <v>F</v>
          </cell>
          <cell r="C1068">
            <v>4</v>
          </cell>
          <cell r="D1068" t="str">
            <v>COMEDORECO</v>
          </cell>
          <cell r="E1068" t="str">
            <v>01.00.00.62.02</v>
          </cell>
        </row>
        <row r="1069">
          <cell r="A1069">
            <v>116452426</v>
          </cell>
          <cell r="B1069" t="str">
            <v>F</v>
          </cell>
          <cell r="C1069">
            <v>3</v>
          </cell>
          <cell r="D1069" t="str">
            <v>COMEDORECO</v>
          </cell>
          <cell r="E1069" t="str">
            <v>01.00.00.62.03.01.03</v>
          </cell>
        </row>
        <row r="1070">
          <cell r="A1070">
            <v>113072706</v>
          </cell>
          <cell r="B1070" t="str">
            <v>F</v>
          </cell>
          <cell r="C1070">
            <v>2</v>
          </cell>
          <cell r="D1070" t="str">
            <v>COMEDORECO</v>
          </cell>
          <cell r="E1070" t="str">
            <v>01.00.00.62.02.43.02</v>
          </cell>
        </row>
        <row r="1071">
          <cell r="A1071">
            <v>115718520</v>
          </cell>
          <cell r="B1071" t="str">
            <v>M</v>
          </cell>
          <cell r="C1071">
            <v>2</v>
          </cell>
          <cell r="D1071" t="str">
            <v>COMEDORECO</v>
          </cell>
          <cell r="E1071" t="str">
            <v>01.00.00.62.00.01</v>
          </cell>
        </row>
        <row r="1072">
          <cell r="A1072">
            <v>1900177245</v>
          </cell>
          <cell r="B1072" t="str">
            <v>M</v>
          </cell>
          <cell r="C1072">
            <v>1</v>
          </cell>
          <cell r="D1072" t="str">
            <v>COMEDORECO</v>
          </cell>
          <cell r="E1072" t="str">
            <v>01.00.00.62.02.43.51</v>
          </cell>
        </row>
        <row r="1073">
          <cell r="A1073">
            <v>22500767243</v>
          </cell>
          <cell r="B1073" t="str">
            <v>F</v>
          </cell>
          <cell r="C1073">
            <v>1</v>
          </cell>
          <cell r="D1073" t="str">
            <v>COMEDORECO</v>
          </cell>
          <cell r="E1073" t="str">
            <v>01.00.00.62.00.02</v>
          </cell>
        </row>
        <row r="1074">
          <cell r="A1074">
            <v>2200241194</v>
          </cell>
          <cell r="B1074" t="str">
            <v>F</v>
          </cell>
          <cell r="C1074">
            <v>1</v>
          </cell>
          <cell r="D1074" t="str">
            <v>COMEDORECO</v>
          </cell>
          <cell r="E1074" t="str">
            <v>01.00.00.62.02.43.49</v>
          </cell>
        </row>
        <row r="1075">
          <cell r="A1075">
            <v>9600237193</v>
          </cell>
          <cell r="B1075" t="str">
            <v>F</v>
          </cell>
          <cell r="C1075">
            <v>1</v>
          </cell>
          <cell r="D1075" t="str">
            <v>COMEDORECO</v>
          </cell>
          <cell r="E1075" t="str">
            <v>01.00.00.62.02.43.16</v>
          </cell>
        </row>
        <row r="1076">
          <cell r="A1076">
            <v>104235437</v>
          </cell>
          <cell r="B1076" t="str">
            <v>M</v>
          </cell>
          <cell r="C1076">
            <v>3</v>
          </cell>
          <cell r="D1076" t="str">
            <v>COMEDORECO</v>
          </cell>
          <cell r="E1076" t="str">
            <v>01.00.00.62.02.43.02</v>
          </cell>
        </row>
        <row r="1077">
          <cell r="A1077">
            <v>111567095</v>
          </cell>
          <cell r="B1077" t="str">
            <v>M</v>
          </cell>
          <cell r="C1077">
            <v>6</v>
          </cell>
          <cell r="D1077" t="str">
            <v>COMEDORECO</v>
          </cell>
          <cell r="E1077" t="str">
            <v>01.00.00.62.02</v>
          </cell>
        </row>
        <row r="1078">
          <cell r="A1078">
            <v>2300098296</v>
          </cell>
          <cell r="B1078" t="str">
            <v>F</v>
          </cell>
          <cell r="C1078">
            <v>5</v>
          </cell>
          <cell r="D1078" t="str">
            <v>COMEDORECO</v>
          </cell>
          <cell r="E1078" t="str">
            <v>01.00.00.62.02.43.05</v>
          </cell>
        </row>
        <row r="1079">
          <cell r="A1079">
            <v>1800097089</v>
          </cell>
          <cell r="B1079" t="str">
            <v>F</v>
          </cell>
          <cell r="C1079">
            <v>2</v>
          </cell>
          <cell r="D1079" t="str">
            <v>COMEDORECO</v>
          </cell>
          <cell r="E1079" t="str">
            <v>01.00.00.62.02.43.31</v>
          </cell>
        </row>
        <row r="1080">
          <cell r="A1080">
            <v>104721725</v>
          </cell>
          <cell r="B1080" t="str">
            <v>F</v>
          </cell>
          <cell r="C1080">
            <v>1</v>
          </cell>
          <cell r="D1080" t="str">
            <v>COMEDORECO</v>
          </cell>
          <cell r="E1080" t="str">
            <v>01.00.00.62.03.05</v>
          </cell>
        </row>
        <row r="1081">
          <cell r="A1081">
            <v>105081640</v>
          </cell>
          <cell r="B1081" t="str">
            <v>F</v>
          </cell>
          <cell r="C1081">
            <v>1</v>
          </cell>
          <cell r="D1081" t="str">
            <v>COMEDORECO</v>
          </cell>
          <cell r="E1081" t="str">
            <v>01.00.00.62.01</v>
          </cell>
        </row>
        <row r="1082">
          <cell r="A1082">
            <v>22900262720</v>
          </cell>
          <cell r="B1082" t="str">
            <v>F</v>
          </cell>
          <cell r="C1082">
            <v>1</v>
          </cell>
          <cell r="D1082" t="str">
            <v>COMEDORECO</v>
          </cell>
          <cell r="E1082" t="str">
            <v>01.00.00.62.02.43.04</v>
          </cell>
        </row>
        <row r="1083">
          <cell r="A1083">
            <v>40227272743</v>
          </cell>
          <cell r="B1083" t="str">
            <v>F</v>
          </cell>
          <cell r="C1083">
            <v>1</v>
          </cell>
          <cell r="D1083" t="str">
            <v>COMEDORECO</v>
          </cell>
          <cell r="E1083" t="str">
            <v>01.00.00.62.02.43.20</v>
          </cell>
        </row>
        <row r="1084">
          <cell r="A1084">
            <v>104845623</v>
          </cell>
          <cell r="B1084" t="str">
            <v>M</v>
          </cell>
          <cell r="C1084">
            <v>1</v>
          </cell>
          <cell r="D1084" t="str">
            <v>COMEDORECO</v>
          </cell>
          <cell r="E1084" t="str">
            <v>01.00.00.62.03.01.03</v>
          </cell>
        </row>
        <row r="1085">
          <cell r="A1085">
            <v>9000125949</v>
          </cell>
          <cell r="B1085" t="str">
            <v>F</v>
          </cell>
          <cell r="C1085">
            <v>1</v>
          </cell>
          <cell r="D1085" t="str">
            <v>COMEDORECO</v>
          </cell>
          <cell r="E1085" t="str">
            <v>01.00.00.62.02.43.10</v>
          </cell>
        </row>
        <row r="1086">
          <cell r="A1086">
            <v>22301548354</v>
          </cell>
          <cell r="B1086" t="str">
            <v>F</v>
          </cell>
          <cell r="C1086">
            <v>4</v>
          </cell>
          <cell r="D1086" t="str">
            <v>COMEDORECO</v>
          </cell>
          <cell r="E1086" t="str">
            <v>01.00.00.62.00.02</v>
          </cell>
        </row>
        <row r="1087">
          <cell r="A1087">
            <v>111669719</v>
          </cell>
          <cell r="B1087" t="str">
            <v>M</v>
          </cell>
          <cell r="C1087">
            <v>1</v>
          </cell>
          <cell r="D1087" t="str">
            <v>COMEDORECO</v>
          </cell>
          <cell r="E1087" t="str">
            <v>01.00.00.62.02.43.43</v>
          </cell>
        </row>
        <row r="1088">
          <cell r="A1088">
            <v>104316526</v>
          </cell>
          <cell r="B1088" t="str">
            <v>M</v>
          </cell>
          <cell r="C1088">
            <v>1</v>
          </cell>
          <cell r="D1088" t="str">
            <v>COMEDORECO</v>
          </cell>
          <cell r="E1088" t="str">
            <v>01.00.00.62.02.43.02</v>
          </cell>
        </row>
        <row r="1089">
          <cell r="A1089">
            <v>107541294</v>
          </cell>
          <cell r="B1089" t="str">
            <v>M</v>
          </cell>
          <cell r="C1089">
            <v>1</v>
          </cell>
          <cell r="D1089" t="str">
            <v>COMEDORECO</v>
          </cell>
          <cell r="E1089" t="str">
            <v>01.00.00.62.01</v>
          </cell>
        </row>
        <row r="1090">
          <cell r="A1090">
            <v>110208659</v>
          </cell>
          <cell r="B1090" t="str">
            <v>F</v>
          </cell>
          <cell r="C1090">
            <v>1</v>
          </cell>
          <cell r="D1090" t="str">
            <v>COMEDORECO</v>
          </cell>
          <cell r="E1090" t="str">
            <v>01.00.00.62.02.43.05</v>
          </cell>
        </row>
        <row r="1091">
          <cell r="A1091">
            <v>111064754</v>
          </cell>
          <cell r="B1091" t="str">
            <v>F</v>
          </cell>
          <cell r="C1091">
            <v>6</v>
          </cell>
          <cell r="D1091" t="str">
            <v>COMEDORECO</v>
          </cell>
          <cell r="E1091" t="str">
            <v>01.00.00.62.02.43.43</v>
          </cell>
        </row>
        <row r="1092">
          <cell r="A1092">
            <v>40235766736</v>
          </cell>
          <cell r="B1092" t="str">
            <v>F</v>
          </cell>
          <cell r="C1092">
            <v>1</v>
          </cell>
          <cell r="D1092" t="str">
            <v>COMEDORECO</v>
          </cell>
          <cell r="E1092" t="str">
            <v>01.00.00.62.02.43.67</v>
          </cell>
        </row>
        <row r="1093">
          <cell r="A1093">
            <v>115529596</v>
          </cell>
          <cell r="B1093" t="str">
            <v>F</v>
          </cell>
          <cell r="C1093">
            <v>1</v>
          </cell>
          <cell r="D1093" t="str">
            <v>COMEDORECO</v>
          </cell>
          <cell r="E1093" t="str">
            <v>01.00.00.62.02.43.04</v>
          </cell>
        </row>
        <row r="1094">
          <cell r="A1094">
            <v>40235321300</v>
          </cell>
          <cell r="B1094" t="str">
            <v>F</v>
          </cell>
          <cell r="C1094">
            <v>1</v>
          </cell>
          <cell r="D1094" t="str">
            <v>COMEDORECO</v>
          </cell>
          <cell r="E1094" t="str">
            <v>01.00.00.62.02.43.34</v>
          </cell>
        </row>
        <row r="1095">
          <cell r="A1095">
            <v>40225083423</v>
          </cell>
          <cell r="B1095" t="str">
            <v>M</v>
          </cell>
          <cell r="C1095">
            <v>2</v>
          </cell>
          <cell r="D1095" t="str">
            <v>COMEDORECO</v>
          </cell>
          <cell r="E1095" t="str">
            <v>01.00.00.62.02.43.43</v>
          </cell>
        </row>
        <row r="1096">
          <cell r="A1096">
            <v>7700081412</v>
          </cell>
          <cell r="B1096" t="str">
            <v>F</v>
          </cell>
          <cell r="C1096">
            <v>1</v>
          </cell>
          <cell r="D1096" t="str">
            <v>COMEDORECO</v>
          </cell>
          <cell r="E1096" t="str">
            <v>01.00.00.62.02.43.37</v>
          </cell>
        </row>
        <row r="1097">
          <cell r="A1097">
            <v>108271552</v>
          </cell>
          <cell r="B1097" t="str">
            <v>M</v>
          </cell>
          <cell r="C1097">
            <v>4</v>
          </cell>
          <cell r="D1097" t="str">
            <v>COMEDORECO</v>
          </cell>
          <cell r="E1097" t="str">
            <v>01.00.00.62.02.43.43</v>
          </cell>
        </row>
        <row r="1098">
          <cell r="A1098">
            <v>40239958289</v>
          </cell>
          <cell r="B1098" t="str">
            <v>F</v>
          </cell>
          <cell r="C1098">
            <v>2</v>
          </cell>
          <cell r="D1098" t="str">
            <v>COMEDORECO</v>
          </cell>
          <cell r="E1098" t="str">
            <v>01.00.00.62.02.01</v>
          </cell>
        </row>
        <row r="1099">
          <cell r="A1099">
            <v>100711308</v>
          </cell>
          <cell r="B1099" t="str">
            <v>F</v>
          </cell>
          <cell r="C1099">
            <v>3</v>
          </cell>
          <cell r="D1099" t="str">
            <v>COMEDORECO</v>
          </cell>
          <cell r="E1099" t="str">
            <v>01.00.00.62.02.43.01</v>
          </cell>
        </row>
        <row r="1100">
          <cell r="A1100">
            <v>114392210</v>
          </cell>
          <cell r="B1100" t="str">
            <v>M</v>
          </cell>
          <cell r="C1100">
            <v>2</v>
          </cell>
          <cell r="D1100" t="str">
            <v>COMEDORECO</v>
          </cell>
          <cell r="E1100" t="str">
            <v>01.00.00.62.02.43.03</v>
          </cell>
        </row>
        <row r="1101">
          <cell r="A1101">
            <v>100449099</v>
          </cell>
          <cell r="B1101" t="str">
            <v>F</v>
          </cell>
          <cell r="C1101">
            <v>2</v>
          </cell>
          <cell r="D1101" t="str">
            <v>COMEDORECO</v>
          </cell>
          <cell r="E1101" t="str">
            <v>01.00.00.62</v>
          </cell>
        </row>
        <row r="1102">
          <cell r="A1102">
            <v>4400029403</v>
          </cell>
          <cell r="B1102" t="str">
            <v>F</v>
          </cell>
          <cell r="C1102">
            <v>4</v>
          </cell>
          <cell r="D1102" t="str">
            <v>COMEDORECO</v>
          </cell>
          <cell r="E1102" t="str">
            <v>01.00.00.62.02.43.24</v>
          </cell>
        </row>
        <row r="1103">
          <cell r="A1103">
            <v>116615824</v>
          </cell>
          <cell r="B1103" t="str">
            <v>M</v>
          </cell>
          <cell r="C1103">
            <v>2</v>
          </cell>
          <cell r="D1103" t="str">
            <v>COMEDORECO</v>
          </cell>
          <cell r="E1103" t="str">
            <v>01.00.00.62.03.01.01</v>
          </cell>
        </row>
        <row r="1104">
          <cell r="A1104">
            <v>22301141598</v>
          </cell>
          <cell r="B1104" t="str">
            <v>F</v>
          </cell>
          <cell r="C1104">
            <v>3</v>
          </cell>
          <cell r="D1104" t="str">
            <v>COMEDORECO</v>
          </cell>
          <cell r="E1104" t="str">
            <v>01.00.00.62.01</v>
          </cell>
        </row>
        <row r="1105">
          <cell r="A1105">
            <v>6500389835</v>
          </cell>
          <cell r="B1105" t="str">
            <v>F</v>
          </cell>
          <cell r="C1105">
            <v>1</v>
          </cell>
          <cell r="D1105" t="str">
            <v>COMEDORECO</v>
          </cell>
          <cell r="E1105" t="str">
            <v>01.00.00.62.02.43.63</v>
          </cell>
        </row>
        <row r="1106">
          <cell r="A1106">
            <v>1201150404</v>
          </cell>
          <cell r="B1106" t="str">
            <v>M</v>
          </cell>
          <cell r="C1106">
            <v>2</v>
          </cell>
          <cell r="D1106" t="str">
            <v>COMEDORECO</v>
          </cell>
          <cell r="E1106" t="str">
            <v>01.00.00.62.02.43.17</v>
          </cell>
        </row>
        <row r="1107">
          <cell r="A1107">
            <v>2100086137</v>
          </cell>
          <cell r="B1107" t="str">
            <v>M</v>
          </cell>
          <cell r="C1107">
            <v>1</v>
          </cell>
          <cell r="D1107" t="str">
            <v>COMEDORECO</v>
          </cell>
          <cell r="E1107" t="str">
            <v>01.00.00.62.03.01.03</v>
          </cell>
        </row>
        <row r="1108">
          <cell r="A1108">
            <v>7600246289</v>
          </cell>
          <cell r="B1108" t="str">
            <v>F</v>
          </cell>
          <cell r="C1108">
            <v>2</v>
          </cell>
          <cell r="D1108" t="str">
            <v>COMEDORECO</v>
          </cell>
          <cell r="E1108" t="str">
            <v>01.00.00.62.03.05</v>
          </cell>
        </row>
        <row r="1109">
          <cell r="A1109">
            <v>117364687</v>
          </cell>
          <cell r="B1109" t="str">
            <v>M</v>
          </cell>
          <cell r="C1109">
            <v>1</v>
          </cell>
          <cell r="D1109" t="str">
            <v>COMEDORECO</v>
          </cell>
          <cell r="E1109" t="str">
            <v>01.00.00.62.02.43.01</v>
          </cell>
        </row>
        <row r="1110">
          <cell r="A1110">
            <v>7600009646</v>
          </cell>
          <cell r="B1110" t="str">
            <v>M</v>
          </cell>
          <cell r="C1110">
            <v>1</v>
          </cell>
          <cell r="D1110" t="str">
            <v>COMEDORECO</v>
          </cell>
          <cell r="E1110" t="str">
            <v>01.00.00.62.02.43.86</v>
          </cell>
        </row>
        <row r="1111">
          <cell r="A1111">
            <v>119326544</v>
          </cell>
          <cell r="B1111" t="str">
            <v>F</v>
          </cell>
          <cell r="C1111">
            <v>2</v>
          </cell>
          <cell r="D1111" t="str">
            <v>COMEDORECO</v>
          </cell>
          <cell r="E1111" t="str">
            <v>01.00.00.62.03.01.01</v>
          </cell>
        </row>
        <row r="1112">
          <cell r="A1112">
            <v>5300377032</v>
          </cell>
          <cell r="B1112" t="str">
            <v>F</v>
          </cell>
          <cell r="C1112">
            <v>1</v>
          </cell>
          <cell r="D1112" t="str">
            <v>COMEDORECO</v>
          </cell>
          <cell r="E1112" t="str">
            <v>01.00.00.62.02.43.19</v>
          </cell>
        </row>
        <row r="1113">
          <cell r="A1113">
            <v>1900057306</v>
          </cell>
          <cell r="B1113" t="str">
            <v>F</v>
          </cell>
          <cell r="C1113">
            <v>1</v>
          </cell>
          <cell r="D1113" t="str">
            <v>COMEDORECO</v>
          </cell>
          <cell r="E1113" t="str">
            <v>01.00.00.62.02.43.51</v>
          </cell>
        </row>
        <row r="1114">
          <cell r="A1114">
            <v>9400172202</v>
          </cell>
          <cell r="B1114" t="str">
            <v>F</v>
          </cell>
          <cell r="C1114">
            <v>1</v>
          </cell>
          <cell r="D1114" t="str">
            <v>COMEDORECO</v>
          </cell>
          <cell r="E1114" t="str">
            <v>01.00.00.62.02.43.40</v>
          </cell>
        </row>
        <row r="1115">
          <cell r="A1115">
            <v>2500278540</v>
          </cell>
          <cell r="B1115" t="str">
            <v>F</v>
          </cell>
          <cell r="C1115">
            <v>1</v>
          </cell>
          <cell r="D1115" t="str">
            <v>COMEDORECO</v>
          </cell>
          <cell r="E1115" t="str">
            <v>01.00.00.62.02.43.08</v>
          </cell>
        </row>
        <row r="1116">
          <cell r="A1116">
            <v>4900442346</v>
          </cell>
          <cell r="B1116" t="str">
            <v>F</v>
          </cell>
          <cell r="C1116">
            <v>1</v>
          </cell>
          <cell r="D1116" t="str">
            <v>COMEDORECO</v>
          </cell>
          <cell r="E1116" t="str">
            <v>01.00.00.62.02.43.67</v>
          </cell>
        </row>
        <row r="1117">
          <cell r="A1117">
            <v>300218757</v>
          </cell>
          <cell r="B1117" t="str">
            <v>F</v>
          </cell>
          <cell r="C1117">
            <v>2</v>
          </cell>
          <cell r="D1117" t="str">
            <v>COMEDORECO</v>
          </cell>
          <cell r="E1117" t="str">
            <v>01.00.00.62.02.43.43</v>
          </cell>
        </row>
        <row r="1118">
          <cell r="A1118">
            <v>40221832955</v>
          </cell>
          <cell r="B1118" t="str">
            <v>F</v>
          </cell>
          <cell r="C1118">
            <v>1</v>
          </cell>
          <cell r="D1118" t="str">
            <v>COMEDORECO</v>
          </cell>
          <cell r="E1118" t="str">
            <v>01.00.00.62.02.43.60</v>
          </cell>
        </row>
        <row r="1119">
          <cell r="A1119">
            <v>10900049858</v>
          </cell>
          <cell r="B1119" t="str">
            <v>F</v>
          </cell>
          <cell r="C1119">
            <v>2</v>
          </cell>
          <cell r="D1119" t="str">
            <v>COMEDORECO</v>
          </cell>
          <cell r="E1119" t="str">
            <v>01.00.00.62.02.43.80</v>
          </cell>
        </row>
        <row r="1120">
          <cell r="A1120">
            <v>22300267725</v>
          </cell>
          <cell r="B1120" t="str">
            <v>F</v>
          </cell>
          <cell r="C1120">
            <v>1</v>
          </cell>
          <cell r="D1120" t="str">
            <v>COMEDORECO</v>
          </cell>
          <cell r="E1120" t="str">
            <v>01.00.00.62.02.01</v>
          </cell>
        </row>
        <row r="1121">
          <cell r="A1121">
            <v>22300337544</v>
          </cell>
          <cell r="B1121" t="str">
            <v>M</v>
          </cell>
          <cell r="C1121">
            <v>1</v>
          </cell>
          <cell r="D1121" t="str">
            <v>COMEDORECO</v>
          </cell>
          <cell r="E1121" t="str">
            <v>01.00.00.62.03.01.01</v>
          </cell>
        </row>
        <row r="1122">
          <cell r="A1122">
            <v>7600203538</v>
          </cell>
          <cell r="B1122" t="str">
            <v>F</v>
          </cell>
          <cell r="C1122">
            <v>1</v>
          </cell>
          <cell r="D1122" t="str">
            <v>COMEDORECO</v>
          </cell>
          <cell r="E1122" t="str">
            <v>01.00.00.62.02.43.43</v>
          </cell>
        </row>
        <row r="1123">
          <cell r="A1123">
            <v>102858248</v>
          </cell>
          <cell r="B1123" t="str">
            <v>M</v>
          </cell>
          <cell r="C1123">
            <v>7</v>
          </cell>
          <cell r="D1123" t="str">
            <v>COMEDORECO</v>
          </cell>
          <cell r="E1123" t="str">
            <v>01.00.00.62.03.08</v>
          </cell>
        </row>
        <row r="1124">
          <cell r="A1124">
            <v>117815506</v>
          </cell>
          <cell r="B1124" t="str">
            <v>F</v>
          </cell>
          <cell r="C1124">
            <v>6</v>
          </cell>
          <cell r="D1124" t="str">
            <v>COMEDORECO</v>
          </cell>
          <cell r="E1124" t="str">
            <v>01.00.00.62</v>
          </cell>
        </row>
        <row r="1125">
          <cell r="A1125">
            <v>115422248</v>
          </cell>
          <cell r="B1125" t="str">
            <v>F</v>
          </cell>
          <cell r="C1125">
            <v>8</v>
          </cell>
          <cell r="D1125" t="str">
            <v>COMEDORECO</v>
          </cell>
          <cell r="E1125" t="str">
            <v>01.00.00.62.03.08</v>
          </cell>
        </row>
        <row r="1126">
          <cell r="A1126">
            <v>2301195802</v>
          </cell>
          <cell r="B1126" t="str">
            <v>M</v>
          </cell>
          <cell r="C1126">
            <v>1</v>
          </cell>
          <cell r="D1126" t="str">
            <v>COMEDORECO</v>
          </cell>
          <cell r="E1126" t="str">
            <v>01.00.00.62.02.43.05</v>
          </cell>
        </row>
        <row r="1127">
          <cell r="A1127">
            <v>22301822833</v>
          </cell>
          <cell r="B1127" t="str">
            <v>F</v>
          </cell>
          <cell r="C1127">
            <v>1</v>
          </cell>
          <cell r="D1127" t="str">
            <v>COMEDORECO</v>
          </cell>
          <cell r="E1127" t="str">
            <v>01.00.00.62.02.43.43</v>
          </cell>
        </row>
        <row r="1128">
          <cell r="A1128">
            <v>22301608174</v>
          </cell>
          <cell r="B1128" t="str">
            <v>F</v>
          </cell>
          <cell r="C1128">
            <v>5</v>
          </cell>
          <cell r="D1128" t="str">
            <v>COMEDORECO</v>
          </cell>
          <cell r="E1128" t="str">
            <v>01.00.00.62.03.05.01</v>
          </cell>
        </row>
        <row r="1129">
          <cell r="A1129">
            <v>22300010042</v>
          </cell>
          <cell r="B1129" t="str">
            <v>M</v>
          </cell>
          <cell r="C1129">
            <v>1</v>
          </cell>
          <cell r="D1129" t="str">
            <v>COMEDORECO</v>
          </cell>
          <cell r="E1129" t="str">
            <v>01.00.00.62.02.43.43</v>
          </cell>
        </row>
        <row r="1130">
          <cell r="A1130">
            <v>113069272</v>
          </cell>
          <cell r="B1130" t="str">
            <v>F</v>
          </cell>
          <cell r="C1130">
            <v>1</v>
          </cell>
          <cell r="D1130" t="str">
            <v>COMEDORECO</v>
          </cell>
          <cell r="E1130" t="str">
            <v>01.00.00.62.03.00.07</v>
          </cell>
        </row>
        <row r="1131">
          <cell r="A1131">
            <v>9300171031</v>
          </cell>
          <cell r="B1131" t="str">
            <v>M</v>
          </cell>
          <cell r="C1131">
            <v>2</v>
          </cell>
          <cell r="D1131" t="str">
            <v>COMEDORECO</v>
          </cell>
          <cell r="E1131" t="str">
            <v>01.00.00.62.02.43.26</v>
          </cell>
        </row>
        <row r="1132">
          <cell r="A1132">
            <v>5300290433</v>
          </cell>
          <cell r="B1132" t="str">
            <v>M</v>
          </cell>
          <cell r="C1132">
            <v>4</v>
          </cell>
          <cell r="D1132" t="str">
            <v>COMEDORECO</v>
          </cell>
          <cell r="E1132" t="str">
            <v>01.00.00.62.02.43.43</v>
          </cell>
        </row>
        <row r="1133">
          <cell r="A1133">
            <v>111982922</v>
          </cell>
          <cell r="B1133" t="str">
            <v>M</v>
          </cell>
          <cell r="C1133">
            <v>2</v>
          </cell>
          <cell r="D1133" t="str">
            <v>COMEDORECO</v>
          </cell>
          <cell r="E1133" t="str">
            <v>01.00.00.62.02.43.43</v>
          </cell>
        </row>
        <row r="1134">
          <cell r="A1134">
            <v>109555805</v>
          </cell>
          <cell r="B1134" t="str">
            <v>F</v>
          </cell>
          <cell r="C1134">
            <v>2</v>
          </cell>
          <cell r="D1134" t="str">
            <v>COMEDORECO</v>
          </cell>
          <cell r="E1134" t="str">
            <v>01.00.00.62.03.05</v>
          </cell>
        </row>
        <row r="1135">
          <cell r="A1135">
            <v>116409046</v>
          </cell>
          <cell r="B1135" t="str">
            <v>F</v>
          </cell>
          <cell r="C1135">
            <v>5</v>
          </cell>
          <cell r="D1135" t="str">
            <v>COMEDORECO</v>
          </cell>
          <cell r="E1135" t="str">
            <v>01.00.00.62.02.43.43</v>
          </cell>
        </row>
        <row r="1136">
          <cell r="A1136">
            <v>3700385747</v>
          </cell>
          <cell r="B1136" t="str">
            <v>M</v>
          </cell>
          <cell r="C1136">
            <v>1</v>
          </cell>
          <cell r="D1136" t="str">
            <v>COMEDORECO</v>
          </cell>
          <cell r="E1136" t="str">
            <v>01.00.00.62.02.43.18</v>
          </cell>
        </row>
        <row r="1137">
          <cell r="A1137">
            <v>22500424100</v>
          </cell>
          <cell r="B1137" t="str">
            <v>M</v>
          </cell>
          <cell r="C1137">
            <v>1</v>
          </cell>
          <cell r="D1137" t="str">
            <v>COMEDORECO</v>
          </cell>
          <cell r="E1137" t="str">
            <v>01.00.00.62.03.01.01</v>
          </cell>
        </row>
        <row r="1138">
          <cell r="A1138">
            <v>22300103896</v>
          </cell>
          <cell r="B1138" t="str">
            <v>M</v>
          </cell>
          <cell r="C1138">
            <v>1</v>
          </cell>
          <cell r="D1138" t="str">
            <v>COMEDORECO</v>
          </cell>
          <cell r="E1138" t="str">
            <v>01.00.00.62.02.43.43</v>
          </cell>
        </row>
        <row r="1139">
          <cell r="A1139">
            <v>40220800979</v>
          </cell>
          <cell r="B1139" t="str">
            <v>F</v>
          </cell>
          <cell r="C1139">
            <v>1</v>
          </cell>
          <cell r="D1139" t="str">
            <v>COMEDORECO</v>
          </cell>
          <cell r="E1139" t="str">
            <v>01.00.00.62.02.43.01</v>
          </cell>
        </row>
        <row r="1140">
          <cell r="A1140">
            <v>40209885983</v>
          </cell>
          <cell r="B1140" t="str">
            <v>F</v>
          </cell>
          <cell r="C1140">
            <v>1</v>
          </cell>
          <cell r="D1140" t="str">
            <v>COMEDORECO</v>
          </cell>
          <cell r="E1140" t="str">
            <v>01.00.00.62.02.43.28</v>
          </cell>
        </row>
        <row r="1141">
          <cell r="A1141">
            <v>2200300933</v>
          </cell>
          <cell r="B1141" t="str">
            <v>F</v>
          </cell>
          <cell r="C1141">
            <v>2</v>
          </cell>
          <cell r="D1141" t="str">
            <v>COMEDORECO</v>
          </cell>
          <cell r="E1141" t="str">
            <v>01.00.00.62.02.43.43</v>
          </cell>
        </row>
        <row r="1142">
          <cell r="A1142">
            <v>117305599</v>
          </cell>
          <cell r="B1142" t="str">
            <v>M</v>
          </cell>
          <cell r="C1142">
            <v>4</v>
          </cell>
          <cell r="D1142" t="str">
            <v>COMEDORECO</v>
          </cell>
          <cell r="E1142" t="str">
            <v>01.00.00.62.02.43.43</v>
          </cell>
        </row>
        <row r="1143">
          <cell r="A1143">
            <v>7900139515</v>
          </cell>
          <cell r="B1143" t="str">
            <v>F</v>
          </cell>
          <cell r="C1143">
            <v>2</v>
          </cell>
          <cell r="D1143" t="str">
            <v>COMEDORECO</v>
          </cell>
          <cell r="E1143" t="str">
            <v>01.00.00.62.03.00.07</v>
          </cell>
        </row>
        <row r="1144">
          <cell r="A1144">
            <v>104782636</v>
          </cell>
          <cell r="B1144" t="str">
            <v>F</v>
          </cell>
          <cell r="C1144">
            <v>1</v>
          </cell>
          <cell r="D1144" t="str">
            <v>COMEDORECO</v>
          </cell>
          <cell r="E1144" t="str">
            <v>01.00.00.62.02.43.44</v>
          </cell>
        </row>
        <row r="1145">
          <cell r="A1145">
            <v>5400791082</v>
          </cell>
          <cell r="B1145" t="str">
            <v>F</v>
          </cell>
          <cell r="C1145">
            <v>1</v>
          </cell>
          <cell r="D1145" t="str">
            <v>COMEDORECO</v>
          </cell>
          <cell r="E1145" t="str">
            <v>01.00.00.62.02.43.36</v>
          </cell>
        </row>
        <row r="1146">
          <cell r="A1146">
            <v>4900634355</v>
          </cell>
          <cell r="B1146" t="str">
            <v>M</v>
          </cell>
          <cell r="C1146">
            <v>1</v>
          </cell>
          <cell r="D1146" t="str">
            <v>COMEDORECO</v>
          </cell>
          <cell r="E1146" t="str">
            <v>01.00.00.62.02.43.17</v>
          </cell>
        </row>
        <row r="1147">
          <cell r="A1147">
            <v>40226234546</v>
          </cell>
          <cell r="B1147" t="str">
            <v>M</v>
          </cell>
          <cell r="C1147">
            <v>2</v>
          </cell>
          <cell r="D1147" t="str">
            <v>COMEDORECO</v>
          </cell>
          <cell r="E1147" t="str">
            <v>01.00.00.62.02.43.43</v>
          </cell>
        </row>
        <row r="1148">
          <cell r="A1148">
            <v>108358599</v>
          </cell>
          <cell r="B1148" t="str">
            <v>F</v>
          </cell>
          <cell r="C1148">
            <v>4</v>
          </cell>
          <cell r="D1148" t="str">
            <v>COMEDORECO</v>
          </cell>
          <cell r="E1148" t="str">
            <v>01.00.00.62.02.43.43</v>
          </cell>
        </row>
        <row r="1149">
          <cell r="A1149">
            <v>200000669</v>
          </cell>
          <cell r="B1149" t="str">
            <v>F</v>
          </cell>
          <cell r="C1149">
            <v>4</v>
          </cell>
          <cell r="D1149" t="str">
            <v>COMEDORECO</v>
          </cell>
          <cell r="E1149" t="str">
            <v>01.00.00.62.02.43.43</v>
          </cell>
        </row>
        <row r="1150">
          <cell r="A1150">
            <v>113340681</v>
          </cell>
          <cell r="B1150" t="str">
            <v>M</v>
          </cell>
          <cell r="C1150">
            <v>5</v>
          </cell>
          <cell r="D1150" t="str">
            <v>COMEDORECO</v>
          </cell>
          <cell r="E1150" t="str">
            <v>01.00.00.62.02.43.43</v>
          </cell>
        </row>
        <row r="1151">
          <cell r="A1151">
            <v>104602453</v>
          </cell>
          <cell r="B1151" t="str">
            <v>F</v>
          </cell>
          <cell r="C1151">
            <v>4</v>
          </cell>
          <cell r="D1151" t="str">
            <v>COMEDORECO</v>
          </cell>
          <cell r="E1151" t="str">
            <v>01.00.00.62.02.43.43</v>
          </cell>
        </row>
        <row r="1152">
          <cell r="A1152">
            <v>104698071</v>
          </cell>
          <cell r="B1152" t="str">
            <v>M</v>
          </cell>
          <cell r="C1152">
            <v>1</v>
          </cell>
          <cell r="D1152" t="str">
            <v>COMEDORECO</v>
          </cell>
          <cell r="E1152" t="str">
            <v>01.00.00.62.02.01</v>
          </cell>
        </row>
        <row r="1153">
          <cell r="A1153">
            <v>11000071966</v>
          </cell>
          <cell r="B1153" t="str">
            <v>M</v>
          </cell>
          <cell r="C1153">
            <v>4</v>
          </cell>
          <cell r="D1153" t="str">
            <v>COMEDORECO</v>
          </cell>
          <cell r="E1153" t="str">
            <v>01.00.00.62.02.43.43</v>
          </cell>
        </row>
        <row r="1154">
          <cell r="A1154">
            <v>40245725102</v>
          </cell>
          <cell r="B1154" t="str">
            <v>M</v>
          </cell>
          <cell r="C1154">
            <v>1</v>
          </cell>
          <cell r="D1154" t="str">
            <v>COMEDORECO</v>
          </cell>
          <cell r="E1154" t="str">
            <v>01.00.00.62.02.43.52</v>
          </cell>
        </row>
        <row r="1155">
          <cell r="A1155">
            <v>1800466649</v>
          </cell>
          <cell r="B1155" t="str">
            <v>M</v>
          </cell>
          <cell r="C1155">
            <v>1</v>
          </cell>
          <cell r="D1155" t="str">
            <v>COMEDORECO</v>
          </cell>
          <cell r="E1155" t="str">
            <v>01.00.00.62.02.43.43</v>
          </cell>
        </row>
        <row r="1156">
          <cell r="A1156">
            <v>10900046581</v>
          </cell>
          <cell r="B1156" t="str">
            <v>F</v>
          </cell>
          <cell r="C1156">
            <v>2</v>
          </cell>
          <cell r="D1156" t="str">
            <v>COMEDORECO</v>
          </cell>
          <cell r="E1156" t="str">
            <v>01.00.00.62.02.43.78</v>
          </cell>
        </row>
        <row r="1157">
          <cell r="A1157">
            <v>3400180844</v>
          </cell>
          <cell r="B1157" t="str">
            <v>M</v>
          </cell>
          <cell r="C1157">
            <v>3</v>
          </cell>
          <cell r="D1157" t="str">
            <v>COMEDORECO</v>
          </cell>
          <cell r="E1157" t="str">
            <v>01.00.00.62.02.43.43</v>
          </cell>
        </row>
        <row r="1158">
          <cell r="A1158">
            <v>1000715092</v>
          </cell>
          <cell r="B1158" t="str">
            <v>M</v>
          </cell>
          <cell r="C1158">
            <v>1</v>
          </cell>
          <cell r="D1158" t="str">
            <v>COMEDORECO</v>
          </cell>
          <cell r="E1158" t="str">
            <v>01.00.00.62.01</v>
          </cell>
        </row>
        <row r="1159">
          <cell r="A1159">
            <v>40209472261</v>
          </cell>
          <cell r="B1159" t="str">
            <v>F</v>
          </cell>
          <cell r="C1159">
            <v>1</v>
          </cell>
          <cell r="D1159" t="str">
            <v>COMEDORECO</v>
          </cell>
          <cell r="E1159" t="str">
            <v>01.00.00.62.02.43.15</v>
          </cell>
        </row>
        <row r="1160">
          <cell r="A1160">
            <v>22300036476</v>
          </cell>
          <cell r="B1160" t="str">
            <v>F</v>
          </cell>
          <cell r="C1160">
            <v>1</v>
          </cell>
          <cell r="D1160" t="str">
            <v>COMEDORECO</v>
          </cell>
          <cell r="E1160" t="str">
            <v>01.00.00.62.02</v>
          </cell>
        </row>
        <row r="1161">
          <cell r="A1161">
            <v>1600175994</v>
          </cell>
          <cell r="B1161" t="str">
            <v>M</v>
          </cell>
          <cell r="C1161">
            <v>4</v>
          </cell>
          <cell r="D1161" t="str">
            <v>COMEDORECO</v>
          </cell>
          <cell r="E1161" t="str">
            <v>01.00.00.62.02.43.43</v>
          </cell>
        </row>
        <row r="1162">
          <cell r="A1162">
            <v>2301383697</v>
          </cell>
          <cell r="B1162" t="str">
            <v>F</v>
          </cell>
          <cell r="C1162">
            <v>1</v>
          </cell>
          <cell r="D1162" t="str">
            <v>COMEDORECO</v>
          </cell>
          <cell r="E1162" t="str">
            <v>01.00.00.62.02.43.05</v>
          </cell>
        </row>
        <row r="1163">
          <cell r="A1163">
            <v>9600198981</v>
          </cell>
          <cell r="B1163" t="str">
            <v>F</v>
          </cell>
          <cell r="C1163">
            <v>4</v>
          </cell>
          <cell r="D1163" t="str">
            <v>COMEDORECO</v>
          </cell>
          <cell r="E1163" t="str">
            <v>01.00.00.62.02.43.43</v>
          </cell>
        </row>
        <row r="1164">
          <cell r="A1164">
            <v>110271640</v>
          </cell>
          <cell r="B1164" t="str">
            <v>F</v>
          </cell>
          <cell r="C1164">
            <v>3</v>
          </cell>
          <cell r="D1164" t="str">
            <v>COMEDORECO</v>
          </cell>
          <cell r="E1164" t="str">
            <v>01.00.00.62.03.01.01</v>
          </cell>
        </row>
        <row r="1165">
          <cell r="A1165">
            <v>7600077585</v>
          </cell>
          <cell r="B1165" t="str">
            <v>F</v>
          </cell>
          <cell r="C1165">
            <v>1</v>
          </cell>
          <cell r="D1165" t="str">
            <v>COMEDORECO</v>
          </cell>
          <cell r="E1165" t="str">
            <v>01.00.00.62.02.43.83</v>
          </cell>
        </row>
        <row r="1166">
          <cell r="A1166">
            <v>400137659</v>
          </cell>
          <cell r="B1166" t="str">
            <v>M</v>
          </cell>
          <cell r="C1166">
            <v>2</v>
          </cell>
          <cell r="D1166" t="str">
            <v>COMEDORECO</v>
          </cell>
          <cell r="E1166" t="str">
            <v>01.00.00.62.02.43.43</v>
          </cell>
        </row>
        <row r="1167">
          <cell r="A1167">
            <v>111702783</v>
          </cell>
          <cell r="B1167" t="str">
            <v>M</v>
          </cell>
          <cell r="C1167">
            <v>2</v>
          </cell>
          <cell r="D1167" t="str">
            <v>COMEDORECO</v>
          </cell>
          <cell r="E1167" t="str">
            <v>01.00.00.62.02.43.43</v>
          </cell>
        </row>
        <row r="1168">
          <cell r="A1168">
            <v>111694931</v>
          </cell>
          <cell r="B1168" t="str">
            <v>M</v>
          </cell>
          <cell r="C1168">
            <v>1</v>
          </cell>
          <cell r="D1168" t="str">
            <v>COMEDORECO</v>
          </cell>
          <cell r="E1168" t="str">
            <v>01.00.00.62.02.43.11</v>
          </cell>
        </row>
        <row r="1169">
          <cell r="A1169">
            <v>40223995768</v>
          </cell>
          <cell r="B1169" t="str">
            <v>M</v>
          </cell>
          <cell r="C1169">
            <v>2</v>
          </cell>
          <cell r="D1169" t="str">
            <v>COMEDORECO</v>
          </cell>
          <cell r="E1169" t="str">
            <v>01.00.00.62.02.43.01</v>
          </cell>
        </row>
        <row r="1170">
          <cell r="A1170">
            <v>106314396</v>
          </cell>
          <cell r="B1170" t="str">
            <v>F</v>
          </cell>
          <cell r="C1170">
            <v>3</v>
          </cell>
          <cell r="D1170" t="str">
            <v>COMEDORECO</v>
          </cell>
          <cell r="E1170" t="str">
            <v>01.00.00.62.03.05</v>
          </cell>
        </row>
        <row r="1171">
          <cell r="A1171">
            <v>22900013669</v>
          </cell>
          <cell r="B1171" t="str">
            <v>M</v>
          </cell>
          <cell r="C1171">
            <v>2</v>
          </cell>
          <cell r="D1171" t="str">
            <v>COMEDORECO</v>
          </cell>
          <cell r="E1171" t="str">
            <v>01.00.00.62.01</v>
          </cell>
        </row>
        <row r="1172">
          <cell r="A1172">
            <v>5601362634</v>
          </cell>
          <cell r="B1172" t="str">
            <v>M</v>
          </cell>
          <cell r="C1172">
            <v>4</v>
          </cell>
          <cell r="D1172" t="str">
            <v>COMEDORECO</v>
          </cell>
          <cell r="E1172" t="str">
            <v>01.00.00.62.02.43.43</v>
          </cell>
        </row>
        <row r="1173">
          <cell r="A1173">
            <v>6500001174</v>
          </cell>
          <cell r="B1173" t="str">
            <v>M</v>
          </cell>
          <cell r="C1173">
            <v>4</v>
          </cell>
          <cell r="D1173" t="str">
            <v>COMEDORECO</v>
          </cell>
          <cell r="E1173" t="str">
            <v>01.00.00.62.02.43.01</v>
          </cell>
        </row>
        <row r="1174">
          <cell r="A1174">
            <v>7600008978</v>
          </cell>
          <cell r="B1174" t="str">
            <v>M</v>
          </cell>
          <cell r="C1174">
            <v>1</v>
          </cell>
          <cell r="D1174" t="str">
            <v>COMEDORECO</v>
          </cell>
          <cell r="E1174" t="str">
            <v>01.00.00.62.03.01.03</v>
          </cell>
        </row>
        <row r="1175">
          <cell r="A1175">
            <v>5800201245</v>
          </cell>
          <cell r="B1175" t="str">
            <v>M</v>
          </cell>
          <cell r="C1175">
            <v>1</v>
          </cell>
          <cell r="D1175" t="str">
            <v>COMEDORECO</v>
          </cell>
          <cell r="E1175" t="str">
            <v>01.00.00.62.02.43.13</v>
          </cell>
        </row>
        <row r="1176">
          <cell r="A1176">
            <v>1800178665</v>
          </cell>
          <cell r="B1176" t="str">
            <v>F</v>
          </cell>
          <cell r="C1176">
            <v>4</v>
          </cell>
          <cell r="D1176" t="str">
            <v>COMEDORECO</v>
          </cell>
          <cell r="E1176" t="str">
            <v>01.00.00.62.02.43.31</v>
          </cell>
        </row>
        <row r="1177">
          <cell r="A1177">
            <v>110901501</v>
          </cell>
          <cell r="B1177" t="str">
            <v>F</v>
          </cell>
          <cell r="C1177">
            <v>4</v>
          </cell>
          <cell r="D1177" t="str">
            <v>COMEDORECO</v>
          </cell>
          <cell r="E1177" t="str">
            <v>01.00.00.62.02.43.43</v>
          </cell>
        </row>
        <row r="1178">
          <cell r="A1178">
            <v>40225180088</v>
          </cell>
          <cell r="B1178" t="str">
            <v>F</v>
          </cell>
          <cell r="C1178">
            <v>1</v>
          </cell>
          <cell r="D1178" t="str">
            <v>COMEDORECO</v>
          </cell>
          <cell r="E1178" t="str">
            <v>01.00.00.62.01</v>
          </cell>
        </row>
        <row r="1179">
          <cell r="A1179">
            <v>106362056</v>
          </cell>
          <cell r="B1179" t="str">
            <v>F</v>
          </cell>
          <cell r="C1179">
            <v>7</v>
          </cell>
          <cell r="D1179" t="str">
            <v>COMEDORECO</v>
          </cell>
          <cell r="E1179" t="str">
            <v>01.00.00.62.03.08</v>
          </cell>
        </row>
        <row r="1180">
          <cell r="A1180">
            <v>1900112069</v>
          </cell>
          <cell r="B1180" t="str">
            <v>M</v>
          </cell>
          <cell r="C1180">
            <v>1</v>
          </cell>
          <cell r="D1180" t="str">
            <v>COMEDORECO</v>
          </cell>
          <cell r="E1180" t="str">
            <v>01.00.00.62.02.43.43</v>
          </cell>
        </row>
        <row r="1181">
          <cell r="A1181">
            <v>8600038189</v>
          </cell>
          <cell r="B1181" t="str">
            <v>F</v>
          </cell>
          <cell r="C1181">
            <v>1</v>
          </cell>
          <cell r="D1181" t="str">
            <v>COMEDORECO</v>
          </cell>
          <cell r="E1181" t="str">
            <v>01.00.00.62.02.43.24</v>
          </cell>
        </row>
        <row r="1182">
          <cell r="A1182">
            <v>22300147000</v>
          </cell>
          <cell r="B1182" t="str">
            <v>F</v>
          </cell>
          <cell r="C1182">
            <v>3</v>
          </cell>
          <cell r="D1182" t="str">
            <v>COMEDORECO</v>
          </cell>
          <cell r="E1182" t="str">
            <v>01.00.00.62.03.01.02</v>
          </cell>
        </row>
        <row r="1183">
          <cell r="A1183">
            <v>116632613</v>
          </cell>
          <cell r="B1183" t="str">
            <v>F</v>
          </cell>
          <cell r="C1183">
            <v>1</v>
          </cell>
          <cell r="D1183" t="str">
            <v>COMEDORECO</v>
          </cell>
          <cell r="E1183" t="str">
            <v>01.00.00.62.02.43.29</v>
          </cell>
        </row>
        <row r="1184">
          <cell r="A1184">
            <v>3101137937</v>
          </cell>
          <cell r="B1184" t="str">
            <v>F</v>
          </cell>
          <cell r="C1184">
            <v>1</v>
          </cell>
          <cell r="D1184" t="str">
            <v>COMEDORECO</v>
          </cell>
          <cell r="E1184" t="str">
            <v>01.00.00.62.02.43.36</v>
          </cell>
        </row>
        <row r="1185">
          <cell r="A1185">
            <v>40222333748</v>
          </cell>
          <cell r="B1185" t="str">
            <v>F</v>
          </cell>
          <cell r="C1185">
            <v>1</v>
          </cell>
          <cell r="D1185" t="str">
            <v>COMEDORECO</v>
          </cell>
          <cell r="E1185" t="str">
            <v>01.00.00.62.02.43.20</v>
          </cell>
        </row>
        <row r="1186">
          <cell r="A1186">
            <v>7100409270</v>
          </cell>
          <cell r="B1186" t="str">
            <v>F</v>
          </cell>
          <cell r="C1186">
            <v>1</v>
          </cell>
          <cell r="D1186" t="str">
            <v>COMEDORECO</v>
          </cell>
          <cell r="E1186" t="str">
            <v>01.00.00.62.02.43.13</v>
          </cell>
        </row>
        <row r="1187">
          <cell r="A1187">
            <v>40224630430</v>
          </cell>
          <cell r="B1187" t="str">
            <v>F</v>
          </cell>
          <cell r="C1187">
            <v>1</v>
          </cell>
          <cell r="D1187" t="str">
            <v>COMEDORECO</v>
          </cell>
          <cell r="E1187" t="str">
            <v>01.00.00.62.02.43.44</v>
          </cell>
        </row>
        <row r="1188">
          <cell r="A1188">
            <v>3103003277</v>
          </cell>
          <cell r="B1188" t="str">
            <v>M</v>
          </cell>
          <cell r="C1188">
            <v>1</v>
          </cell>
          <cell r="D1188" t="str">
            <v>COMEDORECO</v>
          </cell>
          <cell r="E1188" t="str">
            <v>01.00.00.62.02.43.31</v>
          </cell>
        </row>
        <row r="1189">
          <cell r="A1189">
            <v>1800409243</v>
          </cell>
          <cell r="B1189" t="str">
            <v>F</v>
          </cell>
          <cell r="C1189">
            <v>1</v>
          </cell>
          <cell r="D1189" t="str">
            <v>COMEDORECO</v>
          </cell>
          <cell r="E1189" t="str">
            <v>01.00.00.62.02.43.45</v>
          </cell>
        </row>
        <row r="1190">
          <cell r="A1190">
            <v>8000077589</v>
          </cell>
          <cell r="B1190" t="str">
            <v>F</v>
          </cell>
          <cell r="C1190">
            <v>1</v>
          </cell>
          <cell r="D1190" t="str">
            <v>COMEDORECO</v>
          </cell>
          <cell r="E1190" t="str">
            <v>01.00.00.62.02.43.52</v>
          </cell>
        </row>
        <row r="1191">
          <cell r="A1191">
            <v>1000724425</v>
          </cell>
          <cell r="B1191" t="str">
            <v>F</v>
          </cell>
          <cell r="C1191">
            <v>1</v>
          </cell>
          <cell r="D1191" t="str">
            <v>COMEDORECO</v>
          </cell>
          <cell r="E1191" t="str">
            <v>01.00.00.62</v>
          </cell>
        </row>
        <row r="1192">
          <cell r="A1192">
            <v>105528277</v>
          </cell>
          <cell r="B1192" t="str">
            <v>F</v>
          </cell>
          <cell r="C1192">
            <v>3</v>
          </cell>
          <cell r="D1192" t="str">
            <v>COMEDORECO</v>
          </cell>
          <cell r="E1192" t="str">
            <v>01.00.00.62.04</v>
          </cell>
        </row>
        <row r="1193">
          <cell r="A1193">
            <v>13800006457</v>
          </cell>
          <cell r="B1193" t="str">
            <v>F</v>
          </cell>
          <cell r="C1193">
            <v>1</v>
          </cell>
          <cell r="D1193" t="str">
            <v>COMEDORECO</v>
          </cell>
          <cell r="E1193" t="str">
            <v>01.00.00.62.02.43.05</v>
          </cell>
        </row>
        <row r="1194">
          <cell r="A1194">
            <v>40212491654</v>
          </cell>
          <cell r="B1194" t="str">
            <v>F</v>
          </cell>
          <cell r="C1194">
            <v>1</v>
          </cell>
          <cell r="D1194" t="str">
            <v>COMEDORECO</v>
          </cell>
          <cell r="E1194" t="str">
            <v>01.00.00.62.02.02</v>
          </cell>
        </row>
        <row r="1195">
          <cell r="A1195">
            <v>1200119053</v>
          </cell>
          <cell r="B1195" t="str">
            <v>F</v>
          </cell>
          <cell r="C1195">
            <v>4</v>
          </cell>
          <cell r="D1195" t="str">
            <v>COMEDORECO</v>
          </cell>
          <cell r="E1195" t="str">
            <v>01.00.00.62.00.00.02.03</v>
          </cell>
        </row>
        <row r="1196">
          <cell r="A1196">
            <v>22301658930</v>
          </cell>
          <cell r="B1196" t="str">
            <v>F</v>
          </cell>
          <cell r="C1196">
            <v>1</v>
          </cell>
          <cell r="D1196" t="str">
            <v>COMEDORECO</v>
          </cell>
          <cell r="E1196" t="str">
            <v>01.00.00.62.02.01</v>
          </cell>
        </row>
        <row r="1197">
          <cell r="A1197">
            <v>1600095390</v>
          </cell>
          <cell r="B1197" t="str">
            <v>F</v>
          </cell>
          <cell r="C1197">
            <v>4</v>
          </cell>
          <cell r="D1197" t="str">
            <v>COMEDORECO</v>
          </cell>
          <cell r="E1197" t="str">
            <v>01.00.00.62.02.43.34</v>
          </cell>
        </row>
        <row r="1198">
          <cell r="A1198">
            <v>109870493</v>
          </cell>
          <cell r="B1198" t="str">
            <v>F</v>
          </cell>
          <cell r="C1198">
            <v>4</v>
          </cell>
          <cell r="D1198" t="str">
            <v>COMEDORECO</v>
          </cell>
          <cell r="E1198" t="str">
            <v>01.00.00.62.02</v>
          </cell>
        </row>
        <row r="1199">
          <cell r="A1199">
            <v>40222850915</v>
          </cell>
          <cell r="B1199" t="str">
            <v>F</v>
          </cell>
          <cell r="C1199">
            <v>1</v>
          </cell>
          <cell r="D1199" t="str">
            <v>COMEDORECO</v>
          </cell>
          <cell r="E1199" t="str">
            <v>01.00.00.62.02.43.29</v>
          </cell>
        </row>
        <row r="1200">
          <cell r="A1200">
            <v>4600371688</v>
          </cell>
          <cell r="B1200" t="str">
            <v>M</v>
          </cell>
          <cell r="C1200">
            <v>1</v>
          </cell>
          <cell r="D1200" t="str">
            <v>COMEDORECO</v>
          </cell>
          <cell r="E1200" t="str">
            <v>01.00.00.62.02.43.04</v>
          </cell>
        </row>
        <row r="1201">
          <cell r="A1201">
            <v>22300272873</v>
          </cell>
          <cell r="B1201" t="str">
            <v>F</v>
          </cell>
          <cell r="C1201">
            <v>4</v>
          </cell>
          <cell r="D1201" t="str">
            <v>COMEDORECO</v>
          </cell>
          <cell r="E1201" t="str">
            <v>01.00.00.62.02.43.43</v>
          </cell>
        </row>
        <row r="1202">
          <cell r="A1202">
            <v>3200059214</v>
          </cell>
          <cell r="B1202" t="str">
            <v>M</v>
          </cell>
          <cell r="C1202">
            <v>3</v>
          </cell>
          <cell r="D1202" t="str">
            <v>COMEDORECO</v>
          </cell>
          <cell r="E1202" t="str">
            <v>01.00.00.62.03.01.01</v>
          </cell>
        </row>
        <row r="1203">
          <cell r="A1203">
            <v>104572359</v>
          </cell>
          <cell r="B1203" t="str">
            <v>F</v>
          </cell>
          <cell r="C1203">
            <v>3</v>
          </cell>
          <cell r="D1203" t="str">
            <v>COMEDORECO</v>
          </cell>
          <cell r="E1203" t="str">
            <v>01.00.00.62.00.01</v>
          </cell>
        </row>
        <row r="1204">
          <cell r="A1204">
            <v>1400193254</v>
          </cell>
          <cell r="B1204" t="str">
            <v>M</v>
          </cell>
          <cell r="C1204">
            <v>2</v>
          </cell>
          <cell r="D1204" t="str">
            <v>COMEDORECO</v>
          </cell>
          <cell r="E1204" t="str">
            <v>01.00.00.62.02.43.43</v>
          </cell>
        </row>
        <row r="1205">
          <cell r="A1205">
            <v>1201023429</v>
          </cell>
          <cell r="B1205" t="str">
            <v>F</v>
          </cell>
          <cell r="C1205">
            <v>1</v>
          </cell>
          <cell r="D1205" t="str">
            <v>COMEDORECO</v>
          </cell>
          <cell r="E1205" t="str">
            <v>01.00.00.62.03.01.01</v>
          </cell>
        </row>
        <row r="1206">
          <cell r="A1206">
            <v>109775429</v>
          </cell>
          <cell r="B1206" t="str">
            <v>M</v>
          </cell>
          <cell r="C1206">
            <v>6</v>
          </cell>
          <cell r="D1206" t="str">
            <v>COMEDORECO</v>
          </cell>
          <cell r="E1206" t="str">
            <v>01.00.00.62.02.01</v>
          </cell>
        </row>
        <row r="1207">
          <cell r="A1207">
            <v>1500057839</v>
          </cell>
          <cell r="B1207" t="str">
            <v>M</v>
          </cell>
          <cell r="C1207">
            <v>4</v>
          </cell>
          <cell r="D1207" t="str">
            <v>COMEDORECO</v>
          </cell>
          <cell r="E1207" t="str">
            <v>01.00.00.62.02.43.43</v>
          </cell>
        </row>
        <row r="1208">
          <cell r="A1208">
            <v>800180978</v>
          </cell>
          <cell r="B1208" t="str">
            <v>F</v>
          </cell>
          <cell r="C1208">
            <v>1</v>
          </cell>
          <cell r="D1208" t="str">
            <v>COMEDORECO</v>
          </cell>
          <cell r="E1208" t="str">
            <v>01.00.00.62.02.43.11</v>
          </cell>
        </row>
        <row r="1209">
          <cell r="A1209">
            <v>104287677</v>
          </cell>
          <cell r="B1209" t="str">
            <v>M</v>
          </cell>
          <cell r="C1209">
            <v>1</v>
          </cell>
          <cell r="D1209" t="str">
            <v>COMEDORECO</v>
          </cell>
          <cell r="E1209" t="str">
            <v>01.00.00.62.03.05</v>
          </cell>
        </row>
        <row r="1210">
          <cell r="A1210">
            <v>1300250121</v>
          </cell>
          <cell r="B1210" t="str">
            <v>M</v>
          </cell>
          <cell r="C1210">
            <v>2</v>
          </cell>
          <cell r="D1210" t="str">
            <v>COMEDORECO</v>
          </cell>
          <cell r="E1210" t="str">
            <v>01.00.00.62.02.43.27</v>
          </cell>
        </row>
        <row r="1211">
          <cell r="A1211">
            <v>40211617374</v>
          </cell>
          <cell r="B1211" t="str">
            <v>F</v>
          </cell>
          <cell r="C1211">
            <v>1</v>
          </cell>
          <cell r="D1211" t="str">
            <v>COMEDORECO</v>
          </cell>
          <cell r="E1211" t="str">
            <v>01.00.00.62.02.43.40</v>
          </cell>
        </row>
        <row r="1212">
          <cell r="A1212">
            <v>115312621</v>
          </cell>
          <cell r="B1212" t="str">
            <v>M</v>
          </cell>
          <cell r="C1212">
            <v>1</v>
          </cell>
          <cell r="D1212" t="str">
            <v>COMEDORECO</v>
          </cell>
          <cell r="E1212" t="str">
            <v>01.00.00.62.02.43.01</v>
          </cell>
        </row>
        <row r="1213">
          <cell r="A1213">
            <v>22900105168</v>
          </cell>
          <cell r="B1213" t="str">
            <v>F</v>
          </cell>
          <cell r="C1213">
            <v>3</v>
          </cell>
          <cell r="D1213" t="str">
            <v>COMEDORECO</v>
          </cell>
          <cell r="E1213" t="str">
            <v>01.00.00.62.02.43.01</v>
          </cell>
        </row>
        <row r="1214">
          <cell r="A1214">
            <v>11800082759</v>
          </cell>
          <cell r="B1214" t="str">
            <v>F</v>
          </cell>
          <cell r="C1214">
            <v>5</v>
          </cell>
          <cell r="D1214" t="str">
            <v>COMEDORECO</v>
          </cell>
          <cell r="E1214" t="str">
            <v>01.00.00.62.03.05</v>
          </cell>
        </row>
        <row r="1215">
          <cell r="A1215">
            <v>116167107</v>
          </cell>
          <cell r="B1215" t="str">
            <v>F</v>
          </cell>
          <cell r="C1215">
            <v>3</v>
          </cell>
          <cell r="D1215" t="str">
            <v>COMEDORECO</v>
          </cell>
          <cell r="E1215" t="str">
            <v>01.00.00.62.00.04.03</v>
          </cell>
        </row>
        <row r="1216">
          <cell r="A1216">
            <v>112760624</v>
          </cell>
          <cell r="B1216" t="str">
            <v>F</v>
          </cell>
          <cell r="C1216">
            <v>1</v>
          </cell>
          <cell r="D1216" t="str">
            <v>COMEDORECO</v>
          </cell>
          <cell r="E1216" t="str">
            <v>01.00.00.62.02.43.43</v>
          </cell>
        </row>
        <row r="1217">
          <cell r="A1217">
            <v>7700018646</v>
          </cell>
          <cell r="B1217" t="str">
            <v>F</v>
          </cell>
          <cell r="C1217">
            <v>1</v>
          </cell>
          <cell r="D1217" t="str">
            <v>COMEDORECO</v>
          </cell>
          <cell r="E1217" t="str">
            <v>01.00.00.62.02.43.37</v>
          </cell>
        </row>
        <row r="1218">
          <cell r="A1218">
            <v>2200268692</v>
          </cell>
          <cell r="B1218" t="str">
            <v>F</v>
          </cell>
          <cell r="C1218">
            <v>2</v>
          </cell>
          <cell r="D1218" t="str">
            <v>COMEDORECO</v>
          </cell>
          <cell r="E1218" t="str">
            <v>01.00.00.62.02.43.32</v>
          </cell>
        </row>
        <row r="1219">
          <cell r="A1219">
            <v>101602514</v>
          </cell>
          <cell r="B1219" t="str">
            <v>F</v>
          </cell>
          <cell r="C1219">
            <v>2</v>
          </cell>
          <cell r="D1219" t="str">
            <v>COMEDORECO</v>
          </cell>
          <cell r="E1219" t="str">
            <v>01.00.00.62.02.43.01</v>
          </cell>
        </row>
        <row r="1220">
          <cell r="A1220">
            <v>5600061005</v>
          </cell>
          <cell r="B1220" t="str">
            <v>F</v>
          </cell>
          <cell r="C1220">
            <v>4</v>
          </cell>
          <cell r="D1220" t="str">
            <v>COMEDORECO</v>
          </cell>
          <cell r="E1220" t="str">
            <v>01.00.00.62.02.43.17</v>
          </cell>
        </row>
        <row r="1221">
          <cell r="A1221">
            <v>111501821</v>
          </cell>
          <cell r="B1221" t="str">
            <v>F</v>
          </cell>
          <cell r="C1221">
            <v>1</v>
          </cell>
          <cell r="D1221" t="str">
            <v>COMEDORECO</v>
          </cell>
          <cell r="E1221" t="str">
            <v>01.00.00.62.03.01.04</v>
          </cell>
        </row>
        <row r="1222">
          <cell r="A1222">
            <v>9900028979</v>
          </cell>
          <cell r="B1222" t="str">
            <v>F</v>
          </cell>
          <cell r="C1222">
            <v>1</v>
          </cell>
          <cell r="D1222" t="str">
            <v>COMEDORECO</v>
          </cell>
          <cell r="E1222" t="str">
            <v>01.00.00.62.02.43.50</v>
          </cell>
        </row>
        <row r="1223">
          <cell r="A1223">
            <v>5300108932</v>
          </cell>
          <cell r="B1223" t="str">
            <v>M</v>
          </cell>
          <cell r="C1223">
            <v>1</v>
          </cell>
          <cell r="D1223" t="str">
            <v>COMEDORECO</v>
          </cell>
          <cell r="E1223" t="str">
            <v>01.00.00.62.02.43.19</v>
          </cell>
        </row>
        <row r="1224">
          <cell r="A1224">
            <v>7500075101</v>
          </cell>
          <cell r="B1224" t="str">
            <v>M</v>
          </cell>
          <cell r="C1224">
            <v>2</v>
          </cell>
          <cell r="D1224" t="str">
            <v>COMEDORECO</v>
          </cell>
          <cell r="E1224" t="str">
            <v>01.00.00.62.02.43.43</v>
          </cell>
        </row>
        <row r="1225">
          <cell r="A1225">
            <v>4100140963</v>
          </cell>
          <cell r="B1225" t="str">
            <v>F</v>
          </cell>
          <cell r="C1225">
            <v>1</v>
          </cell>
          <cell r="D1225" t="str">
            <v>COMEDORECO</v>
          </cell>
          <cell r="E1225" t="str">
            <v>01.00.00.62.02.43.25</v>
          </cell>
        </row>
        <row r="1226">
          <cell r="A1226">
            <v>40225894357</v>
          </cell>
          <cell r="B1226" t="str">
            <v>F</v>
          </cell>
          <cell r="C1226">
            <v>1</v>
          </cell>
          <cell r="D1226" t="str">
            <v>COMEDORECO</v>
          </cell>
          <cell r="E1226" t="str">
            <v>01.00.00.62.02.43.52</v>
          </cell>
        </row>
        <row r="1227">
          <cell r="A1227">
            <v>40227671704</v>
          </cell>
          <cell r="B1227" t="str">
            <v>F</v>
          </cell>
          <cell r="C1227">
            <v>2</v>
          </cell>
          <cell r="D1227" t="str">
            <v>COMEDORECO</v>
          </cell>
          <cell r="E1227" t="str">
            <v>01.00.00.62.02.01</v>
          </cell>
        </row>
        <row r="1228">
          <cell r="A1228">
            <v>40232249959</v>
          </cell>
          <cell r="B1228" t="str">
            <v>F</v>
          </cell>
          <cell r="C1228">
            <v>1</v>
          </cell>
          <cell r="D1228" t="str">
            <v>COMEDORECO</v>
          </cell>
          <cell r="E1228" t="str">
            <v>01.00.00.62.02.43.05</v>
          </cell>
        </row>
        <row r="1229">
          <cell r="A1229">
            <v>7600248715</v>
          </cell>
          <cell r="B1229" t="str">
            <v>F</v>
          </cell>
          <cell r="C1229">
            <v>1</v>
          </cell>
          <cell r="D1229" t="str">
            <v>COMEDORECO</v>
          </cell>
          <cell r="E1229" t="str">
            <v>01.00.00.62.02.43.41</v>
          </cell>
        </row>
        <row r="1230">
          <cell r="A1230">
            <v>108545732</v>
          </cell>
          <cell r="B1230" t="str">
            <v>M</v>
          </cell>
          <cell r="C1230">
            <v>4</v>
          </cell>
          <cell r="D1230" t="str">
            <v>COMEDORECO</v>
          </cell>
          <cell r="E1230" t="str">
            <v>01.00.00.62.03.01.01</v>
          </cell>
        </row>
        <row r="1231">
          <cell r="A1231">
            <v>4600384913</v>
          </cell>
          <cell r="B1231" t="str">
            <v>F</v>
          </cell>
          <cell r="C1231">
            <v>1</v>
          </cell>
          <cell r="D1231" t="str">
            <v>COMEDORECO</v>
          </cell>
          <cell r="E1231" t="str">
            <v>01.00.00.62.02.43.22</v>
          </cell>
        </row>
        <row r="1232">
          <cell r="A1232">
            <v>1800227314</v>
          </cell>
          <cell r="B1232" t="str">
            <v>F</v>
          </cell>
          <cell r="C1232">
            <v>1</v>
          </cell>
          <cell r="D1232" t="str">
            <v>COMEDORECO</v>
          </cell>
          <cell r="E1232" t="str">
            <v>01.00.00.62.02.43.46</v>
          </cell>
        </row>
        <row r="1233">
          <cell r="A1233">
            <v>3400411678</v>
          </cell>
          <cell r="B1233" t="str">
            <v>F</v>
          </cell>
          <cell r="C1233">
            <v>1</v>
          </cell>
          <cell r="D1233" t="str">
            <v>COMEDORECO</v>
          </cell>
          <cell r="E1233" t="str">
            <v>01.00.00.62.02.43.21</v>
          </cell>
        </row>
        <row r="1234">
          <cell r="A1234">
            <v>109146019</v>
          </cell>
          <cell r="B1234" t="str">
            <v>F</v>
          </cell>
          <cell r="C1234">
            <v>1</v>
          </cell>
          <cell r="D1234" t="str">
            <v>COMEDORECO</v>
          </cell>
          <cell r="E1234" t="str">
            <v>01.00.00.62.03.08</v>
          </cell>
        </row>
        <row r="1235">
          <cell r="A1235">
            <v>7000061064</v>
          </cell>
          <cell r="B1235" t="str">
            <v>M</v>
          </cell>
          <cell r="C1235">
            <v>5</v>
          </cell>
          <cell r="D1235" t="str">
            <v>COMEDORECO</v>
          </cell>
          <cell r="E1235" t="str">
            <v>01.00.00.62.02.43.43</v>
          </cell>
        </row>
        <row r="1236">
          <cell r="A1236">
            <v>2200157333</v>
          </cell>
          <cell r="B1236" t="str">
            <v>F</v>
          </cell>
          <cell r="C1236">
            <v>1</v>
          </cell>
          <cell r="D1236" t="str">
            <v>COMEDORECO</v>
          </cell>
          <cell r="E1236" t="str">
            <v>01.00.00.62.02.43.32</v>
          </cell>
        </row>
        <row r="1237">
          <cell r="A1237">
            <v>40223505807</v>
          </cell>
          <cell r="B1237" t="str">
            <v>M</v>
          </cell>
          <cell r="C1237">
            <v>1</v>
          </cell>
          <cell r="D1237" t="str">
            <v>COMEDORECO</v>
          </cell>
          <cell r="E1237" t="str">
            <v>01.00.00.62.02.43.43</v>
          </cell>
        </row>
        <row r="1238">
          <cell r="A1238">
            <v>2700473149</v>
          </cell>
          <cell r="B1238" t="str">
            <v>F</v>
          </cell>
          <cell r="C1238">
            <v>1</v>
          </cell>
          <cell r="D1238" t="str">
            <v>COMEDORECO</v>
          </cell>
          <cell r="E1238" t="str">
            <v>01.00.00.62.00.02</v>
          </cell>
        </row>
        <row r="1239">
          <cell r="A1239">
            <v>40225831375</v>
          </cell>
          <cell r="B1239" t="str">
            <v>M</v>
          </cell>
          <cell r="C1239">
            <v>1</v>
          </cell>
          <cell r="D1239" t="str">
            <v>COMEDORECO</v>
          </cell>
          <cell r="E1239" t="str">
            <v>01.00.00.62.02.43.15</v>
          </cell>
        </row>
        <row r="1240">
          <cell r="A1240">
            <v>5600160252</v>
          </cell>
          <cell r="B1240" t="str">
            <v>F</v>
          </cell>
          <cell r="C1240">
            <v>4</v>
          </cell>
          <cell r="D1240" t="str">
            <v>COMEDORECO</v>
          </cell>
          <cell r="E1240" t="str">
            <v>01.00.00.62.02.43.43</v>
          </cell>
        </row>
        <row r="1241">
          <cell r="A1241">
            <v>116934613</v>
          </cell>
          <cell r="B1241" t="str">
            <v>M</v>
          </cell>
          <cell r="C1241">
            <v>1</v>
          </cell>
          <cell r="D1241" t="str">
            <v>COMEDORECO</v>
          </cell>
          <cell r="E1241" t="str">
            <v>01.00.00.62.02.43.43</v>
          </cell>
        </row>
        <row r="1242">
          <cell r="A1242">
            <v>8400149897</v>
          </cell>
          <cell r="B1242" t="str">
            <v>M</v>
          </cell>
          <cell r="C1242">
            <v>1</v>
          </cell>
          <cell r="D1242" t="str">
            <v>COMEDORECO</v>
          </cell>
          <cell r="E1242" t="str">
            <v>01.00.00.62.02.43.60</v>
          </cell>
        </row>
        <row r="1243">
          <cell r="A1243">
            <v>10900079483</v>
          </cell>
          <cell r="B1243" t="str">
            <v>M</v>
          </cell>
          <cell r="C1243">
            <v>1</v>
          </cell>
          <cell r="D1243" t="str">
            <v>COMEDORECO</v>
          </cell>
          <cell r="E1243" t="str">
            <v>01.00.00.62.02.43.30</v>
          </cell>
        </row>
        <row r="1244">
          <cell r="A1244">
            <v>9000234949</v>
          </cell>
          <cell r="B1244" t="str">
            <v>F</v>
          </cell>
          <cell r="C1244">
            <v>1</v>
          </cell>
          <cell r="D1244" t="str">
            <v>COMEDORECO</v>
          </cell>
          <cell r="E1244" t="str">
            <v>01.00.00.62.02.43.10</v>
          </cell>
        </row>
        <row r="1245">
          <cell r="A1245">
            <v>4600032140</v>
          </cell>
          <cell r="B1245" t="str">
            <v>F</v>
          </cell>
          <cell r="C1245">
            <v>4</v>
          </cell>
          <cell r="D1245" t="str">
            <v>COMEDORECO</v>
          </cell>
          <cell r="E1245" t="str">
            <v>01.00.00.62.02.43.43</v>
          </cell>
        </row>
        <row r="1246">
          <cell r="A1246">
            <v>110264215</v>
          </cell>
          <cell r="B1246" t="str">
            <v>F</v>
          </cell>
          <cell r="C1246">
            <v>1</v>
          </cell>
          <cell r="D1246" t="str">
            <v>COMEDORECO</v>
          </cell>
          <cell r="E1246" t="str">
            <v>01.00.00.62.02.01</v>
          </cell>
        </row>
        <row r="1247">
          <cell r="A1247">
            <v>8000040074</v>
          </cell>
          <cell r="B1247" t="str">
            <v>F</v>
          </cell>
          <cell r="C1247">
            <v>1</v>
          </cell>
          <cell r="D1247" t="str">
            <v>COMEDORECO</v>
          </cell>
          <cell r="E1247" t="str">
            <v>01.00.00.62.02.43.52</v>
          </cell>
        </row>
        <row r="1248">
          <cell r="A1248">
            <v>102142767</v>
          </cell>
          <cell r="B1248" t="str">
            <v>F</v>
          </cell>
          <cell r="C1248">
            <v>4</v>
          </cell>
          <cell r="D1248" t="str">
            <v>COMEDORECO</v>
          </cell>
          <cell r="E1248" t="str">
            <v>01.00.00.62.02.43.43</v>
          </cell>
        </row>
        <row r="1249">
          <cell r="A1249">
            <v>109023531</v>
          </cell>
          <cell r="B1249" t="str">
            <v>F</v>
          </cell>
          <cell r="C1249">
            <v>8</v>
          </cell>
          <cell r="D1249" t="str">
            <v>COMEDORECO</v>
          </cell>
          <cell r="E1249" t="str">
            <v>01.00.00.62.03.01.03</v>
          </cell>
        </row>
        <row r="1250">
          <cell r="A1250">
            <v>104575493</v>
          </cell>
          <cell r="B1250" t="str">
            <v>M</v>
          </cell>
          <cell r="C1250">
            <v>1</v>
          </cell>
          <cell r="D1250" t="str">
            <v>COMEDORECO</v>
          </cell>
          <cell r="E1250" t="str">
            <v>01.00.00.62.02.43.43</v>
          </cell>
        </row>
        <row r="1251">
          <cell r="A1251">
            <v>105004618</v>
          </cell>
          <cell r="B1251" t="str">
            <v>F</v>
          </cell>
          <cell r="C1251">
            <v>2</v>
          </cell>
          <cell r="D1251" t="str">
            <v>COMEDORECO</v>
          </cell>
          <cell r="E1251" t="str">
            <v>01.00.00.62.02.01</v>
          </cell>
        </row>
        <row r="1252">
          <cell r="A1252">
            <v>4100064163</v>
          </cell>
          <cell r="B1252" t="str">
            <v>F</v>
          </cell>
          <cell r="C1252">
            <v>1</v>
          </cell>
          <cell r="D1252" t="str">
            <v>COMEDORECO</v>
          </cell>
          <cell r="E1252" t="str">
            <v>01.00.00.62.02.43.25</v>
          </cell>
        </row>
        <row r="1253">
          <cell r="A1253">
            <v>1600008344</v>
          </cell>
          <cell r="B1253" t="str">
            <v>M</v>
          </cell>
          <cell r="C1253">
            <v>1</v>
          </cell>
          <cell r="D1253" t="str">
            <v>COMEDORECO</v>
          </cell>
          <cell r="E1253" t="str">
            <v>01.00.00.62.02.43.34</v>
          </cell>
        </row>
        <row r="1254">
          <cell r="A1254">
            <v>40224542890</v>
          </cell>
          <cell r="B1254" t="str">
            <v>M</v>
          </cell>
          <cell r="C1254">
            <v>1</v>
          </cell>
          <cell r="D1254" t="str">
            <v>COMEDORECO</v>
          </cell>
          <cell r="E1254" t="str">
            <v>01.00.00.62.02.43.40</v>
          </cell>
        </row>
        <row r="1255">
          <cell r="A1255">
            <v>8000085616</v>
          </cell>
          <cell r="B1255" t="str">
            <v>M</v>
          </cell>
          <cell r="C1255">
            <v>1</v>
          </cell>
          <cell r="D1255" t="str">
            <v>COMEDORECO</v>
          </cell>
          <cell r="E1255" t="str">
            <v>01.00.00.62.03.01.03</v>
          </cell>
        </row>
        <row r="1256">
          <cell r="A1256">
            <v>1800253690</v>
          </cell>
          <cell r="B1256" t="str">
            <v>F</v>
          </cell>
          <cell r="C1256">
            <v>1</v>
          </cell>
          <cell r="D1256" t="str">
            <v>COMEDORECO</v>
          </cell>
          <cell r="E1256" t="str">
            <v>01.00.00.62.02.43.43</v>
          </cell>
        </row>
        <row r="1257">
          <cell r="A1257">
            <v>109143933</v>
          </cell>
          <cell r="B1257" t="str">
            <v>F</v>
          </cell>
          <cell r="C1257">
            <v>5</v>
          </cell>
          <cell r="D1257" t="str">
            <v>COMEDORECO</v>
          </cell>
          <cell r="E1257" t="str">
            <v>01.00.00.62.02.43.43</v>
          </cell>
        </row>
        <row r="1258">
          <cell r="A1258">
            <v>13700005997</v>
          </cell>
          <cell r="B1258" t="str">
            <v>F</v>
          </cell>
          <cell r="C1258">
            <v>1</v>
          </cell>
          <cell r="D1258" t="str">
            <v>COMEDORECO</v>
          </cell>
          <cell r="E1258" t="str">
            <v>01.00.00.62.02.43.85</v>
          </cell>
        </row>
        <row r="1259">
          <cell r="A1259">
            <v>8400154343</v>
          </cell>
          <cell r="B1259" t="str">
            <v>F</v>
          </cell>
          <cell r="C1259">
            <v>1</v>
          </cell>
          <cell r="D1259" t="str">
            <v>COMEDORECO</v>
          </cell>
          <cell r="E1259" t="str">
            <v>01.00.00.62.02.43.60</v>
          </cell>
        </row>
        <row r="1260">
          <cell r="A1260">
            <v>40210546749</v>
          </cell>
          <cell r="B1260" t="str">
            <v>F</v>
          </cell>
          <cell r="C1260">
            <v>1</v>
          </cell>
          <cell r="D1260" t="str">
            <v>COMEDORECO</v>
          </cell>
          <cell r="E1260" t="str">
            <v>01.00.00.62.02.43.28</v>
          </cell>
        </row>
        <row r="1261">
          <cell r="A1261">
            <v>1800359448</v>
          </cell>
          <cell r="B1261" t="str">
            <v>F</v>
          </cell>
          <cell r="C1261">
            <v>1</v>
          </cell>
          <cell r="D1261" t="str">
            <v>COMEDORECO</v>
          </cell>
          <cell r="E1261" t="str">
            <v>01.00.00.62.02.43.31</v>
          </cell>
        </row>
        <row r="1262">
          <cell r="A1262">
            <v>40225314356</v>
          </cell>
          <cell r="B1262" t="str">
            <v>M</v>
          </cell>
          <cell r="C1262">
            <v>1</v>
          </cell>
          <cell r="D1262" t="str">
            <v>COMEDORECO</v>
          </cell>
          <cell r="E1262" t="str">
            <v>01.00.00.62.02.43.40</v>
          </cell>
        </row>
        <row r="1263">
          <cell r="A1263">
            <v>109587428</v>
          </cell>
          <cell r="B1263" t="str">
            <v>F</v>
          </cell>
          <cell r="C1263">
            <v>4</v>
          </cell>
          <cell r="D1263" t="str">
            <v>COMEDORECO</v>
          </cell>
          <cell r="E1263" t="str">
            <v>01.00.00.62.02.43.43</v>
          </cell>
        </row>
        <row r="1264">
          <cell r="A1264">
            <v>114219835</v>
          </cell>
          <cell r="B1264" t="str">
            <v>M</v>
          </cell>
          <cell r="C1264">
            <v>6</v>
          </cell>
          <cell r="D1264" t="str">
            <v>COMEDORECO</v>
          </cell>
          <cell r="E1264" t="str">
            <v>01.00.00.62.00.06</v>
          </cell>
        </row>
        <row r="1265">
          <cell r="A1265">
            <v>112122072</v>
          </cell>
          <cell r="B1265" t="str">
            <v>F</v>
          </cell>
          <cell r="C1265">
            <v>4</v>
          </cell>
          <cell r="D1265" t="str">
            <v>COMEDORECO</v>
          </cell>
          <cell r="E1265" t="str">
            <v>01.00.00.62.03.05</v>
          </cell>
        </row>
        <row r="1266">
          <cell r="A1266">
            <v>2400113375</v>
          </cell>
          <cell r="B1266" t="str">
            <v>F</v>
          </cell>
          <cell r="C1266">
            <v>1</v>
          </cell>
          <cell r="D1266" t="str">
            <v>COMEDORECO</v>
          </cell>
          <cell r="E1266" t="str">
            <v>01.00.00.62.02.43.06</v>
          </cell>
        </row>
        <row r="1267">
          <cell r="A1267">
            <v>110319423</v>
          </cell>
          <cell r="B1267" t="str">
            <v>F</v>
          </cell>
          <cell r="C1267">
            <v>7</v>
          </cell>
          <cell r="D1267" t="str">
            <v>COMEDORECO</v>
          </cell>
          <cell r="E1267" t="str">
            <v>01.00.00.62.02.43.43</v>
          </cell>
        </row>
        <row r="1268">
          <cell r="A1268">
            <v>105408835</v>
          </cell>
          <cell r="B1268" t="str">
            <v>F</v>
          </cell>
          <cell r="C1268">
            <v>5</v>
          </cell>
          <cell r="D1268" t="str">
            <v>COMEDORECO</v>
          </cell>
          <cell r="E1268" t="str">
            <v>01.00.00.62.03.10.01</v>
          </cell>
        </row>
        <row r="1269">
          <cell r="A1269">
            <v>40240636536</v>
          </cell>
          <cell r="B1269" t="str">
            <v>F</v>
          </cell>
          <cell r="C1269">
            <v>1</v>
          </cell>
          <cell r="D1269" t="str">
            <v>COMEDORECO</v>
          </cell>
          <cell r="E1269" t="str">
            <v>01.00.00.62.02.43.43</v>
          </cell>
        </row>
        <row r="1270">
          <cell r="A1270">
            <v>40226807101</v>
          </cell>
          <cell r="B1270" t="str">
            <v>F</v>
          </cell>
          <cell r="C1270">
            <v>1</v>
          </cell>
          <cell r="D1270" t="str">
            <v>COMEDORECO</v>
          </cell>
          <cell r="E1270" t="str">
            <v>01.00.00.62.02.43.09</v>
          </cell>
        </row>
        <row r="1271">
          <cell r="A1271">
            <v>40223141512</v>
          </cell>
          <cell r="B1271" t="str">
            <v>F</v>
          </cell>
          <cell r="C1271">
            <v>1</v>
          </cell>
          <cell r="D1271" t="str">
            <v>COMEDORECO</v>
          </cell>
          <cell r="E1271" t="str">
            <v>01.00.00.62.02.43.43</v>
          </cell>
        </row>
        <row r="1272">
          <cell r="A1272">
            <v>2600871939</v>
          </cell>
          <cell r="B1272" t="str">
            <v>F</v>
          </cell>
          <cell r="C1272">
            <v>1</v>
          </cell>
          <cell r="D1272" t="str">
            <v>COMEDORECO</v>
          </cell>
          <cell r="E1272" t="str">
            <v>01.00.00.62.02.43.07</v>
          </cell>
        </row>
        <row r="1273">
          <cell r="A1273">
            <v>1800504332</v>
          </cell>
          <cell r="B1273" t="str">
            <v>M</v>
          </cell>
          <cell r="C1273">
            <v>2</v>
          </cell>
          <cell r="D1273" t="str">
            <v>COMEDORECO</v>
          </cell>
          <cell r="E1273" t="str">
            <v>01.00.00.62.03.01.02</v>
          </cell>
        </row>
        <row r="1274">
          <cell r="A1274">
            <v>8000037047</v>
          </cell>
          <cell r="B1274" t="str">
            <v>M</v>
          </cell>
          <cell r="C1274">
            <v>1</v>
          </cell>
          <cell r="D1274" t="str">
            <v>COMEDORECO</v>
          </cell>
          <cell r="E1274" t="str">
            <v>01.00.00.62.02.43.52</v>
          </cell>
        </row>
        <row r="1275">
          <cell r="A1275">
            <v>40240445557</v>
          </cell>
          <cell r="B1275" t="str">
            <v>F</v>
          </cell>
          <cell r="C1275">
            <v>1</v>
          </cell>
          <cell r="D1275" t="str">
            <v>COMEDORECO</v>
          </cell>
          <cell r="E1275" t="str">
            <v>01.00.00.62.02.43.03</v>
          </cell>
        </row>
        <row r="1276">
          <cell r="A1276">
            <v>201235793</v>
          </cell>
          <cell r="B1276" t="str">
            <v>M</v>
          </cell>
          <cell r="C1276">
            <v>1</v>
          </cell>
          <cell r="D1276" t="str">
            <v>COMEDORECO</v>
          </cell>
          <cell r="E1276" t="str">
            <v>01.00.00.62.03.05</v>
          </cell>
        </row>
        <row r="1277">
          <cell r="A1277">
            <v>40227785454</v>
          </cell>
          <cell r="B1277" t="str">
            <v>F</v>
          </cell>
          <cell r="C1277">
            <v>1</v>
          </cell>
          <cell r="D1277" t="str">
            <v>COMEDORECO</v>
          </cell>
          <cell r="E1277" t="str">
            <v>01.00.00.62.02.43.04</v>
          </cell>
        </row>
        <row r="1278">
          <cell r="A1278">
            <v>7600103407</v>
          </cell>
          <cell r="B1278" t="str">
            <v>F</v>
          </cell>
          <cell r="C1278">
            <v>1</v>
          </cell>
          <cell r="D1278" t="str">
            <v>COMEDORECO</v>
          </cell>
          <cell r="E1278" t="str">
            <v>01.00.00.62.03.01.01</v>
          </cell>
        </row>
        <row r="1279">
          <cell r="A1279">
            <v>3400312587</v>
          </cell>
          <cell r="B1279" t="str">
            <v>F</v>
          </cell>
          <cell r="C1279">
            <v>1</v>
          </cell>
          <cell r="D1279" t="str">
            <v>COMEDORECO</v>
          </cell>
          <cell r="E1279" t="str">
            <v>01.00.00.62.02.43.21</v>
          </cell>
        </row>
        <row r="1280">
          <cell r="A1280">
            <v>100103506</v>
          </cell>
          <cell r="B1280" t="str">
            <v>F</v>
          </cell>
          <cell r="C1280">
            <v>5</v>
          </cell>
          <cell r="D1280" t="str">
            <v>COMEDORECO</v>
          </cell>
          <cell r="E1280" t="str">
            <v>01.00.00.62.03.00.07</v>
          </cell>
        </row>
        <row r="1281">
          <cell r="A1281">
            <v>4701977151</v>
          </cell>
          <cell r="B1281" t="str">
            <v>F</v>
          </cell>
          <cell r="C1281">
            <v>2</v>
          </cell>
          <cell r="D1281" t="str">
            <v>COMEDORECO</v>
          </cell>
          <cell r="E1281" t="str">
            <v>01.00.00.62.02.43.17</v>
          </cell>
        </row>
        <row r="1282">
          <cell r="A1282">
            <v>119240323</v>
          </cell>
          <cell r="B1282" t="str">
            <v>M</v>
          </cell>
          <cell r="C1282">
            <v>1</v>
          </cell>
          <cell r="D1282" t="str">
            <v>COMEDORECO</v>
          </cell>
          <cell r="E1282" t="str">
            <v>01.00.00.62.02.43.02</v>
          </cell>
        </row>
        <row r="1283">
          <cell r="A1283">
            <v>103273330</v>
          </cell>
          <cell r="B1283" t="str">
            <v>F</v>
          </cell>
          <cell r="C1283">
            <v>5</v>
          </cell>
          <cell r="D1283" t="str">
            <v>COMEDORECO</v>
          </cell>
          <cell r="E1283" t="str">
            <v>01.00.00.62.03.08</v>
          </cell>
        </row>
        <row r="1284">
          <cell r="A1284">
            <v>114756638</v>
          </cell>
          <cell r="B1284" t="str">
            <v>F</v>
          </cell>
          <cell r="C1284">
            <v>4</v>
          </cell>
          <cell r="D1284" t="str">
            <v>COMEDORECO</v>
          </cell>
          <cell r="E1284" t="str">
            <v>01.00.00.62.02.43.43</v>
          </cell>
        </row>
        <row r="1285">
          <cell r="A1285">
            <v>22300158296</v>
          </cell>
          <cell r="B1285" t="str">
            <v>F</v>
          </cell>
          <cell r="C1285">
            <v>2</v>
          </cell>
          <cell r="D1285" t="str">
            <v>COMEDORECO</v>
          </cell>
          <cell r="E1285" t="str">
            <v>01.00.00.62.00.04</v>
          </cell>
        </row>
        <row r="1286">
          <cell r="A1286">
            <v>40233927496</v>
          </cell>
          <cell r="B1286" t="str">
            <v>F</v>
          </cell>
          <cell r="C1286">
            <v>1</v>
          </cell>
          <cell r="D1286" t="str">
            <v>COMEDORECO</v>
          </cell>
          <cell r="E1286" t="str">
            <v>01.00.00.62.03.01.02</v>
          </cell>
        </row>
        <row r="1287">
          <cell r="A1287">
            <v>5300223517</v>
          </cell>
          <cell r="B1287" t="str">
            <v>F</v>
          </cell>
          <cell r="C1287">
            <v>1</v>
          </cell>
          <cell r="D1287" t="str">
            <v>COMEDORECO</v>
          </cell>
          <cell r="E1287" t="str">
            <v>01.00.00.62.02.43.19</v>
          </cell>
        </row>
        <row r="1288">
          <cell r="A1288">
            <v>116964073</v>
          </cell>
          <cell r="B1288" t="str">
            <v>M</v>
          </cell>
          <cell r="C1288">
            <v>3</v>
          </cell>
          <cell r="D1288" t="str">
            <v>COMEDORECO</v>
          </cell>
          <cell r="E1288" t="str">
            <v>01.00.00.62.02.43.43</v>
          </cell>
        </row>
        <row r="1289">
          <cell r="A1289">
            <v>40214607687</v>
          </cell>
          <cell r="B1289" t="str">
            <v>F</v>
          </cell>
          <cell r="C1289">
            <v>1</v>
          </cell>
          <cell r="D1289" t="str">
            <v>COMEDORECO</v>
          </cell>
          <cell r="E1289" t="str">
            <v>01.00.00.62.02.43.43</v>
          </cell>
        </row>
        <row r="1290">
          <cell r="A1290">
            <v>112914742</v>
          </cell>
          <cell r="B1290" t="str">
            <v>F</v>
          </cell>
          <cell r="C1290">
            <v>3</v>
          </cell>
          <cell r="D1290" t="str">
            <v>COMEDORECO</v>
          </cell>
          <cell r="E1290" t="str">
            <v>01.00.00.62.02.43.43</v>
          </cell>
        </row>
        <row r="1291">
          <cell r="A1291">
            <v>3105312270</v>
          </cell>
          <cell r="B1291" t="str">
            <v>M</v>
          </cell>
          <cell r="C1291">
            <v>6</v>
          </cell>
          <cell r="D1291" t="str">
            <v>COMEDORECO</v>
          </cell>
          <cell r="E1291" t="str">
            <v>01.00.00.62.02.43.40</v>
          </cell>
        </row>
        <row r="1292">
          <cell r="A1292">
            <v>1100025160</v>
          </cell>
          <cell r="B1292" t="str">
            <v>F</v>
          </cell>
          <cell r="C1292">
            <v>4</v>
          </cell>
          <cell r="D1292" t="str">
            <v>COMEDORECO</v>
          </cell>
          <cell r="E1292" t="str">
            <v>01.00.00.62.02.43.43</v>
          </cell>
        </row>
        <row r="1293">
          <cell r="A1293">
            <v>40222088839</v>
          </cell>
          <cell r="B1293" t="str">
            <v>F</v>
          </cell>
          <cell r="C1293">
            <v>2</v>
          </cell>
          <cell r="D1293" t="str">
            <v>COMEDORECO</v>
          </cell>
          <cell r="E1293" t="str">
            <v>01.00.00.62.02.43.43</v>
          </cell>
        </row>
        <row r="1294">
          <cell r="A1294">
            <v>13000004757</v>
          </cell>
          <cell r="B1294" t="str">
            <v>F</v>
          </cell>
          <cell r="C1294">
            <v>1</v>
          </cell>
          <cell r="D1294" t="str">
            <v>COMEDORECO</v>
          </cell>
          <cell r="E1294" t="str">
            <v>01.00.00.62.03.08</v>
          </cell>
        </row>
        <row r="1295">
          <cell r="A1295">
            <v>105797922</v>
          </cell>
          <cell r="B1295" t="str">
            <v>M</v>
          </cell>
          <cell r="C1295">
            <v>1</v>
          </cell>
          <cell r="D1295" t="str">
            <v>COMEDORECO</v>
          </cell>
          <cell r="E1295" t="str">
            <v>01.00.00.62.03.01.03</v>
          </cell>
        </row>
        <row r="1296">
          <cell r="A1296">
            <v>7100045991</v>
          </cell>
          <cell r="B1296" t="str">
            <v>F</v>
          </cell>
          <cell r="C1296">
            <v>1</v>
          </cell>
          <cell r="D1296" t="str">
            <v>COMEDORECO</v>
          </cell>
          <cell r="E1296" t="str">
            <v>01.00.00.62</v>
          </cell>
        </row>
        <row r="1297">
          <cell r="A1297">
            <v>22300656513</v>
          </cell>
          <cell r="B1297" t="str">
            <v>F</v>
          </cell>
          <cell r="C1297">
            <v>7</v>
          </cell>
          <cell r="D1297" t="str">
            <v>COMEDORECO</v>
          </cell>
          <cell r="E1297" t="str">
            <v>01.00.00.62.00.03</v>
          </cell>
        </row>
        <row r="1298">
          <cell r="A1298">
            <v>111727574</v>
          </cell>
          <cell r="B1298" t="str">
            <v>M</v>
          </cell>
          <cell r="C1298">
            <v>7</v>
          </cell>
          <cell r="D1298" t="str">
            <v>COMEDORECO</v>
          </cell>
          <cell r="E1298" t="str">
            <v>01.00.00.62.02.43.29</v>
          </cell>
        </row>
        <row r="1299">
          <cell r="A1299">
            <v>2400085888</v>
          </cell>
          <cell r="B1299" t="str">
            <v>M</v>
          </cell>
          <cell r="C1299">
            <v>1</v>
          </cell>
          <cell r="D1299" t="str">
            <v>COMEDORECO</v>
          </cell>
          <cell r="E1299" t="str">
            <v>01.00.00.62.02.43.06</v>
          </cell>
        </row>
        <row r="1300">
          <cell r="A1300">
            <v>4100070293</v>
          </cell>
          <cell r="B1300" t="str">
            <v>M</v>
          </cell>
          <cell r="C1300">
            <v>7</v>
          </cell>
          <cell r="D1300" t="str">
            <v>COMEDORECO</v>
          </cell>
          <cell r="E1300" t="str">
            <v>01.00.00.62.02.43.25</v>
          </cell>
        </row>
        <row r="1301">
          <cell r="A1301">
            <v>7600188069</v>
          </cell>
          <cell r="B1301" t="str">
            <v>M</v>
          </cell>
          <cell r="C1301">
            <v>1</v>
          </cell>
          <cell r="D1301" t="str">
            <v>COMEDORECO</v>
          </cell>
          <cell r="E1301" t="str">
            <v>01.00.00.62.02.43.41</v>
          </cell>
        </row>
        <row r="1302">
          <cell r="A1302">
            <v>1900211333</v>
          </cell>
          <cell r="B1302" t="str">
            <v>M</v>
          </cell>
          <cell r="C1302">
            <v>1</v>
          </cell>
          <cell r="D1302" t="str">
            <v>COMEDORECO</v>
          </cell>
          <cell r="E1302" t="str">
            <v>01.00.00.62.02.43.51</v>
          </cell>
        </row>
        <row r="1303">
          <cell r="A1303">
            <v>1300541297</v>
          </cell>
          <cell r="B1303" t="str">
            <v>F</v>
          </cell>
          <cell r="C1303">
            <v>3</v>
          </cell>
          <cell r="D1303" t="str">
            <v>COMEDORECO</v>
          </cell>
          <cell r="E1303" t="str">
            <v>01.00.00.62.02.43.28</v>
          </cell>
        </row>
        <row r="1304">
          <cell r="A1304">
            <v>7100207591</v>
          </cell>
          <cell r="B1304" t="str">
            <v>M</v>
          </cell>
          <cell r="C1304">
            <v>2</v>
          </cell>
          <cell r="D1304" t="str">
            <v>COMEDORECO</v>
          </cell>
          <cell r="E1304" t="str">
            <v>01.00.00.62.02.43.13</v>
          </cell>
        </row>
        <row r="1305">
          <cell r="A1305">
            <v>104682448</v>
          </cell>
          <cell r="B1305" t="str">
            <v>M</v>
          </cell>
          <cell r="C1305">
            <v>5</v>
          </cell>
          <cell r="D1305" t="str">
            <v>COMEDORECO</v>
          </cell>
          <cell r="E1305" t="str">
            <v>01.00.00.62.03.01.03</v>
          </cell>
        </row>
        <row r="1306">
          <cell r="A1306">
            <v>13200007055</v>
          </cell>
          <cell r="B1306" t="str">
            <v>F</v>
          </cell>
          <cell r="C1306">
            <v>7</v>
          </cell>
          <cell r="D1306" t="str">
            <v>COMEDORECO</v>
          </cell>
          <cell r="E1306" t="str">
            <v>01.00.00.62.03.05.01</v>
          </cell>
        </row>
        <row r="1307">
          <cell r="A1307">
            <v>22300554379</v>
          </cell>
          <cell r="B1307" t="str">
            <v>F</v>
          </cell>
          <cell r="C1307">
            <v>1</v>
          </cell>
          <cell r="D1307" t="str">
            <v>COMEDORECO</v>
          </cell>
          <cell r="E1307" t="str">
            <v>01.00.00.62.02.01</v>
          </cell>
        </row>
        <row r="1308">
          <cell r="A1308">
            <v>2200182174</v>
          </cell>
          <cell r="B1308" t="str">
            <v>F</v>
          </cell>
          <cell r="C1308">
            <v>1</v>
          </cell>
          <cell r="D1308" t="str">
            <v>COMEDORECO</v>
          </cell>
          <cell r="E1308" t="str">
            <v>01.00.00.62.02.43.48</v>
          </cell>
        </row>
        <row r="1309">
          <cell r="A1309">
            <v>22300555251</v>
          </cell>
          <cell r="B1309" t="str">
            <v>F</v>
          </cell>
          <cell r="C1309">
            <v>1</v>
          </cell>
          <cell r="D1309" t="str">
            <v>COMEDORECO</v>
          </cell>
          <cell r="E1309" t="str">
            <v>01.00.00.62.03.01.01</v>
          </cell>
        </row>
        <row r="1310">
          <cell r="A1310">
            <v>3104000371</v>
          </cell>
          <cell r="B1310" t="str">
            <v>F</v>
          </cell>
          <cell r="C1310">
            <v>4</v>
          </cell>
          <cell r="D1310" t="str">
            <v>COMEDORECO</v>
          </cell>
          <cell r="E1310" t="str">
            <v>01.00.00.62.02.43.01</v>
          </cell>
        </row>
        <row r="1311">
          <cell r="A1311">
            <v>4600229589</v>
          </cell>
          <cell r="B1311" t="str">
            <v>F</v>
          </cell>
          <cell r="C1311">
            <v>3</v>
          </cell>
          <cell r="D1311" t="str">
            <v>COMEDORECO</v>
          </cell>
          <cell r="E1311" t="str">
            <v>01.00.00.62.02.43.22</v>
          </cell>
        </row>
        <row r="1312">
          <cell r="A1312">
            <v>116288531</v>
          </cell>
          <cell r="B1312" t="str">
            <v>M</v>
          </cell>
          <cell r="C1312">
            <v>3</v>
          </cell>
          <cell r="D1312" t="str">
            <v>COMEDORECO</v>
          </cell>
          <cell r="E1312" t="str">
            <v>01.00.00.62.00.01</v>
          </cell>
        </row>
        <row r="1313">
          <cell r="A1313">
            <v>116037763</v>
          </cell>
          <cell r="B1313" t="str">
            <v>M</v>
          </cell>
          <cell r="C1313">
            <v>5</v>
          </cell>
          <cell r="D1313" t="str">
            <v>COMEDORECO</v>
          </cell>
          <cell r="E1313" t="str">
            <v>01.00.00.62.00.02</v>
          </cell>
        </row>
        <row r="1314">
          <cell r="A1314">
            <v>108745696</v>
          </cell>
          <cell r="B1314" t="str">
            <v>M</v>
          </cell>
          <cell r="C1314">
            <v>2</v>
          </cell>
          <cell r="D1314" t="str">
            <v>COMEDORECO</v>
          </cell>
          <cell r="E1314" t="str">
            <v>01.00.00.62.03.01.01</v>
          </cell>
        </row>
        <row r="1315">
          <cell r="A1315">
            <v>2200199558</v>
          </cell>
          <cell r="B1315" t="str">
            <v>M</v>
          </cell>
          <cell r="C1315">
            <v>1</v>
          </cell>
          <cell r="D1315" t="str">
            <v>COMEDORECO</v>
          </cell>
          <cell r="E1315" t="str">
            <v>01.00.00.62.02.43.32</v>
          </cell>
        </row>
        <row r="1316">
          <cell r="A1316">
            <v>40212322156</v>
          </cell>
          <cell r="B1316" t="str">
            <v>M</v>
          </cell>
          <cell r="C1316">
            <v>2</v>
          </cell>
          <cell r="D1316" t="str">
            <v>COMEDORECO</v>
          </cell>
          <cell r="E1316" t="str">
            <v>01.00.00.62.02.43.36</v>
          </cell>
        </row>
        <row r="1317">
          <cell r="A1317">
            <v>40225200258</v>
          </cell>
          <cell r="B1317" t="str">
            <v>F</v>
          </cell>
          <cell r="C1317">
            <v>1</v>
          </cell>
          <cell r="D1317" t="str">
            <v>COMEDORECO</v>
          </cell>
          <cell r="E1317" t="str">
            <v>01.00.00.62.02.43.41</v>
          </cell>
        </row>
        <row r="1318">
          <cell r="A1318">
            <v>107082695</v>
          </cell>
          <cell r="B1318" t="str">
            <v>F</v>
          </cell>
          <cell r="C1318">
            <v>1</v>
          </cell>
          <cell r="D1318" t="str">
            <v>COMEDORECO</v>
          </cell>
          <cell r="E1318" t="str">
            <v>01.00.00.62.02.43.04</v>
          </cell>
        </row>
        <row r="1319">
          <cell r="A1319">
            <v>6500001208</v>
          </cell>
          <cell r="B1319" t="str">
            <v>M</v>
          </cell>
          <cell r="C1319">
            <v>1</v>
          </cell>
          <cell r="D1319" t="str">
            <v>COMEDORECO</v>
          </cell>
          <cell r="E1319" t="str">
            <v>01.00.00.62.02.43.12</v>
          </cell>
        </row>
        <row r="1320">
          <cell r="A1320">
            <v>1800180141</v>
          </cell>
          <cell r="B1320" t="str">
            <v>F</v>
          </cell>
          <cell r="C1320">
            <v>2</v>
          </cell>
          <cell r="D1320" t="str">
            <v>COMEDORECO</v>
          </cell>
          <cell r="E1320" t="str">
            <v>01.00.00.62.02.43.31</v>
          </cell>
        </row>
        <row r="1321">
          <cell r="A1321">
            <v>6600156290</v>
          </cell>
          <cell r="B1321" t="str">
            <v>F</v>
          </cell>
          <cell r="C1321">
            <v>4</v>
          </cell>
          <cell r="D1321" t="str">
            <v>COMEDORECO</v>
          </cell>
          <cell r="E1321" t="str">
            <v>01.00.00.62.02.43</v>
          </cell>
        </row>
        <row r="1322">
          <cell r="A1322">
            <v>7700073591</v>
          </cell>
          <cell r="B1322" t="str">
            <v>M</v>
          </cell>
          <cell r="C1322">
            <v>1</v>
          </cell>
          <cell r="D1322" t="str">
            <v>COMEDORECO</v>
          </cell>
          <cell r="E1322" t="str">
            <v>01.00.00.62.02.43.37</v>
          </cell>
        </row>
        <row r="1323">
          <cell r="A1323">
            <v>6900074334</v>
          </cell>
          <cell r="B1323" t="str">
            <v>F</v>
          </cell>
          <cell r="C1323">
            <v>2</v>
          </cell>
          <cell r="D1323" t="str">
            <v>COMEDORECO</v>
          </cell>
          <cell r="E1323" t="str">
            <v>01.00.00.62.03.05</v>
          </cell>
        </row>
        <row r="1324">
          <cell r="A1324">
            <v>8000068687</v>
          </cell>
          <cell r="B1324" t="str">
            <v>F</v>
          </cell>
          <cell r="C1324">
            <v>1</v>
          </cell>
          <cell r="D1324" t="str">
            <v>COMEDORECO</v>
          </cell>
          <cell r="E1324" t="str">
            <v>01.00.00.62.02.43.52</v>
          </cell>
        </row>
        <row r="1325">
          <cell r="A1325">
            <v>800231433</v>
          </cell>
          <cell r="B1325" t="str">
            <v>F</v>
          </cell>
          <cell r="C1325">
            <v>4</v>
          </cell>
          <cell r="D1325" t="str">
            <v>COMEDORECO</v>
          </cell>
          <cell r="E1325" t="str">
            <v>01.00.00.62.02.43.43</v>
          </cell>
        </row>
        <row r="1326">
          <cell r="A1326">
            <v>1800569111</v>
          </cell>
          <cell r="B1326" t="str">
            <v>F</v>
          </cell>
          <cell r="C1326">
            <v>1</v>
          </cell>
          <cell r="D1326" t="str">
            <v>COMEDORECO</v>
          </cell>
          <cell r="E1326" t="str">
            <v>01.00.00.62.02.43.29</v>
          </cell>
        </row>
        <row r="1327">
          <cell r="A1327">
            <v>10900015305</v>
          </cell>
          <cell r="B1327" t="str">
            <v>F</v>
          </cell>
          <cell r="C1327">
            <v>6</v>
          </cell>
          <cell r="D1327" t="str">
            <v>COMEDORECO</v>
          </cell>
          <cell r="E1327" t="str">
            <v>01.00.00.62.02.43.79</v>
          </cell>
        </row>
        <row r="1328">
          <cell r="A1328">
            <v>4900573017</v>
          </cell>
          <cell r="B1328" t="str">
            <v>F</v>
          </cell>
          <cell r="C1328">
            <v>1</v>
          </cell>
          <cell r="D1328" t="str">
            <v>COMEDORECO</v>
          </cell>
          <cell r="E1328" t="str">
            <v>01.00.00.62.02.43.67</v>
          </cell>
        </row>
        <row r="1329">
          <cell r="A1329">
            <v>105218846</v>
          </cell>
          <cell r="B1329" t="str">
            <v>F</v>
          </cell>
          <cell r="C1329">
            <v>1</v>
          </cell>
          <cell r="D1329" t="str">
            <v>COMEDORECO</v>
          </cell>
          <cell r="E1329" t="str">
            <v>01.00.00.62.03.01.01</v>
          </cell>
        </row>
        <row r="1330">
          <cell r="A1330">
            <v>6900083996</v>
          </cell>
          <cell r="B1330" t="str">
            <v>F</v>
          </cell>
          <cell r="C1330">
            <v>1</v>
          </cell>
          <cell r="D1330" t="str">
            <v>COMEDORECO</v>
          </cell>
          <cell r="E1330" t="str">
            <v>01.00.00.62.02.43.33</v>
          </cell>
        </row>
        <row r="1331">
          <cell r="A1331">
            <v>112131172</v>
          </cell>
          <cell r="B1331" t="str">
            <v>M</v>
          </cell>
          <cell r="C1331">
            <v>5</v>
          </cell>
          <cell r="D1331" t="str">
            <v>COMEDORECO</v>
          </cell>
          <cell r="E1331" t="str">
            <v>01.00.00.62.02.43</v>
          </cell>
        </row>
        <row r="1332">
          <cell r="A1332">
            <v>2000056321</v>
          </cell>
          <cell r="B1332" t="str">
            <v>M</v>
          </cell>
          <cell r="C1332">
            <v>1</v>
          </cell>
          <cell r="D1332" t="str">
            <v>COMEDORECO</v>
          </cell>
          <cell r="E1332" t="str">
            <v>01.00.00.62.02.43.42</v>
          </cell>
        </row>
        <row r="1333">
          <cell r="A1333">
            <v>40221175249</v>
          </cell>
          <cell r="B1333" t="str">
            <v>F</v>
          </cell>
          <cell r="C1333">
            <v>3</v>
          </cell>
          <cell r="D1333" t="str">
            <v>COMEDORECO</v>
          </cell>
          <cell r="E1333" t="str">
            <v>01.00.00.62.02.43.29</v>
          </cell>
        </row>
        <row r="1334">
          <cell r="A1334">
            <v>1201206990</v>
          </cell>
          <cell r="B1334" t="str">
            <v>F</v>
          </cell>
          <cell r="C1334">
            <v>1</v>
          </cell>
          <cell r="D1334" t="str">
            <v>COMEDORECO</v>
          </cell>
          <cell r="E1334" t="str">
            <v>01.00.00.62.02.43.30</v>
          </cell>
        </row>
        <row r="1335">
          <cell r="A1335">
            <v>1201165105</v>
          </cell>
          <cell r="B1335" t="str">
            <v>F</v>
          </cell>
          <cell r="C1335">
            <v>2</v>
          </cell>
          <cell r="D1335" t="str">
            <v>COMEDORECO</v>
          </cell>
          <cell r="E1335" t="str">
            <v>01.00.00.62.02.43.78</v>
          </cell>
        </row>
        <row r="1336">
          <cell r="A1336">
            <v>1201153325</v>
          </cell>
          <cell r="B1336" t="str">
            <v>M</v>
          </cell>
          <cell r="C1336">
            <v>5</v>
          </cell>
          <cell r="D1336" t="str">
            <v>COMEDORECO</v>
          </cell>
          <cell r="E1336" t="str">
            <v>01.00.00.62.02.43.43</v>
          </cell>
        </row>
        <row r="1337">
          <cell r="A1337">
            <v>114908551</v>
          </cell>
          <cell r="B1337" t="str">
            <v>F</v>
          </cell>
          <cell r="C1337">
            <v>1</v>
          </cell>
          <cell r="D1337" t="str">
            <v>COMEDORECO</v>
          </cell>
          <cell r="E1337" t="str">
            <v>01.00.00.62.02.43.28</v>
          </cell>
        </row>
        <row r="1338">
          <cell r="A1338">
            <v>1600201519</v>
          </cell>
          <cell r="B1338" t="str">
            <v>M</v>
          </cell>
          <cell r="C1338">
            <v>1</v>
          </cell>
          <cell r="D1338" t="str">
            <v>COMEDORECO</v>
          </cell>
          <cell r="E1338" t="str">
            <v>01.00.00.62.02.43.34</v>
          </cell>
        </row>
        <row r="1339">
          <cell r="A1339">
            <v>104916382</v>
          </cell>
          <cell r="B1339" t="str">
            <v>M</v>
          </cell>
          <cell r="C1339">
            <v>6</v>
          </cell>
          <cell r="D1339" t="str">
            <v>COMEDORECO</v>
          </cell>
          <cell r="E1339" t="str">
            <v>01.00.00.62.03.01.03</v>
          </cell>
        </row>
        <row r="1340">
          <cell r="A1340">
            <v>102101888</v>
          </cell>
          <cell r="B1340" t="str">
            <v>F</v>
          </cell>
          <cell r="C1340">
            <v>4</v>
          </cell>
          <cell r="D1340" t="str">
            <v>COMEDORECO</v>
          </cell>
          <cell r="E1340" t="str">
            <v>01.00.00.62.02.43.43</v>
          </cell>
        </row>
        <row r="1341">
          <cell r="A1341">
            <v>200241677</v>
          </cell>
          <cell r="B1341" t="str">
            <v>M</v>
          </cell>
          <cell r="C1341">
            <v>4</v>
          </cell>
          <cell r="D1341" t="str">
            <v>COMEDORECO</v>
          </cell>
          <cell r="E1341" t="str">
            <v>01.00.00.62.03.01.01</v>
          </cell>
        </row>
        <row r="1342">
          <cell r="A1342">
            <v>40220387928</v>
          </cell>
          <cell r="B1342" t="str">
            <v>M</v>
          </cell>
          <cell r="C1342">
            <v>2</v>
          </cell>
          <cell r="D1342" t="str">
            <v>COMEDORECO</v>
          </cell>
          <cell r="E1342" t="str">
            <v>01.00.00.62.02.43.20</v>
          </cell>
        </row>
        <row r="1343">
          <cell r="A1343">
            <v>112425269</v>
          </cell>
          <cell r="B1343" t="str">
            <v>F</v>
          </cell>
          <cell r="C1343">
            <v>1</v>
          </cell>
          <cell r="D1343" t="str">
            <v>COMEDORECO</v>
          </cell>
          <cell r="E1343" t="str">
            <v>01.00.00.62.02.43.43</v>
          </cell>
        </row>
        <row r="1344">
          <cell r="A1344">
            <v>1000149441</v>
          </cell>
          <cell r="B1344" t="str">
            <v>F</v>
          </cell>
          <cell r="C1344">
            <v>4</v>
          </cell>
          <cell r="D1344" t="str">
            <v>COMEDORECO</v>
          </cell>
          <cell r="E1344" t="str">
            <v>01.00.00.62.02.43.28</v>
          </cell>
        </row>
        <row r="1345">
          <cell r="A1345">
            <v>1000967230</v>
          </cell>
          <cell r="B1345" t="str">
            <v>M</v>
          </cell>
          <cell r="C1345">
            <v>1</v>
          </cell>
          <cell r="D1345" t="str">
            <v>COMEDORECO</v>
          </cell>
          <cell r="E1345" t="str">
            <v>01.00.00.62.02.43.28</v>
          </cell>
        </row>
        <row r="1346">
          <cell r="A1346">
            <v>22500784719</v>
          </cell>
          <cell r="B1346" t="str">
            <v>F</v>
          </cell>
          <cell r="C1346">
            <v>3</v>
          </cell>
          <cell r="D1346" t="str">
            <v>COMEDORECO</v>
          </cell>
          <cell r="E1346" t="str">
            <v>01.00.00.62.00.00.02.03</v>
          </cell>
        </row>
        <row r="1347">
          <cell r="A1347">
            <v>114632037</v>
          </cell>
          <cell r="B1347" t="str">
            <v>M</v>
          </cell>
          <cell r="C1347">
            <v>1</v>
          </cell>
          <cell r="D1347" t="str">
            <v>COMEDORECO</v>
          </cell>
          <cell r="E1347" t="str">
            <v>01.00.00.62.03.01.03</v>
          </cell>
        </row>
        <row r="1348">
          <cell r="A1348">
            <v>3100624075</v>
          </cell>
          <cell r="B1348" t="str">
            <v>F</v>
          </cell>
          <cell r="C1348">
            <v>6</v>
          </cell>
          <cell r="D1348" t="str">
            <v>COMEDORECO</v>
          </cell>
          <cell r="E1348" t="str">
            <v>01.00.00.62.02.43.43</v>
          </cell>
        </row>
        <row r="1349">
          <cell r="A1349">
            <v>4900728595</v>
          </cell>
          <cell r="B1349" t="str">
            <v>F</v>
          </cell>
          <cell r="C1349">
            <v>1</v>
          </cell>
          <cell r="D1349" t="str">
            <v>COMEDORECO</v>
          </cell>
          <cell r="E1349" t="str">
            <v>01.00.00.62.02.43.67</v>
          </cell>
        </row>
        <row r="1350">
          <cell r="A1350">
            <v>9200169879</v>
          </cell>
          <cell r="B1350" t="str">
            <v>F</v>
          </cell>
          <cell r="C1350">
            <v>1</v>
          </cell>
          <cell r="D1350" t="str">
            <v>COMEDORECO</v>
          </cell>
          <cell r="E1350" t="str">
            <v>01.00.00.62.02.43.21</v>
          </cell>
        </row>
        <row r="1351">
          <cell r="A1351">
            <v>104198031</v>
          </cell>
          <cell r="B1351" t="str">
            <v>M</v>
          </cell>
          <cell r="C1351">
            <v>1</v>
          </cell>
          <cell r="D1351" t="str">
            <v>COMEDORECO</v>
          </cell>
          <cell r="E1351" t="str">
            <v>01.00.00.62.03.01.01</v>
          </cell>
        </row>
        <row r="1352">
          <cell r="A1352">
            <v>3101859027</v>
          </cell>
          <cell r="B1352" t="str">
            <v>F</v>
          </cell>
          <cell r="C1352">
            <v>1</v>
          </cell>
          <cell r="D1352" t="str">
            <v>COMEDORECO</v>
          </cell>
          <cell r="E1352" t="str">
            <v>01.00.00.62.02.43.14</v>
          </cell>
        </row>
        <row r="1353">
          <cell r="A1353">
            <v>5400438106</v>
          </cell>
          <cell r="B1353" t="str">
            <v>F</v>
          </cell>
          <cell r="C1353">
            <v>1</v>
          </cell>
          <cell r="D1353" t="str">
            <v>COMEDORECO</v>
          </cell>
          <cell r="E1353" t="str">
            <v>01.00.00.62.02.43.17</v>
          </cell>
        </row>
        <row r="1354">
          <cell r="A1354">
            <v>40211020330</v>
          </cell>
          <cell r="B1354" t="str">
            <v>M</v>
          </cell>
          <cell r="C1354">
            <v>1</v>
          </cell>
          <cell r="D1354" t="str">
            <v>COMEDORECO</v>
          </cell>
          <cell r="E1354" t="str">
            <v>01.00.00.62.02.43.22</v>
          </cell>
        </row>
        <row r="1355">
          <cell r="A1355">
            <v>40237649039</v>
          </cell>
          <cell r="B1355" t="str">
            <v>F</v>
          </cell>
          <cell r="C1355">
            <v>1</v>
          </cell>
          <cell r="D1355" t="str">
            <v>COMEDORECO</v>
          </cell>
          <cell r="E1355" t="str">
            <v>01.00.00.62.02.43.82</v>
          </cell>
        </row>
        <row r="1356">
          <cell r="A1356">
            <v>105810113</v>
          </cell>
          <cell r="B1356" t="str">
            <v>M</v>
          </cell>
          <cell r="C1356">
            <v>4</v>
          </cell>
          <cell r="D1356" t="str">
            <v>COMEDORECO</v>
          </cell>
          <cell r="E1356" t="str">
            <v>01.00.00.62.03.01.03</v>
          </cell>
        </row>
        <row r="1357">
          <cell r="A1357">
            <v>40238782102</v>
          </cell>
          <cell r="B1357" t="str">
            <v>M</v>
          </cell>
          <cell r="C1357">
            <v>1</v>
          </cell>
          <cell r="D1357" t="str">
            <v>COMEDORECO</v>
          </cell>
          <cell r="E1357" t="str">
            <v>01.00.00.62.02.43.43</v>
          </cell>
        </row>
        <row r="1358">
          <cell r="A1358">
            <v>500443270</v>
          </cell>
          <cell r="B1358" t="str">
            <v>M</v>
          </cell>
          <cell r="C1358">
            <v>1</v>
          </cell>
          <cell r="D1358" t="str">
            <v>COMEDORECO</v>
          </cell>
          <cell r="E1358" t="str">
            <v>01.00.00.62.02.43.43</v>
          </cell>
        </row>
        <row r="1359">
          <cell r="A1359">
            <v>22500246776</v>
          </cell>
          <cell r="B1359" t="str">
            <v>M</v>
          </cell>
          <cell r="C1359">
            <v>1</v>
          </cell>
          <cell r="D1359" t="str">
            <v>COMEDORECO</v>
          </cell>
          <cell r="E1359" t="str">
            <v>01.00.00.62.03.01.04</v>
          </cell>
        </row>
        <row r="1360">
          <cell r="A1360">
            <v>40221281104</v>
          </cell>
          <cell r="B1360" t="str">
            <v>M</v>
          </cell>
          <cell r="C1360">
            <v>1</v>
          </cell>
          <cell r="D1360" t="str">
            <v>COMEDORECO</v>
          </cell>
          <cell r="E1360" t="str">
            <v>01.00.00.62.03.01.03</v>
          </cell>
        </row>
        <row r="1361">
          <cell r="A1361">
            <v>116106774</v>
          </cell>
          <cell r="B1361" t="str">
            <v>M</v>
          </cell>
          <cell r="C1361">
            <v>3</v>
          </cell>
          <cell r="D1361" t="str">
            <v>COMEDORECO</v>
          </cell>
          <cell r="E1361" t="str">
            <v>01.00.00.62.01</v>
          </cell>
        </row>
        <row r="1362">
          <cell r="A1362">
            <v>109237487</v>
          </cell>
          <cell r="B1362" t="str">
            <v>M</v>
          </cell>
          <cell r="C1362">
            <v>3</v>
          </cell>
          <cell r="D1362" t="str">
            <v>COMEDORECO</v>
          </cell>
          <cell r="E1362" t="str">
            <v>01.00.00.62.03.09</v>
          </cell>
        </row>
        <row r="1363">
          <cell r="A1363">
            <v>117538041</v>
          </cell>
          <cell r="B1363" t="str">
            <v>M</v>
          </cell>
          <cell r="C1363">
            <v>1</v>
          </cell>
          <cell r="D1363" t="str">
            <v>COMEDORECO</v>
          </cell>
          <cell r="E1363" t="str">
            <v>01.00.00.62.03.01.03</v>
          </cell>
        </row>
        <row r="1364">
          <cell r="A1364">
            <v>1800288886</v>
          </cell>
          <cell r="B1364" t="str">
            <v>F</v>
          </cell>
          <cell r="C1364">
            <v>2</v>
          </cell>
          <cell r="D1364" t="str">
            <v>COMEDORECO</v>
          </cell>
          <cell r="E1364" t="str">
            <v>01.00.00.62.02.43.47</v>
          </cell>
        </row>
        <row r="1365">
          <cell r="A1365">
            <v>40228242737</v>
          </cell>
          <cell r="B1365" t="str">
            <v>F</v>
          </cell>
          <cell r="C1365">
            <v>1</v>
          </cell>
          <cell r="D1365" t="str">
            <v>COMEDORECO</v>
          </cell>
          <cell r="E1365" t="str">
            <v>01.00.00.62.02.43.14</v>
          </cell>
        </row>
        <row r="1366">
          <cell r="A1366">
            <v>40225088638</v>
          </cell>
          <cell r="B1366" t="str">
            <v>F</v>
          </cell>
          <cell r="C1366">
            <v>1</v>
          </cell>
          <cell r="D1366" t="str">
            <v>COMEDORECO</v>
          </cell>
          <cell r="E1366" t="str">
            <v>01.00.00.62.00.03</v>
          </cell>
        </row>
        <row r="1367">
          <cell r="A1367">
            <v>114791957</v>
          </cell>
          <cell r="B1367" t="str">
            <v>F</v>
          </cell>
          <cell r="C1367">
            <v>1</v>
          </cell>
          <cell r="D1367" t="str">
            <v>COMEDORECO</v>
          </cell>
          <cell r="E1367" t="str">
            <v>01.00.00.62.02.43.04</v>
          </cell>
        </row>
        <row r="1368">
          <cell r="A1368">
            <v>100316165</v>
          </cell>
          <cell r="B1368" t="str">
            <v>F</v>
          </cell>
          <cell r="C1368">
            <v>4</v>
          </cell>
          <cell r="D1368" t="str">
            <v>COMEDORECO</v>
          </cell>
          <cell r="E1368" t="str">
            <v>01.00.00.62.00.04.02</v>
          </cell>
        </row>
        <row r="1369">
          <cell r="A1369">
            <v>40234008163</v>
          </cell>
          <cell r="B1369" t="str">
            <v>M</v>
          </cell>
          <cell r="C1369">
            <v>1</v>
          </cell>
          <cell r="D1369" t="str">
            <v>COMEDORECO</v>
          </cell>
          <cell r="E1369" t="str">
            <v>01.00.00.62.02.43.02</v>
          </cell>
        </row>
        <row r="1370">
          <cell r="A1370">
            <v>107745846</v>
          </cell>
          <cell r="B1370" t="str">
            <v>F</v>
          </cell>
          <cell r="C1370">
            <v>2</v>
          </cell>
          <cell r="D1370" t="str">
            <v>COMEDORECO</v>
          </cell>
          <cell r="E1370" t="str">
            <v>01.00.00.62.02.43.02</v>
          </cell>
        </row>
        <row r="1371">
          <cell r="A1371">
            <v>40224894390</v>
          </cell>
          <cell r="B1371" t="str">
            <v>M</v>
          </cell>
          <cell r="C1371">
            <v>1</v>
          </cell>
          <cell r="D1371" t="str">
            <v>COMEDORECO</v>
          </cell>
          <cell r="E1371" t="str">
            <v>01.00.00.62.02.43.09</v>
          </cell>
        </row>
        <row r="1372">
          <cell r="A1372">
            <v>40214441327</v>
          </cell>
          <cell r="B1372" t="str">
            <v>M</v>
          </cell>
          <cell r="C1372">
            <v>1</v>
          </cell>
          <cell r="D1372" t="str">
            <v>COMEDORECO</v>
          </cell>
          <cell r="E1372" t="str">
            <v>01.00.00.62.03.01.01</v>
          </cell>
        </row>
        <row r="1373">
          <cell r="A1373">
            <v>22300820044</v>
          </cell>
          <cell r="B1373" t="str">
            <v>F</v>
          </cell>
          <cell r="C1373">
            <v>3</v>
          </cell>
          <cell r="D1373" t="str">
            <v>COMEDORECO</v>
          </cell>
          <cell r="E1373" t="str">
            <v>01.00.00.62.04</v>
          </cell>
        </row>
        <row r="1374">
          <cell r="A1374">
            <v>106982044</v>
          </cell>
          <cell r="B1374" t="str">
            <v>F</v>
          </cell>
          <cell r="C1374">
            <v>3</v>
          </cell>
          <cell r="D1374" t="str">
            <v>COMEDORECO</v>
          </cell>
          <cell r="E1374" t="str">
            <v>01.00.00.62.02.02</v>
          </cell>
        </row>
        <row r="1375">
          <cell r="A1375">
            <v>1800142554</v>
          </cell>
          <cell r="B1375" t="str">
            <v>M</v>
          </cell>
          <cell r="C1375">
            <v>1</v>
          </cell>
          <cell r="D1375" t="str">
            <v>COMEDORECO</v>
          </cell>
          <cell r="E1375" t="str">
            <v>01.00.00.62.02.43.12</v>
          </cell>
        </row>
        <row r="1376">
          <cell r="A1376">
            <v>101094209</v>
          </cell>
          <cell r="B1376" t="str">
            <v>F</v>
          </cell>
          <cell r="C1376">
            <v>1</v>
          </cell>
          <cell r="D1376" t="str">
            <v>COMEDORECO</v>
          </cell>
          <cell r="E1376" t="str">
            <v>01.00.00.62.02.43.02</v>
          </cell>
        </row>
        <row r="1377">
          <cell r="A1377">
            <v>1800763581</v>
          </cell>
          <cell r="B1377" t="str">
            <v>M</v>
          </cell>
          <cell r="C1377">
            <v>5</v>
          </cell>
          <cell r="D1377" t="str">
            <v>COMEDORECO</v>
          </cell>
          <cell r="E1377" t="str">
            <v>01.00.00.62.02.43.31</v>
          </cell>
        </row>
        <row r="1378">
          <cell r="A1378">
            <v>22400322123</v>
          </cell>
          <cell r="B1378" t="str">
            <v>F</v>
          </cell>
          <cell r="C1378">
            <v>2</v>
          </cell>
          <cell r="D1378" t="str">
            <v>COMEDORECO</v>
          </cell>
          <cell r="E1378" t="str">
            <v>01.00.00.62.00.04.03</v>
          </cell>
        </row>
        <row r="1379">
          <cell r="A1379">
            <v>103605242</v>
          </cell>
          <cell r="B1379" t="str">
            <v>F</v>
          </cell>
          <cell r="C1379">
            <v>2</v>
          </cell>
          <cell r="D1379" t="str">
            <v>COMEDORECO</v>
          </cell>
          <cell r="E1379" t="str">
            <v>01.00.00.62</v>
          </cell>
        </row>
        <row r="1380">
          <cell r="A1380">
            <v>1200887014</v>
          </cell>
          <cell r="B1380" t="str">
            <v>M</v>
          </cell>
          <cell r="C1380">
            <v>5</v>
          </cell>
          <cell r="D1380" t="str">
            <v>COMEDORECO</v>
          </cell>
          <cell r="E1380" t="str">
            <v>01.00.00.62.02.43.43</v>
          </cell>
        </row>
        <row r="1381">
          <cell r="A1381">
            <v>105047526</v>
          </cell>
          <cell r="B1381" t="str">
            <v>M</v>
          </cell>
          <cell r="C1381">
            <v>3</v>
          </cell>
          <cell r="D1381" t="str">
            <v>COMEDORECO</v>
          </cell>
          <cell r="E1381" t="str">
            <v>01.00.00.62.03.05</v>
          </cell>
        </row>
        <row r="1382">
          <cell r="A1382">
            <v>40222061018</v>
          </cell>
          <cell r="B1382" t="str">
            <v>M</v>
          </cell>
          <cell r="C1382">
            <v>2</v>
          </cell>
          <cell r="D1382" t="str">
            <v>COMEDORECO</v>
          </cell>
          <cell r="E1382" t="str">
            <v>01.00.00.62.03.05</v>
          </cell>
        </row>
        <row r="1383">
          <cell r="A1383">
            <v>114179005</v>
          </cell>
          <cell r="B1383" t="str">
            <v>M</v>
          </cell>
          <cell r="C1383">
            <v>3</v>
          </cell>
          <cell r="D1383" t="str">
            <v>COMEDORECO</v>
          </cell>
          <cell r="E1383" t="str">
            <v>01.00.00.62.01</v>
          </cell>
        </row>
        <row r="1384">
          <cell r="A1384">
            <v>7600237254</v>
          </cell>
          <cell r="B1384" t="str">
            <v>F</v>
          </cell>
          <cell r="C1384">
            <v>1</v>
          </cell>
          <cell r="D1384" t="str">
            <v>COMEDORECO</v>
          </cell>
          <cell r="E1384" t="str">
            <v>01.00.00.62.02.43.83</v>
          </cell>
        </row>
        <row r="1385">
          <cell r="A1385">
            <v>7300137580</v>
          </cell>
          <cell r="B1385" t="str">
            <v>M</v>
          </cell>
          <cell r="C1385">
            <v>1</v>
          </cell>
          <cell r="D1385" t="str">
            <v>COMEDORECO</v>
          </cell>
          <cell r="E1385" t="str">
            <v>01.00.00.62.03.01.03</v>
          </cell>
        </row>
        <row r="1386">
          <cell r="A1386">
            <v>22300985409</v>
          </cell>
          <cell r="B1386" t="str">
            <v>M</v>
          </cell>
          <cell r="C1386">
            <v>1</v>
          </cell>
          <cell r="D1386" t="str">
            <v>COMEDORECO</v>
          </cell>
          <cell r="E1386" t="str">
            <v>01.00.00.62.03.01.03</v>
          </cell>
        </row>
        <row r="1387">
          <cell r="A1387">
            <v>9000098526</v>
          </cell>
          <cell r="B1387" t="str">
            <v>F</v>
          </cell>
          <cell r="C1387">
            <v>2</v>
          </cell>
          <cell r="D1387" t="str">
            <v>COMEDORECO</v>
          </cell>
          <cell r="E1387" t="str">
            <v>01.00.00.62.02.43.10</v>
          </cell>
        </row>
        <row r="1388">
          <cell r="A1388">
            <v>2000134771</v>
          </cell>
          <cell r="B1388" t="str">
            <v>M</v>
          </cell>
          <cell r="C1388">
            <v>3</v>
          </cell>
          <cell r="D1388" t="str">
            <v>COMEDORECO</v>
          </cell>
          <cell r="E1388" t="str">
            <v>01.00.00.62.02.43.42</v>
          </cell>
        </row>
        <row r="1389">
          <cell r="A1389">
            <v>40215334299</v>
          </cell>
          <cell r="B1389" t="str">
            <v>F</v>
          </cell>
          <cell r="C1389">
            <v>1</v>
          </cell>
          <cell r="D1389" t="str">
            <v>COMEDORECO</v>
          </cell>
          <cell r="E1389" t="str">
            <v>01.00.00.62.02.43.67</v>
          </cell>
        </row>
        <row r="1390">
          <cell r="A1390">
            <v>9100039180</v>
          </cell>
          <cell r="B1390" t="str">
            <v>F</v>
          </cell>
          <cell r="C1390">
            <v>3</v>
          </cell>
          <cell r="D1390" t="str">
            <v>COMEDORECO</v>
          </cell>
          <cell r="E1390" t="str">
            <v>01.00.00.62.03.01.01</v>
          </cell>
        </row>
        <row r="1391">
          <cell r="A1391">
            <v>7600153899</v>
          </cell>
          <cell r="B1391" t="str">
            <v>F</v>
          </cell>
          <cell r="C1391">
            <v>1</v>
          </cell>
          <cell r="D1391" t="str">
            <v>COMEDORECO</v>
          </cell>
          <cell r="E1391" t="str">
            <v>01.00.00.62.02.43.83</v>
          </cell>
        </row>
        <row r="1392">
          <cell r="A1392">
            <v>10800108861</v>
          </cell>
          <cell r="B1392" t="str">
            <v>M</v>
          </cell>
          <cell r="C1392">
            <v>3</v>
          </cell>
          <cell r="D1392" t="str">
            <v>COMEDORECO</v>
          </cell>
          <cell r="E1392" t="str">
            <v>01.00.00.62.02.43.43</v>
          </cell>
        </row>
        <row r="1393">
          <cell r="A1393">
            <v>7700070779</v>
          </cell>
          <cell r="B1393" t="str">
            <v>M</v>
          </cell>
          <cell r="C1393">
            <v>1</v>
          </cell>
          <cell r="D1393" t="str">
            <v>COMEDORECO</v>
          </cell>
          <cell r="E1393" t="str">
            <v>01.00.00.62.02.43.37</v>
          </cell>
        </row>
        <row r="1394">
          <cell r="A1394">
            <v>104320403</v>
          </cell>
          <cell r="B1394" t="str">
            <v>M</v>
          </cell>
          <cell r="C1394">
            <v>1</v>
          </cell>
          <cell r="D1394" t="str">
            <v>COMEDORECO</v>
          </cell>
          <cell r="E1394" t="str">
            <v>01.00.00.62.03.01.01</v>
          </cell>
        </row>
        <row r="1395">
          <cell r="A1395">
            <v>400191680</v>
          </cell>
          <cell r="B1395" t="str">
            <v>F</v>
          </cell>
          <cell r="C1395">
            <v>1</v>
          </cell>
          <cell r="D1395" t="str">
            <v>COMEDORECO</v>
          </cell>
          <cell r="E1395" t="str">
            <v>01.00.00.62.02.43.09</v>
          </cell>
        </row>
        <row r="1396">
          <cell r="A1396">
            <v>40225206560</v>
          </cell>
          <cell r="B1396" t="str">
            <v>F</v>
          </cell>
          <cell r="C1396">
            <v>1</v>
          </cell>
          <cell r="D1396" t="str">
            <v>COMEDORECO</v>
          </cell>
          <cell r="E1396" t="str">
            <v>01.00.00.62.02.43.43</v>
          </cell>
        </row>
        <row r="1397">
          <cell r="A1397">
            <v>112605290</v>
          </cell>
          <cell r="B1397" t="str">
            <v>F</v>
          </cell>
          <cell r="C1397">
            <v>6</v>
          </cell>
          <cell r="D1397" t="str">
            <v>COMEDORECO</v>
          </cell>
          <cell r="E1397" t="str">
            <v>01.00.00.62.03.08</v>
          </cell>
        </row>
        <row r="1398">
          <cell r="A1398">
            <v>104882469</v>
          </cell>
          <cell r="B1398" t="str">
            <v>F</v>
          </cell>
          <cell r="C1398">
            <v>5</v>
          </cell>
          <cell r="D1398" t="str">
            <v>COMEDORECO</v>
          </cell>
          <cell r="E1398" t="str">
            <v>01.00.00.62.03.08</v>
          </cell>
        </row>
        <row r="1399">
          <cell r="A1399">
            <v>4400134203</v>
          </cell>
          <cell r="B1399" t="str">
            <v>F</v>
          </cell>
          <cell r="C1399">
            <v>1</v>
          </cell>
          <cell r="D1399" t="str">
            <v>COMEDORECO</v>
          </cell>
          <cell r="E1399" t="str">
            <v>01.00.00.62.02.43.24</v>
          </cell>
        </row>
        <row r="1400">
          <cell r="A1400">
            <v>2400154734</v>
          </cell>
          <cell r="B1400" t="str">
            <v>M</v>
          </cell>
          <cell r="C1400">
            <v>1</v>
          </cell>
          <cell r="D1400" t="str">
            <v>COMEDORECO</v>
          </cell>
          <cell r="E1400" t="str">
            <v>01.00.00.62.02.43.06</v>
          </cell>
        </row>
        <row r="1401">
          <cell r="A1401">
            <v>109984567</v>
          </cell>
          <cell r="B1401" t="str">
            <v>F</v>
          </cell>
          <cell r="C1401">
            <v>3</v>
          </cell>
          <cell r="D1401" t="str">
            <v>COMEDORECO</v>
          </cell>
          <cell r="E1401" t="str">
            <v>01.00.00.62.02.43.43</v>
          </cell>
        </row>
        <row r="1402">
          <cell r="A1402">
            <v>22500762574</v>
          </cell>
          <cell r="B1402" t="str">
            <v>M</v>
          </cell>
          <cell r="C1402">
            <v>1</v>
          </cell>
          <cell r="D1402" t="str">
            <v>COMEDORECO</v>
          </cell>
          <cell r="E1402" t="str">
            <v>01.00.00.62.02.43.43</v>
          </cell>
        </row>
        <row r="1403">
          <cell r="A1403">
            <v>114362965</v>
          </cell>
          <cell r="B1403" t="str">
            <v>M</v>
          </cell>
          <cell r="C1403">
            <v>1</v>
          </cell>
          <cell r="D1403" t="str">
            <v>COMEDORECO</v>
          </cell>
          <cell r="E1403" t="str">
            <v>01.00.00.62.02.43.43</v>
          </cell>
        </row>
        <row r="1404">
          <cell r="A1404">
            <v>8400114784</v>
          </cell>
          <cell r="B1404" t="str">
            <v>F</v>
          </cell>
          <cell r="C1404">
            <v>1</v>
          </cell>
          <cell r="D1404" t="str">
            <v>COMEDORECO</v>
          </cell>
          <cell r="E1404" t="str">
            <v>01.00.00.62.02.43.60</v>
          </cell>
        </row>
        <row r="1405">
          <cell r="A1405">
            <v>113240972</v>
          </cell>
          <cell r="B1405" t="str">
            <v>F</v>
          </cell>
          <cell r="C1405">
            <v>6</v>
          </cell>
          <cell r="D1405" t="str">
            <v>COMEDORECO</v>
          </cell>
          <cell r="E1405" t="str">
            <v>01.00.00.62.02.01</v>
          </cell>
        </row>
        <row r="1406">
          <cell r="A1406">
            <v>104817184</v>
          </cell>
          <cell r="B1406" t="str">
            <v>M</v>
          </cell>
          <cell r="C1406">
            <v>3</v>
          </cell>
          <cell r="D1406" t="str">
            <v>COMEDORECO</v>
          </cell>
          <cell r="E1406" t="str">
            <v>01.00.00.62.02.43.43</v>
          </cell>
        </row>
        <row r="1407">
          <cell r="A1407">
            <v>118828268</v>
          </cell>
          <cell r="B1407" t="str">
            <v>M</v>
          </cell>
          <cell r="C1407">
            <v>4</v>
          </cell>
          <cell r="D1407" t="str">
            <v>COMEDORECO</v>
          </cell>
          <cell r="E1407" t="str">
            <v>01.00.00.62.02.43.43</v>
          </cell>
        </row>
        <row r="1408">
          <cell r="A1408">
            <v>109188904</v>
          </cell>
          <cell r="B1408" t="str">
            <v>M</v>
          </cell>
          <cell r="C1408">
            <v>1</v>
          </cell>
          <cell r="D1408" t="str">
            <v>COMEDORECO</v>
          </cell>
          <cell r="E1408" t="str">
            <v>01.00.00.62.02.43.22</v>
          </cell>
        </row>
        <row r="1409">
          <cell r="A1409">
            <v>116427626</v>
          </cell>
          <cell r="B1409" t="str">
            <v>F</v>
          </cell>
          <cell r="C1409">
            <v>1</v>
          </cell>
          <cell r="D1409" t="str">
            <v>COMEDORECO</v>
          </cell>
          <cell r="E1409" t="str">
            <v>01.00.00.62.02.43.03</v>
          </cell>
        </row>
        <row r="1410">
          <cell r="A1410">
            <v>22300259532</v>
          </cell>
          <cell r="B1410" t="str">
            <v>M</v>
          </cell>
          <cell r="C1410">
            <v>5</v>
          </cell>
          <cell r="D1410" t="str">
            <v>COMEDORECO</v>
          </cell>
          <cell r="E1410" t="str">
            <v>01.00.00.62.00.06</v>
          </cell>
        </row>
        <row r="1411">
          <cell r="A1411">
            <v>1800288399</v>
          </cell>
          <cell r="B1411" t="str">
            <v>M</v>
          </cell>
          <cell r="C1411">
            <v>1</v>
          </cell>
          <cell r="D1411" t="str">
            <v>COMEDORECO</v>
          </cell>
          <cell r="E1411" t="str">
            <v>01.00.00.62.02.43.31</v>
          </cell>
        </row>
        <row r="1412">
          <cell r="A1412">
            <v>40236498057</v>
          </cell>
          <cell r="B1412" t="str">
            <v>M</v>
          </cell>
          <cell r="C1412">
            <v>1</v>
          </cell>
          <cell r="D1412" t="str">
            <v>COMEDORECO</v>
          </cell>
          <cell r="E1412" t="str">
            <v>01.00.00.62.02.43.15</v>
          </cell>
        </row>
        <row r="1413">
          <cell r="A1413">
            <v>22300858036</v>
          </cell>
          <cell r="B1413" t="str">
            <v>F</v>
          </cell>
          <cell r="C1413">
            <v>3</v>
          </cell>
          <cell r="D1413" t="str">
            <v>COMEDORECO</v>
          </cell>
          <cell r="E1413" t="str">
            <v>01.00.00.62.02.01</v>
          </cell>
        </row>
        <row r="1414">
          <cell r="A1414">
            <v>108752742</v>
          </cell>
          <cell r="B1414" t="str">
            <v>M</v>
          </cell>
          <cell r="C1414">
            <v>4</v>
          </cell>
          <cell r="D1414" t="str">
            <v>COMEDORECO</v>
          </cell>
          <cell r="E1414" t="str">
            <v>01.00.00.62.02.43.43</v>
          </cell>
        </row>
        <row r="1415">
          <cell r="A1415">
            <v>13000004336</v>
          </cell>
          <cell r="B1415" t="str">
            <v>M</v>
          </cell>
          <cell r="C1415">
            <v>1</v>
          </cell>
          <cell r="D1415" t="str">
            <v>COMEDORECO</v>
          </cell>
          <cell r="E1415" t="str">
            <v>01.00.00.62.02.43.46</v>
          </cell>
        </row>
        <row r="1416">
          <cell r="A1416">
            <v>2300155385</v>
          </cell>
          <cell r="B1416" t="str">
            <v>M</v>
          </cell>
          <cell r="C1416">
            <v>1</v>
          </cell>
          <cell r="D1416" t="str">
            <v>COMEDORECO</v>
          </cell>
          <cell r="E1416" t="str">
            <v>01.00.00.62.02.43.09</v>
          </cell>
        </row>
        <row r="1417">
          <cell r="A1417">
            <v>105333694</v>
          </cell>
          <cell r="B1417" t="str">
            <v>F</v>
          </cell>
          <cell r="C1417">
            <v>4</v>
          </cell>
          <cell r="D1417" t="str">
            <v>COMEDORECO</v>
          </cell>
          <cell r="E1417" t="str">
            <v>01.00.00.62.02.43.43</v>
          </cell>
        </row>
        <row r="1418">
          <cell r="A1418">
            <v>7000055439</v>
          </cell>
          <cell r="B1418" t="str">
            <v>M</v>
          </cell>
          <cell r="C1418">
            <v>3</v>
          </cell>
          <cell r="D1418" t="str">
            <v>COMEDORECO</v>
          </cell>
          <cell r="E1418" t="str">
            <v>01.00.00.62.02.43.43</v>
          </cell>
        </row>
        <row r="1419">
          <cell r="A1419">
            <v>40215808458</v>
          </cell>
          <cell r="B1419" t="str">
            <v>M</v>
          </cell>
          <cell r="C1419">
            <v>3</v>
          </cell>
          <cell r="D1419" t="str">
            <v>COMEDORECO</v>
          </cell>
          <cell r="E1419" t="str">
            <v>01.00.00.62.01</v>
          </cell>
        </row>
        <row r="1420">
          <cell r="A1420">
            <v>4100037086</v>
          </cell>
          <cell r="B1420" t="str">
            <v>F</v>
          </cell>
          <cell r="C1420">
            <v>2</v>
          </cell>
          <cell r="D1420" t="str">
            <v>COMEDORECO</v>
          </cell>
          <cell r="E1420" t="str">
            <v>01.00.00.62</v>
          </cell>
        </row>
        <row r="1421">
          <cell r="A1421">
            <v>102366499</v>
          </cell>
          <cell r="B1421" t="str">
            <v>M</v>
          </cell>
          <cell r="C1421">
            <v>3</v>
          </cell>
          <cell r="D1421" t="str">
            <v>COMEDORECO</v>
          </cell>
          <cell r="E1421" t="str">
            <v>01.00.00.62.03.01</v>
          </cell>
        </row>
        <row r="1422">
          <cell r="A1422">
            <v>40223649993</v>
          </cell>
          <cell r="B1422" t="str">
            <v>M</v>
          </cell>
          <cell r="C1422">
            <v>1</v>
          </cell>
          <cell r="D1422" t="str">
            <v>COMEDORECO</v>
          </cell>
          <cell r="E1422" t="str">
            <v>01.00.00.62.02.43.29</v>
          </cell>
        </row>
        <row r="1423">
          <cell r="A1423">
            <v>100091982</v>
          </cell>
          <cell r="B1423" t="str">
            <v>F</v>
          </cell>
          <cell r="C1423">
            <v>7</v>
          </cell>
          <cell r="D1423" t="str">
            <v>COMEDORECO</v>
          </cell>
          <cell r="E1423" t="str">
            <v>01.00.00.62.02.01</v>
          </cell>
        </row>
        <row r="1424">
          <cell r="A1424">
            <v>5600250889</v>
          </cell>
          <cell r="B1424" t="str">
            <v>M</v>
          </cell>
          <cell r="C1424">
            <v>1</v>
          </cell>
          <cell r="D1424" t="str">
            <v>COMEDORECO</v>
          </cell>
          <cell r="E1424" t="str">
            <v>01.00.00.62.02.43.17</v>
          </cell>
        </row>
        <row r="1425">
          <cell r="A1425">
            <v>7700018125</v>
          </cell>
          <cell r="B1425" t="str">
            <v>F</v>
          </cell>
          <cell r="C1425">
            <v>1</v>
          </cell>
          <cell r="D1425" t="str">
            <v>COMEDORECO</v>
          </cell>
          <cell r="E1425" t="str">
            <v>01.00.00.62.02.43.37</v>
          </cell>
        </row>
        <row r="1426">
          <cell r="A1426">
            <v>104769237</v>
          </cell>
          <cell r="B1426" t="str">
            <v>F</v>
          </cell>
          <cell r="C1426">
            <v>2</v>
          </cell>
          <cell r="D1426" t="str">
            <v>COMEDORECO</v>
          </cell>
          <cell r="E1426" t="str">
            <v>01.00.00.62.01</v>
          </cell>
        </row>
        <row r="1427">
          <cell r="A1427">
            <v>2100011937</v>
          </cell>
          <cell r="B1427" t="str">
            <v>F</v>
          </cell>
          <cell r="C1427">
            <v>1</v>
          </cell>
          <cell r="D1427" t="str">
            <v>COMEDORECO</v>
          </cell>
          <cell r="E1427" t="str">
            <v>01.00.00.62.02.43.53</v>
          </cell>
        </row>
        <row r="1428">
          <cell r="A1428">
            <v>40221333988</v>
          </cell>
          <cell r="B1428" t="str">
            <v>M</v>
          </cell>
          <cell r="C1428">
            <v>1</v>
          </cell>
          <cell r="D1428" t="str">
            <v>COMEDORECO</v>
          </cell>
          <cell r="E1428" t="str">
            <v>01.00.00.62.02.43.11</v>
          </cell>
        </row>
        <row r="1429">
          <cell r="A1429">
            <v>115917460</v>
          </cell>
          <cell r="B1429" t="str">
            <v>F</v>
          </cell>
          <cell r="C1429">
            <v>1</v>
          </cell>
          <cell r="D1429" t="str">
            <v>COMEDORECO</v>
          </cell>
          <cell r="E1429" t="str">
            <v>01.00.00.62.02.43.43</v>
          </cell>
        </row>
        <row r="1430">
          <cell r="A1430">
            <v>4800426779</v>
          </cell>
          <cell r="B1430" t="str">
            <v>M</v>
          </cell>
          <cell r="C1430">
            <v>1</v>
          </cell>
          <cell r="D1430" t="str">
            <v>COMEDORECO</v>
          </cell>
          <cell r="E1430" t="str">
            <v>01.00.00.62.02.43.35</v>
          </cell>
        </row>
        <row r="1431">
          <cell r="A1431">
            <v>400022695</v>
          </cell>
          <cell r="B1431" t="str">
            <v>F</v>
          </cell>
          <cell r="C1431">
            <v>1</v>
          </cell>
          <cell r="D1431" t="str">
            <v>COMEDORECO</v>
          </cell>
          <cell r="E1431" t="str">
            <v>01.00.00.62.02.43.09</v>
          </cell>
        </row>
        <row r="1432">
          <cell r="A1432">
            <v>104507579</v>
          </cell>
          <cell r="B1432" t="str">
            <v>M</v>
          </cell>
          <cell r="C1432">
            <v>1</v>
          </cell>
          <cell r="D1432" t="str">
            <v>COMEDORECO</v>
          </cell>
          <cell r="E1432" t="str">
            <v>01.00.00.62.02.43.02</v>
          </cell>
        </row>
        <row r="1433">
          <cell r="A1433">
            <v>103952016</v>
          </cell>
          <cell r="B1433" t="str">
            <v>M</v>
          </cell>
          <cell r="C1433">
            <v>6</v>
          </cell>
          <cell r="D1433" t="str">
            <v>COMEDORECO</v>
          </cell>
          <cell r="E1433" t="str">
            <v>01.00.00.62.03.01.03</v>
          </cell>
        </row>
        <row r="1434">
          <cell r="A1434">
            <v>111966271</v>
          </cell>
          <cell r="B1434" t="str">
            <v>M</v>
          </cell>
          <cell r="C1434">
            <v>1</v>
          </cell>
          <cell r="D1434" t="str">
            <v>COMEDORECO</v>
          </cell>
          <cell r="E1434" t="str">
            <v>01.00.00.62.01</v>
          </cell>
        </row>
        <row r="1435">
          <cell r="A1435">
            <v>40227396088</v>
          </cell>
          <cell r="B1435" t="str">
            <v>F</v>
          </cell>
          <cell r="C1435">
            <v>1</v>
          </cell>
          <cell r="D1435" t="str">
            <v>COMEDORECO</v>
          </cell>
          <cell r="E1435" t="str">
            <v>01.00.00.62.02.43.17</v>
          </cell>
        </row>
        <row r="1436">
          <cell r="A1436">
            <v>16000005773</v>
          </cell>
          <cell r="B1436" t="str">
            <v>M</v>
          </cell>
          <cell r="C1436">
            <v>1</v>
          </cell>
          <cell r="D1436" t="str">
            <v>COMEDORECO</v>
          </cell>
          <cell r="E1436" t="str">
            <v>01.00.00.62.02.43.47</v>
          </cell>
        </row>
        <row r="1437">
          <cell r="A1437">
            <v>1800706465</v>
          </cell>
          <cell r="B1437" t="str">
            <v>F</v>
          </cell>
          <cell r="C1437">
            <v>1</v>
          </cell>
          <cell r="D1437" t="str">
            <v>COMEDORECO</v>
          </cell>
          <cell r="E1437" t="str">
            <v>01.00.00.62.02.43.31</v>
          </cell>
        </row>
        <row r="1438">
          <cell r="A1438">
            <v>2400115206</v>
          </cell>
          <cell r="B1438" t="str">
            <v>F</v>
          </cell>
          <cell r="C1438">
            <v>2</v>
          </cell>
          <cell r="D1438" t="str">
            <v>COMEDORECO</v>
          </cell>
          <cell r="E1438" t="str">
            <v>01.00.00.62.02.43.06</v>
          </cell>
        </row>
        <row r="1439">
          <cell r="A1439">
            <v>6500168486</v>
          </cell>
          <cell r="B1439" t="str">
            <v>M</v>
          </cell>
          <cell r="C1439">
            <v>1</v>
          </cell>
          <cell r="D1439" t="str">
            <v>COMEDORECO</v>
          </cell>
          <cell r="E1439" t="str">
            <v>01.00.00.62.02.43.12</v>
          </cell>
        </row>
        <row r="1440">
          <cell r="A1440">
            <v>4700749007</v>
          </cell>
          <cell r="B1440" t="str">
            <v>F</v>
          </cell>
          <cell r="C1440">
            <v>1</v>
          </cell>
          <cell r="D1440" t="str">
            <v>COMEDORECO</v>
          </cell>
          <cell r="E1440" t="str">
            <v>01.00.00.62.02.43.20</v>
          </cell>
        </row>
        <row r="1441">
          <cell r="A1441">
            <v>4600410734</v>
          </cell>
          <cell r="B1441" t="str">
            <v>F</v>
          </cell>
          <cell r="C1441">
            <v>1</v>
          </cell>
          <cell r="D1441" t="str">
            <v>COMEDORECO</v>
          </cell>
          <cell r="E1441" t="str">
            <v>01.00.00.62.02.43.22</v>
          </cell>
        </row>
        <row r="1442">
          <cell r="A1442">
            <v>22300639758</v>
          </cell>
          <cell r="B1442" t="str">
            <v>F</v>
          </cell>
          <cell r="C1442">
            <v>2</v>
          </cell>
          <cell r="D1442" t="str">
            <v>COMEDORECO</v>
          </cell>
          <cell r="E1442" t="str">
            <v>01.00.00.62.03.01.01</v>
          </cell>
        </row>
        <row r="1443">
          <cell r="A1443">
            <v>3102886342</v>
          </cell>
          <cell r="B1443" t="str">
            <v>M</v>
          </cell>
          <cell r="C1443">
            <v>1</v>
          </cell>
          <cell r="D1443" t="str">
            <v>COMEDORECO</v>
          </cell>
          <cell r="E1443" t="str">
            <v>01.00.00.62.02.43.15</v>
          </cell>
        </row>
        <row r="1444">
          <cell r="A1444">
            <v>2200307912</v>
          </cell>
          <cell r="B1444" t="str">
            <v>F</v>
          </cell>
          <cell r="C1444">
            <v>1</v>
          </cell>
          <cell r="D1444" t="str">
            <v>COMEDORECO</v>
          </cell>
          <cell r="E1444" t="str">
            <v>01.00.00.62.02.43.32</v>
          </cell>
        </row>
        <row r="1445">
          <cell r="A1445">
            <v>114855745</v>
          </cell>
          <cell r="B1445" t="str">
            <v>F</v>
          </cell>
          <cell r="C1445">
            <v>7</v>
          </cell>
          <cell r="D1445" t="str">
            <v>COMEDORECO</v>
          </cell>
          <cell r="E1445" t="str">
            <v>01.00.00.62.01</v>
          </cell>
        </row>
        <row r="1446">
          <cell r="A1446">
            <v>1300475835</v>
          </cell>
          <cell r="B1446" t="str">
            <v>M</v>
          </cell>
          <cell r="C1446">
            <v>3</v>
          </cell>
          <cell r="D1446" t="str">
            <v>COMEDORECO</v>
          </cell>
          <cell r="E1446" t="str">
            <v>01.00.00.62.02.01</v>
          </cell>
        </row>
        <row r="1447">
          <cell r="A1447">
            <v>104479282</v>
          </cell>
          <cell r="B1447" t="str">
            <v>M</v>
          </cell>
          <cell r="C1447">
            <v>2</v>
          </cell>
          <cell r="D1447" t="str">
            <v>COMEDORECO</v>
          </cell>
          <cell r="E1447" t="str">
            <v>01.00.00.62.03.01.03</v>
          </cell>
        </row>
        <row r="1448">
          <cell r="A1448">
            <v>7600164201</v>
          </cell>
          <cell r="B1448" t="str">
            <v>F</v>
          </cell>
          <cell r="C1448">
            <v>1</v>
          </cell>
          <cell r="D1448" t="str">
            <v>COMEDORECO</v>
          </cell>
          <cell r="E1448" t="str">
            <v>01.00.00.62.02.43.86</v>
          </cell>
        </row>
        <row r="1449">
          <cell r="A1449">
            <v>5400892278</v>
          </cell>
          <cell r="B1449" t="str">
            <v>F</v>
          </cell>
          <cell r="C1449">
            <v>1</v>
          </cell>
          <cell r="D1449" t="str">
            <v>COMEDORECO</v>
          </cell>
          <cell r="E1449" t="str">
            <v>01.00.00.62.02.43.36</v>
          </cell>
        </row>
        <row r="1450">
          <cell r="A1450">
            <v>5400996111</v>
          </cell>
          <cell r="B1450" t="str">
            <v>F</v>
          </cell>
          <cell r="C1450">
            <v>1</v>
          </cell>
          <cell r="D1450" t="str">
            <v>COMEDORECO</v>
          </cell>
          <cell r="E1450" t="str">
            <v>01.00.00.62.02.43.36</v>
          </cell>
        </row>
        <row r="1451">
          <cell r="A1451">
            <v>40234004253</v>
          </cell>
          <cell r="B1451" t="str">
            <v>F</v>
          </cell>
          <cell r="C1451">
            <v>2</v>
          </cell>
          <cell r="D1451" t="str">
            <v>COMEDORECO</v>
          </cell>
          <cell r="E1451" t="str">
            <v>01.00.00.62.02.43.46</v>
          </cell>
        </row>
        <row r="1452">
          <cell r="A1452">
            <v>22300259870</v>
          </cell>
          <cell r="B1452" t="str">
            <v>M</v>
          </cell>
          <cell r="C1452">
            <v>1</v>
          </cell>
          <cell r="D1452" t="str">
            <v>COMEDORECO</v>
          </cell>
          <cell r="E1452" t="str">
            <v>01.00.00.62.03.01.03</v>
          </cell>
        </row>
        <row r="1453">
          <cell r="A1453">
            <v>109580217</v>
          </cell>
          <cell r="B1453" t="str">
            <v>F</v>
          </cell>
          <cell r="C1453">
            <v>1</v>
          </cell>
          <cell r="D1453" t="str">
            <v>COMEDORECO</v>
          </cell>
          <cell r="E1453" t="str">
            <v>01.00.00.62.02.43.02</v>
          </cell>
        </row>
        <row r="1454">
          <cell r="A1454">
            <v>109512491</v>
          </cell>
          <cell r="B1454" t="str">
            <v>M</v>
          </cell>
          <cell r="C1454">
            <v>6</v>
          </cell>
          <cell r="D1454" t="str">
            <v>COMEDORECO</v>
          </cell>
          <cell r="E1454" t="str">
            <v>01.00.00.62.03.05</v>
          </cell>
        </row>
        <row r="1455">
          <cell r="A1455">
            <v>1900148568</v>
          </cell>
          <cell r="B1455" t="str">
            <v>F</v>
          </cell>
          <cell r="C1455">
            <v>1</v>
          </cell>
          <cell r="D1455" t="str">
            <v>COMEDORECO</v>
          </cell>
          <cell r="E1455" t="str">
            <v>01.00.00.62.02.43.59</v>
          </cell>
        </row>
        <row r="1456">
          <cell r="A1456">
            <v>1900140607</v>
          </cell>
          <cell r="B1456" t="str">
            <v>M</v>
          </cell>
          <cell r="C1456">
            <v>7</v>
          </cell>
          <cell r="D1456" t="str">
            <v>COMEDORECO</v>
          </cell>
          <cell r="E1456" t="str">
            <v>01.00.00.62.02.43.43</v>
          </cell>
        </row>
        <row r="1457">
          <cell r="A1457">
            <v>108146382</v>
          </cell>
          <cell r="B1457" t="str">
            <v>M</v>
          </cell>
          <cell r="C1457">
            <v>4</v>
          </cell>
          <cell r="D1457" t="str">
            <v>COMEDORECO</v>
          </cell>
          <cell r="E1457" t="str">
            <v>01.00.00.62.01</v>
          </cell>
        </row>
        <row r="1458">
          <cell r="A1458">
            <v>5400073259</v>
          </cell>
          <cell r="B1458" t="str">
            <v>M</v>
          </cell>
          <cell r="C1458">
            <v>1</v>
          </cell>
          <cell r="D1458" t="str">
            <v>COMEDORECO</v>
          </cell>
          <cell r="E1458" t="str">
            <v>01.00.00.62.02.43.36</v>
          </cell>
        </row>
        <row r="1459">
          <cell r="A1459">
            <v>40226002406</v>
          </cell>
          <cell r="B1459" t="str">
            <v>M</v>
          </cell>
          <cell r="C1459">
            <v>1</v>
          </cell>
          <cell r="D1459" t="str">
            <v>COMEDORECO</v>
          </cell>
          <cell r="E1459" t="str">
            <v>01.00.00.62.02.43.48</v>
          </cell>
        </row>
        <row r="1460">
          <cell r="A1460">
            <v>1000765659</v>
          </cell>
          <cell r="B1460" t="str">
            <v>F</v>
          </cell>
          <cell r="C1460">
            <v>1</v>
          </cell>
          <cell r="D1460" t="str">
            <v>COMEDORECO</v>
          </cell>
          <cell r="E1460" t="str">
            <v>01.00.00.62.02.43.84</v>
          </cell>
        </row>
        <row r="1461">
          <cell r="A1461">
            <v>22300521451</v>
          </cell>
          <cell r="B1461" t="str">
            <v>F</v>
          </cell>
          <cell r="C1461">
            <v>2</v>
          </cell>
          <cell r="D1461" t="str">
            <v>COMEDORECO</v>
          </cell>
          <cell r="E1461" t="str">
            <v>01.00.00.62.03.01.01</v>
          </cell>
        </row>
        <row r="1462">
          <cell r="A1462">
            <v>111627006</v>
          </cell>
          <cell r="B1462" t="str">
            <v>F</v>
          </cell>
          <cell r="C1462">
            <v>2</v>
          </cell>
          <cell r="D1462" t="str">
            <v>COMEDORECO</v>
          </cell>
          <cell r="E1462" t="str">
            <v>01.00.00.62.03</v>
          </cell>
        </row>
        <row r="1463">
          <cell r="A1463">
            <v>4900351166</v>
          </cell>
          <cell r="B1463" t="str">
            <v>M</v>
          </cell>
          <cell r="C1463">
            <v>4</v>
          </cell>
          <cell r="D1463" t="str">
            <v>COMEDORECO</v>
          </cell>
          <cell r="E1463" t="str">
            <v>01.00.00.62.03.02</v>
          </cell>
        </row>
        <row r="1464">
          <cell r="A1464">
            <v>500278114</v>
          </cell>
          <cell r="B1464" t="str">
            <v>M</v>
          </cell>
          <cell r="C1464">
            <v>2</v>
          </cell>
          <cell r="D1464" t="str">
            <v>COMEDORECO</v>
          </cell>
          <cell r="E1464" t="str">
            <v>01.00.00.62.02.02</v>
          </cell>
        </row>
        <row r="1465">
          <cell r="A1465">
            <v>2000008017</v>
          </cell>
          <cell r="B1465" t="str">
            <v>F</v>
          </cell>
          <cell r="C1465">
            <v>1</v>
          </cell>
          <cell r="D1465" t="str">
            <v>COMEDORECO</v>
          </cell>
          <cell r="E1465" t="str">
            <v>01.00.00.62.02.43.32</v>
          </cell>
        </row>
        <row r="1466">
          <cell r="A1466">
            <v>8400136571</v>
          </cell>
          <cell r="B1466" t="str">
            <v>M</v>
          </cell>
          <cell r="C1466">
            <v>4</v>
          </cell>
          <cell r="D1466" t="str">
            <v>COMEDORECO</v>
          </cell>
          <cell r="E1466" t="str">
            <v>01.00.00.62.02.43.43</v>
          </cell>
        </row>
        <row r="1467">
          <cell r="A1467">
            <v>40220063222</v>
          </cell>
          <cell r="B1467" t="str">
            <v>M</v>
          </cell>
          <cell r="C1467">
            <v>1</v>
          </cell>
          <cell r="D1467" t="str">
            <v>COMEDORECO</v>
          </cell>
          <cell r="E1467" t="str">
            <v>01.00.00.62.02.43.20</v>
          </cell>
        </row>
        <row r="1468">
          <cell r="A1468">
            <v>3101647653</v>
          </cell>
          <cell r="B1468" t="str">
            <v>M</v>
          </cell>
          <cell r="C1468">
            <v>1</v>
          </cell>
          <cell r="D1468" t="str">
            <v>COMEDORECO</v>
          </cell>
          <cell r="E1468" t="str">
            <v>01.00.00.62.02.43.14</v>
          </cell>
        </row>
        <row r="1469">
          <cell r="A1469">
            <v>115875817</v>
          </cell>
          <cell r="B1469" t="str">
            <v>F</v>
          </cell>
          <cell r="C1469">
            <v>5</v>
          </cell>
          <cell r="D1469" t="str">
            <v>COMEDORECO</v>
          </cell>
          <cell r="E1469" t="str">
            <v>01.00.00.62.02.43.43</v>
          </cell>
        </row>
        <row r="1470">
          <cell r="A1470">
            <v>4700404082</v>
          </cell>
          <cell r="B1470" t="str">
            <v>F</v>
          </cell>
          <cell r="C1470">
            <v>1</v>
          </cell>
          <cell r="D1470" t="str">
            <v>COMEDORECO</v>
          </cell>
          <cell r="E1470" t="str">
            <v>01.00.00.62.02.43.36</v>
          </cell>
        </row>
        <row r="1471">
          <cell r="A1471">
            <v>107360216</v>
          </cell>
          <cell r="B1471" t="str">
            <v>F</v>
          </cell>
          <cell r="C1471">
            <v>3</v>
          </cell>
          <cell r="D1471" t="str">
            <v>COMEDORECO</v>
          </cell>
          <cell r="E1471" t="str">
            <v>01.00.00.62.02.43.43</v>
          </cell>
        </row>
        <row r="1472">
          <cell r="A1472">
            <v>101086965</v>
          </cell>
          <cell r="B1472" t="str">
            <v>F</v>
          </cell>
          <cell r="C1472">
            <v>3</v>
          </cell>
          <cell r="D1472" t="str">
            <v>COMEDORECO</v>
          </cell>
          <cell r="E1472" t="str">
            <v>01.00.00.62.00.04.01</v>
          </cell>
        </row>
        <row r="1473">
          <cell r="A1473">
            <v>9000131236</v>
          </cell>
          <cell r="B1473" t="str">
            <v>M</v>
          </cell>
          <cell r="C1473">
            <v>1</v>
          </cell>
          <cell r="D1473" t="str">
            <v>COMEDORECO</v>
          </cell>
          <cell r="E1473" t="str">
            <v>01.00.00.62.02.43.10</v>
          </cell>
        </row>
        <row r="1474">
          <cell r="A1474">
            <v>103121398</v>
          </cell>
          <cell r="B1474" t="str">
            <v>M</v>
          </cell>
          <cell r="C1474">
            <v>5</v>
          </cell>
          <cell r="D1474" t="str">
            <v>COMEDORECO</v>
          </cell>
          <cell r="E1474" t="str">
            <v>01.00.00.62.03.01.04</v>
          </cell>
        </row>
        <row r="1475">
          <cell r="A1475">
            <v>1800334623</v>
          </cell>
          <cell r="B1475" t="str">
            <v>F</v>
          </cell>
          <cell r="C1475">
            <v>3</v>
          </cell>
          <cell r="D1475" t="str">
            <v>COMEDORECO</v>
          </cell>
          <cell r="E1475" t="str">
            <v>01.00.00.62.03.01.01</v>
          </cell>
        </row>
        <row r="1476">
          <cell r="A1476">
            <v>1000698777</v>
          </cell>
          <cell r="B1476" t="str">
            <v>F</v>
          </cell>
          <cell r="C1476">
            <v>3</v>
          </cell>
          <cell r="D1476" t="str">
            <v>COMEDORECO</v>
          </cell>
          <cell r="E1476" t="str">
            <v>01.00.00.62.03.01.04</v>
          </cell>
        </row>
        <row r="1477">
          <cell r="A1477">
            <v>105665707</v>
          </cell>
          <cell r="B1477" t="str">
            <v>F</v>
          </cell>
          <cell r="C1477">
            <v>6</v>
          </cell>
          <cell r="D1477" t="str">
            <v>COMEDORECO</v>
          </cell>
          <cell r="E1477" t="str">
            <v>01.00.00.62.00.04.02</v>
          </cell>
        </row>
        <row r="1478">
          <cell r="A1478">
            <v>4700938261</v>
          </cell>
          <cell r="B1478" t="str">
            <v>F</v>
          </cell>
          <cell r="C1478">
            <v>1</v>
          </cell>
          <cell r="D1478" t="str">
            <v>COMEDORECO</v>
          </cell>
          <cell r="E1478" t="str">
            <v>01.00.00.62.02.43.20</v>
          </cell>
        </row>
        <row r="1479">
          <cell r="A1479">
            <v>4700696810</v>
          </cell>
          <cell r="B1479" t="str">
            <v>F</v>
          </cell>
          <cell r="C1479">
            <v>1</v>
          </cell>
          <cell r="D1479" t="str">
            <v>COMEDORECO</v>
          </cell>
          <cell r="E1479" t="str">
            <v>01.00.00.62.02.43.20</v>
          </cell>
        </row>
        <row r="1480">
          <cell r="A1480">
            <v>400139499</v>
          </cell>
          <cell r="B1480" t="str">
            <v>F</v>
          </cell>
          <cell r="C1480">
            <v>1</v>
          </cell>
          <cell r="D1480" t="str">
            <v>COMEDORECO</v>
          </cell>
          <cell r="E1480" t="str">
            <v>01.00.00.62.02.43.09</v>
          </cell>
        </row>
        <row r="1481">
          <cell r="A1481">
            <v>2301672644</v>
          </cell>
          <cell r="B1481" t="str">
            <v>M</v>
          </cell>
          <cell r="C1481">
            <v>1</v>
          </cell>
          <cell r="D1481" t="str">
            <v>COMEDORECO</v>
          </cell>
          <cell r="E1481" t="str">
            <v>01.00.00.62.02.43.05</v>
          </cell>
        </row>
        <row r="1482">
          <cell r="A1482">
            <v>111465233</v>
          </cell>
          <cell r="B1482" t="str">
            <v>F</v>
          </cell>
          <cell r="C1482">
            <v>2</v>
          </cell>
          <cell r="D1482" t="str">
            <v>COMEDORECO</v>
          </cell>
          <cell r="E1482" t="str">
            <v>01.00.00.62.02.43.43</v>
          </cell>
        </row>
        <row r="1483">
          <cell r="A1483">
            <v>102165362</v>
          </cell>
          <cell r="B1483" t="str">
            <v>F</v>
          </cell>
          <cell r="C1483">
            <v>1</v>
          </cell>
          <cell r="D1483" t="str">
            <v>COMEDORECO</v>
          </cell>
          <cell r="E1483" t="str">
            <v>01.00.00.62.02.43.01</v>
          </cell>
        </row>
        <row r="1484">
          <cell r="A1484">
            <v>112984018</v>
          </cell>
          <cell r="B1484" t="str">
            <v>M</v>
          </cell>
          <cell r="C1484">
            <v>1</v>
          </cell>
          <cell r="D1484" t="str">
            <v>COMEDORECO</v>
          </cell>
          <cell r="E1484" t="str">
            <v>01.00.00.62.03.01.03</v>
          </cell>
        </row>
        <row r="1485">
          <cell r="A1485">
            <v>40241569058</v>
          </cell>
          <cell r="B1485" t="str">
            <v>M</v>
          </cell>
          <cell r="C1485">
            <v>2</v>
          </cell>
          <cell r="D1485" t="str">
            <v>COMEDORECO</v>
          </cell>
          <cell r="E1485" t="str">
            <v>01.00.00.62.02.43.43</v>
          </cell>
        </row>
        <row r="1486">
          <cell r="A1486">
            <v>7900183620</v>
          </cell>
          <cell r="B1486" t="str">
            <v>F</v>
          </cell>
          <cell r="C1486">
            <v>1</v>
          </cell>
          <cell r="D1486" t="str">
            <v>COMEDORECO</v>
          </cell>
          <cell r="E1486" t="str">
            <v>01.00.00.62.02.43.32</v>
          </cell>
        </row>
        <row r="1487">
          <cell r="A1487">
            <v>40208698270</v>
          </cell>
          <cell r="B1487" t="str">
            <v>M</v>
          </cell>
          <cell r="C1487">
            <v>1</v>
          </cell>
          <cell r="D1487" t="str">
            <v>COMEDORECO</v>
          </cell>
          <cell r="E1487" t="str">
            <v>01.00.00.62.02.43.24</v>
          </cell>
        </row>
        <row r="1488">
          <cell r="A1488">
            <v>109619858</v>
          </cell>
          <cell r="B1488" t="str">
            <v>M</v>
          </cell>
          <cell r="C1488">
            <v>3</v>
          </cell>
          <cell r="D1488" t="str">
            <v>COMEDORECO</v>
          </cell>
          <cell r="E1488" t="str">
            <v>01.00.00.62.03.05</v>
          </cell>
        </row>
        <row r="1489">
          <cell r="A1489">
            <v>8400037761</v>
          </cell>
          <cell r="B1489" t="str">
            <v>F</v>
          </cell>
          <cell r="C1489">
            <v>1</v>
          </cell>
          <cell r="D1489" t="str">
            <v>COMEDORECO</v>
          </cell>
          <cell r="E1489" t="str">
            <v>01.00.00.62.02.43.60</v>
          </cell>
        </row>
        <row r="1490">
          <cell r="A1490">
            <v>1800422881</v>
          </cell>
          <cell r="B1490" t="str">
            <v>M</v>
          </cell>
          <cell r="C1490">
            <v>1</v>
          </cell>
          <cell r="D1490" t="str">
            <v>COMEDORECO</v>
          </cell>
          <cell r="E1490" t="str">
            <v>01.00.00.62.02.43.32</v>
          </cell>
        </row>
        <row r="1491">
          <cell r="A1491">
            <v>22300830977</v>
          </cell>
          <cell r="B1491" t="str">
            <v>F</v>
          </cell>
          <cell r="C1491">
            <v>5</v>
          </cell>
          <cell r="D1491" t="str">
            <v>COMEDORECO</v>
          </cell>
          <cell r="E1491" t="str">
            <v>01.00.00.62.00.04</v>
          </cell>
        </row>
        <row r="1492">
          <cell r="A1492">
            <v>40229708009</v>
          </cell>
          <cell r="B1492" t="str">
            <v>F</v>
          </cell>
          <cell r="C1492">
            <v>1</v>
          </cell>
          <cell r="D1492" t="str">
            <v>COMEDORECO</v>
          </cell>
          <cell r="E1492" t="str">
            <v>01.00.00.62.02.43.04</v>
          </cell>
        </row>
        <row r="1493">
          <cell r="A1493">
            <v>4700118005</v>
          </cell>
          <cell r="B1493" t="str">
            <v>M</v>
          </cell>
          <cell r="C1493">
            <v>4</v>
          </cell>
          <cell r="D1493" t="str">
            <v>COMEDORECO</v>
          </cell>
          <cell r="E1493" t="str">
            <v>01.00.00.62.02.43.43</v>
          </cell>
        </row>
        <row r="1494">
          <cell r="A1494">
            <v>800212458</v>
          </cell>
          <cell r="B1494" t="str">
            <v>M</v>
          </cell>
          <cell r="C1494">
            <v>1</v>
          </cell>
          <cell r="D1494" t="str">
            <v>COMEDORECO</v>
          </cell>
          <cell r="E1494" t="str">
            <v>01.00.00.62.02.43.43</v>
          </cell>
        </row>
        <row r="1495">
          <cell r="A1495">
            <v>22301654004</v>
          </cell>
          <cell r="B1495" t="str">
            <v>F</v>
          </cell>
          <cell r="C1495">
            <v>2</v>
          </cell>
          <cell r="D1495" t="str">
            <v>COMEDORECO</v>
          </cell>
          <cell r="E1495" t="str">
            <v>01.00.00.62.03.08</v>
          </cell>
        </row>
        <row r="1496">
          <cell r="A1496">
            <v>105688808</v>
          </cell>
          <cell r="B1496" t="str">
            <v>M</v>
          </cell>
          <cell r="C1496">
            <v>5</v>
          </cell>
          <cell r="D1496" t="str">
            <v>COMEDORECO</v>
          </cell>
          <cell r="E1496" t="str">
            <v>01.00.00.62.03.05</v>
          </cell>
        </row>
        <row r="1497">
          <cell r="A1497">
            <v>109979807</v>
          </cell>
          <cell r="B1497" t="str">
            <v>M</v>
          </cell>
          <cell r="C1497">
            <v>4</v>
          </cell>
          <cell r="D1497" t="str">
            <v>COMEDORECO</v>
          </cell>
          <cell r="E1497" t="str">
            <v>01.00.00.62.02.43.43</v>
          </cell>
        </row>
        <row r="1498">
          <cell r="A1498">
            <v>40219263635</v>
          </cell>
          <cell r="B1498" t="str">
            <v>M</v>
          </cell>
          <cell r="C1498">
            <v>1</v>
          </cell>
          <cell r="D1498" t="str">
            <v>COMEDORECO</v>
          </cell>
          <cell r="E1498" t="str">
            <v>01.00.00.62.03.01.01</v>
          </cell>
        </row>
        <row r="1499">
          <cell r="A1499">
            <v>104619044</v>
          </cell>
          <cell r="B1499" t="str">
            <v>M</v>
          </cell>
          <cell r="C1499">
            <v>1</v>
          </cell>
          <cell r="D1499" t="str">
            <v>COMEDORECO</v>
          </cell>
          <cell r="E1499" t="str">
            <v>01.00.00.62.03.01.03</v>
          </cell>
        </row>
        <row r="1500">
          <cell r="A1500">
            <v>1200474714</v>
          </cell>
          <cell r="B1500" t="str">
            <v>F</v>
          </cell>
          <cell r="C1500">
            <v>5</v>
          </cell>
          <cell r="D1500" t="str">
            <v>COMEDORECO</v>
          </cell>
          <cell r="E1500" t="str">
            <v>01.00.00.62.02.43.30</v>
          </cell>
        </row>
        <row r="1501">
          <cell r="A1501">
            <v>800242729</v>
          </cell>
          <cell r="B1501" t="str">
            <v>M</v>
          </cell>
          <cell r="C1501">
            <v>4</v>
          </cell>
          <cell r="D1501" t="str">
            <v>COMEDORECO</v>
          </cell>
          <cell r="E1501" t="str">
            <v>01.00.00.62.02.43.43</v>
          </cell>
        </row>
        <row r="1502">
          <cell r="A1502">
            <v>112153671</v>
          </cell>
          <cell r="B1502" t="str">
            <v>M</v>
          </cell>
          <cell r="C1502">
            <v>6</v>
          </cell>
          <cell r="D1502" t="str">
            <v>COMEDORECO</v>
          </cell>
          <cell r="E1502" t="str">
            <v>01.00.00.62.03.05</v>
          </cell>
        </row>
        <row r="1503">
          <cell r="A1503">
            <v>22300973033</v>
          </cell>
          <cell r="B1503" t="str">
            <v>M</v>
          </cell>
          <cell r="C1503">
            <v>4</v>
          </cell>
          <cell r="D1503" t="str">
            <v>COMEDORECO</v>
          </cell>
          <cell r="E1503" t="str">
            <v>01.00.00.62.02.01</v>
          </cell>
        </row>
        <row r="1504">
          <cell r="A1504">
            <v>40219208614</v>
          </cell>
          <cell r="B1504" t="str">
            <v>F</v>
          </cell>
          <cell r="C1504">
            <v>1</v>
          </cell>
          <cell r="D1504" t="str">
            <v>COMEDORECO</v>
          </cell>
          <cell r="E1504" t="str">
            <v>01.00.00.62.00.02</v>
          </cell>
        </row>
        <row r="1505">
          <cell r="A1505">
            <v>107748295</v>
          </cell>
          <cell r="B1505" t="str">
            <v>M</v>
          </cell>
          <cell r="C1505">
            <v>3</v>
          </cell>
          <cell r="D1505" t="str">
            <v>COMEDORECO</v>
          </cell>
          <cell r="E1505" t="str">
            <v>01.00.00.62.02.43.43</v>
          </cell>
        </row>
        <row r="1506">
          <cell r="A1506">
            <v>104875992</v>
          </cell>
          <cell r="B1506" t="str">
            <v>F</v>
          </cell>
          <cell r="C1506">
            <v>3</v>
          </cell>
          <cell r="D1506" t="str">
            <v>COMEDORECO</v>
          </cell>
          <cell r="E1506" t="str">
            <v>01.00.00.62.02.43.43</v>
          </cell>
        </row>
        <row r="1507">
          <cell r="A1507">
            <v>40223443355</v>
          </cell>
          <cell r="B1507" t="str">
            <v>M</v>
          </cell>
          <cell r="C1507">
            <v>1</v>
          </cell>
          <cell r="D1507" t="str">
            <v>COMEDORECO</v>
          </cell>
          <cell r="E1507" t="str">
            <v>01.00.00.62.02.43.44</v>
          </cell>
        </row>
        <row r="1508">
          <cell r="A1508">
            <v>4100197609</v>
          </cell>
          <cell r="B1508" t="str">
            <v>F</v>
          </cell>
          <cell r="C1508">
            <v>1</v>
          </cell>
          <cell r="D1508" t="str">
            <v>COMEDORECO</v>
          </cell>
          <cell r="E1508" t="str">
            <v>01.00.00.62.02.43.25</v>
          </cell>
        </row>
        <row r="1509">
          <cell r="A1509">
            <v>40221563659</v>
          </cell>
          <cell r="B1509" t="str">
            <v>F</v>
          </cell>
          <cell r="C1509">
            <v>2</v>
          </cell>
          <cell r="D1509" t="str">
            <v>COMEDORECO</v>
          </cell>
          <cell r="E1509" t="str">
            <v>01.00.00.62.00.06</v>
          </cell>
        </row>
        <row r="1510">
          <cell r="A1510">
            <v>7700055671</v>
          </cell>
          <cell r="B1510" t="str">
            <v>F</v>
          </cell>
          <cell r="C1510">
            <v>1</v>
          </cell>
          <cell r="D1510" t="str">
            <v>COMEDORECO</v>
          </cell>
          <cell r="E1510" t="str">
            <v>01.00.00.62.02.43.37</v>
          </cell>
        </row>
        <row r="1511">
          <cell r="A1511">
            <v>4701875678</v>
          </cell>
          <cell r="B1511" t="str">
            <v>F</v>
          </cell>
          <cell r="C1511">
            <v>1</v>
          </cell>
          <cell r="D1511" t="str">
            <v>COMEDORECO</v>
          </cell>
          <cell r="E1511" t="str">
            <v>01.00.00.62.02.43.20</v>
          </cell>
        </row>
        <row r="1512">
          <cell r="A1512">
            <v>108923905</v>
          </cell>
          <cell r="B1512" t="str">
            <v>M</v>
          </cell>
          <cell r="C1512">
            <v>2</v>
          </cell>
          <cell r="D1512" t="str">
            <v>COMEDORECO</v>
          </cell>
          <cell r="E1512" t="str">
            <v>01.00.00.62.02.02</v>
          </cell>
        </row>
        <row r="1513">
          <cell r="A1513">
            <v>1001173853</v>
          </cell>
          <cell r="B1513" t="str">
            <v>F</v>
          </cell>
          <cell r="C1513">
            <v>1</v>
          </cell>
          <cell r="D1513" t="str">
            <v>COMEDORECO</v>
          </cell>
          <cell r="E1513" t="str">
            <v>01.00.00.62.02.43.28</v>
          </cell>
        </row>
        <row r="1514">
          <cell r="A1514">
            <v>2601185735</v>
          </cell>
          <cell r="B1514" t="str">
            <v>M</v>
          </cell>
          <cell r="C1514">
            <v>1</v>
          </cell>
          <cell r="D1514" t="str">
            <v>COMEDORECO</v>
          </cell>
          <cell r="E1514" t="str">
            <v>01.00.00.62.02.43.08</v>
          </cell>
        </row>
        <row r="1515">
          <cell r="A1515">
            <v>1800635987</v>
          </cell>
          <cell r="B1515" t="str">
            <v>F</v>
          </cell>
          <cell r="C1515">
            <v>1</v>
          </cell>
          <cell r="D1515" t="str">
            <v>COMEDORECO</v>
          </cell>
          <cell r="E1515" t="str">
            <v>01.00.00.62.02.43.31</v>
          </cell>
        </row>
        <row r="1516">
          <cell r="A1516">
            <v>13600165982</v>
          </cell>
          <cell r="B1516" t="str">
            <v>M</v>
          </cell>
          <cell r="C1516">
            <v>2</v>
          </cell>
          <cell r="D1516" t="str">
            <v>COMEDORECO</v>
          </cell>
          <cell r="E1516" t="str">
            <v>01.00.00.62</v>
          </cell>
        </row>
        <row r="1517">
          <cell r="A1517">
            <v>6800519313</v>
          </cell>
          <cell r="B1517" t="str">
            <v>F</v>
          </cell>
          <cell r="C1517">
            <v>2</v>
          </cell>
          <cell r="D1517" t="str">
            <v>COMEDORECO</v>
          </cell>
          <cell r="E1517" t="str">
            <v>01.00.00.62.02.43.02</v>
          </cell>
        </row>
        <row r="1518">
          <cell r="A1518">
            <v>12500005371</v>
          </cell>
          <cell r="B1518" t="str">
            <v>M</v>
          </cell>
          <cell r="C1518">
            <v>2</v>
          </cell>
          <cell r="D1518" t="str">
            <v>COMEDORECO</v>
          </cell>
          <cell r="E1518" t="str">
            <v>01.00.00.62.02.43.01</v>
          </cell>
        </row>
        <row r="1519">
          <cell r="A1519">
            <v>111713814</v>
          </cell>
          <cell r="B1519" t="str">
            <v>M</v>
          </cell>
          <cell r="C1519">
            <v>9</v>
          </cell>
          <cell r="D1519" t="str">
            <v>COMEDORECO</v>
          </cell>
          <cell r="E1519" t="str">
            <v>01.00.00.62.02.43.43</v>
          </cell>
        </row>
        <row r="1520">
          <cell r="A1520">
            <v>5300000485</v>
          </cell>
          <cell r="B1520" t="str">
            <v>F</v>
          </cell>
          <cell r="C1520">
            <v>1</v>
          </cell>
          <cell r="D1520" t="str">
            <v>COMEDORECO</v>
          </cell>
          <cell r="E1520" t="str">
            <v>01.00.00.62.02.43.19</v>
          </cell>
        </row>
        <row r="1521">
          <cell r="A1521">
            <v>1300511266</v>
          </cell>
          <cell r="B1521" t="str">
            <v>F</v>
          </cell>
          <cell r="C1521">
            <v>1</v>
          </cell>
          <cell r="D1521" t="str">
            <v>COMEDORECO</v>
          </cell>
          <cell r="E1521" t="str">
            <v>01.00.00.62.02.43.27</v>
          </cell>
        </row>
        <row r="1522">
          <cell r="A1522">
            <v>40227681356</v>
          </cell>
          <cell r="B1522" t="str">
            <v>F</v>
          </cell>
          <cell r="C1522">
            <v>1</v>
          </cell>
          <cell r="D1522" t="str">
            <v>COMEDORECO</v>
          </cell>
          <cell r="E1522" t="str">
            <v>01.00.00.62.02.43.13</v>
          </cell>
        </row>
        <row r="1523">
          <cell r="A1523">
            <v>100099423</v>
          </cell>
          <cell r="B1523" t="str">
            <v>M</v>
          </cell>
          <cell r="C1523">
            <v>1</v>
          </cell>
          <cell r="D1523" t="str">
            <v>COMEDORECO</v>
          </cell>
          <cell r="E1523" t="str">
            <v>01.00.00.62.03.01.03</v>
          </cell>
        </row>
        <row r="1524">
          <cell r="A1524">
            <v>114706427</v>
          </cell>
          <cell r="B1524" t="str">
            <v>F</v>
          </cell>
          <cell r="C1524">
            <v>1</v>
          </cell>
          <cell r="D1524" t="str">
            <v>COMEDORECO</v>
          </cell>
          <cell r="E1524" t="str">
            <v>01.00.00.62.02.43.43</v>
          </cell>
        </row>
        <row r="1525">
          <cell r="A1525">
            <v>22500142025</v>
          </cell>
          <cell r="B1525" t="str">
            <v>M</v>
          </cell>
          <cell r="C1525">
            <v>1</v>
          </cell>
          <cell r="D1525" t="str">
            <v>COMEDORECO</v>
          </cell>
          <cell r="E1525" t="str">
            <v>01.00.00.62.02.43.01</v>
          </cell>
        </row>
        <row r="1526">
          <cell r="A1526">
            <v>800328635</v>
          </cell>
          <cell r="B1526" t="str">
            <v>M</v>
          </cell>
          <cell r="C1526">
            <v>2</v>
          </cell>
          <cell r="D1526" t="str">
            <v>COMEDORECO</v>
          </cell>
          <cell r="E1526" t="str">
            <v>01.00.00.62.02.43.43</v>
          </cell>
        </row>
        <row r="1527">
          <cell r="A1527">
            <v>116232281</v>
          </cell>
          <cell r="B1527" t="str">
            <v>F</v>
          </cell>
          <cell r="C1527">
            <v>4</v>
          </cell>
          <cell r="D1527" t="str">
            <v>COMEDORECO</v>
          </cell>
          <cell r="E1527" t="str">
            <v>01.00.00.62.04</v>
          </cell>
        </row>
        <row r="1528">
          <cell r="A1528">
            <v>12000003371</v>
          </cell>
          <cell r="B1528" t="str">
            <v>F</v>
          </cell>
          <cell r="C1528">
            <v>5</v>
          </cell>
          <cell r="D1528" t="str">
            <v>COMEDORECO</v>
          </cell>
          <cell r="E1528" t="str">
            <v>01.00.00.62.02</v>
          </cell>
        </row>
        <row r="1529">
          <cell r="A1529">
            <v>4900191927</v>
          </cell>
          <cell r="B1529" t="str">
            <v>M</v>
          </cell>
          <cell r="C1529">
            <v>1</v>
          </cell>
          <cell r="D1529" t="str">
            <v>COMEDORECO</v>
          </cell>
          <cell r="E1529" t="str">
            <v>01.00.00.62.02.43.67</v>
          </cell>
        </row>
        <row r="1530">
          <cell r="A1530">
            <v>2000098018</v>
          </cell>
          <cell r="B1530" t="str">
            <v>F</v>
          </cell>
          <cell r="C1530">
            <v>2</v>
          </cell>
          <cell r="D1530" t="str">
            <v>COMEDORECO</v>
          </cell>
          <cell r="E1530" t="str">
            <v>01.00.00.62.02.43.42</v>
          </cell>
        </row>
        <row r="1531">
          <cell r="A1531">
            <v>2100028279</v>
          </cell>
          <cell r="B1531" t="str">
            <v>M</v>
          </cell>
          <cell r="C1531">
            <v>1</v>
          </cell>
          <cell r="D1531" t="str">
            <v>COMEDORECO</v>
          </cell>
          <cell r="E1531" t="str">
            <v>01.00.00.62.02.43.26</v>
          </cell>
        </row>
        <row r="1532">
          <cell r="A1532">
            <v>1800525832</v>
          </cell>
          <cell r="B1532" t="str">
            <v>M</v>
          </cell>
          <cell r="C1532">
            <v>2</v>
          </cell>
          <cell r="D1532" t="str">
            <v>COMEDORECO</v>
          </cell>
          <cell r="E1532" t="str">
            <v>01.00.00.62.03.01.01</v>
          </cell>
        </row>
        <row r="1533">
          <cell r="A1533">
            <v>4900910342</v>
          </cell>
          <cell r="B1533" t="str">
            <v>F</v>
          </cell>
          <cell r="C1533">
            <v>1</v>
          </cell>
          <cell r="D1533" t="str">
            <v>COMEDORECO</v>
          </cell>
          <cell r="E1533" t="str">
            <v>01.00.00.62.02.43.67</v>
          </cell>
        </row>
        <row r="1534">
          <cell r="A1534">
            <v>40215736089</v>
          </cell>
          <cell r="B1534" t="str">
            <v>M</v>
          </cell>
          <cell r="C1534">
            <v>3</v>
          </cell>
          <cell r="D1534" t="str">
            <v>COMEDORECO</v>
          </cell>
          <cell r="E1534" t="str">
            <v>01.00.00.62.02.43.43</v>
          </cell>
        </row>
        <row r="1535">
          <cell r="A1535">
            <v>4700411582</v>
          </cell>
          <cell r="B1535" t="str">
            <v>F</v>
          </cell>
          <cell r="C1535">
            <v>2</v>
          </cell>
          <cell r="D1535" t="str">
            <v>COMEDORECO</v>
          </cell>
          <cell r="E1535" t="str">
            <v>01.00.00.62</v>
          </cell>
        </row>
        <row r="1536">
          <cell r="A1536">
            <v>109168542</v>
          </cell>
          <cell r="B1536" t="str">
            <v>F</v>
          </cell>
          <cell r="C1536">
            <v>5</v>
          </cell>
          <cell r="D1536" t="str">
            <v>COMEDORECO</v>
          </cell>
          <cell r="E1536" t="str">
            <v>01.00.00.62.03.10.01</v>
          </cell>
        </row>
        <row r="1537">
          <cell r="A1537">
            <v>111906459</v>
          </cell>
          <cell r="B1537" t="str">
            <v>M</v>
          </cell>
          <cell r="C1537">
            <v>1</v>
          </cell>
          <cell r="D1537" t="str">
            <v>COMEDORECO</v>
          </cell>
          <cell r="E1537" t="str">
            <v>01.00.00.62.02.43.01</v>
          </cell>
        </row>
        <row r="1538">
          <cell r="A1538">
            <v>10900051458</v>
          </cell>
          <cell r="B1538" t="str">
            <v>M</v>
          </cell>
          <cell r="C1538">
            <v>2</v>
          </cell>
          <cell r="D1538" t="str">
            <v>COMEDORECO</v>
          </cell>
          <cell r="E1538" t="str">
            <v>01.00.00.62.02.43.80</v>
          </cell>
        </row>
        <row r="1539">
          <cell r="A1539">
            <v>4600037107</v>
          </cell>
          <cell r="B1539" t="str">
            <v>F</v>
          </cell>
          <cell r="C1539">
            <v>4</v>
          </cell>
          <cell r="D1539" t="str">
            <v>COMEDORECO</v>
          </cell>
          <cell r="E1539" t="str">
            <v>01.00.00.62.02.43.22</v>
          </cell>
        </row>
        <row r="1540">
          <cell r="A1540">
            <v>111535407</v>
          </cell>
          <cell r="B1540" t="str">
            <v>M</v>
          </cell>
          <cell r="C1540">
            <v>1</v>
          </cell>
          <cell r="D1540" t="str">
            <v>COMEDORECO</v>
          </cell>
          <cell r="E1540" t="str">
            <v>01.00.00.62.03.01.03</v>
          </cell>
        </row>
        <row r="1541">
          <cell r="A1541">
            <v>104792155</v>
          </cell>
          <cell r="B1541" t="str">
            <v>F</v>
          </cell>
          <cell r="C1541">
            <v>1</v>
          </cell>
          <cell r="D1541" t="str">
            <v>COMEDORECO</v>
          </cell>
          <cell r="E1541" t="str">
            <v>01.00.00.62.02.43.29</v>
          </cell>
        </row>
        <row r="1542">
          <cell r="A1542">
            <v>8200164252</v>
          </cell>
          <cell r="B1542" t="str">
            <v>M</v>
          </cell>
          <cell r="C1542">
            <v>3</v>
          </cell>
          <cell r="D1542" t="str">
            <v>COMEDORECO</v>
          </cell>
          <cell r="E1542" t="str">
            <v>01.00.00.62.02.43.43</v>
          </cell>
        </row>
        <row r="1543">
          <cell r="A1543">
            <v>102183548</v>
          </cell>
          <cell r="B1543" t="str">
            <v>M</v>
          </cell>
          <cell r="C1543">
            <v>1</v>
          </cell>
          <cell r="D1543" t="str">
            <v>COMEDORECO</v>
          </cell>
          <cell r="E1543" t="str">
            <v>01.00.00.62.02.43.29</v>
          </cell>
        </row>
        <row r="1544">
          <cell r="A1544">
            <v>115865784</v>
          </cell>
          <cell r="B1544" t="str">
            <v>M</v>
          </cell>
          <cell r="C1544">
            <v>2</v>
          </cell>
          <cell r="D1544" t="str">
            <v>COMEDORECO</v>
          </cell>
          <cell r="E1544" t="str">
            <v>01.00.00.62.02.43.78</v>
          </cell>
        </row>
        <row r="1545">
          <cell r="A1545">
            <v>200050243</v>
          </cell>
          <cell r="B1545" t="str">
            <v>F</v>
          </cell>
          <cell r="C1545">
            <v>1</v>
          </cell>
          <cell r="D1545" t="str">
            <v>COMEDORECO</v>
          </cell>
          <cell r="E1545" t="str">
            <v>01.00.00.62.02.43.26</v>
          </cell>
        </row>
        <row r="1546">
          <cell r="A1546">
            <v>2500400953</v>
          </cell>
          <cell r="B1546" t="str">
            <v>M</v>
          </cell>
          <cell r="C1546">
            <v>1</v>
          </cell>
          <cell r="D1546" t="str">
            <v>COMEDORECO</v>
          </cell>
          <cell r="E1546" t="str">
            <v>01.00.00.62.02.43.08</v>
          </cell>
        </row>
        <row r="1547">
          <cell r="A1547">
            <v>7600119064</v>
          </cell>
          <cell r="B1547" t="str">
            <v>F</v>
          </cell>
          <cell r="C1547">
            <v>1</v>
          </cell>
          <cell r="D1547" t="str">
            <v>COMEDORECO</v>
          </cell>
          <cell r="E1547" t="str">
            <v>01.00.00.62.02.43.86</v>
          </cell>
        </row>
        <row r="1548">
          <cell r="A1548">
            <v>109362830</v>
          </cell>
          <cell r="B1548" t="str">
            <v>M</v>
          </cell>
          <cell r="C1548">
            <v>1</v>
          </cell>
          <cell r="D1548" t="str">
            <v>COMEDORECO</v>
          </cell>
          <cell r="E1548" t="str">
            <v>01.00.00.62.03.01.03</v>
          </cell>
        </row>
        <row r="1549">
          <cell r="A1549">
            <v>4400228740</v>
          </cell>
          <cell r="B1549" t="str">
            <v>M</v>
          </cell>
          <cell r="C1549">
            <v>2</v>
          </cell>
          <cell r="D1549" t="str">
            <v>COMEDORECO</v>
          </cell>
          <cell r="E1549" t="str">
            <v>01.00.00.62.02.43.43</v>
          </cell>
        </row>
        <row r="1550">
          <cell r="A1550">
            <v>22400321794</v>
          </cell>
          <cell r="B1550" t="str">
            <v>M</v>
          </cell>
          <cell r="C1550">
            <v>2</v>
          </cell>
          <cell r="D1550" t="str">
            <v>COMEDORECO</v>
          </cell>
          <cell r="E1550" t="str">
            <v>01.00.00.62.02</v>
          </cell>
        </row>
        <row r="1551">
          <cell r="A1551">
            <v>6500295453</v>
          </cell>
          <cell r="B1551" t="str">
            <v>M</v>
          </cell>
          <cell r="C1551">
            <v>1</v>
          </cell>
          <cell r="D1551" t="str">
            <v>COMEDORECO</v>
          </cell>
          <cell r="E1551" t="str">
            <v>01.00.00.62.02.43.12</v>
          </cell>
        </row>
        <row r="1552">
          <cell r="A1552">
            <v>110347374</v>
          </cell>
          <cell r="B1552" t="str">
            <v>M</v>
          </cell>
          <cell r="C1552">
            <v>5</v>
          </cell>
          <cell r="D1552" t="str">
            <v>COMEDORECO</v>
          </cell>
          <cell r="E1552" t="str">
            <v>01.00.00.62.02.01</v>
          </cell>
        </row>
        <row r="1553">
          <cell r="A1553">
            <v>12800008752</v>
          </cell>
          <cell r="B1553" t="str">
            <v>M</v>
          </cell>
          <cell r="C1553">
            <v>2</v>
          </cell>
          <cell r="D1553" t="str">
            <v>COMEDORECO</v>
          </cell>
          <cell r="E1553" t="str">
            <v>01.00.00.62.02.43.42</v>
          </cell>
        </row>
        <row r="1554">
          <cell r="A1554">
            <v>118987916</v>
          </cell>
          <cell r="B1554" t="str">
            <v>F</v>
          </cell>
          <cell r="C1554">
            <v>2</v>
          </cell>
          <cell r="D1554" t="str">
            <v>COMEDORECO</v>
          </cell>
          <cell r="E1554" t="str">
            <v>01.00.00.62.00.04</v>
          </cell>
        </row>
        <row r="1555">
          <cell r="A1555">
            <v>7600230754</v>
          </cell>
          <cell r="B1555" t="str">
            <v>M</v>
          </cell>
          <cell r="C1555">
            <v>1</v>
          </cell>
          <cell r="D1555" t="str">
            <v>COMEDORECO</v>
          </cell>
          <cell r="E1555" t="str">
            <v>01.00.00.62.02.43.41</v>
          </cell>
        </row>
        <row r="1556">
          <cell r="A1556">
            <v>1900175959</v>
          </cell>
          <cell r="B1556" t="str">
            <v>F</v>
          </cell>
          <cell r="C1556">
            <v>1</v>
          </cell>
          <cell r="D1556" t="str">
            <v>COMEDORECO</v>
          </cell>
          <cell r="E1556" t="str">
            <v>01.00.00.62.02.43.85</v>
          </cell>
        </row>
        <row r="1557">
          <cell r="A1557">
            <v>1000550556</v>
          </cell>
          <cell r="B1557" t="str">
            <v>F</v>
          </cell>
          <cell r="C1557">
            <v>5</v>
          </cell>
          <cell r="D1557" t="str">
            <v>COMEDORECO</v>
          </cell>
          <cell r="E1557" t="str">
            <v>01.00.00.62.02.43.30</v>
          </cell>
        </row>
        <row r="1558">
          <cell r="A1558">
            <v>2200365324</v>
          </cell>
          <cell r="B1558" t="str">
            <v>F</v>
          </cell>
          <cell r="C1558">
            <v>1</v>
          </cell>
          <cell r="D1558" t="str">
            <v>COMEDORECO</v>
          </cell>
          <cell r="E1558" t="str">
            <v>01.00.00.62.02.43.32</v>
          </cell>
        </row>
        <row r="1559">
          <cell r="A1559">
            <v>4600077780</v>
          </cell>
          <cell r="B1559" t="str">
            <v>F</v>
          </cell>
          <cell r="C1559">
            <v>4</v>
          </cell>
          <cell r="D1559" t="str">
            <v>COMEDORECO</v>
          </cell>
          <cell r="E1559" t="str">
            <v>01.00.00.62.02.43.43</v>
          </cell>
        </row>
        <row r="1560">
          <cell r="A1560">
            <v>40233020391</v>
          </cell>
          <cell r="B1560" t="str">
            <v>F</v>
          </cell>
          <cell r="C1560">
            <v>5</v>
          </cell>
          <cell r="D1560" t="str">
            <v>COMEDORECO</v>
          </cell>
          <cell r="E1560" t="str">
            <v>01.00.00.62</v>
          </cell>
        </row>
        <row r="1561">
          <cell r="A1561">
            <v>111301511</v>
          </cell>
          <cell r="B1561" t="str">
            <v>M</v>
          </cell>
          <cell r="C1561">
            <v>4</v>
          </cell>
          <cell r="D1561" t="str">
            <v>COMEDORECO</v>
          </cell>
          <cell r="E1561" t="str">
            <v>01.00.00.62.02.43.43</v>
          </cell>
        </row>
        <row r="1562">
          <cell r="A1562">
            <v>40236032047</v>
          </cell>
          <cell r="B1562" t="str">
            <v>F</v>
          </cell>
          <cell r="C1562">
            <v>2</v>
          </cell>
          <cell r="D1562" t="str">
            <v>COMEDORECO</v>
          </cell>
          <cell r="E1562" t="str">
            <v>01.00.00.62.03.05</v>
          </cell>
        </row>
        <row r="1563">
          <cell r="A1563">
            <v>118086131</v>
          </cell>
          <cell r="B1563" t="str">
            <v>F</v>
          </cell>
          <cell r="C1563">
            <v>4</v>
          </cell>
          <cell r="D1563" t="str">
            <v>COMEDORECO</v>
          </cell>
          <cell r="E1563" t="str">
            <v>01.00.00.62.00.02</v>
          </cell>
        </row>
        <row r="1564">
          <cell r="A1564">
            <v>105219752</v>
          </cell>
          <cell r="B1564" t="str">
            <v>M</v>
          </cell>
          <cell r="C1564">
            <v>1</v>
          </cell>
          <cell r="D1564" t="str">
            <v>COMEDORECO</v>
          </cell>
          <cell r="E1564" t="str">
            <v>01.00.00.62.01</v>
          </cell>
        </row>
        <row r="1565">
          <cell r="A1565">
            <v>107542672</v>
          </cell>
          <cell r="B1565" t="str">
            <v>F</v>
          </cell>
          <cell r="C1565">
            <v>6</v>
          </cell>
          <cell r="D1565" t="str">
            <v>COMEDORECO</v>
          </cell>
          <cell r="E1565" t="str">
            <v>01.00.00.62</v>
          </cell>
        </row>
        <row r="1566">
          <cell r="A1566">
            <v>3102070269</v>
          </cell>
          <cell r="B1566" t="str">
            <v>M</v>
          </cell>
          <cell r="C1566">
            <v>3</v>
          </cell>
          <cell r="D1566" t="str">
            <v>COMEDORECO</v>
          </cell>
          <cell r="E1566" t="str">
            <v>01.00.00.62.02.43.43</v>
          </cell>
        </row>
        <row r="1567">
          <cell r="A1567">
            <v>118835669</v>
          </cell>
          <cell r="B1567" t="str">
            <v>F</v>
          </cell>
          <cell r="C1567">
            <v>1</v>
          </cell>
          <cell r="D1567" t="str">
            <v>COMEDORECO</v>
          </cell>
          <cell r="E1567" t="str">
            <v>01.00.00.62.02.43.43</v>
          </cell>
        </row>
        <row r="1568">
          <cell r="A1568">
            <v>3104961010</v>
          </cell>
          <cell r="B1568" t="str">
            <v>M</v>
          </cell>
          <cell r="C1568">
            <v>3</v>
          </cell>
          <cell r="D1568" t="str">
            <v>COMEDORECO</v>
          </cell>
          <cell r="E1568" t="str">
            <v>01.00.00.62.02.43.15</v>
          </cell>
        </row>
        <row r="1569">
          <cell r="A1569">
            <v>114972938</v>
          </cell>
          <cell r="B1569" t="str">
            <v>M</v>
          </cell>
          <cell r="C1569">
            <v>1</v>
          </cell>
          <cell r="D1569" t="str">
            <v>COMEDORECO</v>
          </cell>
          <cell r="E1569" t="str">
            <v>01.00.00.62.03.01.03</v>
          </cell>
        </row>
        <row r="1570">
          <cell r="A1570">
            <v>10900014613</v>
          </cell>
          <cell r="B1570" t="str">
            <v>F</v>
          </cell>
          <cell r="C1570">
            <v>6</v>
          </cell>
          <cell r="D1570" t="str">
            <v>COMEDORECO</v>
          </cell>
          <cell r="E1570" t="str">
            <v>01.00.00.62.02.43.79</v>
          </cell>
        </row>
        <row r="1571">
          <cell r="A1571">
            <v>9000089954</v>
          </cell>
          <cell r="B1571" t="str">
            <v>F</v>
          </cell>
          <cell r="C1571">
            <v>1</v>
          </cell>
          <cell r="D1571" t="str">
            <v>COMEDORECO</v>
          </cell>
          <cell r="E1571" t="str">
            <v>01.00.00.62.02.43.10</v>
          </cell>
        </row>
        <row r="1572">
          <cell r="A1572">
            <v>3101312092</v>
          </cell>
          <cell r="B1572" t="str">
            <v>F</v>
          </cell>
          <cell r="C1572">
            <v>4</v>
          </cell>
          <cell r="D1572" t="str">
            <v>COMEDORECO</v>
          </cell>
          <cell r="E1572" t="str">
            <v>01.00.00.62.02.43.15</v>
          </cell>
        </row>
        <row r="1573">
          <cell r="A1573">
            <v>105223861</v>
          </cell>
          <cell r="B1573" t="str">
            <v>F</v>
          </cell>
          <cell r="C1573">
            <v>3</v>
          </cell>
          <cell r="D1573" t="str">
            <v>COMEDORECO</v>
          </cell>
          <cell r="E1573" t="str">
            <v>01.00.00.62.02.01</v>
          </cell>
        </row>
        <row r="1574">
          <cell r="A1574">
            <v>11600004581</v>
          </cell>
          <cell r="B1574" t="str">
            <v>F</v>
          </cell>
          <cell r="C1574">
            <v>1</v>
          </cell>
          <cell r="D1574" t="str">
            <v>COMEDORECO</v>
          </cell>
          <cell r="E1574" t="str">
            <v>01.00.00.62.02.43.22</v>
          </cell>
        </row>
        <row r="1575">
          <cell r="A1575">
            <v>800053951</v>
          </cell>
          <cell r="B1575" t="str">
            <v>M</v>
          </cell>
          <cell r="C1575">
            <v>1</v>
          </cell>
          <cell r="D1575" t="str">
            <v>COMEDORECO</v>
          </cell>
          <cell r="E1575" t="str">
            <v>01.00.00.62.02.43.11</v>
          </cell>
        </row>
        <row r="1576">
          <cell r="A1576">
            <v>7600012608</v>
          </cell>
          <cell r="B1576" t="str">
            <v>F</v>
          </cell>
          <cell r="C1576">
            <v>1</v>
          </cell>
          <cell r="D1576" t="str">
            <v>COMEDORECO</v>
          </cell>
          <cell r="E1576" t="str">
            <v>01.00.00.62.02.43.86</v>
          </cell>
        </row>
        <row r="1577">
          <cell r="A1577">
            <v>103003901</v>
          </cell>
          <cell r="B1577" t="str">
            <v>F</v>
          </cell>
          <cell r="C1577">
            <v>1</v>
          </cell>
          <cell r="D1577" t="str">
            <v>COMEDORECO</v>
          </cell>
          <cell r="E1577" t="str">
            <v>01.00.00.62.02.43.02</v>
          </cell>
        </row>
        <row r="1578">
          <cell r="A1578">
            <v>105662795</v>
          </cell>
          <cell r="B1578" t="str">
            <v>F</v>
          </cell>
          <cell r="C1578">
            <v>1</v>
          </cell>
          <cell r="D1578" t="str">
            <v>COMEDORECO</v>
          </cell>
          <cell r="E1578" t="str">
            <v>01.00.00.62.00.02</v>
          </cell>
        </row>
        <row r="1579">
          <cell r="A1579">
            <v>2000059762</v>
          </cell>
          <cell r="B1579" t="str">
            <v>F</v>
          </cell>
          <cell r="C1579">
            <v>1</v>
          </cell>
          <cell r="D1579" t="str">
            <v>COMEDORECO</v>
          </cell>
          <cell r="E1579" t="str">
            <v>01.00.00.62.02.43.42</v>
          </cell>
        </row>
        <row r="1580">
          <cell r="A1580">
            <v>7900000501</v>
          </cell>
          <cell r="B1580" t="str">
            <v>M</v>
          </cell>
          <cell r="C1580">
            <v>1</v>
          </cell>
          <cell r="D1580" t="str">
            <v>COMEDORECO</v>
          </cell>
          <cell r="E1580" t="str">
            <v>01.00.00.62.02.43.44</v>
          </cell>
        </row>
        <row r="1581">
          <cell r="A1581">
            <v>1600004665</v>
          </cell>
          <cell r="B1581" t="str">
            <v>F</v>
          </cell>
          <cell r="C1581">
            <v>1</v>
          </cell>
          <cell r="D1581" t="str">
            <v>COMEDORECO</v>
          </cell>
          <cell r="E1581" t="str">
            <v>01.00.00.62.02.43.34</v>
          </cell>
        </row>
        <row r="1582">
          <cell r="A1582">
            <v>11500016446</v>
          </cell>
          <cell r="B1582" t="str">
            <v>F</v>
          </cell>
          <cell r="C1582">
            <v>1</v>
          </cell>
          <cell r="D1582" t="str">
            <v>COMEDORECO</v>
          </cell>
          <cell r="E1582" t="str">
            <v>01.00.00.62.02.43.22</v>
          </cell>
        </row>
        <row r="1583">
          <cell r="A1583">
            <v>104792361</v>
          </cell>
          <cell r="B1583" t="str">
            <v>F</v>
          </cell>
          <cell r="C1583">
            <v>4</v>
          </cell>
          <cell r="D1583" t="str">
            <v>COMEDORECO</v>
          </cell>
          <cell r="E1583" t="str">
            <v>01.00.00.62.02.43.43</v>
          </cell>
        </row>
        <row r="1584">
          <cell r="A1584">
            <v>40230354710</v>
          </cell>
          <cell r="B1584" t="str">
            <v>M</v>
          </cell>
          <cell r="C1584">
            <v>1</v>
          </cell>
          <cell r="D1584" t="str">
            <v>COMEDORECO</v>
          </cell>
          <cell r="E1584" t="str">
            <v>01.00.00.62.02.43.31</v>
          </cell>
        </row>
        <row r="1585">
          <cell r="A1585">
            <v>3104066034</v>
          </cell>
          <cell r="B1585" t="str">
            <v>F</v>
          </cell>
          <cell r="C1585">
            <v>6</v>
          </cell>
          <cell r="D1585" t="str">
            <v>COMEDORECO</v>
          </cell>
          <cell r="E1585" t="str">
            <v>01.00.00.62.02.43.15</v>
          </cell>
        </row>
        <row r="1586">
          <cell r="A1586">
            <v>1400141675</v>
          </cell>
          <cell r="B1586" t="str">
            <v>M</v>
          </cell>
          <cell r="C1586">
            <v>1</v>
          </cell>
          <cell r="D1586" t="str">
            <v>COMEDORECO</v>
          </cell>
          <cell r="E1586" t="str">
            <v>01.00.00.62.02.43.30</v>
          </cell>
        </row>
        <row r="1587">
          <cell r="A1587">
            <v>22300117102</v>
          </cell>
          <cell r="B1587" t="str">
            <v>F</v>
          </cell>
          <cell r="C1587">
            <v>6</v>
          </cell>
          <cell r="D1587" t="str">
            <v>COMEDORECO</v>
          </cell>
          <cell r="E1587" t="str">
            <v>01.00.00.62.02.43.43</v>
          </cell>
        </row>
        <row r="1588">
          <cell r="A1588">
            <v>1000191252</v>
          </cell>
          <cell r="B1588" t="str">
            <v>F</v>
          </cell>
          <cell r="C1588">
            <v>3</v>
          </cell>
          <cell r="D1588" t="str">
            <v>COMEDORECO</v>
          </cell>
          <cell r="E1588" t="str">
            <v>01.00.00.62.02.43.43</v>
          </cell>
        </row>
        <row r="1589">
          <cell r="A1589">
            <v>1100387271</v>
          </cell>
          <cell r="B1589" t="str">
            <v>M</v>
          </cell>
          <cell r="C1589">
            <v>1</v>
          </cell>
          <cell r="D1589" t="str">
            <v>COMEDORECO</v>
          </cell>
          <cell r="E1589" t="str">
            <v>01.00.00.62.02.43.40</v>
          </cell>
        </row>
        <row r="1590">
          <cell r="A1590">
            <v>10900041921</v>
          </cell>
          <cell r="B1590" t="str">
            <v>F</v>
          </cell>
          <cell r="C1590">
            <v>1</v>
          </cell>
          <cell r="D1590" t="str">
            <v>COMEDORECO</v>
          </cell>
          <cell r="E1590" t="str">
            <v>01.00.00.62.01</v>
          </cell>
        </row>
        <row r="1591">
          <cell r="A1591">
            <v>1800039578</v>
          </cell>
          <cell r="B1591" t="str">
            <v>M</v>
          </cell>
          <cell r="C1591">
            <v>2</v>
          </cell>
          <cell r="D1591" t="str">
            <v>COMEDORECO</v>
          </cell>
          <cell r="E1591" t="str">
            <v>01.00.00.62.02.43.59</v>
          </cell>
        </row>
        <row r="1592">
          <cell r="A1592">
            <v>1800285676</v>
          </cell>
          <cell r="B1592" t="str">
            <v>F</v>
          </cell>
          <cell r="C1592">
            <v>2</v>
          </cell>
          <cell r="D1592" t="str">
            <v>COMEDORECO</v>
          </cell>
          <cell r="E1592" t="str">
            <v>01.00.00.62.02.43.47</v>
          </cell>
        </row>
        <row r="1593">
          <cell r="A1593">
            <v>1201253620</v>
          </cell>
          <cell r="B1593" t="str">
            <v>M</v>
          </cell>
          <cell r="C1593">
            <v>6</v>
          </cell>
          <cell r="D1593" t="str">
            <v>COMEDORECO</v>
          </cell>
          <cell r="E1593" t="str">
            <v>01.00.00.62.02.43.79</v>
          </cell>
        </row>
        <row r="1594">
          <cell r="A1594">
            <v>40228210213</v>
          </cell>
          <cell r="B1594" t="str">
            <v>M</v>
          </cell>
          <cell r="C1594">
            <v>1</v>
          </cell>
          <cell r="D1594" t="str">
            <v>COMEDORECO</v>
          </cell>
          <cell r="E1594" t="str">
            <v>01.00.00.62.03.01.01</v>
          </cell>
        </row>
        <row r="1595">
          <cell r="A1595">
            <v>1300338678</v>
          </cell>
          <cell r="B1595" t="str">
            <v>M</v>
          </cell>
          <cell r="C1595">
            <v>2</v>
          </cell>
          <cell r="D1595" t="str">
            <v>COMEDORECO</v>
          </cell>
          <cell r="E1595" t="str">
            <v>01.00.00.62.02.43.27</v>
          </cell>
        </row>
        <row r="1596">
          <cell r="A1596">
            <v>10900039628</v>
          </cell>
          <cell r="B1596" t="str">
            <v>F</v>
          </cell>
          <cell r="C1596">
            <v>2</v>
          </cell>
          <cell r="D1596" t="str">
            <v>COMEDORECO</v>
          </cell>
          <cell r="E1596" t="str">
            <v>01.00.00.62.02.43.79</v>
          </cell>
        </row>
        <row r="1597">
          <cell r="A1597">
            <v>40213681618</v>
          </cell>
          <cell r="B1597" t="str">
            <v>M</v>
          </cell>
          <cell r="C1597">
            <v>1</v>
          </cell>
          <cell r="D1597" t="str">
            <v>COMEDORECO</v>
          </cell>
          <cell r="E1597" t="str">
            <v>01.00.00.62.02.43.45</v>
          </cell>
        </row>
        <row r="1598">
          <cell r="A1598">
            <v>112280110</v>
          </cell>
          <cell r="B1598" t="str">
            <v>F</v>
          </cell>
          <cell r="C1598">
            <v>1</v>
          </cell>
          <cell r="D1598" t="str">
            <v>COMEDORECO</v>
          </cell>
          <cell r="E1598" t="str">
            <v>01.00.00.62.02.43.43</v>
          </cell>
        </row>
        <row r="1599">
          <cell r="A1599">
            <v>7800155090</v>
          </cell>
          <cell r="B1599" t="str">
            <v>M</v>
          </cell>
          <cell r="C1599">
            <v>1</v>
          </cell>
          <cell r="D1599" t="str">
            <v>COMEDORECO</v>
          </cell>
          <cell r="E1599" t="str">
            <v>01.00.00.62.02.43.50</v>
          </cell>
        </row>
        <row r="1600">
          <cell r="A1600">
            <v>2300934581</v>
          </cell>
          <cell r="B1600" t="str">
            <v>F</v>
          </cell>
          <cell r="C1600">
            <v>1</v>
          </cell>
          <cell r="D1600" t="str">
            <v>COMEDORECO</v>
          </cell>
          <cell r="E1600" t="str">
            <v>01.00.00.62.02.43.05</v>
          </cell>
        </row>
        <row r="1601">
          <cell r="A1601">
            <v>105925150</v>
          </cell>
          <cell r="B1601" t="str">
            <v>M</v>
          </cell>
          <cell r="C1601">
            <v>1</v>
          </cell>
          <cell r="D1601" t="str">
            <v>COMEDORECO</v>
          </cell>
          <cell r="E1601" t="str">
            <v>01.00.00.62.02.43.01</v>
          </cell>
        </row>
        <row r="1602">
          <cell r="A1602">
            <v>9900030736</v>
          </cell>
          <cell r="B1602" t="str">
            <v>M</v>
          </cell>
          <cell r="C1602">
            <v>1</v>
          </cell>
          <cell r="D1602" t="str">
            <v>COMEDORECO</v>
          </cell>
          <cell r="E1602" t="str">
            <v>01.00.00.62.02.43.50</v>
          </cell>
        </row>
        <row r="1603">
          <cell r="A1603">
            <v>40233679170</v>
          </cell>
          <cell r="B1603" t="str">
            <v>F</v>
          </cell>
          <cell r="C1603">
            <v>1</v>
          </cell>
          <cell r="D1603" t="str">
            <v>COMEDORECO</v>
          </cell>
          <cell r="E1603" t="str">
            <v>01.00.00.62.02.43.13</v>
          </cell>
        </row>
        <row r="1604">
          <cell r="A1604">
            <v>22900227574</v>
          </cell>
          <cell r="B1604" t="str">
            <v>F</v>
          </cell>
          <cell r="C1604">
            <v>1</v>
          </cell>
          <cell r="D1604" t="str">
            <v>COMEDORECO</v>
          </cell>
          <cell r="E1604" t="str">
            <v>01.00.00.62.02.43.43</v>
          </cell>
        </row>
        <row r="1605">
          <cell r="A1605">
            <v>113001242</v>
          </cell>
          <cell r="B1605" t="str">
            <v>M</v>
          </cell>
          <cell r="C1605">
            <v>2</v>
          </cell>
          <cell r="D1605" t="str">
            <v>COMEDORECO</v>
          </cell>
          <cell r="E1605" t="str">
            <v>01.00.00.62.03.01.02</v>
          </cell>
        </row>
        <row r="1606">
          <cell r="A1606">
            <v>7600103191</v>
          </cell>
          <cell r="B1606" t="str">
            <v>F</v>
          </cell>
          <cell r="C1606">
            <v>1</v>
          </cell>
          <cell r="D1606" t="str">
            <v>COMEDORECO</v>
          </cell>
          <cell r="E1606" t="str">
            <v>01.00.00.62.02.43.41</v>
          </cell>
        </row>
        <row r="1607">
          <cell r="A1607">
            <v>104652334</v>
          </cell>
          <cell r="B1607" t="str">
            <v>M</v>
          </cell>
          <cell r="C1607">
            <v>3</v>
          </cell>
          <cell r="D1607" t="str">
            <v>COMEDORECO</v>
          </cell>
          <cell r="E1607" t="str">
            <v>01.00.00.62.02.43.43</v>
          </cell>
        </row>
        <row r="1608">
          <cell r="A1608">
            <v>40223002623</v>
          </cell>
          <cell r="B1608" t="str">
            <v>F</v>
          </cell>
          <cell r="C1608">
            <v>1</v>
          </cell>
          <cell r="D1608" t="str">
            <v>COMEDORECO</v>
          </cell>
          <cell r="E1608" t="str">
            <v>01.00.00.62.02.43.41</v>
          </cell>
        </row>
        <row r="1609">
          <cell r="A1609">
            <v>40227935232</v>
          </cell>
          <cell r="B1609" t="str">
            <v>F</v>
          </cell>
          <cell r="C1609">
            <v>1</v>
          </cell>
          <cell r="D1609" t="str">
            <v>COMEDORECO</v>
          </cell>
          <cell r="E1609" t="str">
            <v>01.00.00.62.00.02</v>
          </cell>
        </row>
        <row r="1610">
          <cell r="A1610">
            <v>102922259</v>
          </cell>
          <cell r="B1610" t="str">
            <v>M</v>
          </cell>
          <cell r="C1610">
            <v>5</v>
          </cell>
          <cell r="D1610" t="str">
            <v>COMEDORECO</v>
          </cell>
          <cell r="E1610" t="str">
            <v>01.00.00.62.03.01.03</v>
          </cell>
        </row>
        <row r="1611">
          <cell r="A1611">
            <v>113043186</v>
          </cell>
          <cell r="B1611" t="str">
            <v>F</v>
          </cell>
          <cell r="C1611">
            <v>9</v>
          </cell>
          <cell r="D1611" t="str">
            <v>COMEDORECO</v>
          </cell>
          <cell r="E1611" t="str">
            <v>01.00.00.62.02.43</v>
          </cell>
        </row>
        <row r="1612">
          <cell r="A1612">
            <v>13000005218</v>
          </cell>
          <cell r="B1612" t="str">
            <v>F</v>
          </cell>
          <cell r="C1612">
            <v>1</v>
          </cell>
          <cell r="D1612" t="str">
            <v>COMEDORECO</v>
          </cell>
          <cell r="E1612" t="str">
            <v>01.00.00.62.02.43.31</v>
          </cell>
        </row>
        <row r="1613">
          <cell r="A1613">
            <v>1800036855</v>
          </cell>
          <cell r="B1613" t="str">
            <v>M</v>
          </cell>
          <cell r="C1613">
            <v>2</v>
          </cell>
          <cell r="D1613" t="str">
            <v>COMEDORECO</v>
          </cell>
          <cell r="E1613" t="str">
            <v>01.00.00.62.02.43.31</v>
          </cell>
        </row>
        <row r="1614">
          <cell r="A1614">
            <v>40236768558</v>
          </cell>
          <cell r="B1614" t="str">
            <v>M</v>
          </cell>
          <cell r="C1614">
            <v>3</v>
          </cell>
          <cell r="D1614" t="str">
            <v>COMEDORECO</v>
          </cell>
          <cell r="E1614" t="str">
            <v>01.00.00.62.02.43.01</v>
          </cell>
        </row>
        <row r="1615">
          <cell r="A1615">
            <v>1800498725</v>
          </cell>
          <cell r="B1615" t="str">
            <v>M</v>
          </cell>
          <cell r="C1615">
            <v>2</v>
          </cell>
          <cell r="D1615" t="str">
            <v>COMEDORECO</v>
          </cell>
          <cell r="E1615" t="str">
            <v>01.00.00.62.02.43.47</v>
          </cell>
        </row>
        <row r="1616">
          <cell r="A1616">
            <v>5800232430</v>
          </cell>
          <cell r="B1616" t="str">
            <v>M</v>
          </cell>
          <cell r="C1616">
            <v>4</v>
          </cell>
          <cell r="D1616" t="str">
            <v>COMEDORECO</v>
          </cell>
          <cell r="E1616" t="str">
            <v>01.00.00.62.03.01.01</v>
          </cell>
        </row>
        <row r="1617">
          <cell r="A1617">
            <v>7600071232</v>
          </cell>
          <cell r="B1617" t="str">
            <v>M</v>
          </cell>
          <cell r="C1617">
            <v>1</v>
          </cell>
          <cell r="D1617" t="str">
            <v>COMEDORECO</v>
          </cell>
          <cell r="E1617" t="str">
            <v>01.00.00.62.02.43.41</v>
          </cell>
        </row>
        <row r="1618">
          <cell r="A1618">
            <v>1600105223</v>
          </cell>
          <cell r="B1618" t="str">
            <v>M</v>
          </cell>
          <cell r="C1618">
            <v>4</v>
          </cell>
          <cell r="D1618" t="str">
            <v>COMEDORECO</v>
          </cell>
          <cell r="E1618" t="str">
            <v>01.00.00.62.02.43.34</v>
          </cell>
        </row>
        <row r="1619">
          <cell r="A1619">
            <v>1201104013</v>
          </cell>
          <cell r="B1619" t="str">
            <v>F</v>
          </cell>
          <cell r="C1619">
            <v>1</v>
          </cell>
          <cell r="D1619" t="str">
            <v>COMEDORECO</v>
          </cell>
          <cell r="E1619" t="str">
            <v>01.00.00.62.02.43.43</v>
          </cell>
        </row>
        <row r="1620">
          <cell r="A1620">
            <v>1800459586</v>
          </cell>
          <cell r="B1620" t="str">
            <v>M</v>
          </cell>
          <cell r="C1620">
            <v>1</v>
          </cell>
          <cell r="D1620" t="str">
            <v>COMEDORECO</v>
          </cell>
          <cell r="E1620" t="str">
            <v>01.00.00.62.00.06</v>
          </cell>
        </row>
        <row r="1621">
          <cell r="A1621">
            <v>6600199209</v>
          </cell>
          <cell r="B1621" t="str">
            <v>M</v>
          </cell>
          <cell r="C1621">
            <v>1</v>
          </cell>
          <cell r="D1621" t="str">
            <v>COMEDORECO</v>
          </cell>
          <cell r="E1621" t="str">
            <v>01.00.00.62.02.43.01</v>
          </cell>
        </row>
        <row r="1622">
          <cell r="A1622">
            <v>40218508873</v>
          </cell>
          <cell r="B1622" t="str">
            <v>F</v>
          </cell>
          <cell r="C1622">
            <v>1</v>
          </cell>
          <cell r="D1622" t="str">
            <v>COMEDORECO</v>
          </cell>
          <cell r="E1622" t="str">
            <v>01.00.00.62.02.43.01</v>
          </cell>
        </row>
        <row r="1623">
          <cell r="A1623">
            <v>40210922429</v>
          </cell>
          <cell r="B1623" t="str">
            <v>F</v>
          </cell>
          <cell r="C1623">
            <v>1</v>
          </cell>
          <cell r="D1623" t="str">
            <v>COMEDORECO</v>
          </cell>
          <cell r="E1623" t="str">
            <v>01.00.00.62.00.02</v>
          </cell>
        </row>
        <row r="1624">
          <cell r="A1624">
            <v>4701520134</v>
          </cell>
          <cell r="B1624" t="str">
            <v>F</v>
          </cell>
          <cell r="C1624">
            <v>1</v>
          </cell>
          <cell r="D1624" t="str">
            <v>COMEDORECO</v>
          </cell>
          <cell r="E1624" t="str">
            <v>01.00.00.62.02.43.20</v>
          </cell>
        </row>
        <row r="1625">
          <cell r="A1625">
            <v>3100047384</v>
          </cell>
          <cell r="B1625" t="str">
            <v>M</v>
          </cell>
          <cell r="C1625">
            <v>1</v>
          </cell>
          <cell r="D1625" t="str">
            <v>COMEDORECO</v>
          </cell>
          <cell r="E1625" t="str">
            <v>01.00.00.62.02.43.14</v>
          </cell>
        </row>
        <row r="1626">
          <cell r="A1626">
            <v>22600179000</v>
          </cell>
          <cell r="B1626" t="str">
            <v>M</v>
          </cell>
          <cell r="C1626">
            <v>1</v>
          </cell>
          <cell r="D1626" t="str">
            <v>COMEDORECO</v>
          </cell>
          <cell r="E1626" t="str">
            <v>01.00.00.62.02.43.43</v>
          </cell>
        </row>
        <row r="1627">
          <cell r="A1627">
            <v>7600039478</v>
          </cell>
          <cell r="B1627" t="str">
            <v>F</v>
          </cell>
          <cell r="C1627">
            <v>1</v>
          </cell>
          <cell r="D1627" t="str">
            <v>COMEDORECO</v>
          </cell>
          <cell r="E1627" t="str">
            <v>01.00.00.62.02.43.86</v>
          </cell>
        </row>
        <row r="1628">
          <cell r="A1628">
            <v>109987131</v>
          </cell>
          <cell r="B1628" t="str">
            <v>M</v>
          </cell>
          <cell r="C1628">
            <v>2</v>
          </cell>
          <cell r="D1628" t="str">
            <v>COMEDORECO</v>
          </cell>
          <cell r="E1628" t="str">
            <v>01.00.00.62.03.01.01</v>
          </cell>
        </row>
        <row r="1629">
          <cell r="A1629">
            <v>102307147</v>
          </cell>
          <cell r="B1629" t="str">
            <v>M</v>
          </cell>
          <cell r="C1629">
            <v>4</v>
          </cell>
          <cell r="D1629" t="str">
            <v>COMEDORECO</v>
          </cell>
          <cell r="E1629" t="str">
            <v>01.00.00.62.02.43.43</v>
          </cell>
        </row>
        <row r="1630">
          <cell r="A1630">
            <v>1400007025</v>
          </cell>
          <cell r="B1630" t="str">
            <v>M</v>
          </cell>
          <cell r="C1630">
            <v>1</v>
          </cell>
          <cell r="D1630" t="str">
            <v>COMEDORECO</v>
          </cell>
          <cell r="E1630" t="str">
            <v>01.00.00.62.02.43.03</v>
          </cell>
        </row>
        <row r="1631">
          <cell r="A1631">
            <v>2400117525</v>
          </cell>
          <cell r="B1631" t="str">
            <v>F</v>
          </cell>
          <cell r="C1631">
            <v>3</v>
          </cell>
          <cell r="D1631" t="str">
            <v>COMEDORECO</v>
          </cell>
          <cell r="E1631" t="str">
            <v>01.00.00.62.02.43.06</v>
          </cell>
        </row>
        <row r="1632">
          <cell r="A1632">
            <v>2200165757</v>
          </cell>
          <cell r="B1632" t="str">
            <v>F</v>
          </cell>
          <cell r="C1632">
            <v>1</v>
          </cell>
          <cell r="D1632" t="str">
            <v>COMEDORECO</v>
          </cell>
          <cell r="E1632" t="str">
            <v>01.00.00.62.02.43.43</v>
          </cell>
        </row>
        <row r="1633">
          <cell r="A1633">
            <v>4600401436</v>
          </cell>
          <cell r="B1633" t="str">
            <v>F</v>
          </cell>
          <cell r="C1633">
            <v>2</v>
          </cell>
          <cell r="D1633" t="str">
            <v>COMEDORECO</v>
          </cell>
          <cell r="E1633" t="str">
            <v>01.00.00.62.02.43.22</v>
          </cell>
        </row>
        <row r="1634">
          <cell r="A1634">
            <v>114819816</v>
          </cell>
          <cell r="B1634" t="str">
            <v>F</v>
          </cell>
          <cell r="C1634">
            <v>1</v>
          </cell>
          <cell r="D1634" t="str">
            <v>COMEDORECO</v>
          </cell>
          <cell r="E1634" t="str">
            <v>01.00.00.62.02.43.04</v>
          </cell>
        </row>
        <row r="1635">
          <cell r="A1635">
            <v>102249158</v>
          </cell>
          <cell r="B1635" t="str">
            <v>F</v>
          </cell>
          <cell r="C1635">
            <v>2</v>
          </cell>
          <cell r="D1635" t="str">
            <v>COMEDORECO</v>
          </cell>
          <cell r="E1635" t="str">
            <v>01.00.00.62.03.01.01</v>
          </cell>
        </row>
        <row r="1636">
          <cell r="A1636">
            <v>109691543</v>
          </cell>
          <cell r="B1636" t="str">
            <v>F</v>
          </cell>
          <cell r="C1636">
            <v>3</v>
          </cell>
          <cell r="D1636" t="str">
            <v>COMEDORECO</v>
          </cell>
          <cell r="E1636" t="str">
            <v>01.00.00.62.02.43.43</v>
          </cell>
        </row>
        <row r="1637">
          <cell r="A1637">
            <v>3102657537</v>
          </cell>
          <cell r="B1637" t="str">
            <v>M</v>
          </cell>
          <cell r="C1637">
            <v>1</v>
          </cell>
          <cell r="D1637" t="str">
            <v>COMEDORECO</v>
          </cell>
          <cell r="E1637" t="str">
            <v>01.00.00.62.02.43.14</v>
          </cell>
        </row>
        <row r="1638">
          <cell r="A1638">
            <v>104938527</v>
          </cell>
          <cell r="B1638" t="str">
            <v>M</v>
          </cell>
          <cell r="C1638">
            <v>1</v>
          </cell>
          <cell r="D1638" t="str">
            <v>COMEDORECO</v>
          </cell>
          <cell r="E1638" t="str">
            <v>01.00.00.62.03.01.01</v>
          </cell>
        </row>
        <row r="1639">
          <cell r="A1639">
            <v>40225760780</v>
          </cell>
          <cell r="B1639" t="str">
            <v>M</v>
          </cell>
          <cell r="C1639">
            <v>1</v>
          </cell>
          <cell r="D1639" t="str">
            <v>COMEDORECO</v>
          </cell>
          <cell r="E1639" t="str">
            <v>01.00.00.62.02.43.43</v>
          </cell>
        </row>
        <row r="1640">
          <cell r="A1640">
            <v>9300355691</v>
          </cell>
          <cell r="B1640" t="str">
            <v>F</v>
          </cell>
          <cell r="C1640">
            <v>1</v>
          </cell>
          <cell r="D1640" t="str">
            <v>COMEDORECO</v>
          </cell>
          <cell r="E1640" t="str">
            <v>01.00.00.62.02.43.32</v>
          </cell>
        </row>
        <row r="1641">
          <cell r="A1641">
            <v>116494030</v>
          </cell>
          <cell r="B1641" t="str">
            <v>M</v>
          </cell>
          <cell r="C1641">
            <v>1</v>
          </cell>
          <cell r="D1641" t="str">
            <v>COMEDORECO</v>
          </cell>
          <cell r="E1641" t="str">
            <v>01.00.00.62</v>
          </cell>
        </row>
        <row r="1642">
          <cell r="A1642">
            <v>113254783</v>
          </cell>
          <cell r="B1642" t="str">
            <v>M</v>
          </cell>
          <cell r="C1642">
            <v>1</v>
          </cell>
          <cell r="D1642" t="str">
            <v>COMEDORECO</v>
          </cell>
          <cell r="E1642" t="str">
            <v>01.00.00.62.03.01.03</v>
          </cell>
        </row>
        <row r="1643">
          <cell r="A1643">
            <v>9400115201</v>
          </cell>
          <cell r="B1643" t="str">
            <v>F</v>
          </cell>
          <cell r="C1643">
            <v>1</v>
          </cell>
          <cell r="D1643" t="str">
            <v>COMEDORECO</v>
          </cell>
          <cell r="E1643" t="str">
            <v>01.00.00.62.02.43.40</v>
          </cell>
        </row>
        <row r="1644">
          <cell r="A1644">
            <v>2301288995</v>
          </cell>
          <cell r="B1644" t="str">
            <v>F</v>
          </cell>
          <cell r="C1644">
            <v>1</v>
          </cell>
          <cell r="D1644" t="str">
            <v>COMEDORECO</v>
          </cell>
          <cell r="E1644" t="str">
            <v>01.00.00.62.02.43.05</v>
          </cell>
        </row>
        <row r="1645">
          <cell r="A1645">
            <v>112527775</v>
          </cell>
          <cell r="B1645" t="str">
            <v>M</v>
          </cell>
          <cell r="C1645">
            <v>2</v>
          </cell>
          <cell r="D1645" t="str">
            <v>COMEDORECO</v>
          </cell>
          <cell r="E1645" t="str">
            <v>01.00.00.62.03.01.01</v>
          </cell>
        </row>
        <row r="1646">
          <cell r="A1646">
            <v>10600091473</v>
          </cell>
          <cell r="B1646" t="str">
            <v>M</v>
          </cell>
          <cell r="C1646">
            <v>2</v>
          </cell>
          <cell r="D1646" t="str">
            <v>COMEDORECO</v>
          </cell>
          <cell r="E1646" t="str">
            <v>01.00.00.62.03.01.02</v>
          </cell>
        </row>
        <row r="1647">
          <cell r="A1647">
            <v>1900008077</v>
          </cell>
          <cell r="B1647" t="str">
            <v>F</v>
          </cell>
          <cell r="C1647">
            <v>1</v>
          </cell>
          <cell r="D1647" t="str">
            <v>COMEDORECO</v>
          </cell>
          <cell r="E1647" t="str">
            <v>01.00.00.62.02.43.51</v>
          </cell>
        </row>
        <row r="1648">
          <cell r="A1648">
            <v>1900022664</v>
          </cell>
          <cell r="B1648" t="str">
            <v>F</v>
          </cell>
          <cell r="C1648">
            <v>1</v>
          </cell>
          <cell r="D1648" t="str">
            <v>COMEDORECO</v>
          </cell>
          <cell r="E1648" t="str">
            <v>01.00.00.62.02.43.51</v>
          </cell>
        </row>
        <row r="1649">
          <cell r="A1649">
            <v>40220151258</v>
          </cell>
          <cell r="B1649" t="str">
            <v>M</v>
          </cell>
          <cell r="C1649">
            <v>1</v>
          </cell>
          <cell r="D1649" t="str">
            <v>COMEDORECO</v>
          </cell>
          <cell r="E1649" t="str">
            <v>01.00.00.62.02.43.27</v>
          </cell>
        </row>
        <row r="1650">
          <cell r="A1650">
            <v>101412369</v>
          </cell>
          <cell r="B1650" t="str">
            <v>M</v>
          </cell>
          <cell r="C1650">
            <v>2</v>
          </cell>
          <cell r="D1650" t="str">
            <v>COMEDORECO</v>
          </cell>
          <cell r="E1650" t="str">
            <v>01.00.00.62.01</v>
          </cell>
        </row>
        <row r="1651">
          <cell r="A1651">
            <v>104238373</v>
          </cell>
          <cell r="B1651" t="str">
            <v>F</v>
          </cell>
          <cell r="C1651">
            <v>2</v>
          </cell>
          <cell r="D1651" t="str">
            <v>COMEDORECO</v>
          </cell>
          <cell r="E1651" t="str">
            <v>01.00.00.62.02.43.02</v>
          </cell>
        </row>
        <row r="1652">
          <cell r="A1652">
            <v>5601511552</v>
          </cell>
          <cell r="B1652" t="str">
            <v>F</v>
          </cell>
          <cell r="C1652">
            <v>1</v>
          </cell>
          <cell r="D1652" t="str">
            <v>COMEDORECO</v>
          </cell>
          <cell r="E1652" t="str">
            <v>01.00.00.62.02.43.17</v>
          </cell>
        </row>
        <row r="1653">
          <cell r="A1653">
            <v>40237818006</v>
          </cell>
          <cell r="B1653" t="str">
            <v>M</v>
          </cell>
          <cell r="C1653">
            <v>1</v>
          </cell>
          <cell r="D1653" t="str">
            <v>COMEDORECO</v>
          </cell>
          <cell r="E1653" t="str">
            <v>01.00.00.62.02.43.43</v>
          </cell>
        </row>
        <row r="1654">
          <cell r="A1654">
            <v>40224168274</v>
          </cell>
          <cell r="B1654" t="str">
            <v>F</v>
          </cell>
          <cell r="C1654">
            <v>1</v>
          </cell>
          <cell r="D1654" t="str">
            <v>COMEDORECO</v>
          </cell>
          <cell r="E1654" t="str">
            <v>01.00.00.62.02.43.63</v>
          </cell>
        </row>
        <row r="1655">
          <cell r="A1655">
            <v>1100308590</v>
          </cell>
          <cell r="B1655" t="str">
            <v>F</v>
          </cell>
          <cell r="C1655">
            <v>1</v>
          </cell>
          <cell r="D1655" t="str">
            <v>COMEDORECO</v>
          </cell>
          <cell r="E1655" t="str">
            <v>01.00.00.62.02.43.02</v>
          </cell>
        </row>
        <row r="1656">
          <cell r="A1656">
            <v>5500085526</v>
          </cell>
          <cell r="B1656" t="str">
            <v>F</v>
          </cell>
          <cell r="C1656">
            <v>2</v>
          </cell>
          <cell r="D1656" t="str">
            <v>COMEDORECO</v>
          </cell>
          <cell r="E1656" t="str">
            <v>01.00.00.62.02.43.15</v>
          </cell>
        </row>
        <row r="1657">
          <cell r="A1657">
            <v>5600254972</v>
          </cell>
          <cell r="B1657" t="str">
            <v>F</v>
          </cell>
          <cell r="C1657">
            <v>2</v>
          </cell>
          <cell r="D1657" t="str">
            <v>COMEDORECO</v>
          </cell>
          <cell r="E1657" t="str">
            <v>01.00.00.62.02.43.17</v>
          </cell>
        </row>
        <row r="1658">
          <cell r="A1658">
            <v>2200231153</v>
          </cell>
          <cell r="B1658" t="str">
            <v>F</v>
          </cell>
          <cell r="C1658">
            <v>1</v>
          </cell>
          <cell r="D1658" t="str">
            <v>COMEDORECO</v>
          </cell>
          <cell r="E1658" t="str">
            <v>01.00.00.62.02.43.32</v>
          </cell>
        </row>
        <row r="1659">
          <cell r="A1659">
            <v>114857071</v>
          </cell>
          <cell r="B1659" t="str">
            <v>M</v>
          </cell>
          <cell r="C1659">
            <v>6</v>
          </cell>
          <cell r="D1659" t="str">
            <v>COMEDORECO</v>
          </cell>
          <cell r="E1659" t="str">
            <v>01.00.00.62.02.43.43</v>
          </cell>
        </row>
        <row r="1660">
          <cell r="A1660">
            <v>1200456281</v>
          </cell>
          <cell r="B1660" t="str">
            <v>M</v>
          </cell>
          <cell r="C1660">
            <v>5</v>
          </cell>
          <cell r="D1660" t="str">
            <v>COMEDORECO</v>
          </cell>
          <cell r="E1660" t="str">
            <v>01.00.00.62.02.43.03</v>
          </cell>
        </row>
        <row r="1661">
          <cell r="A1661">
            <v>110176575</v>
          </cell>
          <cell r="B1661" t="str">
            <v>F</v>
          </cell>
          <cell r="C1661">
            <v>1</v>
          </cell>
          <cell r="D1661" t="str">
            <v>COMEDORECO</v>
          </cell>
          <cell r="E1661" t="str">
            <v>01.00.00.62.02.43.03</v>
          </cell>
        </row>
        <row r="1662">
          <cell r="A1662">
            <v>1800303164</v>
          </cell>
          <cell r="B1662" t="str">
            <v>F</v>
          </cell>
          <cell r="C1662">
            <v>4</v>
          </cell>
          <cell r="D1662" t="str">
            <v>COMEDORECO</v>
          </cell>
          <cell r="E1662" t="str">
            <v>01.00.00.62.02.43.31</v>
          </cell>
        </row>
        <row r="1663">
          <cell r="A1663">
            <v>9100013409</v>
          </cell>
          <cell r="B1663" t="str">
            <v>M</v>
          </cell>
          <cell r="C1663">
            <v>2</v>
          </cell>
          <cell r="D1663" t="str">
            <v>COMEDORECO</v>
          </cell>
          <cell r="E1663" t="str">
            <v>01.00.00.62.02.43.55</v>
          </cell>
        </row>
        <row r="1664">
          <cell r="A1664">
            <v>111527818</v>
          </cell>
          <cell r="B1664" t="str">
            <v>F</v>
          </cell>
          <cell r="C1664">
            <v>5</v>
          </cell>
          <cell r="D1664" t="str">
            <v>COMEDORECO</v>
          </cell>
          <cell r="E1664" t="str">
            <v>01.00.00.62.03.09</v>
          </cell>
        </row>
        <row r="1665">
          <cell r="A1665">
            <v>112939442</v>
          </cell>
          <cell r="B1665" t="str">
            <v>F</v>
          </cell>
          <cell r="C1665">
            <v>4</v>
          </cell>
          <cell r="D1665" t="str">
            <v>COMEDORECO</v>
          </cell>
          <cell r="E1665" t="str">
            <v>01.00.00.62.02.43.43</v>
          </cell>
        </row>
        <row r="1666">
          <cell r="A1666">
            <v>1800067066</v>
          </cell>
          <cell r="B1666" t="str">
            <v>F</v>
          </cell>
          <cell r="C1666">
            <v>4</v>
          </cell>
          <cell r="D1666" t="str">
            <v>COMEDORECO</v>
          </cell>
          <cell r="E1666" t="str">
            <v>01.00.00.62.02.43.31</v>
          </cell>
        </row>
        <row r="1667">
          <cell r="A1667">
            <v>7800149499</v>
          </cell>
          <cell r="B1667" t="str">
            <v>M</v>
          </cell>
          <cell r="C1667">
            <v>1</v>
          </cell>
          <cell r="D1667" t="str">
            <v>COMEDORECO</v>
          </cell>
          <cell r="E1667" t="str">
            <v>01.00.00.62.02.43.01</v>
          </cell>
        </row>
        <row r="1668">
          <cell r="A1668">
            <v>6900008597</v>
          </cell>
          <cell r="B1668" t="str">
            <v>F</v>
          </cell>
          <cell r="C1668">
            <v>2</v>
          </cell>
          <cell r="D1668" t="str">
            <v>COMEDORECO</v>
          </cell>
          <cell r="E1668" t="str">
            <v>01.00.00.62.02.43.33</v>
          </cell>
        </row>
        <row r="1669">
          <cell r="A1669">
            <v>117441857</v>
          </cell>
          <cell r="B1669" t="str">
            <v>M</v>
          </cell>
          <cell r="C1669">
            <v>2</v>
          </cell>
          <cell r="D1669" t="str">
            <v>COMEDORECO</v>
          </cell>
          <cell r="E1669" t="str">
            <v>01.00.00.62.02.43.43</v>
          </cell>
        </row>
        <row r="1670">
          <cell r="A1670">
            <v>114767221</v>
          </cell>
          <cell r="B1670" t="str">
            <v>M</v>
          </cell>
          <cell r="C1670">
            <v>6</v>
          </cell>
          <cell r="D1670" t="str">
            <v>COMEDORECO</v>
          </cell>
          <cell r="E1670" t="str">
            <v>01.00.00.62.03.01.01</v>
          </cell>
        </row>
        <row r="1671">
          <cell r="A1671">
            <v>3100596364</v>
          </cell>
          <cell r="B1671" t="str">
            <v>F</v>
          </cell>
          <cell r="C1671">
            <v>1</v>
          </cell>
          <cell r="D1671" t="str">
            <v>COMEDORECO</v>
          </cell>
          <cell r="E1671" t="str">
            <v>01.00.00.62.02.43.14</v>
          </cell>
        </row>
        <row r="1672">
          <cell r="A1672">
            <v>7900062139</v>
          </cell>
          <cell r="B1672" t="str">
            <v>F</v>
          </cell>
          <cell r="C1672">
            <v>1</v>
          </cell>
          <cell r="D1672" t="str">
            <v>COMEDORECO</v>
          </cell>
          <cell r="E1672" t="str">
            <v>01.00.00.62.02.43.44</v>
          </cell>
        </row>
        <row r="1673">
          <cell r="A1673">
            <v>800353237</v>
          </cell>
          <cell r="B1673" t="str">
            <v>M</v>
          </cell>
          <cell r="C1673">
            <v>5</v>
          </cell>
          <cell r="D1673" t="str">
            <v>COMEDORECO</v>
          </cell>
          <cell r="E1673" t="str">
            <v>01.00.00.62.02.43.43</v>
          </cell>
        </row>
        <row r="1674">
          <cell r="A1674">
            <v>100384767</v>
          </cell>
          <cell r="B1674" t="str">
            <v>M</v>
          </cell>
          <cell r="C1674">
            <v>2</v>
          </cell>
          <cell r="D1674" t="str">
            <v>COMEDORECO</v>
          </cell>
          <cell r="E1674" t="str">
            <v>01.00.00.62.03.01.03</v>
          </cell>
        </row>
        <row r="1675">
          <cell r="A1675">
            <v>1201162599</v>
          </cell>
          <cell r="B1675" t="str">
            <v>M</v>
          </cell>
          <cell r="C1675">
            <v>2</v>
          </cell>
          <cell r="D1675" t="str">
            <v>COMEDORECO</v>
          </cell>
          <cell r="E1675" t="str">
            <v>01.00.00.62.03.05</v>
          </cell>
        </row>
        <row r="1676">
          <cell r="A1676">
            <v>2000055323</v>
          </cell>
          <cell r="B1676" t="str">
            <v>M</v>
          </cell>
          <cell r="C1676">
            <v>1</v>
          </cell>
          <cell r="D1676" t="str">
            <v>COMEDORECO</v>
          </cell>
          <cell r="E1676" t="str">
            <v>01.00.00.62.02.43.42</v>
          </cell>
        </row>
        <row r="1677">
          <cell r="A1677">
            <v>1800442087</v>
          </cell>
          <cell r="B1677" t="str">
            <v>F</v>
          </cell>
          <cell r="C1677">
            <v>4</v>
          </cell>
          <cell r="D1677" t="str">
            <v>COMEDORECO</v>
          </cell>
          <cell r="E1677" t="str">
            <v>01.00.00.62.03.10.01</v>
          </cell>
        </row>
        <row r="1678">
          <cell r="A1678">
            <v>1000918993</v>
          </cell>
          <cell r="B1678" t="str">
            <v>F</v>
          </cell>
          <cell r="C1678">
            <v>2</v>
          </cell>
          <cell r="D1678" t="str">
            <v>COMEDORECO</v>
          </cell>
          <cell r="E1678" t="str">
            <v>01.00.00.62.03.08</v>
          </cell>
        </row>
        <row r="1679">
          <cell r="A1679">
            <v>1200646097</v>
          </cell>
          <cell r="B1679" t="str">
            <v>M</v>
          </cell>
          <cell r="C1679">
            <v>1</v>
          </cell>
          <cell r="D1679" t="str">
            <v>COMEDORECO</v>
          </cell>
          <cell r="E1679" t="str">
            <v>01.00.00.62.02.43.14</v>
          </cell>
        </row>
        <row r="1680">
          <cell r="A1680">
            <v>4600041893</v>
          </cell>
          <cell r="B1680" t="str">
            <v>F</v>
          </cell>
          <cell r="C1680">
            <v>3</v>
          </cell>
          <cell r="D1680" t="str">
            <v>COMEDORECO</v>
          </cell>
          <cell r="E1680" t="str">
            <v>01.00.00.62.02.43.14</v>
          </cell>
        </row>
        <row r="1681">
          <cell r="A1681">
            <v>111791083</v>
          </cell>
          <cell r="B1681" t="str">
            <v>M</v>
          </cell>
          <cell r="C1681">
            <v>3</v>
          </cell>
          <cell r="D1681" t="str">
            <v>COMEDORECO</v>
          </cell>
          <cell r="E1681" t="str">
            <v>01.00.00.62.02.43.43</v>
          </cell>
        </row>
        <row r="1682">
          <cell r="A1682">
            <v>40227261589</v>
          </cell>
          <cell r="B1682" t="str">
            <v>M</v>
          </cell>
          <cell r="C1682">
            <v>2</v>
          </cell>
          <cell r="D1682" t="str">
            <v>COMEDORECO</v>
          </cell>
          <cell r="E1682" t="str">
            <v>01.00.00.62.02.43.01</v>
          </cell>
        </row>
        <row r="1683">
          <cell r="A1683">
            <v>111068847</v>
          </cell>
          <cell r="B1683" t="str">
            <v>F</v>
          </cell>
          <cell r="C1683">
            <v>1</v>
          </cell>
          <cell r="D1683" t="str">
            <v>COMEDORECO</v>
          </cell>
          <cell r="E1683" t="str">
            <v>01.00.00.62.03.05</v>
          </cell>
        </row>
        <row r="1684">
          <cell r="A1684">
            <v>12200066525</v>
          </cell>
          <cell r="B1684" t="str">
            <v>M</v>
          </cell>
          <cell r="C1684">
            <v>4</v>
          </cell>
          <cell r="D1684" t="str">
            <v>COMEDORECO</v>
          </cell>
          <cell r="E1684" t="str">
            <v>01.00.00.62.02.43.43</v>
          </cell>
        </row>
        <row r="1685">
          <cell r="A1685">
            <v>22301739243</v>
          </cell>
          <cell r="B1685" t="str">
            <v>F</v>
          </cell>
          <cell r="C1685">
            <v>1</v>
          </cell>
          <cell r="D1685" t="str">
            <v>COMEDORECO</v>
          </cell>
          <cell r="E1685" t="str">
            <v>01.00.00.62.02.43.01</v>
          </cell>
        </row>
        <row r="1686">
          <cell r="A1686">
            <v>40226372312</v>
          </cell>
          <cell r="B1686" t="str">
            <v>M</v>
          </cell>
          <cell r="C1686">
            <v>1</v>
          </cell>
          <cell r="D1686" t="str">
            <v>COMEDORECO</v>
          </cell>
          <cell r="E1686" t="str">
            <v>01.00.00.62.03.01.03</v>
          </cell>
        </row>
        <row r="1687">
          <cell r="A1687">
            <v>40225885025</v>
          </cell>
          <cell r="B1687" t="str">
            <v>M</v>
          </cell>
          <cell r="C1687">
            <v>3</v>
          </cell>
          <cell r="D1687" t="str">
            <v>COMEDORECO</v>
          </cell>
          <cell r="E1687" t="str">
            <v>01.00.00.62.02.43.01</v>
          </cell>
        </row>
        <row r="1688">
          <cell r="A1688">
            <v>102310141</v>
          </cell>
          <cell r="B1688" t="str">
            <v>F</v>
          </cell>
          <cell r="C1688">
            <v>1</v>
          </cell>
          <cell r="D1688" t="str">
            <v>COMEDORECO</v>
          </cell>
          <cell r="E1688" t="str">
            <v>01.00.00.62.02.43.02</v>
          </cell>
        </row>
        <row r="1689">
          <cell r="A1689">
            <v>22301053090</v>
          </cell>
          <cell r="B1689" t="str">
            <v>M</v>
          </cell>
          <cell r="C1689">
            <v>6</v>
          </cell>
          <cell r="D1689" t="str">
            <v>COMEDORECO</v>
          </cell>
          <cell r="E1689" t="str">
            <v>01.00.00.62.02.43.43</v>
          </cell>
        </row>
        <row r="1690">
          <cell r="A1690">
            <v>7600018233</v>
          </cell>
          <cell r="B1690" t="str">
            <v>F</v>
          </cell>
          <cell r="C1690">
            <v>1</v>
          </cell>
          <cell r="D1690" t="str">
            <v>COMEDORECO</v>
          </cell>
          <cell r="E1690" t="str">
            <v>01.00.00.62.03.01.01</v>
          </cell>
        </row>
        <row r="1691">
          <cell r="A1691">
            <v>201687019</v>
          </cell>
          <cell r="B1691" t="str">
            <v>F</v>
          </cell>
          <cell r="C1691">
            <v>2</v>
          </cell>
          <cell r="D1691" t="str">
            <v>COMEDORECO</v>
          </cell>
          <cell r="E1691" t="str">
            <v>01.00.00.62.02.43.26</v>
          </cell>
        </row>
        <row r="1692">
          <cell r="A1692">
            <v>1800277541</v>
          </cell>
          <cell r="B1692" t="str">
            <v>M</v>
          </cell>
          <cell r="C1692">
            <v>1</v>
          </cell>
          <cell r="D1692" t="str">
            <v>COMEDORECO</v>
          </cell>
          <cell r="E1692" t="str">
            <v>01.00.00.62.03.01.03</v>
          </cell>
        </row>
        <row r="1693">
          <cell r="A1693">
            <v>40226414155</v>
          </cell>
          <cell r="B1693" t="str">
            <v>F</v>
          </cell>
          <cell r="C1693">
            <v>1</v>
          </cell>
          <cell r="D1693" t="str">
            <v>COMEDORECO</v>
          </cell>
          <cell r="E1693" t="str">
            <v>01.00.00.62.02.43.41</v>
          </cell>
        </row>
        <row r="1694">
          <cell r="A1694">
            <v>1900186618</v>
          </cell>
          <cell r="B1694" t="str">
            <v>F</v>
          </cell>
          <cell r="C1694">
            <v>1</v>
          </cell>
          <cell r="D1694" t="str">
            <v>COMEDORECO</v>
          </cell>
          <cell r="E1694" t="str">
            <v>01.00.00.62.00.00.02.03</v>
          </cell>
        </row>
        <row r="1695">
          <cell r="A1695">
            <v>4900263379</v>
          </cell>
          <cell r="B1695" t="str">
            <v>M</v>
          </cell>
          <cell r="C1695">
            <v>1</v>
          </cell>
          <cell r="D1695" t="str">
            <v>COMEDORECO</v>
          </cell>
          <cell r="E1695" t="str">
            <v>01.00.00.62.01</v>
          </cell>
        </row>
        <row r="1696">
          <cell r="A1696">
            <v>1800049536</v>
          </cell>
          <cell r="B1696" t="str">
            <v>F</v>
          </cell>
          <cell r="C1696">
            <v>1</v>
          </cell>
          <cell r="D1696" t="str">
            <v>COMEDORECO</v>
          </cell>
          <cell r="E1696" t="str">
            <v>01.00.00.62.03.01.01</v>
          </cell>
        </row>
        <row r="1697">
          <cell r="A1697">
            <v>114851710</v>
          </cell>
          <cell r="B1697" t="str">
            <v>F</v>
          </cell>
          <cell r="C1697">
            <v>4</v>
          </cell>
          <cell r="D1697" t="str">
            <v>COMEDORECO</v>
          </cell>
          <cell r="E1697" t="str">
            <v>01.00.00.62.02.43.82</v>
          </cell>
        </row>
        <row r="1698">
          <cell r="A1698">
            <v>100310507</v>
          </cell>
          <cell r="B1698" t="str">
            <v>F</v>
          </cell>
          <cell r="C1698">
            <v>5</v>
          </cell>
          <cell r="D1698" t="str">
            <v>COMEDORECO</v>
          </cell>
          <cell r="E1698" t="str">
            <v>01.00.00.62.02.43.43</v>
          </cell>
        </row>
        <row r="1699">
          <cell r="A1699">
            <v>40226117378</v>
          </cell>
          <cell r="B1699" t="str">
            <v>F</v>
          </cell>
          <cell r="C1699">
            <v>1</v>
          </cell>
          <cell r="D1699" t="str">
            <v>COMEDORECO</v>
          </cell>
          <cell r="E1699" t="str">
            <v>01.00.00.62.02.43.21</v>
          </cell>
        </row>
        <row r="1700">
          <cell r="A1700">
            <v>16700001619</v>
          </cell>
          <cell r="B1700" t="str">
            <v>M</v>
          </cell>
          <cell r="C1700">
            <v>1</v>
          </cell>
          <cell r="D1700" t="str">
            <v>COMEDORECO</v>
          </cell>
          <cell r="E1700" t="str">
            <v>01.00.00.62.02.43.45</v>
          </cell>
        </row>
        <row r="1701">
          <cell r="A1701">
            <v>1800597336</v>
          </cell>
          <cell r="B1701" t="str">
            <v>M</v>
          </cell>
          <cell r="C1701">
            <v>4</v>
          </cell>
          <cell r="D1701" t="str">
            <v>COMEDORECO</v>
          </cell>
          <cell r="E1701" t="str">
            <v>01.00.00.62.03.05</v>
          </cell>
        </row>
        <row r="1702">
          <cell r="A1702">
            <v>5601492613</v>
          </cell>
          <cell r="B1702" t="str">
            <v>M</v>
          </cell>
          <cell r="C1702">
            <v>1</v>
          </cell>
          <cell r="D1702" t="str">
            <v>COMEDORECO</v>
          </cell>
          <cell r="E1702" t="str">
            <v>01.00.00.62.02.43.17</v>
          </cell>
        </row>
        <row r="1703">
          <cell r="A1703">
            <v>40211308875</v>
          </cell>
          <cell r="B1703" t="str">
            <v>M</v>
          </cell>
          <cell r="C1703">
            <v>1</v>
          </cell>
          <cell r="D1703" t="str">
            <v>COMEDORECO</v>
          </cell>
          <cell r="E1703" t="str">
            <v>01.00.00.62.02.43.43</v>
          </cell>
        </row>
        <row r="1704">
          <cell r="A1704">
            <v>40209148143</v>
          </cell>
          <cell r="B1704" t="str">
            <v>M</v>
          </cell>
          <cell r="C1704">
            <v>1</v>
          </cell>
          <cell r="D1704" t="str">
            <v>COMEDORECO</v>
          </cell>
          <cell r="E1704" t="str">
            <v>01.00.00.62.02.43.82</v>
          </cell>
        </row>
        <row r="1705">
          <cell r="A1705">
            <v>1200699799</v>
          </cell>
          <cell r="B1705" t="str">
            <v>M</v>
          </cell>
          <cell r="C1705">
            <v>1</v>
          </cell>
          <cell r="D1705" t="str">
            <v>COMEDORECO</v>
          </cell>
          <cell r="E1705" t="str">
            <v>01.00.00.62.02.43.43</v>
          </cell>
        </row>
        <row r="1706">
          <cell r="A1706">
            <v>7100344899</v>
          </cell>
          <cell r="B1706" t="str">
            <v>M</v>
          </cell>
          <cell r="C1706">
            <v>1</v>
          </cell>
          <cell r="D1706" t="str">
            <v>COMEDORECO</v>
          </cell>
          <cell r="E1706" t="str">
            <v>01.00.00.62.03.01.03</v>
          </cell>
        </row>
        <row r="1707">
          <cell r="A1707">
            <v>114156334</v>
          </cell>
          <cell r="B1707" t="str">
            <v>F</v>
          </cell>
          <cell r="C1707">
            <v>5</v>
          </cell>
          <cell r="D1707" t="str">
            <v>COMEDORECO</v>
          </cell>
          <cell r="E1707" t="str">
            <v>01.00.00.62.01</v>
          </cell>
        </row>
        <row r="1708">
          <cell r="A1708">
            <v>40220918326</v>
          </cell>
          <cell r="B1708" t="str">
            <v>M</v>
          </cell>
          <cell r="C1708">
            <v>1</v>
          </cell>
          <cell r="D1708" t="str">
            <v>COMEDORECO</v>
          </cell>
          <cell r="E1708" t="str">
            <v>01.00.00.62.02.43.40</v>
          </cell>
        </row>
        <row r="1709">
          <cell r="A1709">
            <v>3701055653</v>
          </cell>
          <cell r="B1709" t="str">
            <v>F</v>
          </cell>
          <cell r="C1709">
            <v>1</v>
          </cell>
          <cell r="D1709" t="str">
            <v>COMEDORECO</v>
          </cell>
          <cell r="E1709" t="str">
            <v>01.00.00.62.02.43.18</v>
          </cell>
        </row>
        <row r="1710">
          <cell r="A1710">
            <v>10900057083</v>
          </cell>
          <cell r="B1710" t="str">
            <v>F</v>
          </cell>
          <cell r="C1710">
            <v>1</v>
          </cell>
          <cell r="D1710" t="str">
            <v>COMEDORECO</v>
          </cell>
          <cell r="E1710" t="str">
            <v>01.00.00.62.02.43.31</v>
          </cell>
        </row>
        <row r="1711">
          <cell r="A1711">
            <v>7500072173</v>
          </cell>
          <cell r="B1711" t="str">
            <v>M</v>
          </cell>
          <cell r="C1711">
            <v>2</v>
          </cell>
          <cell r="D1711" t="str">
            <v>COMEDORECO</v>
          </cell>
          <cell r="E1711" t="str">
            <v>01.00.00.62.02.43.43</v>
          </cell>
        </row>
        <row r="1712">
          <cell r="A1712">
            <v>12900024766</v>
          </cell>
          <cell r="B1712" t="str">
            <v>M</v>
          </cell>
          <cell r="C1712">
            <v>1</v>
          </cell>
          <cell r="D1712" t="str">
            <v>COMEDORECO</v>
          </cell>
          <cell r="E1712" t="str">
            <v>01.00.00.62.03.05</v>
          </cell>
        </row>
        <row r="1713">
          <cell r="A1713">
            <v>40221614791</v>
          </cell>
          <cell r="B1713" t="str">
            <v>F</v>
          </cell>
          <cell r="C1713">
            <v>1</v>
          </cell>
          <cell r="D1713" t="str">
            <v>COMEDORECO</v>
          </cell>
          <cell r="E1713" t="str">
            <v>01.00.00.62.02.43.84</v>
          </cell>
        </row>
        <row r="1714">
          <cell r="A1714">
            <v>1000827210</v>
          </cell>
          <cell r="B1714" t="str">
            <v>F</v>
          </cell>
          <cell r="C1714">
            <v>6</v>
          </cell>
          <cell r="D1714" t="str">
            <v>COMEDORECO</v>
          </cell>
          <cell r="E1714" t="str">
            <v>01.00.00.62.03.09</v>
          </cell>
        </row>
        <row r="1715">
          <cell r="A1715">
            <v>6500017410</v>
          </cell>
          <cell r="B1715" t="str">
            <v>F</v>
          </cell>
          <cell r="C1715">
            <v>1</v>
          </cell>
          <cell r="D1715" t="str">
            <v>COMEDORECO</v>
          </cell>
          <cell r="E1715" t="str">
            <v>01.00.00.62.02.43.12</v>
          </cell>
        </row>
        <row r="1716">
          <cell r="A1716">
            <v>110556800</v>
          </cell>
          <cell r="B1716" t="str">
            <v>F</v>
          </cell>
          <cell r="C1716">
            <v>1</v>
          </cell>
          <cell r="D1716" t="str">
            <v>COMEDORECO</v>
          </cell>
          <cell r="E1716" t="str">
            <v>01.00.00.62.03.01.01</v>
          </cell>
        </row>
        <row r="1717">
          <cell r="A1717">
            <v>107206278</v>
          </cell>
          <cell r="B1717" t="str">
            <v>F</v>
          </cell>
          <cell r="C1717">
            <v>1</v>
          </cell>
          <cell r="D1717" t="str">
            <v>COMEDORECO</v>
          </cell>
          <cell r="E1717" t="str">
            <v>01.00.00.62.02.43.04</v>
          </cell>
        </row>
        <row r="1718">
          <cell r="A1718">
            <v>104749841</v>
          </cell>
          <cell r="B1718" t="str">
            <v>F</v>
          </cell>
          <cell r="C1718">
            <v>3</v>
          </cell>
          <cell r="D1718" t="str">
            <v>COMEDORECO</v>
          </cell>
          <cell r="E1718" t="str">
            <v>01.00.00.62.02.43.43</v>
          </cell>
        </row>
        <row r="1719">
          <cell r="A1719">
            <v>11300041222</v>
          </cell>
          <cell r="B1719" t="str">
            <v>M</v>
          </cell>
          <cell r="C1719">
            <v>1</v>
          </cell>
          <cell r="D1719" t="str">
            <v>COMEDORECO</v>
          </cell>
          <cell r="E1719" t="str">
            <v>01.00.00.62.02.43.48</v>
          </cell>
        </row>
        <row r="1720">
          <cell r="A1720">
            <v>107042806</v>
          </cell>
          <cell r="B1720" t="str">
            <v>F</v>
          </cell>
          <cell r="C1720">
            <v>1</v>
          </cell>
          <cell r="D1720" t="str">
            <v>COMEDORECO</v>
          </cell>
          <cell r="E1720" t="str">
            <v>01.00.00.62.02.43.29</v>
          </cell>
        </row>
        <row r="1721">
          <cell r="A1721">
            <v>118575109</v>
          </cell>
          <cell r="B1721" t="str">
            <v>F</v>
          </cell>
          <cell r="C1721">
            <v>5</v>
          </cell>
          <cell r="D1721" t="str">
            <v>COMEDORECO</v>
          </cell>
          <cell r="E1721" t="str">
            <v>01.00.00.62.00.04.02</v>
          </cell>
        </row>
        <row r="1722">
          <cell r="A1722">
            <v>110284700</v>
          </cell>
          <cell r="B1722" t="str">
            <v>F</v>
          </cell>
          <cell r="C1722">
            <v>2</v>
          </cell>
          <cell r="D1722" t="str">
            <v>COMEDORECO</v>
          </cell>
          <cell r="E1722" t="str">
            <v>01.00.00.62.02</v>
          </cell>
        </row>
        <row r="1723">
          <cell r="A1723">
            <v>22500895739</v>
          </cell>
          <cell r="B1723" t="str">
            <v>M</v>
          </cell>
          <cell r="C1723">
            <v>2</v>
          </cell>
          <cell r="D1723" t="str">
            <v>COMEDORECO</v>
          </cell>
          <cell r="E1723" t="str">
            <v>01.00.00.62.03.05</v>
          </cell>
        </row>
        <row r="1724">
          <cell r="A1724">
            <v>114124878</v>
          </cell>
          <cell r="B1724" t="str">
            <v>F</v>
          </cell>
          <cell r="C1724">
            <v>1</v>
          </cell>
          <cell r="D1724" t="str">
            <v>COMEDORECO</v>
          </cell>
          <cell r="E1724" t="str">
            <v>01.00.00.62.02.43.43</v>
          </cell>
        </row>
        <row r="1725">
          <cell r="A1725">
            <v>22300565516</v>
          </cell>
          <cell r="B1725" t="str">
            <v>M</v>
          </cell>
          <cell r="C1725">
            <v>2</v>
          </cell>
          <cell r="D1725" t="str">
            <v>COMEDORECO</v>
          </cell>
          <cell r="E1725" t="str">
            <v>01.00.00.62.01</v>
          </cell>
        </row>
        <row r="1726">
          <cell r="A1726">
            <v>106170285</v>
          </cell>
          <cell r="B1726" t="str">
            <v>F</v>
          </cell>
          <cell r="C1726">
            <v>1</v>
          </cell>
          <cell r="D1726" t="str">
            <v>COMEDORECO</v>
          </cell>
          <cell r="E1726" t="str">
            <v>01.00.00.62.00.02</v>
          </cell>
        </row>
        <row r="1727">
          <cell r="A1727">
            <v>2100006804</v>
          </cell>
          <cell r="B1727" t="str">
            <v>M</v>
          </cell>
          <cell r="C1727">
            <v>3</v>
          </cell>
          <cell r="D1727" t="str">
            <v>COMEDORECO</v>
          </cell>
          <cell r="E1727" t="str">
            <v>01.00.00.62.02.43.01</v>
          </cell>
        </row>
        <row r="1728">
          <cell r="A1728">
            <v>100215375</v>
          </cell>
          <cell r="B1728" t="str">
            <v>M</v>
          </cell>
          <cell r="C1728">
            <v>6</v>
          </cell>
          <cell r="D1728" t="str">
            <v>COMEDORECO</v>
          </cell>
          <cell r="E1728" t="str">
            <v>01.00.00.62.03.01.01</v>
          </cell>
        </row>
        <row r="1729">
          <cell r="A1729">
            <v>116227240</v>
          </cell>
          <cell r="B1729" t="str">
            <v>F</v>
          </cell>
          <cell r="C1729">
            <v>3</v>
          </cell>
          <cell r="D1729" t="str">
            <v>COMEDORECO</v>
          </cell>
          <cell r="E1729" t="str">
            <v>01.00.00.62.02.43.43</v>
          </cell>
        </row>
        <row r="1730">
          <cell r="A1730">
            <v>40223788726</v>
          </cell>
          <cell r="B1730" t="str">
            <v>F</v>
          </cell>
          <cell r="C1730">
            <v>1</v>
          </cell>
          <cell r="D1730" t="str">
            <v>COMEDORECO</v>
          </cell>
          <cell r="E1730" t="str">
            <v>01.00.00.62.02.43.20</v>
          </cell>
        </row>
        <row r="1731">
          <cell r="A1731">
            <v>7900036612</v>
          </cell>
          <cell r="B1731" t="str">
            <v>M</v>
          </cell>
          <cell r="C1731">
            <v>1</v>
          </cell>
          <cell r="D1731" t="str">
            <v>COMEDORECO</v>
          </cell>
          <cell r="E1731" t="str">
            <v>01.00.00.62.02.43.44</v>
          </cell>
        </row>
        <row r="1732">
          <cell r="A1732">
            <v>101180974</v>
          </cell>
          <cell r="B1732" t="str">
            <v>M</v>
          </cell>
          <cell r="C1732">
            <v>3</v>
          </cell>
          <cell r="D1732" t="str">
            <v>COMEDORECO</v>
          </cell>
          <cell r="E1732" t="str">
            <v>01.00.00.62.00.03</v>
          </cell>
        </row>
        <row r="1733">
          <cell r="A1733">
            <v>1100275450</v>
          </cell>
          <cell r="B1733" t="str">
            <v>M</v>
          </cell>
          <cell r="C1733">
            <v>1</v>
          </cell>
          <cell r="D1733" t="str">
            <v>COMEDORECO</v>
          </cell>
          <cell r="E1733" t="str">
            <v>01.00.00.62.02.43.43</v>
          </cell>
        </row>
        <row r="1734">
          <cell r="A1734">
            <v>40248733665</v>
          </cell>
          <cell r="B1734" t="str">
            <v>F</v>
          </cell>
          <cell r="C1734">
            <v>1</v>
          </cell>
          <cell r="D1734" t="str">
            <v>COMEDORECO</v>
          </cell>
          <cell r="E1734" t="str">
            <v>01.00.00.62.02.43.86</v>
          </cell>
        </row>
        <row r="1735">
          <cell r="A1735">
            <v>9900040172</v>
          </cell>
          <cell r="B1735" t="str">
            <v>F</v>
          </cell>
          <cell r="C1735">
            <v>1</v>
          </cell>
          <cell r="D1735" t="str">
            <v>COMEDORECO</v>
          </cell>
          <cell r="E1735" t="str">
            <v>01.00.00.62.02.43.50</v>
          </cell>
        </row>
        <row r="1736">
          <cell r="A1736">
            <v>1800695346</v>
          </cell>
          <cell r="B1736" t="str">
            <v>F</v>
          </cell>
          <cell r="C1736">
            <v>2</v>
          </cell>
          <cell r="D1736" t="str">
            <v>COMEDORECO</v>
          </cell>
          <cell r="E1736" t="str">
            <v>01.00.00.62.02.43.85</v>
          </cell>
        </row>
        <row r="1737">
          <cell r="A1737">
            <v>8000059553</v>
          </cell>
          <cell r="B1737" t="str">
            <v>M</v>
          </cell>
          <cell r="C1737">
            <v>1</v>
          </cell>
          <cell r="D1737" t="str">
            <v>COMEDORECO</v>
          </cell>
          <cell r="E1737" t="str">
            <v>01.00.00.62.02.43.31</v>
          </cell>
        </row>
        <row r="1738">
          <cell r="A1738">
            <v>22301350579</v>
          </cell>
          <cell r="B1738" t="str">
            <v>M</v>
          </cell>
          <cell r="C1738">
            <v>1</v>
          </cell>
          <cell r="D1738" t="str">
            <v>COMEDORECO</v>
          </cell>
          <cell r="E1738" t="str">
            <v>01.00.00.62.02.43.43</v>
          </cell>
        </row>
        <row r="1739">
          <cell r="A1739">
            <v>7100401723</v>
          </cell>
          <cell r="B1739" t="str">
            <v>M</v>
          </cell>
          <cell r="C1739">
            <v>1</v>
          </cell>
          <cell r="D1739" t="str">
            <v>COMEDORECO</v>
          </cell>
          <cell r="E1739" t="str">
            <v>01.00.00.62.02.43.13</v>
          </cell>
        </row>
        <row r="1740">
          <cell r="A1740">
            <v>8000027865</v>
          </cell>
          <cell r="B1740" t="str">
            <v>F</v>
          </cell>
          <cell r="C1740">
            <v>2</v>
          </cell>
          <cell r="D1740" t="str">
            <v>COMEDORECO</v>
          </cell>
          <cell r="E1740" t="str">
            <v>01.00.00.62.02.43.43</v>
          </cell>
        </row>
        <row r="1741">
          <cell r="A1741">
            <v>22300718958</v>
          </cell>
          <cell r="B1741" t="str">
            <v>F</v>
          </cell>
          <cell r="C1741">
            <v>1</v>
          </cell>
          <cell r="D1741" t="str">
            <v>COMEDORECO</v>
          </cell>
          <cell r="E1741" t="str">
            <v>01.00.00.62.02.01</v>
          </cell>
        </row>
        <row r="1742">
          <cell r="A1742">
            <v>40212046995</v>
          </cell>
          <cell r="B1742" t="str">
            <v>F</v>
          </cell>
          <cell r="C1742">
            <v>1</v>
          </cell>
          <cell r="D1742" t="str">
            <v>COMEDORECO</v>
          </cell>
          <cell r="E1742" t="str">
            <v>01.00.00.62.02.43.04</v>
          </cell>
        </row>
        <row r="1743">
          <cell r="A1743">
            <v>113913552</v>
          </cell>
          <cell r="B1743" t="str">
            <v>F</v>
          </cell>
          <cell r="C1743">
            <v>4</v>
          </cell>
          <cell r="D1743" t="str">
            <v>COMEDORECO</v>
          </cell>
          <cell r="E1743" t="str">
            <v>01.00.00.62.01</v>
          </cell>
        </row>
        <row r="1744">
          <cell r="A1744">
            <v>40227000441</v>
          </cell>
          <cell r="B1744" t="str">
            <v>F</v>
          </cell>
          <cell r="C1744">
            <v>2</v>
          </cell>
          <cell r="D1744" t="str">
            <v>COMEDORECO</v>
          </cell>
          <cell r="E1744" t="str">
            <v>01.00.00.62.00.06</v>
          </cell>
        </row>
        <row r="1745">
          <cell r="A1745">
            <v>22300640772</v>
          </cell>
          <cell r="B1745" t="str">
            <v>F</v>
          </cell>
          <cell r="C1745">
            <v>2</v>
          </cell>
          <cell r="D1745" t="str">
            <v>COMEDORECO</v>
          </cell>
          <cell r="E1745" t="str">
            <v>01.00.00.62.02</v>
          </cell>
        </row>
        <row r="1746">
          <cell r="A1746">
            <v>7600152297</v>
          </cell>
          <cell r="B1746" t="str">
            <v>M</v>
          </cell>
          <cell r="C1746">
            <v>2</v>
          </cell>
          <cell r="D1746" t="str">
            <v>COMEDORECO</v>
          </cell>
          <cell r="E1746" t="str">
            <v>01.00.00.62.02.43.59</v>
          </cell>
        </row>
        <row r="1747">
          <cell r="A1747">
            <v>117157024</v>
          </cell>
          <cell r="B1747" t="str">
            <v>M</v>
          </cell>
          <cell r="C1747">
            <v>2</v>
          </cell>
          <cell r="D1747" t="str">
            <v>COMEDORECO</v>
          </cell>
          <cell r="E1747" t="str">
            <v>01.00.00.62.02.43.43</v>
          </cell>
        </row>
        <row r="1748">
          <cell r="A1748">
            <v>2700220458</v>
          </cell>
          <cell r="B1748" t="str">
            <v>F</v>
          </cell>
          <cell r="C1748">
            <v>6</v>
          </cell>
          <cell r="D1748" t="str">
            <v>COMEDORECO</v>
          </cell>
          <cell r="E1748" t="str">
            <v>01.00.00.62.02.43.43</v>
          </cell>
        </row>
        <row r="1749">
          <cell r="A1749">
            <v>9000120460</v>
          </cell>
          <cell r="B1749" t="str">
            <v>F</v>
          </cell>
          <cell r="C1749">
            <v>1</v>
          </cell>
          <cell r="D1749" t="str">
            <v>COMEDORECO</v>
          </cell>
          <cell r="E1749" t="str">
            <v>01.00.00.62.02.43.10</v>
          </cell>
        </row>
        <row r="1750">
          <cell r="A1750">
            <v>112729330</v>
          </cell>
          <cell r="B1750" t="str">
            <v>F</v>
          </cell>
          <cell r="C1750">
            <v>2</v>
          </cell>
          <cell r="D1750" t="str">
            <v>COMEDORECO</v>
          </cell>
          <cell r="E1750" t="str">
            <v>01.00.00.62.01</v>
          </cell>
        </row>
        <row r="1751">
          <cell r="A1751">
            <v>110571577</v>
          </cell>
          <cell r="B1751" t="str">
            <v>F</v>
          </cell>
          <cell r="C1751">
            <v>1</v>
          </cell>
          <cell r="D1751" t="str">
            <v>COMEDORECO</v>
          </cell>
          <cell r="E1751" t="str">
            <v>01.00.00.62.02.43.01</v>
          </cell>
        </row>
        <row r="1752">
          <cell r="A1752">
            <v>113450852</v>
          </cell>
          <cell r="B1752" t="str">
            <v>F</v>
          </cell>
          <cell r="C1752">
            <v>4</v>
          </cell>
          <cell r="D1752" t="str">
            <v>COMEDORECO</v>
          </cell>
          <cell r="E1752" t="str">
            <v>01.00.00.62.02.01</v>
          </cell>
        </row>
        <row r="1753">
          <cell r="A1753">
            <v>111749461</v>
          </cell>
          <cell r="B1753" t="str">
            <v>M</v>
          </cell>
          <cell r="C1753">
            <v>3</v>
          </cell>
          <cell r="D1753" t="str">
            <v>COMEDORECO</v>
          </cell>
          <cell r="E1753" t="str">
            <v>01.00.00.62.02.43.43</v>
          </cell>
        </row>
        <row r="1754">
          <cell r="A1754">
            <v>117594044</v>
          </cell>
          <cell r="B1754" t="str">
            <v>F</v>
          </cell>
          <cell r="C1754">
            <v>2</v>
          </cell>
          <cell r="D1754" t="str">
            <v>COMEDORECO</v>
          </cell>
          <cell r="E1754" t="str">
            <v>01.00.00.62.03.02</v>
          </cell>
        </row>
        <row r="1755">
          <cell r="A1755">
            <v>4100079443</v>
          </cell>
          <cell r="B1755" t="str">
            <v>F</v>
          </cell>
          <cell r="C1755">
            <v>5</v>
          </cell>
          <cell r="D1755" t="str">
            <v>COMEDORECO</v>
          </cell>
          <cell r="E1755" t="str">
            <v>01.00.00.62.02.43.25</v>
          </cell>
        </row>
        <row r="1756">
          <cell r="A1756">
            <v>40221849165</v>
          </cell>
          <cell r="B1756" t="str">
            <v>M</v>
          </cell>
          <cell r="C1756">
            <v>4</v>
          </cell>
          <cell r="D1756" t="str">
            <v>COMEDORECO</v>
          </cell>
          <cell r="E1756" t="str">
            <v>01.00.00.62.04</v>
          </cell>
        </row>
        <row r="1757">
          <cell r="A1757">
            <v>4900205826</v>
          </cell>
          <cell r="B1757" t="str">
            <v>F</v>
          </cell>
          <cell r="C1757">
            <v>1</v>
          </cell>
          <cell r="D1757" t="str">
            <v>COMEDORECO</v>
          </cell>
          <cell r="E1757" t="str">
            <v>01.00.00.62.02.43.67</v>
          </cell>
        </row>
        <row r="1758">
          <cell r="A1758">
            <v>101228104</v>
          </cell>
          <cell r="B1758" t="str">
            <v>M</v>
          </cell>
          <cell r="C1758">
            <v>2</v>
          </cell>
          <cell r="D1758" t="str">
            <v>COMEDORECO</v>
          </cell>
          <cell r="E1758" t="str">
            <v>01.00.00.62.02</v>
          </cell>
        </row>
        <row r="1759">
          <cell r="A1759">
            <v>8000079718</v>
          </cell>
          <cell r="B1759" t="str">
            <v>M</v>
          </cell>
          <cell r="C1759">
            <v>1</v>
          </cell>
          <cell r="D1759" t="str">
            <v>COMEDORECO</v>
          </cell>
          <cell r="E1759" t="str">
            <v>01.00.00.62.02.43.52</v>
          </cell>
        </row>
        <row r="1760">
          <cell r="A1760">
            <v>4100027988</v>
          </cell>
          <cell r="B1760" t="str">
            <v>M</v>
          </cell>
          <cell r="C1760">
            <v>5</v>
          </cell>
          <cell r="D1760" t="str">
            <v>COMEDORECO</v>
          </cell>
          <cell r="E1760" t="str">
            <v>01.00.00.62.02.43.23</v>
          </cell>
        </row>
        <row r="1761">
          <cell r="A1761">
            <v>1900047422</v>
          </cell>
          <cell r="B1761" t="str">
            <v>M</v>
          </cell>
          <cell r="C1761">
            <v>1</v>
          </cell>
          <cell r="D1761" t="str">
            <v>COMEDORECO</v>
          </cell>
          <cell r="E1761" t="str">
            <v>01.00.00.62.02.43.51</v>
          </cell>
        </row>
        <row r="1762">
          <cell r="A1762">
            <v>40224352357</v>
          </cell>
          <cell r="B1762" t="str">
            <v>F</v>
          </cell>
          <cell r="C1762">
            <v>1</v>
          </cell>
          <cell r="D1762" t="str">
            <v>COMEDORECO</v>
          </cell>
          <cell r="E1762" t="str">
            <v>01.00.00.62.02.43.19</v>
          </cell>
        </row>
        <row r="1763">
          <cell r="A1763">
            <v>108724857</v>
          </cell>
          <cell r="B1763" t="str">
            <v>M</v>
          </cell>
          <cell r="C1763">
            <v>2</v>
          </cell>
          <cell r="D1763" t="str">
            <v>COMEDORECO</v>
          </cell>
          <cell r="E1763" t="str">
            <v>01.00.00.62.00.01</v>
          </cell>
        </row>
        <row r="1764">
          <cell r="A1764">
            <v>2000130571</v>
          </cell>
          <cell r="B1764" t="str">
            <v>F</v>
          </cell>
          <cell r="C1764">
            <v>1</v>
          </cell>
          <cell r="D1764" t="str">
            <v>COMEDORECO</v>
          </cell>
          <cell r="E1764" t="str">
            <v>01.00.00.62.02.43.53</v>
          </cell>
        </row>
        <row r="1765">
          <cell r="A1765">
            <v>2200171672</v>
          </cell>
          <cell r="B1765" t="str">
            <v>M</v>
          </cell>
          <cell r="C1765">
            <v>1</v>
          </cell>
          <cell r="D1765" t="str">
            <v>COMEDORECO</v>
          </cell>
          <cell r="E1765" t="str">
            <v>01.00.00.62.02.43.48</v>
          </cell>
        </row>
        <row r="1766">
          <cell r="A1766">
            <v>10900075556</v>
          </cell>
          <cell r="B1766" t="str">
            <v>F</v>
          </cell>
          <cell r="C1766">
            <v>2</v>
          </cell>
          <cell r="D1766" t="str">
            <v>COMEDORECO</v>
          </cell>
          <cell r="E1766" t="str">
            <v>01.00.00.62.02.43.79</v>
          </cell>
        </row>
        <row r="1767">
          <cell r="A1767">
            <v>2200004998</v>
          </cell>
          <cell r="B1767" t="str">
            <v>F</v>
          </cell>
          <cell r="C1767">
            <v>2</v>
          </cell>
          <cell r="D1767" t="str">
            <v>COMEDORECO</v>
          </cell>
          <cell r="E1767" t="str">
            <v>01.00.00.62.02.43.32</v>
          </cell>
        </row>
        <row r="1768">
          <cell r="A1768">
            <v>2000162061</v>
          </cell>
          <cell r="B1768" t="str">
            <v>M</v>
          </cell>
          <cell r="C1768">
            <v>2</v>
          </cell>
          <cell r="D1768" t="str">
            <v>COMEDORECO</v>
          </cell>
          <cell r="E1768" t="str">
            <v>01.00.00.62.02.43.43</v>
          </cell>
        </row>
        <row r="1769">
          <cell r="A1769">
            <v>105471411</v>
          </cell>
          <cell r="B1769" t="str">
            <v>F</v>
          </cell>
          <cell r="C1769">
            <v>1</v>
          </cell>
          <cell r="D1769" t="str">
            <v>COMEDORECO</v>
          </cell>
          <cell r="E1769" t="str">
            <v>01.00.00.62.02.43.43</v>
          </cell>
        </row>
        <row r="1770">
          <cell r="A1770">
            <v>500280813</v>
          </cell>
          <cell r="B1770" t="str">
            <v>F</v>
          </cell>
          <cell r="C1770">
            <v>3</v>
          </cell>
          <cell r="D1770" t="str">
            <v>COMEDORECO</v>
          </cell>
          <cell r="E1770" t="str">
            <v>01.00.00.62.03.05.01</v>
          </cell>
        </row>
        <row r="1771">
          <cell r="A1771">
            <v>11300043038</v>
          </cell>
          <cell r="B1771" t="str">
            <v>M</v>
          </cell>
          <cell r="C1771">
            <v>5</v>
          </cell>
          <cell r="D1771" t="str">
            <v>COMEDORECO</v>
          </cell>
          <cell r="E1771" t="str">
            <v>01.00.00.62.02.43.43</v>
          </cell>
        </row>
        <row r="1772">
          <cell r="A1772">
            <v>40226331219</v>
          </cell>
          <cell r="B1772" t="str">
            <v>M</v>
          </cell>
          <cell r="C1772">
            <v>1</v>
          </cell>
          <cell r="D1772" t="str">
            <v>COMEDORECO</v>
          </cell>
          <cell r="E1772" t="str">
            <v>01.00.00.62.02.43.43</v>
          </cell>
        </row>
        <row r="1773">
          <cell r="A1773">
            <v>119165397</v>
          </cell>
          <cell r="B1773" t="str">
            <v>F</v>
          </cell>
          <cell r="C1773">
            <v>2</v>
          </cell>
          <cell r="D1773" t="str">
            <v>COMEDORECO</v>
          </cell>
          <cell r="E1773" t="str">
            <v>01.00.00.62.03.01.01</v>
          </cell>
        </row>
        <row r="1774">
          <cell r="A1774">
            <v>105741839</v>
          </cell>
          <cell r="B1774" t="str">
            <v>F</v>
          </cell>
          <cell r="C1774">
            <v>4</v>
          </cell>
          <cell r="D1774" t="str">
            <v>COMEDORECO</v>
          </cell>
          <cell r="E1774" t="str">
            <v>01.00.00.62.02.43.01</v>
          </cell>
        </row>
        <row r="1775">
          <cell r="A1775">
            <v>108276445</v>
          </cell>
          <cell r="B1775" t="str">
            <v>F</v>
          </cell>
          <cell r="C1775">
            <v>5</v>
          </cell>
          <cell r="D1775" t="str">
            <v>COMEDORECO</v>
          </cell>
          <cell r="E1775" t="str">
            <v>01.00.00.62.03.10.01</v>
          </cell>
        </row>
        <row r="1776">
          <cell r="A1776">
            <v>105200661</v>
          </cell>
          <cell r="B1776" t="str">
            <v>M</v>
          </cell>
          <cell r="C1776">
            <v>2</v>
          </cell>
          <cell r="D1776" t="str">
            <v>COMEDORECO</v>
          </cell>
          <cell r="E1776" t="str">
            <v>01.00.00.62.02.43.01</v>
          </cell>
        </row>
        <row r="1777">
          <cell r="A1777">
            <v>2000098331</v>
          </cell>
          <cell r="B1777" t="str">
            <v>F</v>
          </cell>
          <cell r="C1777">
            <v>2</v>
          </cell>
          <cell r="D1777" t="str">
            <v>COMEDORECO</v>
          </cell>
          <cell r="E1777" t="str">
            <v>01.00.00.62.02.43.42</v>
          </cell>
        </row>
        <row r="1778">
          <cell r="A1778">
            <v>4100166406</v>
          </cell>
          <cell r="B1778" t="str">
            <v>F</v>
          </cell>
          <cell r="C1778">
            <v>1</v>
          </cell>
          <cell r="D1778" t="str">
            <v>COMEDORECO</v>
          </cell>
          <cell r="E1778" t="str">
            <v>01.00.00.62.02.43.23</v>
          </cell>
        </row>
        <row r="1779">
          <cell r="A1779">
            <v>103656567</v>
          </cell>
          <cell r="B1779" t="str">
            <v>F</v>
          </cell>
          <cell r="C1779">
            <v>6</v>
          </cell>
          <cell r="D1779" t="str">
            <v>COMEDORECO</v>
          </cell>
          <cell r="E1779" t="str">
            <v>01.00.00.62.02.01</v>
          </cell>
        </row>
        <row r="1780">
          <cell r="A1780">
            <v>6500432890</v>
          </cell>
          <cell r="B1780" t="str">
            <v>F</v>
          </cell>
          <cell r="C1780">
            <v>1</v>
          </cell>
          <cell r="D1780" t="str">
            <v>COMEDORECO</v>
          </cell>
          <cell r="E1780" t="str">
            <v>01.00.00.62.02.43.12</v>
          </cell>
        </row>
        <row r="1781">
          <cell r="A1781">
            <v>6600187071</v>
          </cell>
          <cell r="B1781" t="str">
            <v>F</v>
          </cell>
          <cell r="C1781">
            <v>1</v>
          </cell>
          <cell r="D1781" t="str">
            <v>COMEDORECO</v>
          </cell>
          <cell r="E1781" t="str">
            <v>01.00.00.62.02.43.17</v>
          </cell>
        </row>
        <row r="1782">
          <cell r="A1782">
            <v>1700186164</v>
          </cell>
          <cell r="B1782" t="str">
            <v>M</v>
          </cell>
          <cell r="C1782">
            <v>1</v>
          </cell>
          <cell r="D1782" t="str">
            <v>COMEDORECO</v>
          </cell>
          <cell r="E1782" t="str">
            <v>01.00.00.62.02.43.04</v>
          </cell>
        </row>
        <row r="1783">
          <cell r="A1783">
            <v>7100588586</v>
          </cell>
          <cell r="B1783" t="str">
            <v>F</v>
          </cell>
          <cell r="C1783">
            <v>1</v>
          </cell>
          <cell r="D1783" t="str">
            <v>COMEDORECO</v>
          </cell>
          <cell r="E1783" t="str">
            <v>01.00.00.62.02.43.13</v>
          </cell>
        </row>
        <row r="1784">
          <cell r="A1784">
            <v>2100014402</v>
          </cell>
          <cell r="B1784" t="str">
            <v>F</v>
          </cell>
          <cell r="C1784">
            <v>1</v>
          </cell>
          <cell r="D1784" t="str">
            <v>COMEDORECO</v>
          </cell>
          <cell r="E1784" t="str">
            <v>01.00.00.62.02.43.53</v>
          </cell>
        </row>
        <row r="1785">
          <cell r="A1785">
            <v>108304726</v>
          </cell>
          <cell r="B1785" t="str">
            <v>M</v>
          </cell>
          <cell r="C1785">
            <v>1</v>
          </cell>
          <cell r="D1785" t="str">
            <v>COMEDORECO</v>
          </cell>
          <cell r="E1785" t="str">
            <v>01.00.00.62.03.01.01</v>
          </cell>
        </row>
        <row r="1786">
          <cell r="A1786">
            <v>10900074872</v>
          </cell>
          <cell r="B1786" t="str">
            <v>F</v>
          </cell>
          <cell r="C1786">
            <v>2</v>
          </cell>
          <cell r="D1786" t="str">
            <v>COMEDORECO</v>
          </cell>
          <cell r="E1786" t="str">
            <v>01.00.00.62.02.43.80</v>
          </cell>
        </row>
        <row r="1787">
          <cell r="A1787">
            <v>40226056998</v>
          </cell>
          <cell r="B1787" t="str">
            <v>F</v>
          </cell>
          <cell r="C1787">
            <v>1</v>
          </cell>
          <cell r="D1787" t="str">
            <v>COMEDORECO</v>
          </cell>
          <cell r="E1787" t="str">
            <v>01.00.00.62.02.43.41</v>
          </cell>
        </row>
        <row r="1788">
          <cell r="A1788">
            <v>8000088842</v>
          </cell>
          <cell r="B1788" t="str">
            <v>M</v>
          </cell>
          <cell r="C1788">
            <v>1</v>
          </cell>
          <cell r="D1788" t="str">
            <v>COMEDORECO</v>
          </cell>
          <cell r="E1788" t="str">
            <v>01.00.00.62.03.01.02</v>
          </cell>
        </row>
        <row r="1789">
          <cell r="A1789">
            <v>109504613</v>
          </cell>
          <cell r="B1789" t="str">
            <v>F</v>
          </cell>
          <cell r="C1789">
            <v>2</v>
          </cell>
          <cell r="D1789" t="str">
            <v>COMEDORECO</v>
          </cell>
          <cell r="E1789" t="str">
            <v>01.00.00.62.03.01.01</v>
          </cell>
        </row>
        <row r="1790">
          <cell r="A1790">
            <v>116978644</v>
          </cell>
          <cell r="B1790" t="str">
            <v>F</v>
          </cell>
          <cell r="C1790">
            <v>4</v>
          </cell>
          <cell r="D1790" t="str">
            <v>COMEDORECO</v>
          </cell>
          <cell r="E1790" t="str">
            <v>01.00.00.62.02.43.43</v>
          </cell>
        </row>
        <row r="1791">
          <cell r="A1791">
            <v>117352096</v>
          </cell>
          <cell r="B1791" t="str">
            <v>F</v>
          </cell>
          <cell r="C1791">
            <v>1</v>
          </cell>
          <cell r="D1791" t="str">
            <v>COMEDORECO</v>
          </cell>
          <cell r="E1791" t="str">
            <v>01.00.00.62.02.43.02</v>
          </cell>
        </row>
        <row r="1792">
          <cell r="A1792">
            <v>1800604033</v>
          </cell>
          <cell r="B1792" t="str">
            <v>M</v>
          </cell>
          <cell r="C1792">
            <v>2</v>
          </cell>
          <cell r="D1792" t="str">
            <v>COMEDORECO</v>
          </cell>
          <cell r="E1792" t="str">
            <v>01.00.00.62.03.01.01</v>
          </cell>
        </row>
        <row r="1793">
          <cell r="A1793">
            <v>116823352</v>
          </cell>
          <cell r="B1793" t="str">
            <v>F</v>
          </cell>
          <cell r="C1793">
            <v>1</v>
          </cell>
          <cell r="D1793" t="str">
            <v>COMEDORECO</v>
          </cell>
          <cell r="E1793" t="str">
            <v>01.00.00.62.02.43.04</v>
          </cell>
        </row>
        <row r="1794">
          <cell r="A1794">
            <v>104667282</v>
          </cell>
          <cell r="B1794" t="str">
            <v>M</v>
          </cell>
          <cell r="C1794">
            <v>2</v>
          </cell>
          <cell r="D1794" t="str">
            <v>COMEDORECO</v>
          </cell>
          <cell r="E1794" t="str">
            <v>01.00.00.62.03.01.04</v>
          </cell>
        </row>
        <row r="1795">
          <cell r="A1795">
            <v>7100501936</v>
          </cell>
          <cell r="B1795" t="str">
            <v>M</v>
          </cell>
          <cell r="C1795">
            <v>1</v>
          </cell>
          <cell r="D1795" t="str">
            <v>COMEDORECO</v>
          </cell>
          <cell r="E1795" t="str">
            <v>01.00.00.62.02.43.13</v>
          </cell>
        </row>
        <row r="1796">
          <cell r="A1796">
            <v>1000269702</v>
          </cell>
          <cell r="B1796" t="str">
            <v>F</v>
          </cell>
          <cell r="C1796">
            <v>1</v>
          </cell>
          <cell r="D1796" t="str">
            <v>COMEDORECO</v>
          </cell>
          <cell r="E1796" t="str">
            <v>01.00.00.62.02.43.28</v>
          </cell>
        </row>
        <row r="1797">
          <cell r="A1797">
            <v>40225054887</v>
          </cell>
          <cell r="B1797" t="str">
            <v>M</v>
          </cell>
          <cell r="C1797">
            <v>1</v>
          </cell>
          <cell r="D1797" t="str">
            <v>COMEDORECO</v>
          </cell>
          <cell r="E1797" t="str">
            <v>01.00.00.62.03.01.03</v>
          </cell>
        </row>
        <row r="1798">
          <cell r="A1798">
            <v>22301653881</v>
          </cell>
          <cell r="B1798" t="str">
            <v>F</v>
          </cell>
          <cell r="C1798">
            <v>1</v>
          </cell>
          <cell r="D1798" t="str">
            <v>COMEDORECO</v>
          </cell>
          <cell r="E1798" t="str">
            <v>01.00.00.62.02.43.29</v>
          </cell>
        </row>
        <row r="1799">
          <cell r="A1799">
            <v>13700008215</v>
          </cell>
          <cell r="B1799" t="str">
            <v>M</v>
          </cell>
          <cell r="C1799">
            <v>1</v>
          </cell>
          <cell r="D1799" t="str">
            <v>COMEDORECO</v>
          </cell>
          <cell r="E1799" t="str">
            <v>01.00.00.62.02.43.13</v>
          </cell>
        </row>
        <row r="1800">
          <cell r="A1800">
            <v>108344508</v>
          </cell>
          <cell r="B1800" t="str">
            <v>M</v>
          </cell>
          <cell r="C1800">
            <v>3</v>
          </cell>
          <cell r="D1800" t="str">
            <v>COMEDORECO</v>
          </cell>
          <cell r="E1800" t="str">
            <v>01.00.00.62.03.05</v>
          </cell>
        </row>
        <row r="1801">
          <cell r="A1801">
            <v>1100359676</v>
          </cell>
          <cell r="B1801" t="str">
            <v>M</v>
          </cell>
          <cell r="C1801">
            <v>1</v>
          </cell>
          <cell r="D1801" t="str">
            <v>COMEDORECO</v>
          </cell>
          <cell r="E1801" t="str">
            <v>01.00.00.62.02.43.07</v>
          </cell>
        </row>
        <row r="1802">
          <cell r="A1802">
            <v>22800007175</v>
          </cell>
          <cell r="B1802" t="str">
            <v>F</v>
          </cell>
          <cell r="C1802">
            <v>1</v>
          </cell>
          <cell r="D1802" t="str">
            <v>COMEDORECO</v>
          </cell>
          <cell r="E1802" t="str">
            <v>01.00.00.62.02.43.10</v>
          </cell>
        </row>
        <row r="1803">
          <cell r="A1803">
            <v>4600006177</v>
          </cell>
          <cell r="B1803" t="str">
            <v>F</v>
          </cell>
          <cell r="C1803">
            <v>4</v>
          </cell>
          <cell r="D1803" t="str">
            <v>COMEDORECO</v>
          </cell>
          <cell r="E1803" t="str">
            <v>01.00.00.62.02.43.43</v>
          </cell>
        </row>
        <row r="1804">
          <cell r="A1804">
            <v>1800474361</v>
          </cell>
          <cell r="B1804" t="str">
            <v>F</v>
          </cell>
          <cell r="C1804">
            <v>1</v>
          </cell>
          <cell r="D1804" t="str">
            <v>COMEDORECO</v>
          </cell>
          <cell r="E1804" t="str">
            <v>01.00.00.62.02.43.33</v>
          </cell>
        </row>
        <row r="1805">
          <cell r="A1805">
            <v>108089327</v>
          </cell>
          <cell r="B1805" t="str">
            <v>F</v>
          </cell>
          <cell r="C1805">
            <v>7</v>
          </cell>
          <cell r="D1805" t="str">
            <v>COMEDORECO</v>
          </cell>
          <cell r="E1805" t="str">
            <v>01.00.00.62.02</v>
          </cell>
        </row>
        <row r="1806">
          <cell r="A1806">
            <v>40221629526</v>
          </cell>
          <cell r="B1806" t="str">
            <v>M</v>
          </cell>
          <cell r="C1806">
            <v>2</v>
          </cell>
          <cell r="D1806" t="str">
            <v>COMEDORECO</v>
          </cell>
          <cell r="E1806" t="str">
            <v>01.00.00.62.02.43.43</v>
          </cell>
        </row>
        <row r="1807">
          <cell r="A1807">
            <v>8600057106</v>
          </cell>
          <cell r="B1807" t="str">
            <v>F</v>
          </cell>
          <cell r="C1807">
            <v>1</v>
          </cell>
          <cell r="D1807" t="str">
            <v>COMEDORECO</v>
          </cell>
          <cell r="E1807" t="str">
            <v>01.00.00.62.02.43.23</v>
          </cell>
        </row>
        <row r="1808">
          <cell r="A1808">
            <v>100471283</v>
          </cell>
          <cell r="B1808" t="str">
            <v>M</v>
          </cell>
          <cell r="C1808">
            <v>1</v>
          </cell>
          <cell r="D1808" t="str">
            <v>COMEDORECO</v>
          </cell>
          <cell r="E1808" t="str">
            <v>01.00.00.62.02.43.34</v>
          </cell>
        </row>
        <row r="1809">
          <cell r="A1809">
            <v>7700067080</v>
          </cell>
          <cell r="B1809" t="str">
            <v>F</v>
          </cell>
          <cell r="C1809">
            <v>1</v>
          </cell>
          <cell r="D1809" t="str">
            <v>COMEDORECO</v>
          </cell>
          <cell r="E1809" t="str">
            <v>01.00.00.62.02.43.37</v>
          </cell>
        </row>
        <row r="1810">
          <cell r="A1810">
            <v>40226812077</v>
          </cell>
          <cell r="B1810" t="str">
            <v>F</v>
          </cell>
          <cell r="C1810">
            <v>1</v>
          </cell>
          <cell r="D1810" t="str">
            <v>COMEDORECO</v>
          </cell>
          <cell r="E1810" t="str">
            <v>01.00.00.62.02.43.43</v>
          </cell>
        </row>
        <row r="1811">
          <cell r="A1811">
            <v>1600000648</v>
          </cell>
          <cell r="B1811" t="str">
            <v>M</v>
          </cell>
          <cell r="C1811">
            <v>1</v>
          </cell>
          <cell r="D1811" t="str">
            <v>COMEDORECO</v>
          </cell>
          <cell r="E1811" t="str">
            <v>01.00.00.62.02.43.34</v>
          </cell>
        </row>
        <row r="1812">
          <cell r="A1812">
            <v>3101317091</v>
          </cell>
          <cell r="B1812" t="str">
            <v>F</v>
          </cell>
          <cell r="C1812">
            <v>1</v>
          </cell>
          <cell r="D1812" t="str">
            <v>COMEDORECO</v>
          </cell>
          <cell r="E1812" t="str">
            <v>01.00.00.62.02.43.15</v>
          </cell>
        </row>
        <row r="1813">
          <cell r="A1813">
            <v>103879581</v>
          </cell>
          <cell r="B1813" t="str">
            <v>M</v>
          </cell>
          <cell r="C1813">
            <v>4</v>
          </cell>
          <cell r="D1813" t="str">
            <v>COMEDORECO</v>
          </cell>
          <cell r="E1813" t="str">
            <v>01.00.00.62.03.01.01</v>
          </cell>
        </row>
        <row r="1814">
          <cell r="A1814">
            <v>200639920</v>
          </cell>
          <cell r="B1814" t="str">
            <v>M</v>
          </cell>
          <cell r="C1814">
            <v>1</v>
          </cell>
          <cell r="D1814" t="str">
            <v>COMEDORECO</v>
          </cell>
          <cell r="E1814" t="str">
            <v>01.00.00.62.02.43.26</v>
          </cell>
        </row>
        <row r="1815">
          <cell r="A1815">
            <v>5300034534</v>
          </cell>
          <cell r="B1815" t="str">
            <v>F</v>
          </cell>
          <cell r="C1815">
            <v>4</v>
          </cell>
          <cell r="D1815" t="str">
            <v>COMEDORECO</v>
          </cell>
          <cell r="E1815" t="str">
            <v>01.00.00.62.02.43.19</v>
          </cell>
        </row>
        <row r="1816">
          <cell r="A1816">
            <v>103299780</v>
          </cell>
          <cell r="B1816" t="str">
            <v>F</v>
          </cell>
          <cell r="C1816">
            <v>3</v>
          </cell>
          <cell r="D1816" t="str">
            <v>COMEDORECO</v>
          </cell>
          <cell r="E1816" t="str">
            <v>01.00.00.62.02.43.01</v>
          </cell>
        </row>
        <row r="1817">
          <cell r="A1817">
            <v>6800441252</v>
          </cell>
          <cell r="B1817" t="str">
            <v>M</v>
          </cell>
          <cell r="C1817">
            <v>1</v>
          </cell>
          <cell r="D1817" t="str">
            <v>COMEDORECO</v>
          </cell>
          <cell r="E1817" t="str">
            <v>01.00.00.62.02.43.43</v>
          </cell>
        </row>
        <row r="1818">
          <cell r="A1818">
            <v>5200128915</v>
          </cell>
          <cell r="B1818" t="str">
            <v>M</v>
          </cell>
          <cell r="C1818">
            <v>1</v>
          </cell>
          <cell r="D1818" t="str">
            <v>COMEDORECO</v>
          </cell>
          <cell r="E1818" t="str">
            <v>01.00.00.62.03.01</v>
          </cell>
        </row>
        <row r="1819">
          <cell r="A1819">
            <v>118252311</v>
          </cell>
          <cell r="B1819" t="str">
            <v>M</v>
          </cell>
          <cell r="C1819">
            <v>3</v>
          </cell>
          <cell r="D1819" t="str">
            <v>COMEDORECO</v>
          </cell>
          <cell r="E1819" t="str">
            <v>01.00.00.62</v>
          </cell>
        </row>
        <row r="1820">
          <cell r="A1820">
            <v>3103914929</v>
          </cell>
          <cell r="B1820" t="str">
            <v>M</v>
          </cell>
          <cell r="C1820">
            <v>1</v>
          </cell>
          <cell r="D1820" t="str">
            <v>COMEDORECO</v>
          </cell>
          <cell r="E1820" t="str">
            <v>01.00.00.62.02.43.43</v>
          </cell>
        </row>
        <row r="1821">
          <cell r="A1821">
            <v>4900011539</v>
          </cell>
          <cell r="B1821" t="str">
            <v>M</v>
          </cell>
          <cell r="C1821">
            <v>1</v>
          </cell>
          <cell r="D1821" t="str">
            <v>COMEDORECO</v>
          </cell>
          <cell r="E1821" t="str">
            <v>01.00.00.62.02.43.17</v>
          </cell>
        </row>
        <row r="1822">
          <cell r="A1822">
            <v>3104562529</v>
          </cell>
          <cell r="B1822" t="str">
            <v>F</v>
          </cell>
          <cell r="C1822">
            <v>1</v>
          </cell>
          <cell r="D1822" t="str">
            <v>COMEDORECO</v>
          </cell>
          <cell r="E1822" t="str">
            <v>01.00.00.62.02.43.14</v>
          </cell>
        </row>
        <row r="1823">
          <cell r="A1823">
            <v>1001119245</v>
          </cell>
          <cell r="B1823" t="str">
            <v>F</v>
          </cell>
          <cell r="C1823">
            <v>1</v>
          </cell>
          <cell r="D1823" t="str">
            <v>COMEDORECO</v>
          </cell>
          <cell r="E1823" t="str">
            <v>01.00.00.62.02.43.28</v>
          </cell>
        </row>
        <row r="1824">
          <cell r="A1824">
            <v>40243500408</v>
          </cell>
          <cell r="B1824" t="str">
            <v>M</v>
          </cell>
          <cell r="C1824">
            <v>1</v>
          </cell>
          <cell r="D1824" t="str">
            <v>COMEDORECO</v>
          </cell>
          <cell r="E1824" t="str">
            <v>01.00.00.62.02.43.07</v>
          </cell>
        </row>
        <row r="1825">
          <cell r="A1825">
            <v>1600015927</v>
          </cell>
          <cell r="B1825" t="str">
            <v>M</v>
          </cell>
          <cell r="C1825">
            <v>1</v>
          </cell>
          <cell r="D1825" t="str">
            <v>COMEDORECO</v>
          </cell>
          <cell r="E1825" t="str">
            <v>01.00.00.62.02.43.34</v>
          </cell>
        </row>
        <row r="1826">
          <cell r="A1826">
            <v>110504727</v>
          </cell>
          <cell r="B1826" t="str">
            <v>M</v>
          </cell>
          <cell r="C1826">
            <v>3</v>
          </cell>
          <cell r="D1826" t="str">
            <v>COMEDORECO</v>
          </cell>
          <cell r="E1826" t="str">
            <v>01.00.00.62.03.08</v>
          </cell>
        </row>
        <row r="1827">
          <cell r="A1827">
            <v>4400183580</v>
          </cell>
          <cell r="B1827" t="str">
            <v>M</v>
          </cell>
          <cell r="C1827">
            <v>1</v>
          </cell>
          <cell r="D1827" t="str">
            <v>COMEDORECO</v>
          </cell>
          <cell r="E1827" t="str">
            <v>01.00.00.62.02.43.24</v>
          </cell>
        </row>
        <row r="1828">
          <cell r="A1828">
            <v>116912585</v>
          </cell>
          <cell r="B1828" t="str">
            <v>F</v>
          </cell>
          <cell r="C1828">
            <v>1</v>
          </cell>
          <cell r="D1828" t="str">
            <v>COMEDORECO</v>
          </cell>
          <cell r="E1828" t="str">
            <v>01.00.00.62.02.01</v>
          </cell>
        </row>
        <row r="1829">
          <cell r="A1829">
            <v>114915366</v>
          </cell>
          <cell r="B1829" t="str">
            <v>F</v>
          </cell>
          <cell r="C1829">
            <v>2</v>
          </cell>
          <cell r="D1829" t="str">
            <v>COMEDORECO</v>
          </cell>
          <cell r="E1829" t="str">
            <v>01.00.00.62.03.05</v>
          </cell>
        </row>
        <row r="1830">
          <cell r="A1830">
            <v>9300469237</v>
          </cell>
          <cell r="B1830" t="str">
            <v>F</v>
          </cell>
          <cell r="C1830">
            <v>2</v>
          </cell>
          <cell r="D1830" t="str">
            <v>COMEDORECO</v>
          </cell>
          <cell r="E1830" t="str">
            <v>01.00.00.62.00.04.01</v>
          </cell>
        </row>
        <row r="1831">
          <cell r="A1831">
            <v>1900191519</v>
          </cell>
          <cell r="B1831" t="str">
            <v>M</v>
          </cell>
          <cell r="C1831">
            <v>1</v>
          </cell>
          <cell r="D1831" t="str">
            <v>COMEDORECO</v>
          </cell>
          <cell r="E1831" t="str">
            <v>01.00.00.62.02.43.51</v>
          </cell>
        </row>
        <row r="1832">
          <cell r="A1832">
            <v>109439380</v>
          </cell>
          <cell r="B1832" t="str">
            <v>F</v>
          </cell>
          <cell r="C1832">
            <v>8</v>
          </cell>
          <cell r="D1832" t="str">
            <v>COMEDORECO</v>
          </cell>
          <cell r="E1832" t="str">
            <v>01.00.00.62.00.03</v>
          </cell>
        </row>
        <row r="1833">
          <cell r="A1833">
            <v>40225849815</v>
          </cell>
          <cell r="B1833" t="str">
            <v>F</v>
          </cell>
          <cell r="C1833">
            <v>1</v>
          </cell>
          <cell r="D1833" t="str">
            <v>COMEDORECO</v>
          </cell>
          <cell r="E1833" t="str">
            <v>01.00.00.62.02.43.34</v>
          </cell>
        </row>
        <row r="1834">
          <cell r="A1834">
            <v>7700082576</v>
          </cell>
          <cell r="B1834" t="str">
            <v>F</v>
          </cell>
          <cell r="C1834">
            <v>1</v>
          </cell>
          <cell r="D1834" t="str">
            <v>COMEDORECO</v>
          </cell>
          <cell r="E1834" t="str">
            <v>01.00.00.62.02.43.37</v>
          </cell>
        </row>
        <row r="1835">
          <cell r="A1835">
            <v>2200073225</v>
          </cell>
          <cell r="B1835" t="str">
            <v>F</v>
          </cell>
          <cell r="C1835">
            <v>1</v>
          </cell>
          <cell r="D1835" t="str">
            <v>COMEDORECO</v>
          </cell>
          <cell r="E1835" t="str">
            <v>01.00.00.62.02.43.32</v>
          </cell>
        </row>
        <row r="1836">
          <cell r="A1836">
            <v>2400105769</v>
          </cell>
          <cell r="B1836" t="str">
            <v>F</v>
          </cell>
          <cell r="C1836">
            <v>1</v>
          </cell>
          <cell r="D1836" t="str">
            <v>COMEDORECO</v>
          </cell>
          <cell r="E1836" t="str">
            <v>01.00.00.62.02.43.06</v>
          </cell>
        </row>
        <row r="1837">
          <cell r="A1837">
            <v>5401209415</v>
          </cell>
          <cell r="B1837" t="str">
            <v>F</v>
          </cell>
          <cell r="C1837">
            <v>4</v>
          </cell>
          <cell r="D1837" t="str">
            <v>COMEDORECO</v>
          </cell>
          <cell r="E1837" t="str">
            <v>01.00.00.62.02.43.43</v>
          </cell>
        </row>
        <row r="1838">
          <cell r="A1838">
            <v>40248405314</v>
          </cell>
          <cell r="B1838" t="str">
            <v>F</v>
          </cell>
          <cell r="C1838">
            <v>2</v>
          </cell>
          <cell r="D1838" t="str">
            <v>COMEDORECO</v>
          </cell>
          <cell r="E1838" t="str">
            <v>01.00.00.62.02.43.25</v>
          </cell>
        </row>
        <row r="1839">
          <cell r="A1839">
            <v>40235354731</v>
          </cell>
          <cell r="B1839" t="str">
            <v>M</v>
          </cell>
          <cell r="C1839">
            <v>1</v>
          </cell>
          <cell r="D1839" t="str">
            <v>COMEDORECO</v>
          </cell>
          <cell r="E1839" t="str">
            <v>01.00.00.62.02.43.17</v>
          </cell>
        </row>
        <row r="1840">
          <cell r="A1840">
            <v>1400055842</v>
          </cell>
          <cell r="B1840" t="str">
            <v>M</v>
          </cell>
          <cell r="C1840">
            <v>3</v>
          </cell>
          <cell r="D1840" t="str">
            <v>COMEDORECO</v>
          </cell>
          <cell r="E1840" t="str">
            <v>01.00.00.62.02.43.43</v>
          </cell>
        </row>
        <row r="1841">
          <cell r="A1841">
            <v>13700000253</v>
          </cell>
          <cell r="B1841" t="str">
            <v>F</v>
          </cell>
          <cell r="C1841">
            <v>1</v>
          </cell>
          <cell r="D1841" t="str">
            <v>COMEDORECO</v>
          </cell>
          <cell r="E1841" t="str">
            <v>01.00.00.62.02.43.85</v>
          </cell>
        </row>
        <row r="1842">
          <cell r="A1842">
            <v>116275504</v>
          </cell>
          <cell r="B1842" t="str">
            <v>M</v>
          </cell>
          <cell r="C1842">
            <v>2</v>
          </cell>
          <cell r="D1842" t="str">
            <v>COMEDORECO</v>
          </cell>
          <cell r="E1842" t="str">
            <v>01.00.00.62.03.01.03</v>
          </cell>
        </row>
        <row r="1843">
          <cell r="A1843">
            <v>111648671</v>
          </cell>
          <cell r="B1843" t="str">
            <v>F</v>
          </cell>
          <cell r="C1843">
            <v>1</v>
          </cell>
          <cell r="D1843" t="str">
            <v>COMEDORECO</v>
          </cell>
          <cell r="E1843" t="str">
            <v>01.00.00.62.02.43.28</v>
          </cell>
        </row>
        <row r="1844">
          <cell r="A1844">
            <v>1600005407</v>
          </cell>
          <cell r="B1844" t="str">
            <v>M</v>
          </cell>
          <cell r="C1844">
            <v>1</v>
          </cell>
          <cell r="D1844" t="str">
            <v>COMEDORECO</v>
          </cell>
          <cell r="E1844" t="str">
            <v>01.00.00.62.02.43.34</v>
          </cell>
        </row>
        <row r="1845">
          <cell r="A1845">
            <v>8000035413</v>
          </cell>
          <cell r="B1845" t="str">
            <v>M</v>
          </cell>
          <cell r="C1845">
            <v>1</v>
          </cell>
          <cell r="D1845" t="str">
            <v>COMEDORECO</v>
          </cell>
          <cell r="E1845" t="str">
            <v>01.00.00.62.02.43.02</v>
          </cell>
        </row>
        <row r="1846">
          <cell r="A1846">
            <v>40220760710</v>
          </cell>
          <cell r="B1846" t="str">
            <v>F</v>
          </cell>
          <cell r="C1846">
            <v>4</v>
          </cell>
          <cell r="D1846" t="str">
            <v>COMEDORECO</v>
          </cell>
          <cell r="E1846" t="str">
            <v>01.00.00.62.00.04</v>
          </cell>
        </row>
        <row r="1847">
          <cell r="A1847">
            <v>1201046123</v>
          </cell>
          <cell r="B1847" t="str">
            <v>M</v>
          </cell>
          <cell r="C1847">
            <v>8</v>
          </cell>
          <cell r="D1847" t="str">
            <v>COMEDORECO</v>
          </cell>
          <cell r="E1847" t="str">
            <v>01.00.00.62.02.43.43</v>
          </cell>
        </row>
        <row r="1848">
          <cell r="A1848">
            <v>116441544</v>
          </cell>
          <cell r="B1848" t="str">
            <v>M</v>
          </cell>
          <cell r="C1848">
            <v>2</v>
          </cell>
          <cell r="D1848" t="str">
            <v>COMEDORECO</v>
          </cell>
          <cell r="E1848" t="str">
            <v>01.00.00.62.03.08</v>
          </cell>
        </row>
        <row r="1849">
          <cell r="A1849">
            <v>22301828038</v>
          </cell>
          <cell r="B1849" t="str">
            <v>M</v>
          </cell>
          <cell r="C1849">
            <v>1</v>
          </cell>
          <cell r="D1849" t="str">
            <v>COMEDORECO</v>
          </cell>
          <cell r="E1849" t="str">
            <v>01.00.00.62.03.05</v>
          </cell>
        </row>
        <row r="1850">
          <cell r="A1850">
            <v>118928365</v>
          </cell>
          <cell r="B1850" t="str">
            <v>M</v>
          </cell>
          <cell r="C1850">
            <v>2</v>
          </cell>
          <cell r="D1850" t="str">
            <v>COMEDORECO</v>
          </cell>
          <cell r="E1850" t="str">
            <v>01.00.00.62.02.02</v>
          </cell>
        </row>
        <row r="1851">
          <cell r="A1851">
            <v>100524297</v>
          </cell>
          <cell r="B1851" t="str">
            <v>M</v>
          </cell>
          <cell r="C1851">
            <v>3</v>
          </cell>
          <cell r="D1851" t="str">
            <v>COMEDORECO</v>
          </cell>
          <cell r="E1851" t="str">
            <v>01.00.00.62.02.43.31</v>
          </cell>
        </row>
        <row r="1852">
          <cell r="A1852">
            <v>1800482166</v>
          </cell>
          <cell r="B1852" t="str">
            <v>F</v>
          </cell>
          <cell r="C1852">
            <v>1</v>
          </cell>
          <cell r="D1852" t="str">
            <v>COMEDORECO</v>
          </cell>
          <cell r="E1852" t="str">
            <v>01.00.00.62.02.43.43</v>
          </cell>
        </row>
        <row r="1853">
          <cell r="A1853">
            <v>7800146719</v>
          </cell>
          <cell r="B1853" t="str">
            <v>M</v>
          </cell>
          <cell r="C1853">
            <v>1</v>
          </cell>
          <cell r="D1853" t="str">
            <v>COMEDORECO</v>
          </cell>
          <cell r="E1853" t="str">
            <v>01.00.00.62.02.43.43</v>
          </cell>
        </row>
        <row r="1854">
          <cell r="A1854">
            <v>119192474</v>
          </cell>
          <cell r="B1854" t="str">
            <v>M</v>
          </cell>
          <cell r="C1854">
            <v>3</v>
          </cell>
          <cell r="D1854" t="str">
            <v>COMEDORECO</v>
          </cell>
          <cell r="E1854" t="str">
            <v>01.00.00.62.00.02</v>
          </cell>
        </row>
        <row r="1855">
          <cell r="A1855">
            <v>22301761775</v>
          </cell>
          <cell r="B1855" t="str">
            <v>M</v>
          </cell>
          <cell r="C1855">
            <v>4</v>
          </cell>
          <cell r="D1855" t="str">
            <v>COMEDORECO</v>
          </cell>
          <cell r="E1855" t="str">
            <v>01.00.00.62.02.43.43</v>
          </cell>
        </row>
        <row r="1856">
          <cell r="A1856">
            <v>12600002609</v>
          </cell>
          <cell r="B1856" t="str">
            <v>M</v>
          </cell>
          <cell r="C1856">
            <v>1</v>
          </cell>
          <cell r="D1856" t="str">
            <v>COMEDORECO</v>
          </cell>
          <cell r="E1856" t="str">
            <v>01.00.00.62.01</v>
          </cell>
        </row>
        <row r="1857">
          <cell r="A1857">
            <v>4700752399</v>
          </cell>
          <cell r="B1857" t="str">
            <v>F</v>
          </cell>
          <cell r="C1857">
            <v>1</v>
          </cell>
          <cell r="D1857" t="str">
            <v>COMEDORECO</v>
          </cell>
          <cell r="E1857" t="str">
            <v>01.00.00.62.02.43.20</v>
          </cell>
        </row>
        <row r="1858">
          <cell r="A1858">
            <v>1800385955</v>
          </cell>
          <cell r="B1858" t="str">
            <v>F</v>
          </cell>
          <cell r="C1858">
            <v>3</v>
          </cell>
          <cell r="D1858" t="str">
            <v>COMEDORECO</v>
          </cell>
          <cell r="E1858" t="str">
            <v>01.00.00.62.03.01.01</v>
          </cell>
        </row>
        <row r="1859">
          <cell r="A1859">
            <v>1900156850</v>
          </cell>
          <cell r="B1859" t="str">
            <v>F</v>
          </cell>
          <cell r="C1859">
            <v>1</v>
          </cell>
          <cell r="D1859" t="str">
            <v>COMEDORECO</v>
          </cell>
          <cell r="E1859" t="str">
            <v>01.00.00.62.02.43.51</v>
          </cell>
        </row>
        <row r="1860">
          <cell r="A1860">
            <v>11000060654</v>
          </cell>
          <cell r="B1860" t="str">
            <v>M</v>
          </cell>
          <cell r="C1860">
            <v>2</v>
          </cell>
          <cell r="D1860" t="str">
            <v>COMEDORECO</v>
          </cell>
          <cell r="E1860" t="str">
            <v>01.00.00.62.02.43.43</v>
          </cell>
        </row>
        <row r="1861">
          <cell r="A1861">
            <v>5400867833</v>
          </cell>
          <cell r="B1861" t="str">
            <v>F</v>
          </cell>
          <cell r="C1861">
            <v>1</v>
          </cell>
          <cell r="D1861" t="str">
            <v>COMEDORECO</v>
          </cell>
          <cell r="E1861" t="str">
            <v>01.00.00.62.02.43.36</v>
          </cell>
        </row>
        <row r="1862">
          <cell r="A1862">
            <v>1100456852</v>
          </cell>
          <cell r="B1862" t="str">
            <v>M</v>
          </cell>
          <cell r="C1862">
            <v>2</v>
          </cell>
          <cell r="D1862" t="str">
            <v>COMEDORECO</v>
          </cell>
          <cell r="E1862" t="str">
            <v>01.00.00.62.03.05</v>
          </cell>
        </row>
        <row r="1863">
          <cell r="A1863">
            <v>104660386</v>
          </cell>
          <cell r="B1863" t="str">
            <v>M</v>
          </cell>
          <cell r="C1863">
            <v>1</v>
          </cell>
          <cell r="D1863" t="str">
            <v>COMEDORECO</v>
          </cell>
          <cell r="E1863" t="str">
            <v>01.00.00.62.02.43.43</v>
          </cell>
        </row>
        <row r="1864">
          <cell r="A1864">
            <v>104632922</v>
          </cell>
          <cell r="B1864" t="str">
            <v>M</v>
          </cell>
          <cell r="C1864">
            <v>2</v>
          </cell>
          <cell r="D1864" t="str">
            <v>COMEDORECO</v>
          </cell>
          <cell r="E1864" t="str">
            <v>01.00.00.62</v>
          </cell>
        </row>
        <row r="1865">
          <cell r="A1865">
            <v>12800007622</v>
          </cell>
          <cell r="B1865" t="str">
            <v>M</v>
          </cell>
          <cell r="C1865">
            <v>1</v>
          </cell>
          <cell r="D1865" t="str">
            <v>COMEDORECO</v>
          </cell>
          <cell r="E1865" t="str">
            <v>01.00.00.62.02.43.42</v>
          </cell>
        </row>
        <row r="1866">
          <cell r="A1866">
            <v>114048093</v>
          </cell>
          <cell r="B1866" t="str">
            <v>M</v>
          </cell>
          <cell r="C1866">
            <v>9</v>
          </cell>
          <cell r="D1866" t="str">
            <v>COMEDORECO</v>
          </cell>
          <cell r="E1866" t="str">
            <v>01.00.00.62.02.43.43</v>
          </cell>
        </row>
        <row r="1867">
          <cell r="A1867">
            <v>107338600</v>
          </cell>
          <cell r="B1867" t="str">
            <v>F</v>
          </cell>
          <cell r="C1867">
            <v>1</v>
          </cell>
          <cell r="D1867" t="str">
            <v>COMEDORECO</v>
          </cell>
          <cell r="E1867" t="str">
            <v>01.00.00.62.00.02</v>
          </cell>
        </row>
        <row r="1868">
          <cell r="A1868">
            <v>22500496348</v>
          </cell>
          <cell r="B1868" t="str">
            <v>F</v>
          </cell>
          <cell r="C1868">
            <v>3</v>
          </cell>
          <cell r="D1868" t="str">
            <v>COMEDORECO</v>
          </cell>
          <cell r="E1868" t="str">
            <v>01.00.00.62.02.43.43</v>
          </cell>
        </row>
        <row r="1869">
          <cell r="A1869">
            <v>105416457</v>
          </cell>
          <cell r="B1869" t="str">
            <v>F</v>
          </cell>
          <cell r="C1869">
            <v>6</v>
          </cell>
          <cell r="D1869" t="str">
            <v>COMEDORECO</v>
          </cell>
          <cell r="E1869" t="str">
            <v>01.00.00.62.02.43.01</v>
          </cell>
        </row>
        <row r="1870">
          <cell r="A1870">
            <v>40214435840</v>
          </cell>
          <cell r="B1870" t="str">
            <v>M</v>
          </cell>
          <cell r="C1870">
            <v>1</v>
          </cell>
          <cell r="D1870" t="str">
            <v>COMEDORECO</v>
          </cell>
          <cell r="E1870" t="str">
            <v>01.00.00.62.02.43.43</v>
          </cell>
        </row>
        <row r="1871">
          <cell r="A1871">
            <v>22301293803</v>
          </cell>
          <cell r="B1871" t="str">
            <v>F</v>
          </cell>
          <cell r="C1871">
            <v>2</v>
          </cell>
          <cell r="D1871" t="str">
            <v>COMEDORECO</v>
          </cell>
          <cell r="E1871" t="str">
            <v>01.00.00.62.02</v>
          </cell>
        </row>
        <row r="1872">
          <cell r="A1872">
            <v>4900667736</v>
          </cell>
          <cell r="B1872" t="str">
            <v>F</v>
          </cell>
          <cell r="C1872">
            <v>1</v>
          </cell>
          <cell r="D1872" t="str">
            <v>COMEDORECO</v>
          </cell>
          <cell r="E1872" t="str">
            <v>01.00.00.62.02.01</v>
          </cell>
        </row>
        <row r="1873">
          <cell r="A1873">
            <v>1800142620</v>
          </cell>
          <cell r="B1873" t="str">
            <v>F</v>
          </cell>
          <cell r="C1873">
            <v>3</v>
          </cell>
          <cell r="D1873" t="str">
            <v>COMEDORECO</v>
          </cell>
          <cell r="E1873" t="str">
            <v>01.00.00.62.02.01</v>
          </cell>
        </row>
        <row r="1874">
          <cell r="A1874">
            <v>4600014361</v>
          </cell>
          <cell r="B1874" t="str">
            <v>F</v>
          </cell>
          <cell r="C1874">
            <v>3</v>
          </cell>
          <cell r="D1874" t="str">
            <v>COMEDORECO</v>
          </cell>
          <cell r="E1874" t="str">
            <v>01.00.00.62.02.43.22</v>
          </cell>
        </row>
        <row r="1875">
          <cell r="A1875">
            <v>40235413966</v>
          </cell>
          <cell r="B1875" t="str">
            <v>F</v>
          </cell>
          <cell r="C1875">
            <v>2</v>
          </cell>
          <cell r="D1875" t="str">
            <v>COMEDORECO</v>
          </cell>
          <cell r="E1875" t="str">
            <v>01.00.00.62.02.43.78</v>
          </cell>
        </row>
        <row r="1876">
          <cell r="A1876">
            <v>4800447015</v>
          </cell>
          <cell r="B1876" t="str">
            <v>M</v>
          </cell>
          <cell r="C1876">
            <v>1</v>
          </cell>
          <cell r="D1876" t="str">
            <v>COMEDORECO</v>
          </cell>
          <cell r="E1876" t="str">
            <v>01.00.00.62.02.43.35</v>
          </cell>
        </row>
        <row r="1877">
          <cell r="A1877">
            <v>40236590796</v>
          </cell>
          <cell r="B1877" t="str">
            <v>M</v>
          </cell>
          <cell r="C1877">
            <v>1</v>
          </cell>
          <cell r="D1877" t="str">
            <v>COMEDORECO</v>
          </cell>
          <cell r="E1877" t="str">
            <v>01.00.00.62.02.43.27</v>
          </cell>
        </row>
        <row r="1878">
          <cell r="A1878">
            <v>40246836726</v>
          </cell>
          <cell r="B1878" t="str">
            <v>F</v>
          </cell>
          <cell r="C1878">
            <v>2</v>
          </cell>
          <cell r="D1878" t="str">
            <v>COMEDORECO</v>
          </cell>
          <cell r="E1878" t="str">
            <v>01.00.00.62.03.01.01</v>
          </cell>
        </row>
        <row r="1879">
          <cell r="A1879">
            <v>5800128562</v>
          </cell>
          <cell r="B1879" t="str">
            <v>M</v>
          </cell>
          <cell r="C1879">
            <v>1</v>
          </cell>
          <cell r="D1879" t="str">
            <v>COMEDORECO</v>
          </cell>
          <cell r="E1879" t="str">
            <v>01.00.00.62.02.43.17</v>
          </cell>
        </row>
        <row r="1880">
          <cell r="A1880">
            <v>300832102</v>
          </cell>
          <cell r="B1880" t="str">
            <v>F</v>
          </cell>
          <cell r="C1880">
            <v>1</v>
          </cell>
          <cell r="D1880" t="str">
            <v>COMEDORECO</v>
          </cell>
          <cell r="E1880" t="str">
            <v>01.00.00.62.03.05</v>
          </cell>
        </row>
        <row r="1881">
          <cell r="A1881">
            <v>1000510204</v>
          </cell>
          <cell r="B1881" t="str">
            <v>M</v>
          </cell>
          <cell r="C1881">
            <v>1</v>
          </cell>
          <cell r="D1881" t="str">
            <v>COMEDORECO</v>
          </cell>
          <cell r="E1881" t="str">
            <v>01.00.00.62.02.43.28</v>
          </cell>
        </row>
        <row r="1882">
          <cell r="A1882">
            <v>1400140172</v>
          </cell>
          <cell r="B1882" t="str">
            <v>M</v>
          </cell>
          <cell r="C1882">
            <v>1</v>
          </cell>
          <cell r="D1882" t="str">
            <v>COMEDORECO</v>
          </cell>
          <cell r="E1882" t="str">
            <v>01.00.00.62.02.43.43</v>
          </cell>
        </row>
        <row r="1883">
          <cell r="A1883">
            <v>105432595</v>
          </cell>
          <cell r="B1883" t="str">
            <v>M</v>
          </cell>
          <cell r="C1883">
            <v>2</v>
          </cell>
          <cell r="D1883" t="str">
            <v>COMEDORECO</v>
          </cell>
          <cell r="E1883" t="str">
            <v>01.00.00.62.03.01.01</v>
          </cell>
        </row>
        <row r="1884">
          <cell r="A1884">
            <v>103116422</v>
          </cell>
          <cell r="B1884" t="str">
            <v>M</v>
          </cell>
          <cell r="C1884">
            <v>1</v>
          </cell>
          <cell r="D1884" t="str">
            <v>COMEDORECO</v>
          </cell>
          <cell r="E1884" t="str">
            <v>01.00.00.62.03.01.01</v>
          </cell>
        </row>
        <row r="1885">
          <cell r="A1885">
            <v>40200519136</v>
          </cell>
          <cell r="B1885" t="str">
            <v>M</v>
          </cell>
          <cell r="C1885">
            <v>1</v>
          </cell>
          <cell r="D1885" t="str">
            <v>COMEDORECO</v>
          </cell>
          <cell r="E1885" t="str">
            <v>01.00.00.62.03.05</v>
          </cell>
        </row>
        <row r="1886">
          <cell r="A1886">
            <v>7900054813</v>
          </cell>
          <cell r="B1886" t="str">
            <v>M</v>
          </cell>
          <cell r="C1886">
            <v>1</v>
          </cell>
          <cell r="D1886" t="str">
            <v>COMEDORECO</v>
          </cell>
          <cell r="E1886" t="str">
            <v>01.00.00.62.02.43.44</v>
          </cell>
        </row>
        <row r="1887">
          <cell r="A1887">
            <v>113703664</v>
          </cell>
          <cell r="B1887" t="str">
            <v>M</v>
          </cell>
          <cell r="C1887">
            <v>6</v>
          </cell>
          <cell r="D1887" t="str">
            <v>COMEDORECO</v>
          </cell>
          <cell r="E1887" t="str">
            <v>01.00.00.62.00.06</v>
          </cell>
        </row>
        <row r="1888">
          <cell r="A1888">
            <v>1800062950</v>
          </cell>
          <cell r="B1888" t="str">
            <v>M</v>
          </cell>
          <cell r="C1888">
            <v>1</v>
          </cell>
          <cell r="D1888" t="str">
            <v>COMEDORECO</v>
          </cell>
          <cell r="E1888" t="str">
            <v>01.00.00.62.03.01.04</v>
          </cell>
        </row>
        <row r="1889">
          <cell r="A1889">
            <v>3105429694</v>
          </cell>
          <cell r="B1889" t="str">
            <v>F</v>
          </cell>
          <cell r="C1889">
            <v>1</v>
          </cell>
          <cell r="D1889" t="str">
            <v>COMEDORECO</v>
          </cell>
          <cell r="E1889" t="str">
            <v>01.00.00.62.02.43.15</v>
          </cell>
        </row>
        <row r="1890">
          <cell r="A1890">
            <v>22400614529</v>
          </cell>
          <cell r="B1890" t="str">
            <v>M</v>
          </cell>
          <cell r="C1890">
            <v>6</v>
          </cell>
          <cell r="D1890" t="str">
            <v>COMEDORECO</v>
          </cell>
          <cell r="E1890" t="str">
            <v>01.00.00.62.03</v>
          </cell>
        </row>
        <row r="1891">
          <cell r="A1891">
            <v>40224993630</v>
          </cell>
          <cell r="B1891" t="str">
            <v>F</v>
          </cell>
          <cell r="C1891">
            <v>2</v>
          </cell>
          <cell r="D1891" t="str">
            <v>COMEDORECO</v>
          </cell>
          <cell r="E1891" t="str">
            <v>01.00.00.62.03.08</v>
          </cell>
        </row>
        <row r="1892">
          <cell r="A1892">
            <v>2301385676</v>
          </cell>
          <cell r="B1892" t="str">
            <v>M</v>
          </cell>
          <cell r="C1892">
            <v>1</v>
          </cell>
          <cell r="D1892" t="str">
            <v>COMEDORECO</v>
          </cell>
          <cell r="E1892" t="str">
            <v>01.00.00.62.02.43.05</v>
          </cell>
        </row>
        <row r="1893">
          <cell r="A1893">
            <v>9000061474</v>
          </cell>
          <cell r="B1893" t="str">
            <v>M</v>
          </cell>
          <cell r="C1893">
            <v>1</v>
          </cell>
          <cell r="D1893" t="str">
            <v>COMEDORECO</v>
          </cell>
          <cell r="E1893" t="str">
            <v>01.00.00.62.02.43.10</v>
          </cell>
        </row>
        <row r="1894">
          <cell r="A1894">
            <v>2500288358</v>
          </cell>
          <cell r="B1894" t="str">
            <v>F</v>
          </cell>
          <cell r="C1894">
            <v>2</v>
          </cell>
          <cell r="D1894" t="str">
            <v>COMEDORECO</v>
          </cell>
          <cell r="E1894" t="str">
            <v>01.00.00.62.02.43.08</v>
          </cell>
        </row>
        <row r="1895">
          <cell r="A1895">
            <v>1800676742</v>
          </cell>
          <cell r="B1895" t="str">
            <v>F</v>
          </cell>
          <cell r="C1895">
            <v>3</v>
          </cell>
          <cell r="D1895" t="str">
            <v>COMEDORECO</v>
          </cell>
          <cell r="E1895" t="str">
            <v>01.00.00.62.02.43.31</v>
          </cell>
        </row>
        <row r="1896">
          <cell r="A1896">
            <v>100091149</v>
          </cell>
          <cell r="B1896" t="str">
            <v>F</v>
          </cell>
          <cell r="C1896">
            <v>1</v>
          </cell>
          <cell r="D1896" t="str">
            <v>COMEDORECO</v>
          </cell>
          <cell r="E1896" t="str">
            <v>01.00.00.62.02.43.43</v>
          </cell>
        </row>
        <row r="1897">
          <cell r="A1897">
            <v>102896552</v>
          </cell>
          <cell r="B1897" t="str">
            <v>M</v>
          </cell>
          <cell r="C1897">
            <v>1</v>
          </cell>
          <cell r="D1897" t="str">
            <v>COMEDORECO</v>
          </cell>
          <cell r="E1897" t="str">
            <v>01.00.00.62.03.01.03</v>
          </cell>
        </row>
        <row r="1898">
          <cell r="A1898">
            <v>8000077910</v>
          </cell>
          <cell r="B1898" t="str">
            <v>M</v>
          </cell>
          <cell r="C1898">
            <v>1</v>
          </cell>
          <cell r="D1898" t="str">
            <v>COMEDORECO</v>
          </cell>
          <cell r="E1898" t="str">
            <v>01.00.00.62.02.43.52</v>
          </cell>
        </row>
        <row r="1899">
          <cell r="A1899">
            <v>22300266271</v>
          </cell>
          <cell r="B1899" t="str">
            <v>F</v>
          </cell>
          <cell r="C1899">
            <v>3</v>
          </cell>
          <cell r="D1899" t="str">
            <v>COMEDORECO</v>
          </cell>
          <cell r="E1899" t="str">
            <v>01.00.00.62.02.43.43</v>
          </cell>
        </row>
        <row r="1900">
          <cell r="A1900">
            <v>500495718</v>
          </cell>
          <cell r="B1900" t="str">
            <v>F</v>
          </cell>
          <cell r="C1900">
            <v>3</v>
          </cell>
          <cell r="D1900" t="str">
            <v>COMEDORECO</v>
          </cell>
          <cell r="E1900" t="str">
            <v>01.00.00.62.03.01.01</v>
          </cell>
        </row>
        <row r="1901">
          <cell r="A1901">
            <v>103085551</v>
          </cell>
          <cell r="B1901" t="str">
            <v>M</v>
          </cell>
          <cell r="C1901">
            <v>4</v>
          </cell>
          <cell r="D1901" t="str">
            <v>COMEDORECO</v>
          </cell>
          <cell r="E1901" t="str">
            <v>01.00.00.62.02.43.43</v>
          </cell>
        </row>
        <row r="1902">
          <cell r="A1902">
            <v>2100036678</v>
          </cell>
          <cell r="B1902" t="str">
            <v>M</v>
          </cell>
          <cell r="C1902">
            <v>1</v>
          </cell>
          <cell r="D1902" t="str">
            <v>COMEDORECO</v>
          </cell>
          <cell r="E1902" t="str">
            <v>01.00.00.62.03.01.03</v>
          </cell>
        </row>
        <row r="1903">
          <cell r="A1903">
            <v>22300536459</v>
          </cell>
          <cell r="B1903" t="str">
            <v>M</v>
          </cell>
          <cell r="C1903">
            <v>3</v>
          </cell>
          <cell r="D1903" t="str">
            <v>COMEDORECO</v>
          </cell>
          <cell r="E1903" t="str">
            <v>01.00.00.62.01</v>
          </cell>
        </row>
        <row r="1904">
          <cell r="A1904">
            <v>4900410368</v>
          </cell>
          <cell r="B1904" t="str">
            <v>F</v>
          </cell>
          <cell r="C1904">
            <v>1</v>
          </cell>
          <cell r="D1904" t="str">
            <v>COMEDORECO</v>
          </cell>
          <cell r="E1904" t="str">
            <v>01.00.00.62.02.43.67</v>
          </cell>
        </row>
        <row r="1905">
          <cell r="A1905">
            <v>104812102</v>
          </cell>
          <cell r="B1905" t="str">
            <v>F</v>
          </cell>
          <cell r="C1905">
            <v>1</v>
          </cell>
          <cell r="D1905" t="str">
            <v>COMEDORECO</v>
          </cell>
          <cell r="E1905" t="str">
            <v>01.00.00.62</v>
          </cell>
        </row>
        <row r="1906">
          <cell r="A1906">
            <v>16000008629</v>
          </cell>
          <cell r="B1906" t="str">
            <v>F</v>
          </cell>
          <cell r="C1906">
            <v>1</v>
          </cell>
          <cell r="D1906" t="str">
            <v>COMEDORECO</v>
          </cell>
          <cell r="E1906" t="str">
            <v>01.00.00.62.03.01.01</v>
          </cell>
        </row>
        <row r="1907">
          <cell r="A1907">
            <v>2800445310</v>
          </cell>
          <cell r="B1907" t="str">
            <v>M</v>
          </cell>
          <cell r="C1907">
            <v>5</v>
          </cell>
          <cell r="D1907" t="str">
            <v>COMEDORECO</v>
          </cell>
          <cell r="E1907" t="str">
            <v>01.00.00.62.03.01.03</v>
          </cell>
        </row>
        <row r="1908">
          <cell r="A1908">
            <v>1800333070</v>
          </cell>
          <cell r="B1908" t="str">
            <v>M</v>
          </cell>
          <cell r="C1908">
            <v>1</v>
          </cell>
          <cell r="D1908" t="str">
            <v>COMEDORECO</v>
          </cell>
          <cell r="E1908" t="str">
            <v>01.00.00.62.02.43.31</v>
          </cell>
        </row>
        <row r="1909">
          <cell r="A1909">
            <v>114208424</v>
          </cell>
          <cell r="B1909" t="str">
            <v>F</v>
          </cell>
          <cell r="C1909">
            <v>1</v>
          </cell>
          <cell r="D1909" t="str">
            <v>COMEDORECO</v>
          </cell>
          <cell r="E1909" t="str">
            <v>01.00.00.62.02.43.43</v>
          </cell>
        </row>
        <row r="1910">
          <cell r="A1910">
            <v>5300259016</v>
          </cell>
          <cell r="B1910" t="str">
            <v>F</v>
          </cell>
          <cell r="C1910">
            <v>2</v>
          </cell>
          <cell r="D1910" t="str">
            <v>COMEDORECO</v>
          </cell>
          <cell r="E1910" t="str">
            <v>01.00.00.62.02.43.19</v>
          </cell>
        </row>
        <row r="1911">
          <cell r="A1911">
            <v>4400177533</v>
          </cell>
          <cell r="B1911" t="str">
            <v>M</v>
          </cell>
          <cell r="C1911">
            <v>1</v>
          </cell>
          <cell r="D1911" t="str">
            <v>COMEDORECO</v>
          </cell>
          <cell r="E1911" t="str">
            <v>01.00.00.62.02.43.24</v>
          </cell>
        </row>
        <row r="1912">
          <cell r="A1912">
            <v>111683876</v>
          </cell>
          <cell r="B1912" t="str">
            <v>M</v>
          </cell>
          <cell r="C1912">
            <v>1</v>
          </cell>
          <cell r="D1912" t="str">
            <v>COMEDORECO</v>
          </cell>
          <cell r="E1912" t="str">
            <v>01.00.00.62.03.01.03</v>
          </cell>
        </row>
        <row r="1913">
          <cell r="A1913">
            <v>110887510</v>
          </cell>
          <cell r="B1913" t="str">
            <v>F</v>
          </cell>
          <cell r="C1913">
            <v>3</v>
          </cell>
          <cell r="D1913" t="str">
            <v>COMEDORECO</v>
          </cell>
          <cell r="E1913" t="str">
            <v>01.00.00.62.02.01</v>
          </cell>
        </row>
        <row r="1914">
          <cell r="A1914">
            <v>3400209916</v>
          </cell>
          <cell r="B1914" t="str">
            <v>M</v>
          </cell>
          <cell r="C1914">
            <v>1</v>
          </cell>
          <cell r="D1914" t="str">
            <v>COMEDORECO</v>
          </cell>
          <cell r="E1914" t="str">
            <v>01.00.00.62.02.43.21</v>
          </cell>
        </row>
        <row r="1915">
          <cell r="A1915">
            <v>6500001513</v>
          </cell>
          <cell r="B1915" t="str">
            <v>M</v>
          </cell>
          <cell r="C1915">
            <v>1</v>
          </cell>
          <cell r="D1915" t="str">
            <v>COMEDORECO</v>
          </cell>
          <cell r="E1915" t="str">
            <v>01.00.00.62.02.43.12</v>
          </cell>
        </row>
        <row r="1916">
          <cell r="A1916">
            <v>9000121823</v>
          </cell>
          <cell r="B1916" t="str">
            <v>F</v>
          </cell>
          <cell r="C1916">
            <v>1</v>
          </cell>
          <cell r="D1916" t="str">
            <v>COMEDORECO</v>
          </cell>
          <cell r="E1916" t="str">
            <v>01.00.00.62.02.43.11</v>
          </cell>
        </row>
        <row r="1917">
          <cell r="A1917">
            <v>7700032944</v>
          </cell>
          <cell r="B1917" t="str">
            <v>F</v>
          </cell>
          <cell r="C1917">
            <v>1</v>
          </cell>
          <cell r="D1917" t="str">
            <v>COMEDORECO</v>
          </cell>
          <cell r="E1917" t="str">
            <v>01.00.00.62.02.43.37</v>
          </cell>
        </row>
        <row r="1918">
          <cell r="A1918">
            <v>1800340265</v>
          </cell>
          <cell r="B1918" t="str">
            <v>F</v>
          </cell>
          <cell r="C1918">
            <v>2</v>
          </cell>
          <cell r="D1918" t="str">
            <v>COMEDORECO</v>
          </cell>
          <cell r="E1918" t="str">
            <v>01.00.00.62.02.43.47</v>
          </cell>
        </row>
        <row r="1919">
          <cell r="A1919">
            <v>300429958</v>
          </cell>
          <cell r="B1919" t="str">
            <v>M</v>
          </cell>
          <cell r="C1919">
            <v>1</v>
          </cell>
          <cell r="D1919" t="str">
            <v>COMEDORECO</v>
          </cell>
          <cell r="E1919" t="str">
            <v>01.00.00.62.01</v>
          </cell>
        </row>
        <row r="1920">
          <cell r="A1920">
            <v>1900146232</v>
          </cell>
          <cell r="B1920" t="str">
            <v>M</v>
          </cell>
          <cell r="C1920">
            <v>3</v>
          </cell>
          <cell r="D1920" t="str">
            <v>COMEDORECO</v>
          </cell>
          <cell r="E1920" t="str">
            <v>01.00.00.62.03.01.03</v>
          </cell>
        </row>
        <row r="1921">
          <cell r="A1921">
            <v>2200028401</v>
          </cell>
          <cell r="B1921" t="str">
            <v>M</v>
          </cell>
          <cell r="C1921">
            <v>1</v>
          </cell>
          <cell r="D1921" t="str">
            <v>COMEDORECO</v>
          </cell>
          <cell r="E1921" t="str">
            <v>01.00.00.62.02.43.32</v>
          </cell>
        </row>
        <row r="1922">
          <cell r="A1922">
            <v>3400331587</v>
          </cell>
          <cell r="B1922" t="str">
            <v>M</v>
          </cell>
          <cell r="C1922">
            <v>2</v>
          </cell>
          <cell r="D1922" t="str">
            <v>COMEDORECO</v>
          </cell>
          <cell r="E1922" t="str">
            <v>01.00.00.62.03.01.02</v>
          </cell>
        </row>
        <row r="1923">
          <cell r="A1923">
            <v>1800371005</v>
          </cell>
          <cell r="B1923" t="str">
            <v>F</v>
          </cell>
          <cell r="C1923">
            <v>1</v>
          </cell>
          <cell r="D1923" t="str">
            <v>COMEDORECO</v>
          </cell>
          <cell r="E1923" t="str">
            <v>01.00.00.62.02.43.31</v>
          </cell>
        </row>
        <row r="1924">
          <cell r="A1924">
            <v>1800596627</v>
          </cell>
          <cell r="B1924" t="str">
            <v>M</v>
          </cell>
          <cell r="C1924">
            <v>1</v>
          </cell>
          <cell r="D1924" t="str">
            <v>COMEDORECO</v>
          </cell>
          <cell r="E1924" t="str">
            <v>01.00.00.62.02.43.43</v>
          </cell>
        </row>
        <row r="1925">
          <cell r="A1925">
            <v>1300170832</v>
          </cell>
          <cell r="B1925" t="str">
            <v>M</v>
          </cell>
          <cell r="C1925">
            <v>2</v>
          </cell>
          <cell r="D1925" t="str">
            <v>COMEDORECO</v>
          </cell>
          <cell r="E1925" t="str">
            <v>01.00.00.62.02.43.27</v>
          </cell>
        </row>
        <row r="1926">
          <cell r="A1926">
            <v>8000078538</v>
          </cell>
          <cell r="B1926" t="str">
            <v>M</v>
          </cell>
          <cell r="C1926">
            <v>1</v>
          </cell>
          <cell r="D1926" t="str">
            <v>COMEDORECO</v>
          </cell>
          <cell r="E1926" t="str">
            <v>01.00.00.62.02.43.52</v>
          </cell>
        </row>
        <row r="1927">
          <cell r="A1927">
            <v>7600013507</v>
          </cell>
          <cell r="B1927" t="str">
            <v>M</v>
          </cell>
          <cell r="C1927">
            <v>3</v>
          </cell>
          <cell r="D1927" t="str">
            <v>COMEDORECO</v>
          </cell>
          <cell r="E1927" t="str">
            <v>01.00.00.62.02.43.82</v>
          </cell>
        </row>
        <row r="1928">
          <cell r="A1928">
            <v>22301213553</v>
          </cell>
          <cell r="B1928" t="str">
            <v>M</v>
          </cell>
          <cell r="C1928">
            <v>3</v>
          </cell>
          <cell r="D1928" t="str">
            <v>COMEDORECO</v>
          </cell>
          <cell r="E1928" t="str">
            <v>01.00.00.62.00.06</v>
          </cell>
        </row>
        <row r="1929">
          <cell r="A1929">
            <v>100254564</v>
          </cell>
          <cell r="B1929" t="str">
            <v>M</v>
          </cell>
          <cell r="C1929">
            <v>2</v>
          </cell>
          <cell r="D1929" t="str">
            <v>COMEDORECO</v>
          </cell>
          <cell r="E1929" t="str">
            <v>01.00.00.62.00.04</v>
          </cell>
        </row>
        <row r="1930">
          <cell r="A1930">
            <v>113546162</v>
          </cell>
          <cell r="B1930" t="str">
            <v>M</v>
          </cell>
          <cell r="C1930">
            <v>4</v>
          </cell>
          <cell r="D1930" t="str">
            <v>COMEDORECO</v>
          </cell>
          <cell r="E1930" t="str">
            <v>01.00.00.62.02.43.43</v>
          </cell>
        </row>
        <row r="1931">
          <cell r="A1931">
            <v>1200938148</v>
          </cell>
          <cell r="B1931" t="str">
            <v>M</v>
          </cell>
          <cell r="C1931">
            <v>10</v>
          </cell>
          <cell r="D1931" t="str">
            <v>COMEDORECO</v>
          </cell>
          <cell r="E1931" t="str">
            <v>01.00.00.62.02.43.43</v>
          </cell>
        </row>
        <row r="1932">
          <cell r="A1932">
            <v>108285131</v>
          </cell>
          <cell r="B1932" t="str">
            <v>F</v>
          </cell>
          <cell r="C1932">
            <v>4</v>
          </cell>
          <cell r="D1932" t="str">
            <v>COMEDORECO</v>
          </cell>
          <cell r="E1932" t="str">
            <v>01.00.00.62.02.43.01</v>
          </cell>
        </row>
        <row r="1933">
          <cell r="A1933">
            <v>12800002961</v>
          </cell>
          <cell r="B1933" t="str">
            <v>M</v>
          </cell>
          <cell r="C1933">
            <v>1</v>
          </cell>
          <cell r="D1933" t="str">
            <v>COMEDORECO</v>
          </cell>
          <cell r="E1933" t="str">
            <v>01.00.00.62.02.43.43</v>
          </cell>
        </row>
        <row r="1934">
          <cell r="A1934">
            <v>1900077312</v>
          </cell>
          <cell r="B1934" t="str">
            <v>F</v>
          </cell>
          <cell r="C1934">
            <v>1</v>
          </cell>
          <cell r="D1934" t="str">
            <v>COMEDORECO</v>
          </cell>
          <cell r="E1934" t="str">
            <v>01.00.00.62.02.43.31</v>
          </cell>
        </row>
        <row r="1935">
          <cell r="A1935">
            <v>3105599173</v>
          </cell>
          <cell r="B1935" t="str">
            <v>F</v>
          </cell>
          <cell r="C1935">
            <v>1</v>
          </cell>
          <cell r="D1935" t="str">
            <v>COMEDORECO</v>
          </cell>
          <cell r="E1935" t="str">
            <v>01.00.00.62.02.43.15</v>
          </cell>
        </row>
        <row r="1936">
          <cell r="A1936">
            <v>109711812</v>
          </cell>
          <cell r="B1936" t="str">
            <v>M</v>
          </cell>
          <cell r="C1936">
            <v>3</v>
          </cell>
          <cell r="D1936" t="str">
            <v>COMEDORECO</v>
          </cell>
          <cell r="E1936" t="str">
            <v>01.00.00.62.02.43.43</v>
          </cell>
        </row>
        <row r="1937">
          <cell r="A1937">
            <v>6000125556</v>
          </cell>
          <cell r="B1937" t="str">
            <v>M</v>
          </cell>
          <cell r="C1937">
            <v>1</v>
          </cell>
          <cell r="D1937" t="str">
            <v>COMEDORECO</v>
          </cell>
          <cell r="E1937" t="str">
            <v>01.00.00.62.03.01.01</v>
          </cell>
        </row>
        <row r="1938">
          <cell r="A1938">
            <v>6000071412</v>
          </cell>
          <cell r="B1938" t="str">
            <v>M</v>
          </cell>
          <cell r="C1938">
            <v>4</v>
          </cell>
          <cell r="D1938" t="str">
            <v>COMEDORECO</v>
          </cell>
          <cell r="E1938" t="str">
            <v>01.00.00.62.03.05</v>
          </cell>
        </row>
        <row r="1939">
          <cell r="A1939">
            <v>300186798</v>
          </cell>
          <cell r="B1939" t="str">
            <v>F</v>
          </cell>
          <cell r="C1939">
            <v>3</v>
          </cell>
          <cell r="D1939" t="str">
            <v>COMEDORECO</v>
          </cell>
          <cell r="E1939" t="str">
            <v>01.00.00.62.03.08</v>
          </cell>
        </row>
        <row r="1940">
          <cell r="A1940">
            <v>104901236</v>
          </cell>
          <cell r="B1940" t="str">
            <v>F</v>
          </cell>
          <cell r="C1940">
            <v>4</v>
          </cell>
          <cell r="D1940" t="str">
            <v>COMEDORECO</v>
          </cell>
          <cell r="E1940" t="str">
            <v>01.00.00.62.02.43.43</v>
          </cell>
        </row>
        <row r="1941">
          <cell r="A1941">
            <v>22300444118</v>
          </cell>
          <cell r="B1941" t="str">
            <v>M</v>
          </cell>
          <cell r="C1941">
            <v>2</v>
          </cell>
          <cell r="D1941" t="str">
            <v>COMEDORECO</v>
          </cell>
          <cell r="E1941" t="str">
            <v>01.00.00.62.03.05.01</v>
          </cell>
        </row>
        <row r="1942">
          <cell r="A1942">
            <v>40213319870</v>
          </cell>
          <cell r="B1942" t="str">
            <v>M</v>
          </cell>
          <cell r="C1942">
            <v>1</v>
          </cell>
          <cell r="D1942" t="str">
            <v>COMEDORECO</v>
          </cell>
          <cell r="E1942" t="str">
            <v>01.00.00.62.02.43.41</v>
          </cell>
        </row>
        <row r="1943">
          <cell r="A1943">
            <v>40213390020</v>
          </cell>
          <cell r="B1943" t="str">
            <v>M</v>
          </cell>
          <cell r="C1943">
            <v>1</v>
          </cell>
          <cell r="D1943" t="str">
            <v>COMEDORECO</v>
          </cell>
          <cell r="E1943" t="str">
            <v>01.00.00.62.02.43.84</v>
          </cell>
        </row>
        <row r="1944">
          <cell r="A1944">
            <v>111197646</v>
          </cell>
          <cell r="B1944" t="str">
            <v>M</v>
          </cell>
          <cell r="C1944">
            <v>2</v>
          </cell>
          <cell r="D1944" t="str">
            <v>COMEDORECO</v>
          </cell>
          <cell r="E1944" t="str">
            <v>01.00.00.62.02.01</v>
          </cell>
        </row>
        <row r="1945">
          <cell r="A1945">
            <v>111847414</v>
          </cell>
          <cell r="B1945" t="str">
            <v>M</v>
          </cell>
          <cell r="C1945">
            <v>2</v>
          </cell>
          <cell r="D1945" t="str">
            <v>COMEDORECO</v>
          </cell>
          <cell r="E1945" t="str">
            <v>01.00.00.62.02.43.43</v>
          </cell>
        </row>
        <row r="1946">
          <cell r="A1946">
            <v>111847869</v>
          </cell>
          <cell r="B1946" t="str">
            <v>M</v>
          </cell>
          <cell r="C1946">
            <v>1</v>
          </cell>
          <cell r="D1946" t="str">
            <v>COMEDORECO</v>
          </cell>
          <cell r="E1946" t="str">
            <v>01.00.00.62.02.43.04</v>
          </cell>
        </row>
        <row r="1947">
          <cell r="A1947">
            <v>22301397299</v>
          </cell>
          <cell r="B1947" t="str">
            <v>M</v>
          </cell>
          <cell r="C1947">
            <v>1</v>
          </cell>
          <cell r="D1947" t="str">
            <v>COMEDORECO</v>
          </cell>
          <cell r="E1947" t="str">
            <v>01.00.00.62.02.43.43</v>
          </cell>
        </row>
        <row r="1948">
          <cell r="A1948">
            <v>111063756</v>
          </cell>
          <cell r="B1948" t="str">
            <v>M</v>
          </cell>
          <cell r="C1948">
            <v>3</v>
          </cell>
          <cell r="D1948" t="str">
            <v>COMEDORECO</v>
          </cell>
          <cell r="E1948" t="str">
            <v>01.00.00.62.03.01</v>
          </cell>
        </row>
        <row r="1949">
          <cell r="A1949">
            <v>3000014997</v>
          </cell>
          <cell r="B1949" t="str">
            <v>M</v>
          </cell>
          <cell r="C1949">
            <v>4</v>
          </cell>
          <cell r="D1949" t="str">
            <v>COMEDORECO</v>
          </cell>
          <cell r="E1949" t="str">
            <v>01.00.00.62.02.43.05</v>
          </cell>
        </row>
        <row r="1950">
          <cell r="A1950">
            <v>106279631</v>
          </cell>
          <cell r="B1950" t="str">
            <v>M</v>
          </cell>
          <cell r="C1950">
            <v>3</v>
          </cell>
          <cell r="D1950" t="str">
            <v>COMEDORECO</v>
          </cell>
          <cell r="E1950" t="str">
            <v>01.00.00.62.03.05</v>
          </cell>
        </row>
        <row r="1951">
          <cell r="A1951">
            <v>40222906105</v>
          </cell>
          <cell r="B1951" t="str">
            <v>F</v>
          </cell>
          <cell r="C1951">
            <v>1</v>
          </cell>
          <cell r="D1951" t="str">
            <v>COMEDORECO</v>
          </cell>
          <cell r="E1951" t="str">
            <v>01.00.00.62.02.43.59</v>
          </cell>
        </row>
        <row r="1952">
          <cell r="A1952">
            <v>9400105475</v>
          </cell>
          <cell r="B1952" t="str">
            <v>F</v>
          </cell>
          <cell r="C1952">
            <v>1</v>
          </cell>
          <cell r="D1952" t="str">
            <v>COMEDORECO</v>
          </cell>
          <cell r="E1952" t="str">
            <v>01.00.00.62.02.43.40</v>
          </cell>
        </row>
        <row r="1953">
          <cell r="A1953">
            <v>1800813592</v>
          </cell>
          <cell r="B1953" t="str">
            <v>M</v>
          </cell>
          <cell r="C1953">
            <v>1</v>
          </cell>
          <cell r="D1953" t="str">
            <v>COMEDORECO</v>
          </cell>
          <cell r="E1953" t="str">
            <v>01.00.00.62.02.43.10</v>
          </cell>
        </row>
        <row r="1954">
          <cell r="A1954">
            <v>111232500</v>
          </cell>
          <cell r="B1954" t="str">
            <v>M</v>
          </cell>
          <cell r="C1954">
            <v>2</v>
          </cell>
          <cell r="D1954" t="str">
            <v>COMEDORECO</v>
          </cell>
          <cell r="E1954" t="str">
            <v>01.00.00.62.03.01.01</v>
          </cell>
        </row>
        <row r="1955">
          <cell r="A1955">
            <v>22400805846</v>
          </cell>
          <cell r="B1955" t="str">
            <v>F</v>
          </cell>
          <cell r="C1955">
            <v>1</v>
          </cell>
          <cell r="D1955" t="str">
            <v>COMEDORECO</v>
          </cell>
          <cell r="E1955" t="str">
            <v>01.00.00.62.02.43.34</v>
          </cell>
        </row>
        <row r="1956">
          <cell r="A1956">
            <v>112367529</v>
          </cell>
          <cell r="B1956" t="str">
            <v>F</v>
          </cell>
          <cell r="C1956">
            <v>7</v>
          </cell>
          <cell r="D1956" t="str">
            <v>COMEDORECO</v>
          </cell>
          <cell r="E1956" t="str">
            <v>01.00.00.62.02.43.29</v>
          </cell>
        </row>
        <row r="1957">
          <cell r="A1957">
            <v>9300070209</v>
          </cell>
          <cell r="B1957" t="str">
            <v>F</v>
          </cell>
          <cell r="C1957">
            <v>4</v>
          </cell>
          <cell r="D1957" t="str">
            <v>COMEDORECO</v>
          </cell>
          <cell r="E1957" t="str">
            <v>01.00.00.62.02.01</v>
          </cell>
        </row>
        <row r="1958">
          <cell r="A1958">
            <v>2300304512</v>
          </cell>
          <cell r="B1958" t="str">
            <v>F</v>
          </cell>
          <cell r="C1958">
            <v>1</v>
          </cell>
          <cell r="D1958" t="str">
            <v>COMEDORECO</v>
          </cell>
          <cell r="E1958" t="str">
            <v>01.00.00.62.02.43.05</v>
          </cell>
        </row>
        <row r="1959">
          <cell r="A1959">
            <v>2300344773</v>
          </cell>
          <cell r="B1959" t="str">
            <v>F</v>
          </cell>
          <cell r="C1959">
            <v>1</v>
          </cell>
          <cell r="D1959" t="str">
            <v>COMEDORECO</v>
          </cell>
          <cell r="E1959" t="str">
            <v>01.00.00.62.02.43.06</v>
          </cell>
        </row>
        <row r="1960">
          <cell r="A1960">
            <v>115487746</v>
          </cell>
          <cell r="B1960" t="str">
            <v>F</v>
          </cell>
          <cell r="C1960">
            <v>8</v>
          </cell>
          <cell r="D1960" t="str">
            <v>COMEDORECO</v>
          </cell>
          <cell r="E1960" t="str">
            <v>01.00.00.62.03.09</v>
          </cell>
        </row>
        <row r="1961">
          <cell r="A1961">
            <v>10400048145</v>
          </cell>
          <cell r="B1961" t="str">
            <v>F</v>
          </cell>
          <cell r="C1961">
            <v>1</v>
          </cell>
          <cell r="D1961" t="str">
            <v>COMEDORECO</v>
          </cell>
          <cell r="E1961" t="str">
            <v>01.00.00.62.02.43.26</v>
          </cell>
        </row>
        <row r="1962">
          <cell r="A1962">
            <v>4600208161</v>
          </cell>
          <cell r="B1962" t="str">
            <v>F</v>
          </cell>
          <cell r="C1962">
            <v>4</v>
          </cell>
          <cell r="D1962" t="str">
            <v>COMEDORECO</v>
          </cell>
          <cell r="E1962" t="str">
            <v>01.00.00.62.02.43.22</v>
          </cell>
        </row>
        <row r="1963">
          <cell r="A1963">
            <v>5400563044</v>
          </cell>
          <cell r="B1963" t="str">
            <v>F</v>
          </cell>
          <cell r="C1963">
            <v>1</v>
          </cell>
          <cell r="D1963" t="str">
            <v>COMEDORECO</v>
          </cell>
          <cell r="E1963" t="str">
            <v>01.00.00.62.02.43.36</v>
          </cell>
        </row>
        <row r="1964">
          <cell r="A1964">
            <v>22500227669</v>
          </cell>
          <cell r="B1964" t="str">
            <v>F</v>
          </cell>
          <cell r="C1964">
            <v>2</v>
          </cell>
          <cell r="D1964" t="str">
            <v>COMEDORECO</v>
          </cell>
          <cell r="E1964" t="str">
            <v>01.00.00.62.02.43.43</v>
          </cell>
        </row>
        <row r="1965">
          <cell r="A1965">
            <v>6500255820</v>
          </cell>
          <cell r="B1965" t="str">
            <v>M</v>
          </cell>
          <cell r="C1965">
            <v>1</v>
          </cell>
          <cell r="D1965" t="str">
            <v>COMEDORECO</v>
          </cell>
          <cell r="E1965" t="str">
            <v>01.00.00.62.02.43.12</v>
          </cell>
        </row>
        <row r="1966">
          <cell r="A1966">
            <v>40223188414</v>
          </cell>
          <cell r="B1966" t="str">
            <v>M</v>
          </cell>
          <cell r="C1966">
            <v>1</v>
          </cell>
          <cell r="D1966" t="str">
            <v>COMEDORECO</v>
          </cell>
          <cell r="E1966" t="str">
            <v>01.00.00.62.02.43.43</v>
          </cell>
        </row>
        <row r="1967">
          <cell r="A1967">
            <v>115738536</v>
          </cell>
          <cell r="B1967" t="str">
            <v>F</v>
          </cell>
          <cell r="C1967">
            <v>7</v>
          </cell>
          <cell r="D1967" t="str">
            <v>COMEDORECO</v>
          </cell>
          <cell r="E1967" t="str">
            <v>01.00.00.62.03.05</v>
          </cell>
        </row>
        <row r="1968">
          <cell r="A1968">
            <v>40200575013</v>
          </cell>
          <cell r="B1968" t="str">
            <v>F</v>
          </cell>
          <cell r="C1968">
            <v>1</v>
          </cell>
          <cell r="D1968" t="str">
            <v>COMEDORECO</v>
          </cell>
          <cell r="E1968" t="str">
            <v>01.00.00.62.03.01.01</v>
          </cell>
        </row>
        <row r="1969">
          <cell r="A1969">
            <v>6900036523</v>
          </cell>
          <cell r="B1969" t="str">
            <v>M</v>
          </cell>
          <cell r="C1969">
            <v>1</v>
          </cell>
          <cell r="D1969" t="str">
            <v>COMEDORECO</v>
          </cell>
          <cell r="E1969" t="str">
            <v>01.00.00.62.02.43.33</v>
          </cell>
        </row>
        <row r="1970">
          <cell r="A1970">
            <v>40212311290</v>
          </cell>
          <cell r="B1970" t="str">
            <v>F</v>
          </cell>
          <cell r="C1970">
            <v>1</v>
          </cell>
          <cell r="D1970" t="str">
            <v>COMEDORECO</v>
          </cell>
          <cell r="E1970" t="str">
            <v>01.00.00.62.02.43.63</v>
          </cell>
        </row>
        <row r="1971">
          <cell r="A1971">
            <v>7600103555</v>
          </cell>
          <cell r="B1971" t="str">
            <v>M</v>
          </cell>
          <cell r="C1971">
            <v>1</v>
          </cell>
          <cell r="D1971" t="str">
            <v>COMEDORECO</v>
          </cell>
          <cell r="E1971" t="str">
            <v>01.00.00.62.02.43.83</v>
          </cell>
        </row>
        <row r="1972">
          <cell r="A1972">
            <v>1300047477</v>
          </cell>
          <cell r="B1972" t="str">
            <v>M</v>
          </cell>
          <cell r="C1972">
            <v>1</v>
          </cell>
          <cell r="D1972" t="str">
            <v>COMEDORECO</v>
          </cell>
          <cell r="E1972" t="str">
            <v>01.00.00.62.02.43.27</v>
          </cell>
        </row>
        <row r="1973">
          <cell r="A1973">
            <v>113522668</v>
          </cell>
          <cell r="B1973" t="str">
            <v>F</v>
          </cell>
          <cell r="C1973">
            <v>2</v>
          </cell>
          <cell r="D1973" t="str">
            <v>COMEDORECO</v>
          </cell>
          <cell r="E1973" t="str">
            <v>01.00.00.62.03.01.03</v>
          </cell>
        </row>
        <row r="1974">
          <cell r="A1974">
            <v>2200111561</v>
          </cell>
          <cell r="B1974" t="str">
            <v>F</v>
          </cell>
          <cell r="C1974">
            <v>1</v>
          </cell>
          <cell r="D1974" t="str">
            <v>COMEDORECO</v>
          </cell>
          <cell r="E1974" t="str">
            <v>01.00.00.62.02.43.32</v>
          </cell>
        </row>
        <row r="1975">
          <cell r="A1975">
            <v>2000088076</v>
          </cell>
          <cell r="B1975" t="str">
            <v>F</v>
          </cell>
          <cell r="C1975">
            <v>1</v>
          </cell>
          <cell r="D1975" t="str">
            <v>COMEDORECO</v>
          </cell>
          <cell r="E1975" t="str">
            <v>01.00.00.62.02.43.42</v>
          </cell>
        </row>
        <row r="1976">
          <cell r="A1976">
            <v>4800425730</v>
          </cell>
          <cell r="B1976" t="str">
            <v>F</v>
          </cell>
          <cell r="C1976">
            <v>1</v>
          </cell>
          <cell r="D1976" t="str">
            <v>COMEDORECO</v>
          </cell>
          <cell r="E1976" t="str">
            <v>01.00.00.62.02.43.35</v>
          </cell>
        </row>
        <row r="1977">
          <cell r="A1977">
            <v>2301343857</v>
          </cell>
          <cell r="B1977" t="str">
            <v>F</v>
          </cell>
          <cell r="C1977">
            <v>1</v>
          </cell>
          <cell r="D1977" t="str">
            <v>COMEDORECO</v>
          </cell>
          <cell r="E1977" t="str">
            <v>01.00.00.62.02.43.12</v>
          </cell>
        </row>
        <row r="1978">
          <cell r="A1978">
            <v>1300085675</v>
          </cell>
          <cell r="B1978" t="str">
            <v>F</v>
          </cell>
          <cell r="C1978">
            <v>4</v>
          </cell>
          <cell r="D1978" t="str">
            <v>COMEDORECO</v>
          </cell>
          <cell r="E1978" t="str">
            <v>01.00.00.62.02.43.43</v>
          </cell>
        </row>
        <row r="1979">
          <cell r="A1979">
            <v>2700034180</v>
          </cell>
          <cell r="B1979" t="str">
            <v>M</v>
          </cell>
          <cell r="C1979">
            <v>1</v>
          </cell>
          <cell r="D1979" t="str">
            <v>COMEDORECO</v>
          </cell>
          <cell r="E1979" t="str">
            <v>01.00.00.62.02.43.63</v>
          </cell>
        </row>
        <row r="1980">
          <cell r="A1980">
            <v>107785958</v>
          </cell>
          <cell r="B1980" t="str">
            <v>M</v>
          </cell>
          <cell r="C1980">
            <v>5</v>
          </cell>
          <cell r="D1980" t="str">
            <v>COMEDORECO</v>
          </cell>
          <cell r="E1980" t="str">
            <v>01.00.00.62.00.03</v>
          </cell>
        </row>
        <row r="1981">
          <cell r="A1981">
            <v>9400153053</v>
          </cell>
          <cell r="B1981" t="str">
            <v>F</v>
          </cell>
          <cell r="C1981">
            <v>6</v>
          </cell>
          <cell r="D1981" t="str">
            <v>COMEDORECO</v>
          </cell>
          <cell r="E1981" t="str">
            <v>01.00.00.62.00.02</v>
          </cell>
        </row>
        <row r="1982">
          <cell r="A1982">
            <v>1200991683</v>
          </cell>
          <cell r="B1982" t="str">
            <v>F</v>
          </cell>
          <cell r="C1982">
            <v>1</v>
          </cell>
          <cell r="D1982" t="str">
            <v>COMEDORECO</v>
          </cell>
          <cell r="E1982" t="str">
            <v>01.00.00.62.02.43.02</v>
          </cell>
        </row>
        <row r="1983">
          <cell r="A1983">
            <v>40224881777</v>
          </cell>
          <cell r="B1983" t="str">
            <v>M</v>
          </cell>
          <cell r="C1983">
            <v>1</v>
          </cell>
          <cell r="D1983" t="str">
            <v>COMEDORECO</v>
          </cell>
          <cell r="E1983" t="str">
            <v>01.00.00.62.03.01.01</v>
          </cell>
        </row>
        <row r="1984">
          <cell r="A1984">
            <v>40227511595</v>
          </cell>
          <cell r="B1984" t="str">
            <v>F</v>
          </cell>
          <cell r="C1984">
            <v>1</v>
          </cell>
          <cell r="D1984" t="str">
            <v>COMEDORECO</v>
          </cell>
          <cell r="E1984" t="str">
            <v>01.00.00.62.02.43.02</v>
          </cell>
        </row>
        <row r="1985">
          <cell r="A1985">
            <v>1800620344</v>
          </cell>
          <cell r="B1985" t="str">
            <v>M</v>
          </cell>
          <cell r="C1985">
            <v>1</v>
          </cell>
          <cell r="D1985" t="str">
            <v>COMEDORECO</v>
          </cell>
          <cell r="E1985" t="str">
            <v>01.00.00.62.00.01</v>
          </cell>
        </row>
        <row r="1986">
          <cell r="A1986">
            <v>40212975938</v>
          </cell>
          <cell r="B1986" t="str">
            <v>F</v>
          </cell>
          <cell r="C1986">
            <v>3</v>
          </cell>
          <cell r="D1986" t="str">
            <v>COMEDORECO</v>
          </cell>
          <cell r="E1986" t="str">
            <v>01.00.00.62.02.43.29</v>
          </cell>
        </row>
        <row r="1987">
          <cell r="A1987">
            <v>2400177891</v>
          </cell>
          <cell r="B1987" t="str">
            <v>M</v>
          </cell>
          <cell r="C1987">
            <v>1</v>
          </cell>
          <cell r="D1987" t="str">
            <v>COMEDORECO</v>
          </cell>
          <cell r="E1987" t="str">
            <v>01.00.00.62.00.01</v>
          </cell>
        </row>
        <row r="1988">
          <cell r="A1988">
            <v>102110590</v>
          </cell>
          <cell r="B1988" t="str">
            <v>F</v>
          </cell>
          <cell r="C1988">
            <v>1</v>
          </cell>
          <cell r="D1988" t="str">
            <v>COMEDORECO</v>
          </cell>
          <cell r="E1988" t="str">
            <v>01.00.00.62.01</v>
          </cell>
        </row>
        <row r="1989">
          <cell r="A1989">
            <v>108416082</v>
          </cell>
          <cell r="B1989" t="str">
            <v>F</v>
          </cell>
          <cell r="C1989">
            <v>4</v>
          </cell>
          <cell r="D1989" t="str">
            <v>COMEDORECO</v>
          </cell>
          <cell r="E1989" t="str">
            <v>01.00.00.62.02.43.27</v>
          </cell>
        </row>
        <row r="1990">
          <cell r="A1990">
            <v>110340213</v>
          </cell>
          <cell r="B1990" t="str">
            <v>M</v>
          </cell>
          <cell r="C1990">
            <v>3</v>
          </cell>
          <cell r="D1990" t="str">
            <v>COMEDORECO</v>
          </cell>
          <cell r="E1990" t="str">
            <v>01.00.00.62.03.01.03</v>
          </cell>
        </row>
        <row r="1991">
          <cell r="A1991">
            <v>13000003734</v>
          </cell>
          <cell r="B1991" t="str">
            <v>F</v>
          </cell>
          <cell r="C1991">
            <v>1</v>
          </cell>
          <cell r="D1991" t="str">
            <v>COMEDORECO</v>
          </cell>
          <cell r="E1991" t="str">
            <v>01.00.00.62.02.43.46</v>
          </cell>
        </row>
        <row r="1992">
          <cell r="A1992">
            <v>40222187755</v>
          </cell>
          <cell r="B1992" t="str">
            <v>F</v>
          </cell>
          <cell r="C1992">
            <v>2</v>
          </cell>
          <cell r="D1992" t="str">
            <v>COMEDORECO</v>
          </cell>
          <cell r="E1992" t="str">
            <v>01.00.00.62.02.43.15</v>
          </cell>
        </row>
        <row r="1993">
          <cell r="A1993">
            <v>1800514059</v>
          </cell>
          <cell r="B1993" t="str">
            <v>M</v>
          </cell>
          <cell r="C1993">
            <v>1</v>
          </cell>
          <cell r="D1993" t="str">
            <v>COMEDORECO</v>
          </cell>
          <cell r="E1993" t="str">
            <v>01.00.00.62.02.43.31</v>
          </cell>
        </row>
        <row r="1994">
          <cell r="A1994">
            <v>40226755128</v>
          </cell>
          <cell r="B1994" t="str">
            <v>F</v>
          </cell>
          <cell r="C1994">
            <v>1</v>
          </cell>
          <cell r="D1994" t="str">
            <v>COMEDORECO</v>
          </cell>
          <cell r="E1994" t="str">
            <v>01.00.00.62.02.43.06</v>
          </cell>
        </row>
        <row r="1995">
          <cell r="A1995">
            <v>1800321794</v>
          </cell>
          <cell r="B1995" t="str">
            <v>F</v>
          </cell>
          <cell r="C1995">
            <v>1</v>
          </cell>
          <cell r="D1995" t="str">
            <v>COMEDORECO</v>
          </cell>
          <cell r="E1995" t="str">
            <v>01.00.00.62.02.43.31</v>
          </cell>
        </row>
        <row r="1996">
          <cell r="A1996">
            <v>8400175777</v>
          </cell>
          <cell r="B1996" t="str">
            <v>F</v>
          </cell>
          <cell r="C1996">
            <v>1</v>
          </cell>
          <cell r="D1996" t="str">
            <v>COMEDORECO</v>
          </cell>
          <cell r="E1996" t="str">
            <v>01.00.00.62.02.43.60</v>
          </cell>
        </row>
        <row r="1997">
          <cell r="A1997">
            <v>112146873</v>
          </cell>
          <cell r="B1997" t="str">
            <v>F</v>
          </cell>
          <cell r="C1997">
            <v>2</v>
          </cell>
          <cell r="D1997" t="str">
            <v>COMEDORECO</v>
          </cell>
          <cell r="E1997" t="str">
            <v>01.00.00.62.02.43.43</v>
          </cell>
        </row>
        <row r="1998">
          <cell r="A1998">
            <v>22300583089</v>
          </cell>
          <cell r="B1998" t="str">
            <v>F</v>
          </cell>
          <cell r="C1998">
            <v>2</v>
          </cell>
          <cell r="D1998" t="str">
            <v>COMEDORECO</v>
          </cell>
          <cell r="E1998" t="str">
            <v>01.00.00.62.00.00.02.03</v>
          </cell>
        </row>
        <row r="1999">
          <cell r="A1999">
            <v>9100036616</v>
          </cell>
          <cell r="B1999" t="str">
            <v>F</v>
          </cell>
          <cell r="C1999">
            <v>1</v>
          </cell>
          <cell r="D1999" t="str">
            <v>COMEDORECO</v>
          </cell>
          <cell r="E1999" t="str">
            <v>01.00.00.62.02.43.43</v>
          </cell>
        </row>
        <row r="2000">
          <cell r="A2000">
            <v>7900117305</v>
          </cell>
          <cell r="B2000" t="str">
            <v>F</v>
          </cell>
          <cell r="C2000">
            <v>1</v>
          </cell>
          <cell r="D2000" t="str">
            <v>COMEDORECO</v>
          </cell>
          <cell r="E2000" t="str">
            <v>01.00.00.62.02.43.43</v>
          </cell>
        </row>
        <row r="2001">
          <cell r="A2001">
            <v>118781780</v>
          </cell>
          <cell r="B2001" t="str">
            <v>F</v>
          </cell>
          <cell r="C2001">
            <v>1</v>
          </cell>
          <cell r="D2001" t="str">
            <v>COMEDORECO</v>
          </cell>
          <cell r="E2001" t="str">
            <v>01.00.00.62.03.01.01</v>
          </cell>
        </row>
        <row r="2002">
          <cell r="A2002">
            <v>7800054509</v>
          </cell>
          <cell r="B2002" t="str">
            <v>F</v>
          </cell>
          <cell r="C2002">
            <v>2</v>
          </cell>
          <cell r="D2002" t="str">
            <v>COMEDORECO</v>
          </cell>
          <cell r="E2002" t="str">
            <v>01.00.00.62.02.43.29</v>
          </cell>
        </row>
        <row r="2003">
          <cell r="A2003">
            <v>3400102202</v>
          </cell>
          <cell r="B2003" t="str">
            <v>F</v>
          </cell>
          <cell r="C2003">
            <v>1</v>
          </cell>
          <cell r="D2003" t="str">
            <v>COMEDORECO</v>
          </cell>
          <cell r="E2003" t="str">
            <v>01.00.00.62.02.43.21</v>
          </cell>
        </row>
        <row r="2004">
          <cell r="A2004">
            <v>22300589631</v>
          </cell>
          <cell r="B2004" t="str">
            <v>F</v>
          </cell>
          <cell r="C2004">
            <v>1</v>
          </cell>
          <cell r="D2004" t="str">
            <v>COMEDORECO</v>
          </cell>
          <cell r="E2004" t="str">
            <v>01.00.00.62.02.43.43</v>
          </cell>
        </row>
        <row r="2005">
          <cell r="A2005">
            <v>2000178257</v>
          </cell>
          <cell r="B2005" t="str">
            <v>M</v>
          </cell>
          <cell r="C2005">
            <v>3</v>
          </cell>
          <cell r="D2005" t="str">
            <v>COMEDORECO</v>
          </cell>
          <cell r="E2005" t="str">
            <v>01.00.00.62.02.43.43</v>
          </cell>
        </row>
        <row r="2006">
          <cell r="A2006">
            <v>200926582</v>
          </cell>
          <cell r="B2006" t="str">
            <v>M</v>
          </cell>
          <cell r="C2006">
            <v>3</v>
          </cell>
          <cell r="D2006" t="str">
            <v>COMEDORECO</v>
          </cell>
          <cell r="E2006" t="str">
            <v>01.00.00.62.02.43.26</v>
          </cell>
        </row>
        <row r="2007">
          <cell r="A2007">
            <v>7100441232</v>
          </cell>
          <cell r="B2007" t="str">
            <v>M</v>
          </cell>
          <cell r="C2007">
            <v>1</v>
          </cell>
          <cell r="D2007" t="str">
            <v>COMEDORECO</v>
          </cell>
          <cell r="E2007" t="str">
            <v>01.00.00.62.02.43.13</v>
          </cell>
        </row>
        <row r="2008">
          <cell r="A2008">
            <v>3104370303</v>
          </cell>
          <cell r="B2008" t="str">
            <v>M</v>
          </cell>
          <cell r="C2008">
            <v>1</v>
          </cell>
          <cell r="D2008" t="str">
            <v>COMEDORECO</v>
          </cell>
          <cell r="E2008" t="str">
            <v>01.00.00.62.02.43.14</v>
          </cell>
        </row>
        <row r="2009">
          <cell r="A2009">
            <v>6800543511</v>
          </cell>
          <cell r="B2009" t="str">
            <v>F</v>
          </cell>
          <cell r="C2009">
            <v>1</v>
          </cell>
          <cell r="D2009" t="str">
            <v>COMEDORECO</v>
          </cell>
          <cell r="E2009" t="str">
            <v>01.00.00.62.02.01</v>
          </cell>
        </row>
        <row r="2010">
          <cell r="A2010">
            <v>11700054312</v>
          </cell>
          <cell r="B2010" t="str">
            <v>F</v>
          </cell>
          <cell r="C2010">
            <v>1</v>
          </cell>
          <cell r="D2010" t="str">
            <v>COMEDORECO</v>
          </cell>
          <cell r="E2010" t="str">
            <v>01.00.00.62.02.43.24</v>
          </cell>
        </row>
        <row r="2011">
          <cell r="A2011">
            <v>22300696238</v>
          </cell>
          <cell r="B2011" t="str">
            <v>F</v>
          </cell>
          <cell r="C2011">
            <v>2</v>
          </cell>
          <cell r="D2011" t="str">
            <v>COMEDORECO</v>
          </cell>
          <cell r="E2011" t="str">
            <v>01.00.00.62.03.01.01</v>
          </cell>
        </row>
        <row r="2012">
          <cell r="A2012">
            <v>109053462</v>
          </cell>
          <cell r="B2012" t="str">
            <v>F</v>
          </cell>
          <cell r="C2012">
            <v>4</v>
          </cell>
          <cell r="D2012" t="str">
            <v>COMEDORECO</v>
          </cell>
          <cell r="E2012" t="str">
            <v>01.00.00.62.02.43.02</v>
          </cell>
        </row>
        <row r="2013">
          <cell r="A2013">
            <v>110989654</v>
          </cell>
          <cell r="B2013" t="str">
            <v>M</v>
          </cell>
          <cell r="C2013">
            <v>1</v>
          </cell>
          <cell r="D2013" t="str">
            <v>COMEDORECO</v>
          </cell>
          <cell r="E2013" t="str">
            <v>01.00.00.62.02.43.02</v>
          </cell>
        </row>
        <row r="2014">
          <cell r="A2014">
            <v>40232886917</v>
          </cell>
          <cell r="B2014" t="str">
            <v>M</v>
          </cell>
          <cell r="C2014">
            <v>1</v>
          </cell>
          <cell r="D2014" t="str">
            <v>COMEDORECO</v>
          </cell>
          <cell r="E2014" t="str">
            <v>01.00.00.62.02.43.10</v>
          </cell>
        </row>
        <row r="2015">
          <cell r="A2015">
            <v>40230588846</v>
          </cell>
          <cell r="B2015" t="str">
            <v>F</v>
          </cell>
          <cell r="C2015">
            <v>1</v>
          </cell>
          <cell r="D2015" t="str">
            <v>COMEDORECO</v>
          </cell>
          <cell r="E2015" t="str">
            <v>01.00.00.62.02.43.18</v>
          </cell>
        </row>
        <row r="2016">
          <cell r="A2016">
            <v>40213678424</v>
          </cell>
          <cell r="B2016" t="str">
            <v>F</v>
          </cell>
          <cell r="C2016">
            <v>3</v>
          </cell>
          <cell r="D2016" t="str">
            <v>COMEDORECO</v>
          </cell>
          <cell r="E2016" t="str">
            <v>01.00.00.62.01</v>
          </cell>
        </row>
        <row r="2017">
          <cell r="A2017">
            <v>1000181683</v>
          </cell>
          <cell r="B2017" t="str">
            <v>F</v>
          </cell>
          <cell r="C2017">
            <v>1</v>
          </cell>
          <cell r="D2017" t="str">
            <v>COMEDORECO</v>
          </cell>
          <cell r="E2017" t="str">
            <v>01.00.00.62.02.43.28</v>
          </cell>
        </row>
        <row r="2018">
          <cell r="A2018">
            <v>105079503</v>
          </cell>
          <cell r="B2018" t="str">
            <v>F</v>
          </cell>
          <cell r="C2018">
            <v>5</v>
          </cell>
          <cell r="D2018" t="str">
            <v>COMEDORECO</v>
          </cell>
          <cell r="E2018" t="str">
            <v>01.00.00.62.02.43.43</v>
          </cell>
        </row>
        <row r="2019">
          <cell r="A2019">
            <v>1300044813</v>
          </cell>
          <cell r="B2019" t="str">
            <v>M</v>
          </cell>
          <cell r="C2019">
            <v>2</v>
          </cell>
          <cell r="D2019" t="str">
            <v>COMEDORECO</v>
          </cell>
          <cell r="E2019" t="str">
            <v>01.00.00.62.02.43.19</v>
          </cell>
        </row>
        <row r="2020">
          <cell r="A2020">
            <v>22301170555</v>
          </cell>
          <cell r="B2020" t="str">
            <v>F</v>
          </cell>
          <cell r="C2020">
            <v>2</v>
          </cell>
          <cell r="D2020" t="str">
            <v>COMEDORECO</v>
          </cell>
          <cell r="E2020" t="str">
            <v>01.00.00.62.01</v>
          </cell>
        </row>
        <row r="2021">
          <cell r="A2021">
            <v>113877476</v>
          </cell>
          <cell r="B2021" t="str">
            <v>F</v>
          </cell>
          <cell r="C2021">
            <v>6</v>
          </cell>
          <cell r="D2021" t="str">
            <v>COMEDORECO</v>
          </cell>
          <cell r="E2021" t="str">
            <v>01.00.00.62.02.01</v>
          </cell>
        </row>
        <row r="2022">
          <cell r="A2022">
            <v>1100332137</v>
          </cell>
          <cell r="B2022" t="str">
            <v>F</v>
          </cell>
          <cell r="C2022">
            <v>2</v>
          </cell>
          <cell r="D2022" t="str">
            <v>COMEDORECO</v>
          </cell>
          <cell r="E2022" t="str">
            <v>01.00.00.62.03.01.03</v>
          </cell>
        </row>
        <row r="2023">
          <cell r="A2023">
            <v>1800535476</v>
          </cell>
          <cell r="B2023" t="str">
            <v>M</v>
          </cell>
          <cell r="C2023">
            <v>2</v>
          </cell>
          <cell r="D2023" t="str">
            <v>COMEDORECO</v>
          </cell>
          <cell r="E2023" t="str">
            <v>01.00.00.62.02.43.31</v>
          </cell>
        </row>
        <row r="2024">
          <cell r="A2024">
            <v>9100048314</v>
          </cell>
          <cell r="B2024" t="str">
            <v>F</v>
          </cell>
          <cell r="C2024">
            <v>1</v>
          </cell>
          <cell r="D2024" t="str">
            <v>COMEDORECO</v>
          </cell>
          <cell r="E2024" t="str">
            <v>01.00.00.62.02.43.55</v>
          </cell>
        </row>
        <row r="2025">
          <cell r="A2025">
            <v>13100005332</v>
          </cell>
          <cell r="B2025" t="str">
            <v>F</v>
          </cell>
          <cell r="C2025">
            <v>3</v>
          </cell>
          <cell r="D2025" t="str">
            <v>COMEDORECO</v>
          </cell>
          <cell r="E2025" t="str">
            <v>01.00.00.62.02</v>
          </cell>
        </row>
        <row r="2026">
          <cell r="A2026">
            <v>3800155594</v>
          </cell>
          <cell r="B2026" t="str">
            <v>M</v>
          </cell>
          <cell r="C2026">
            <v>1</v>
          </cell>
          <cell r="D2026" t="str">
            <v>COMEDORECO</v>
          </cell>
          <cell r="E2026" t="str">
            <v>01.00.00.62.02.43.18</v>
          </cell>
        </row>
        <row r="2027">
          <cell r="A2027">
            <v>105680094</v>
          </cell>
          <cell r="B2027" t="str">
            <v>M</v>
          </cell>
          <cell r="C2027">
            <v>2</v>
          </cell>
          <cell r="D2027" t="str">
            <v>COMEDORECO</v>
          </cell>
          <cell r="E2027" t="str">
            <v>01.00.00.62.02.43.43</v>
          </cell>
        </row>
        <row r="2028">
          <cell r="A2028">
            <v>8200159336</v>
          </cell>
          <cell r="B2028" t="str">
            <v>F</v>
          </cell>
          <cell r="C2028">
            <v>1</v>
          </cell>
          <cell r="D2028" t="str">
            <v>COMEDORECO</v>
          </cell>
          <cell r="E2028" t="str">
            <v>01.00.00.62.02.43.82</v>
          </cell>
        </row>
        <row r="2029">
          <cell r="A2029">
            <v>114304561</v>
          </cell>
          <cell r="B2029" t="str">
            <v>F</v>
          </cell>
          <cell r="C2029">
            <v>1</v>
          </cell>
          <cell r="D2029" t="str">
            <v>COMEDORECO</v>
          </cell>
          <cell r="E2029" t="str">
            <v>01.00.00.62.02.43.43</v>
          </cell>
        </row>
        <row r="2030">
          <cell r="A2030">
            <v>111133542</v>
          </cell>
          <cell r="B2030" t="str">
            <v>M</v>
          </cell>
          <cell r="C2030">
            <v>4</v>
          </cell>
          <cell r="D2030" t="str">
            <v>COMEDORECO</v>
          </cell>
          <cell r="E2030" t="str">
            <v>01.00.00.62.02.43.01</v>
          </cell>
        </row>
        <row r="2031">
          <cell r="A2031">
            <v>117919936</v>
          </cell>
          <cell r="B2031" t="str">
            <v>F</v>
          </cell>
          <cell r="C2031">
            <v>1</v>
          </cell>
          <cell r="D2031" t="str">
            <v>COMEDORECO</v>
          </cell>
          <cell r="E2031" t="str">
            <v>01.00.00.62.03.01</v>
          </cell>
        </row>
        <row r="2032">
          <cell r="A2032">
            <v>2100037692</v>
          </cell>
          <cell r="B2032" t="str">
            <v>F</v>
          </cell>
          <cell r="C2032">
            <v>1</v>
          </cell>
          <cell r="D2032" t="str">
            <v>COMEDORECO</v>
          </cell>
          <cell r="E2032" t="str">
            <v>01.00.00.62.02.43.53</v>
          </cell>
        </row>
        <row r="2033">
          <cell r="A2033">
            <v>5601335077</v>
          </cell>
          <cell r="B2033" t="str">
            <v>M</v>
          </cell>
          <cell r="C2033">
            <v>1</v>
          </cell>
          <cell r="D2033" t="str">
            <v>COMEDORECO</v>
          </cell>
          <cell r="E2033" t="str">
            <v>01.00.00.62.02.43.17</v>
          </cell>
        </row>
        <row r="2034">
          <cell r="A2034">
            <v>2200268213</v>
          </cell>
          <cell r="B2034" t="str">
            <v>F</v>
          </cell>
          <cell r="C2034">
            <v>1</v>
          </cell>
          <cell r="D2034" t="str">
            <v>COMEDORECO</v>
          </cell>
          <cell r="E2034" t="str">
            <v>01.00.00.62.02.43.48</v>
          </cell>
        </row>
        <row r="2035">
          <cell r="A2035">
            <v>3400345231</v>
          </cell>
          <cell r="B2035" t="str">
            <v>M</v>
          </cell>
          <cell r="C2035">
            <v>2</v>
          </cell>
          <cell r="D2035" t="str">
            <v>COMEDORECO</v>
          </cell>
          <cell r="E2035" t="str">
            <v>01.00.00.62.02.43.21</v>
          </cell>
        </row>
        <row r="2036">
          <cell r="A2036">
            <v>40222010668</v>
          </cell>
          <cell r="B2036" t="str">
            <v>F</v>
          </cell>
          <cell r="C2036">
            <v>1</v>
          </cell>
          <cell r="D2036" t="str">
            <v>COMEDORECO</v>
          </cell>
          <cell r="E2036" t="str">
            <v>01.00.00.62.02.43.02</v>
          </cell>
        </row>
        <row r="2037">
          <cell r="A2037">
            <v>40212321513</v>
          </cell>
          <cell r="B2037" t="str">
            <v>F</v>
          </cell>
          <cell r="C2037">
            <v>1</v>
          </cell>
          <cell r="D2037" t="str">
            <v>COMEDORECO</v>
          </cell>
          <cell r="E2037" t="str">
            <v>01.00.00.62.02.43.45</v>
          </cell>
        </row>
        <row r="2038">
          <cell r="A2038">
            <v>104612866</v>
          </cell>
          <cell r="B2038" t="str">
            <v>M</v>
          </cell>
          <cell r="C2038">
            <v>1</v>
          </cell>
          <cell r="D2038" t="str">
            <v>COMEDORECO</v>
          </cell>
          <cell r="E2038" t="str">
            <v>01.00.00.62.03.01.03</v>
          </cell>
        </row>
        <row r="2039">
          <cell r="A2039">
            <v>40218808174</v>
          </cell>
          <cell r="B2039" t="str">
            <v>M</v>
          </cell>
          <cell r="C2039">
            <v>1</v>
          </cell>
          <cell r="D2039" t="str">
            <v>COMEDORECO</v>
          </cell>
          <cell r="E2039" t="str">
            <v>01.00.00.62.02.43.43</v>
          </cell>
        </row>
        <row r="2040">
          <cell r="A2040">
            <v>113167118</v>
          </cell>
          <cell r="B2040" t="str">
            <v>M</v>
          </cell>
          <cell r="C2040">
            <v>1</v>
          </cell>
          <cell r="D2040" t="str">
            <v>COMEDORECO</v>
          </cell>
          <cell r="E2040" t="str">
            <v>01.00.00.62.03.01.03</v>
          </cell>
        </row>
        <row r="2041">
          <cell r="A2041">
            <v>100538511</v>
          </cell>
          <cell r="B2041" t="str">
            <v>F</v>
          </cell>
          <cell r="C2041">
            <v>4</v>
          </cell>
          <cell r="D2041" t="str">
            <v>COMEDORECO</v>
          </cell>
          <cell r="E2041" t="str">
            <v>01.00.00.62.02.43.43</v>
          </cell>
        </row>
        <row r="2042">
          <cell r="A2042">
            <v>22400683144</v>
          </cell>
          <cell r="B2042" t="str">
            <v>F</v>
          </cell>
          <cell r="C2042">
            <v>3</v>
          </cell>
          <cell r="D2042" t="str">
            <v>COMEDORECO</v>
          </cell>
          <cell r="E2042" t="str">
            <v>01.00.00.62.02.43.03</v>
          </cell>
        </row>
        <row r="2043">
          <cell r="A2043">
            <v>40233289921</v>
          </cell>
          <cell r="B2043" t="str">
            <v>F</v>
          </cell>
          <cell r="C2043">
            <v>1</v>
          </cell>
          <cell r="D2043" t="str">
            <v>COMEDORECO</v>
          </cell>
          <cell r="E2043" t="str">
            <v>01.00.00.62.02.43.43</v>
          </cell>
        </row>
        <row r="2044">
          <cell r="A2044">
            <v>11800092402</v>
          </cell>
          <cell r="B2044" t="str">
            <v>M</v>
          </cell>
          <cell r="C2044">
            <v>1</v>
          </cell>
          <cell r="D2044" t="str">
            <v>COMEDORECO</v>
          </cell>
          <cell r="E2044" t="str">
            <v>01.00.00.62.02.43.35</v>
          </cell>
        </row>
        <row r="2045">
          <cell r="A2045">
            <v>2301362725</v>
          </cell>
          <cell r="B2045" t="str">
            <v>M</v>
          </cell>
          <cell r="C2045">
            <v>2</v>
          </cell>
          <cell r="D2045" t="str">
            <v>COMEDORECO</v>
          </cell>
          <cell r="E2045" t="str">
            <v>01.00.00.62.03.08</v>
          </cell>
        </row>
        <row r="2046">
          <cell r="A2046">
            <v>1900094911</v>
          </cell>
          <cell r="B2046" t="str">
            <v>F</v>
          </cell>
          <cell r="C2046">
            <v>1</v>
          </cell>
          <cell r="D2046" t="str">
            <v>COMEDORECO</v>
          </cell>
          <cell r="E2046" t="str">
            <v>01.00.00.62.02.43.51</v>
          </cell>
        </row>
        <row r="2047">
          <cell r="A2047">
            <v>40228466047</v>
          </cell>
          <cell r="B2047" t="str">
            <v>F</v>
          </cell>
          <cell r="C2047">
            <v>1</v>
          </cell>
          <cell r="D2047" t="str">
            <v>COMEDORECO</v>
          </cell>
          <cell r="E2047" t="str">
            <v>01.00.00.62.02.43.43</v>
          </cell>
        </row>
        <row r="2048">
          <cell r="A2048">
            <v>40224786117</v>
          </cell>
          <cell r="B2048" t="str">
            <v>M</v>
          </cell>
          <cell r="C2048">
            <v>3</v>
          </cell>
          <cell r="D2048" t="str">
            <v>COMEDORECO</v>
          </cell>
          <cell r="E2048" t="str">
            <v>01.00.00.62.02.43.14</v>
          </cell>
        </row>
        <row r="2049">
          <cell r="A2049">
            <v>40221213552</v>
          </cell>
          <cell r="B2049" t="str">
            <v>M</v>
          </cell>
          <cell r="C2049">
            <v>1</v>
          </cell>
          <cell r="D2049" t="str">
            <v>COMEDORECO</v>
          </cell>
          <cell r="E2049" t="str">
            <v>01.00.00.62.03.01.01</v>
          </cell>
        </row>
        <row r="2050">
          <cell r="A2050">
            <v>109303693</v>
          </cell>
          <cell r="B2050" t="str">
            <v>F</v>
          </cell>
          <cell r="C2050">
            <v>1</v>
          </cell>
          <cell r="D2050" t="str">
            <v>COMEDORECO</v>
          </cell>
          <cell r="E2050" t="str">
            <v>01.00.00.62.02.43.43</v>
          </cell>
        </row>
        <row r="2051">
          <cell r="A2051">
            <v>500045315</v>
          </cell>
          <cell r="B2051" t="str">
            <v>M</v>
          </cell>
          <cell r="C2051">
            <v>3</v>
          </cell>
          <cell r="D2051" t="str">
            <v>COMEDORECO</v>
          </cell>
          <cell r="E2051" t="str">
            <v>01.00.00.62.02.43.43</v>
          </cell>
        </row>
        <row r="2052">
          <cell r="A2052">
            <v>3300047945</v>
          </cell>
          <cell r="B2052" t="str">
            <v>F</v>
          </cell>
          <cell r="C2052">
            <v>3</v>
          </cell>
          <cell r="D2052" t="str">
            <v>COMEDORECO</v>
          </cell>
          <cell r="E2052" t="str">
            <v>01.00.00.62.02.43.43</v>
          </cell>
        </row>
        <row r="2053">
          <cell r="A2053">
            <v>5900077313</v>
          </cell>
          <cell r="B2053" t="str">
            <v>M</v>
          </cell>
          <cell r="C2053">
            <v>1</v>
          </cell>
          <cell r="D2053" t="str">
            <v>COMEDORECO</v>
          </cell>
          <cell r="E2053" t="str">
            <v>01.00.00.62.02.01</v>
          </cell>
        </row>
        <row r="2054">
          <cell r="A2054">
            <v>3700102779</v>
          </cell>
          <cell r="B2054" t="str">
            <v>F</v>
          </cell>
          <cell r="C2054">
            <v>6</v>
          </cell>
          <cell r="D2054" t="str">
            <v>COMEDORECO</v>
          </cell>
          <cell r="E2054" t="str">
            <v>01.00.00.62.03.01.01</v>
          </cell>
        </row>
        <row r="2055">
          <cell r="A2055">
            <v>106390503</v>
          </cell>
          <cell r="B2055" t="str">
            <v>F</v>
          </cell>
          <cell r="C2055">
            <v>1</v>
          </cell>
          <cell r="D2055" t="str">
            <v>COMEDORECO</v>
          </cell>
          <cell r="E2055" t="str">
            <v>01.00.00.62.02.43.43</v>
          </cell>
        </row>
        <row r="2056">
          <cell r="A2056">
            <v>107922577</v>
          </cell>
          <cell r="B2056" t="str">
            <v>M</v>
          </cell>
          <cell r="C2056">
            <v>2</v>
          </cell>
          <cell r="D2056" t="str">
            <v>COMEDORECO</v>
          </cell>
          <cell r="E2056" t="str">
            <v>01.00.00.62.01</v>
          </cell>
        </row>
        <row r="2057">
          <cell r="A2057">
            <v>1800198879</v>
          </cell>
          <cell r="B2057" t="str">
            <v>M</v>
          </cell>
          <cell r="C2057">
            <v>1</v>
          </cell>
          <cell r="D2057" t="str">
            <v>COMEDORECO</v>
          </cell>
          <cell r="E2057" t="str">
            <v>01.00.00.62.03.01.03</v>
          </cell>
        </row>
        <row r="2058">
          <cell r="A2058">
            <v>40222430635</v>
          </cell>
          <cell r="B2058" t="str">
            <v>M</v>
          </cell>
          <cell r="C2058">
            <v>5</v>
          </cell>
          <cell r="D2058" t="str">
            <v>COMEDORECO</v>
          </cell>
          <cell r="E2058" t="str">
            <v>01.00.00.62.02.43.36</v>
          </cell>
        </row>
        <row r="2059">
          <cell r="A2059">
            <v>16000002812</v>
          </cell>
          <cell r="B2059" t="str">
            <v>M</v>
          </cell>
          <cell r="C2059">
            <v>3</v>
          </cell>
          <cell r="D2059" t="str">
            <v>COMEDORECO</v>
          </cell>
          <cell r="E2059" t="str">
            <v>01.00.00.62.00.01</v>
          </cell>
        </row>
        <row r="2060">
          <cell r="A2060">
            <v>104784475</v>
          </cell>
          <cell r="B2060" t="str">
            <v>M</v>
          </cell>
          <cell r="C2060">
            <v>4</v>
          </cell>
          <cell r="D2060" t="str">
            <v>COMEDORECO</v>
          </cell>
          <cell r="E2060" t="str">
            <v>01.00.00.62.03.01.01</v>
          </cell>
        </row>
        <row r="2061">
          <cell r="A2061">
            <v>22301739060</v>
          </cell>
          <cell r="B2061" t="str">
            <v>M</v>
          </cell>
          <cell r="C2061">
            <v>3</v>
          </cell>
          <cell r="D2061" t="str">
            <v>COMEDORECO</v>
          </cell>
          <cell r="E2061" t="str">
            <v>01.00.00.62.02</v>
          </cell>
        </row>
        <row r="2062">
          <cell r="A2062">
            <v>2500281221</v>
          </cell>
          <cell r="B2062" t="str">
            <v>F</v>
          </cell>
          <cell r="C2062">
            <v>1</v>
          </cell>
          <cell r="D2062" t="str">
            <v>COMEDORECO</v>
          </cell>
          <cell r="E2062" t="str">
            <v>01.00.00.62.02.43.08</v>
          </cell>
        </row>
        <row r="2063">
          <cell r="A2063">
            <v>115532772</v>
          </cell>
          <cell r="B2063" t="str">
            <v>F</v>
          </cell>
          <cell r="C2063">
            <v>1</v>
          </cell>
          <cell r="D2063" t="str">
            <v>COMEDORECO</v>
          </cell>
          <cell r="E2063" t="str">
            <v>01.00.00.62.02.43.43</v>
          </cell>
        </row>
        <row r="2064">
          <cell r="A2064">
            <v>2700378710</v>
          </cell>
          <cell r="B2064" t="str">
            <v>M</v>
          </cell>
          <cell r="C2064">
            <v>1</v>
          </cell>
          <cell r="D2064" t="str">
            <v>COMEDORECO</v>
          </cell>
          <cell r="E2064" t="str">
            <v>01.00.00.62.02.43.63</v>
          </cell>
        </row>
        <row r="2065">
          <cell r="A2065">
            <v>8400044080</v>
          </cell>
          <cell r="B2065" t="str">
            <v>F</v>
          </cell>
          <cell r="C2065">
            <v>1</v>
          </cell>
          <cell r="D2065" t="str">
            <v>COMEDORECO</v>
          </cell>
          <cell r="E2065" t="str">
            <v>01.00.00.62.02.43.60</v>
          </cell>
        </row>
        <row r="2066">
          <cell r="A2066">
            <v>7100281174</v>
          </cell>
          <cell r="B2066" t="str">
            <v>F</v>
          </cell>
          <cell r="C2066">
            <v>1</v>
          </cell>
          <cell r="D2066" t="str">
            <v>COMEDORECO</v>
          </cell>
          <cell r="E2066" t="str">
            <v>01.00.00.62.02.43.13</v>
          </cell>
        </row>
        <row r="2067">
          <cell r="A2067">
            <v>115651465</v>
          </cell>
          <cell r="B2067" t="str">
            <v>M</v>
          </cell>
          <cell r="C2067">
            <v>1</v>
          </cell>
          <cell r="D2067" t="str">
            <v>COMEDORECO</v>
          </cell>
          <cell r="E2067" t="str">
            <v>01.00.00.62.02.43.84</v>
          </cell>
        </row>
        <row r="2068">
          <cell r="A2068">
            <v>1800288936</v>
          </cell>
          <cell r="B2068" t="str">
            <v>F</v>
          </cell>
          <cell r="C2068">
            <v>2</v>
          </cell>
          <cell r="D2068" t="str">
            <v>COMEDORECO</v>
          </cell>
          <cell r="E2068" t="str">
            <v>01.00.00.62.02.43.47</v>
          </cell>
        </row>
        <row r="2069">
          <cell r="A2069">
            <v>109343582</v>
          </cell>
          <cell r="B2069" t="str">
            <v>F</v>
          </cell>
          <cell r="C2069">
            <v>3</v>
          </cell>
          <cell r="D2069" t="str">
            <v>COMEDORECO</v>
          </cell>
          <cell r="E2069" t="str">
            <v>01.00.00.62.02.02</v>
          </cell>
        </row>
        <row r="2070">
          <cell r="A2070">
            <v>104387725</v>
          </cell>
          <cell r="B2070" t="str">
            <v>M</v>
          </cell>
          <cell r="C2070">
            <v>2</v>
          </cell>
          <cell r="D2070" t="str">
            <v>COMEDORECO</v>
          </cell>
          <cell r="E2070" t="str">
            <v>01.00.00.62</v>
          </cell>
        </row>
        <row r="2071">
          <cell r="A2071">
            <v>16000003547</v>
          </cell>
          <cell r="B2071" t="str">
            <v>F</v>
          </cell>
          <cell r="C2071">
            <v>2</v>
          </cell>
          <cell r="D2071" t="str">
            <v>COMEDORECO</v>
          </cell>
          <cell r="E2071" t="str">
            <v>01.00.00.62.02.43.47</v>
          </cell>
        </row>
        <row r="2072">
          <cell r="A2072">
            <v>1800189373</v>
          </cell>
          <cell r="B2072" t="str">
            <v>M</v>
          </cell>
          <cell r="C2072">
            <v>1</v>
          </cell>
          <cell r="D2072" t="str">
            <v>COMEDORECO</v>
          </cell>
          <cell r="E2072" t="str">
            <v>01.00.00.62.02.43.31</v>
          </cell>
        </row>
        <row r="2073">
          <cell r="A2073">
            <v>22300863390</v>
          </cell>
          <cell r="B2073" t="str">
            <v>F</v>
          </cell>
          <cell r="C2073">
            <v>1</v>
          </cell>
          <cell r="D2073" t="str">
            <v>COMEDORECO</v>
          </cell>
          <cell r="E2073" t="str">
            <v>01.00.00.62</v>
          </cell>
        </row>
        <row r="2074">
          <cell r="A2074">
            <v>7100260061</v>
          </cell>
          <cell r="B2074" t="str">
            <v>M</v>
          </cell>
          <cell r="C2074">
            <v>1</v>
          </cell>
          <cell r="D2074" t="str">
            <v>COMEDORECO</v>
          </cell>
          <cell r="E2074" t="str">
            <v>01.00.00.62.01</v>
          </cell>
        </row>
        <row r="2075">
          <cell r="A2075">
            <v>5600817554</v>
          </cell>
          <cell r="B2075" t="str">
            <v>M</v>
          </cell>
          <cell r="C2075">
            <v>1</v>
          </cell>
          <cell r="D2075" t="str">
            <v>COMEDORECO</v>
          </cell>
          <cell r="E2075" t="str">
            <v>01.00.00.62.02.43.17</v>
          </cell>
        </row>
        <row r="2076">
          <cell r="A2076">
            <v>108467630</v>
          </cell>
          <cell r="B2076" t="str">
            <v>F</v>
          </cell>
          <cell r="C2076">
            <v>4</v>
          </cell>
          <cell r="D2076" t="str">
            <v>COMEDORECO</v>
          </cell>
          <cell r="E2076" t="str">
            <v>01.00.00.62.02.01</v>
          </cell>
        </row>
        <row r="2077">
          <cell r="A2077">
            <v>201467123</v>
          </cell>
          <cell r="B2077" t="str">
            <v>F</v>
          </cell>
          <cell r="C2077">
            <v>1</v>
          </cell>
          <cell r="D2077" t="str">
            <v>COMEDORECO</v>
          </cell>
          <cell r="E2077" t="str">
            <v>01.00.00.62.02.43.26</v>
          </cell>
        </row>
        <row r="2078">
          <cell r="A2078">
            <v>5401535249</v>
          </cell>
          <cell r="B2078" t="str">
            <v>M</v>
          </cell>
          <cell r="C2078">
            <v>2</v>
          </cell>
          <cell r="D2078" t="str">
            <v>COMEDORECO</v>
          </cell>
          <cell r="E2078" t="str">
            <v>01.00.00.62.02.43.36</v>
          </cell>
        </row>
        <row r="2079">
          <cell r="A2079">
            <v>2200153415</v>
          </cell>
          <cell r="B2079" t="str">
            <v>F</v>
          </cell>
          <cell r="C2079">
            <v>1</v>
          </cell>
          <cell r="D2079" t="str">
            <v>COMEDORECO</v>
          </cell>
          <cell r="E2079" t="str">
            <v>01.00.00.62.02.43.32</v>
          </cell>
        </row>
        <row r="2080">
          <cell r="A2080">
            <v>1800452029</v>
          </cell>
          <cell r="B2080" t="str">
            <v>M</v>
          </cell>
          <cell r="C2080">
            <v>2</v>
          </cell>
          <cell r="D2080" t="str">
            <v>COMEDORECO</v>
          </cell>
          <cell r="E2080" t="str">
            <v>01.00.00.62.02</v>
          </cell>
        </row>
        <row r="2081">
          <cell r="A2081">
            <v>10900048165</v>
          </cell>
          <cell r="B2081" t="str">
            <v>M</v>
          </cell>
          <cell r="C2081">
            <v>2</v>
          </cell>
          <cell r="D2081" t="str">
            <v>COMEDORECO</v>
          </cell>
          <cell r="E2081" t="str">
            <v>01.00.00.62.02.43.80</v>
          </cell>
        </row>
        <row r="2082">
          <cell r="A2082">
            <v>2300032741</v>
          </cell>
          <cell r="B2082" t="str">
            <v>F</v>
          </cell>
          <cell r="C2082">
            <v>1</v>
          </cell>
          <cell r="D2082" t="str">
            <v>COMEDORECO</v>
          </cell>
          <cell r="E2082" t="str">
            <v>01.00.00.62.02.43.05</v>
          </cell>
        </row>
        <row r="2083">
          <cell r="A2083">
            <v>40237573304</v>
          </cell>
          <cell r="B2083" t="str">
            <v>F</v>
          </cell>
          <cell r="C2083">
            <v>1</v>
          </cell>
          <cell r="D2083" t="str">
            <v>COMEDORECO</v>
          </cell>
          <cell r="E2083" t="str">
            <v>01.00.00.62.02.43.01</v>
          </cell>
        </row>
        <row r="2084">
          <cell r="A2084">
            <v>6900106458</v>
          </cell>
          <cell r="B2084" t="str">
            <v>F</v>
          </cell>
          <cell r="C2084">
            <v>1</v>
          </cell>
          <cell r="D2084" t="str">
            <v>COMEDORECO</v>
          </cell>
          <cell r="E2084" t="str">
            <v>01.00.00.62.02.43.33</v>
          </cell>
        </row>
        <row r="2085">
          <cell r="A2085">
            <v>6900066371</v>
          </cell>
          <cell r="B2085" t="str">
            <v>M</v>
          </cell>
          <cell r="C2085">
            <v>1</v>
          </cell>
          <cell r="D2085" t="str">
            <v>COMEDORECO</v>
          </cell>
          <cell r="E2085" t="str">
            <v>01.00.00.62.02.43.33</v>
          </cell>
        </row>
        <row r="2086">
          <cell r="A2086">
            <v>118302819</v>
          </cell>
          <cell r="B2086" t="str">
            <v>M</v>
          </cell>
          <cell r="C2086">
            <v>2</v>
          </cell>
          <cell r="D2086" t="str">
            <v>COMEDORECO</v>
          </cell>
          <cell r="E2086" t="str">
            <v>01.00.00.62.02.01</v>
          </cell>
        </row>
        <row r="2087">
          <cell r="A2087">
            <v>103511887</v>
          </cell>
          <cell r="B2087" t="str">
            <v>F</v>
          </cell>
          <cell r="C2087">
            <v>1</v>
          </cell>
          <cell r="D2087" t="str">
            <v>COMEDORECO</v>
          </cell>
          <cell r="E2087" t="str">
            <v>01.00.00.62.02.43.43</v>
          </cell>
        </row>
        <row r="2088">
          <cell r="A2088">
            <v>103445276</v>
          </cell>
          <cell r="B2088" t="str">
            <v>F</v>
          </cell>
          <cell r="C2088">
            <v>3</v>
          </cell>
          <cell r="D2088" t="str">
            <v>COMEDORECO</v>
          </cell>
          <cell r="E2088" t="str">
            <v>01.00.00.62.03.05</v>
          </cell>
        </row>
        <row r="2089">
          <cell r="A2089">
            <v>110295185</v>
          </cell>
          <cell r="B2089" t="str">
            <v>M</v>
          </cell>
          <cell r="C2089">
            <v>1</v>
          </cell>
          <cell r="D2089" t="str">
            <v>COMEDORECO</v>
          </cell>
          <cell r="E2089" t="str">
            <v>01.00.00.62.02.43.87</v>
          </cell>
        </row>
        <row r="2090">
          <cell r="A2090">
            <v>1900208818</v>
          </cell>
          <cell r="B2090" t="str">
            <v>F</v>
          </cell>
          <cell r="C2090">
            <v>1</v>
          </cell>
          <cell r="D2090" t="str">
            <v>COMEDORECO</v>
          </cell>
          <cell r="E2090" t="str">
            <v>01.00.00.62.02.43.51</v>
          </cell>
        </row>
        <row r="2091">
          <cell r="A2091">
            <v>3100093792</v>
          </cell>
          <cell r="B2091" t="str">
            <v>M</v>
          </cell>
          <cell r="C2091">
            <v>2</v>
          </cell>
          <cell r="D2091" t="str">
            <v>COMEDORECO</v>
          </cell>
          <cell r="E2091" t="str">
            <v>01.00.00.62.02.43.15</v>
          </cell>
        </row>
        <row r="2092">
          <cell r="A2092">
            <v>2301582751</v>
          </cell>
          <cell r="B2092" t="str">
            <v>F</v>
          </cell>
          <cell r="C2092">
            <v>1</v>
          </cell>
          <cell r="D2092" t="str">
            <v>COMEDORECO</v>
          </cell>
          <cell r="E2092" t="str">
            <v>01.00.00.62.02.43.05</v>
          </cell>
        </row>
        <row r="2093">
          <cell r="A2093">
            <v>2500169772</v>
          </cell>
          <cell r="B2093" t="str">
            <v>F</v>
          </cell>
          <cell r="C2093">
            <v>1</v>
          </cell>
          <cell r="D2093" t="str">
            <v>COMEDORECO</v>
          </cell>
          <cell r="E2093" t="str">
            <v>01.00.00.62.02.43.08</v>
          </cell>
        </row>
        <row r="2094">
          <cell r="A2094">
            <v>4600048997</v>
          </cell>
          <cell r="B2094" t="str">
            <v>M</v>
          </cell>
          <cell r="C2094">
            <v>1</v>
          </cell>
          <cell r="D2094" t="str">
            <v>COMEDORECO</v>
          </cell>
          <cell r="E2094" t="str">
            <v>01.00.00.62.02.43.22</v>
          </cell>
        </row>
        <row r="2095">
          <cell r="A2095">
            <v>117356766</v>
          </cell>
          <cell r="B2095" t="str">
            <v>F</v>
          </cell>
          <cell r="C2095">
            <v>1</v>
          </cell>
          <cell r="D2095" t="str">
            <v>COMEDORECO</v>
          </cell>
          <cell r="E2095" t="str">
            <v>01.00.00.62.02.43.02</v>
          </cell>
        </row>
        <row r="2096">
          <cell r="A2096">
            <v>40225237805</v>
          </cell>
          <cell r="B2096" t="str">
            <v>M</v>
          </cell>
          <cell r="C2096">
            <v>1</v>
          </cell>
          <cell r="D2096" t="str">
            <v>COMEDORECO</v>
          </cell>
          <cell r="E2096" t="str">
            <v>01.00.00.62.02.43.05</v>
          </cell>
        </row>
        <row r="2097">
          <cell r="A2097">
            <v>4700111026</v>
          </cell>
          <cell r="B2097" t="str">
            <v>F</v>
          </cell>
          <cell r="C2097">
            <v>2</v>
          </cell>
          <cell r="D2097" t="str">
            <v>COMEDORECO</v>
          </cell>
          <cell r="E2097" t="str">
            <v>01.00.00.62.02.43.20</v>
          </cell>
        </row>
        <row r="2098">
          <cell r="A2098">
            <v>116051954</v>
          </cell>
          <cell r="B2098" t="str">
            <v>F</v>
          </cell>
          <cell r="C2098">
            <v>7</v>
          </cell>
          <cell r="D2098" t="str">
            <v>COMEDORECO</v>
          </cell>
          <cell r="E2098" t="str">
            <v>01.00.00.62.03.08</v>
          </cell>
        </row>
        <row r="2099">
          <cell r="A2099">
            <v>110269859</v>
          </cell>
          <cell r="B2099" t="str">
            <v>M</v>
          </cell>
          <cell r="C2099">
            <v>1</v>
          </cell>
          <cell r="D2099" t="str">
            <v>COMEDORECO</v>
          </cell>
          <cell r="E2099" t="str">
            <v>01.00.00.62.03.01.03</v>
          </cell>
        </row>
        <row r="2100">
          <cell r="A2100">
            <v>4600397147</v>
          </cell>
          <cell r="B2100" t="str">
            <v>F</v>
          </cell>
          <cell r="C2100">
            <v>1</v>
          </cell>
          <cell r="D2100" t="str">
            <v>COMEDORECO</v>
          </cell>
          <cell r="E2100" t="str">
            <v>01.00.00.62.02.43.22</v>
          </cell>
        </row>
        <row r="2101">
          <cell r="A2101">
            <v>11300016166</v>
          </cell>
          <cell r="B2101" t="str">
            <v>M</v>
          </cell>
          <cell r="C2101">
            <v>1</v>
          </cell>
          <cell r="D2101" t="str">
            <v>COMEDORECO</v>
          </cell>
          <cell r="E2101" t="str">
            <v>01.00.00.62.02.43.48</v>
          </cell>
        </row>
        <row r="2102">
          <cell r="A2102">
            <v>110947413</v>
          </cell>
          <cell r="B2102" t="str">
            <v>M</v>
          </cell>
          <cell r="C2102">
            <v>1</v>
          </cell>
          <cell r="D2102" t="str">
            <v>COMEDORECO</v>
          </cell>
          <cell r="E2102" t="str">
            <v>01.00.00.62.02.43.43</v>
          </cell>
        </row>
        <row r="2103">
          <cell r="A2103">
            <v>4400145068</v>
          </cell>
          <cell r="B2103" t="str">
            <v>F</v>
          </cell>
          <cell r="C2103">
            <v>2</v>
          </cell>
          <cell r="D2103" t="str">
            <v>COMEDORECO</v>
          </cell>
          <cell r="E2103" t="str">
            <v>01.00.00.62.02.43.24</v>
          </cell>
        </row>
        <row r="2104">
          <cell r="A2104">
            <v>1800208199</v>
          </cell>
          <cell r="B2104" t="str">
            <v>M</v>
          </cell>
          <cell r="C2104">
            <v>1</v>
          </cell>
          <cell r="D2104" t="str">
            <v>COMEDORECO</v>
          </cell>
          <cell r="E2104" t="str">
            <v>01.00.00.62.02.43.45</v>
          </cell>
        </row>
        <row r="2105">
          <cell r="A2105">
            <v>22301791426</v>
          </cell>
          <cell r="B2105" t="str">
            <v>F</v>
          </cell>
          <cell r="C2105">
            <v>1</v>
          </cell>
          <cell r="D2105" t="str">
            <v>COMEDORECO</v>
          </cell>
          <cell r="E2105" t="str">
            <v>01.00.00.62.02.43.29</v>
          </cell>
        </row>
        <row r="2106">
          <cell r="A2106">
            <v>117905562</v>
          </cell>
          <cell r="B2106" t="str">
            <v>F</v>
          </cell>
          <cell r="C2106">
            <v>8</v>
          </cell>
          <cell r="D2106" t="str">
            <v>COMEDORECO</v>
          </cell>
          <cell r="E2106" t="str">
            <v>01.00.00.62.03.00.07</v>
          </cell>
        </row>
        <row r="2107">
          <cell r="A2107">
            <v>2400091779</v>
          </cell>
          <cell r="B2107" t="str">
            <v>F</v>
          </cell>
          <cell r="C2107">
            <v>5</v>
          </cell>
          <cell r="D2107" t="str">
            <v>COMEDORECO</v>
          </cell>
          <cell r="E2107" t="str">
            <v>01.00.00.62.02.43.06</v>
          </cell>
        </row>
        <row r="2108">
          <cell r="A2108">
            <v>40209399043</v>
          </cell>
          <cell r="B2108" t="str">
            <v>M</v>
          </cell>
          <cell r="C2108">
            <v>4</v>
          </cell>
          <cell r="D2108" t="str">
            <v>COMEDORECO</v>
          </cell>
          <cell r="E2108" t="str">
            <v>01.00.00.62.02.43.43</v>
          </cell>
        </row>
        <row r="2109">
          <cell r="A2109">
            <v>40200636310</v>
          </cell>
          <cell r="B2109" t="str">
            <v>M</v>
          </cell>
          <cell r="C2109">
            <v>2</v>
          </cell>
          <cell r="D2109" t="str">
            <v>COMEDORECO</v>
          </cell>
          <cell r="E2109" t="str">
            <v>01.00.00.62.02.43.43</v>
          </cell>
        </row>
        <row r="2110">
          <cell r="A2110">
            <v>10900012138</v>
          </cell>
          <cell r="B2110" t="str">
            <v>F</v>
          </cell>
          <cell r="C2110">
            <v>2</v>
          </cell>
          <cell r="D2110" t="str">
            <v>COMEDORECO</v>
          </cell>
          <cell r="E2110" t="str">
            <v>01.00.00.62.02.43.79</v>
          </cell>
        </row>
        <row r="2111">
          <cell r="A2111">
            <v>4400166395</v>
          </cell>
          <cell r="B2111" t="str">
            <v>M</v>
          </cell>
          <cell r="C2111">
            <v>1</v>
          </cell>
          <cell r="D2111" t="str">
            <v>COMEDORECO</v>
          </cell>
          <cell r="E2111" t="str">
            <v>01.00.00.62.02.43.24</v>
          </cell>
        </row>
        <row r="2112">
          <cell r="A2112">
            <v>2000056396</v>
          </cell>
          <cell r="B2112" t="str">
            <v>F</v>
          </cell>
          <cell r="C2112">
            <v>2</v>
          </cell>
          <cell r="D2112" t="str">
            <v>COMEDORECO</v>
          </cell>
          <cell r="E2112" t="str">
            <v>01.00.00.62.02.43.42</v>
          </cell>
        </row>
        <row r="2113">
          <cell r="A2113">
            <v>114986276</v>
          </cell>
          <cell r="B2113" t="str">
            <v>F</v>
          </cell>
          <cell r="C2113">
            <v>5</v>
          </cell>
          <cell r="D2113" t="str">
            <v>COMEDORECO</v>
          </cell>
          <cell r="E2113" t="str">
            <v>01.00.00.62.02.43.43</v>
          </cell>
        </row>
        <row r="2114">
          <cell r="A2114">
            <v>400265229</v>
          </cell>
          <cell r="B2114" t="str">
            <v>M</v>
          </cell>
          <cell r="C2114">
            <v>1</v>
          </cell>
          <cell r="D2114" t="str">
            <v>COMEDORECO</v>
          </cell>
          <cell r="E2114" t="str">
            <v>01.00.00.62.02.43.11</v>
          </cell>
        </row>
        <row r="2115">
          <cell r="A2115">
            <v>40222618858</v>
          </cell>
          <cell r="B2115" t="str">
            <v>M</v>
          </cell>
          <cell r="C2115">
            <v>3</v>
          </cell>
          <cell r="D2115" t="str">
            <v>COMEDORECO</v>
          </cell>
          <cell r="E2115" t="str">
            <v>01.00.00.62.02.43.12</v>
          </cell>
        </row>
        <row r="2116">
          <cell r="A2116">
            <v>116917907</v>
          </cell>
          <cell r="B2116" t="str">
            <v>M</v>
          </cell>
          <cell r="C2116">
            <v>1</v>
          </cell>
          <cell r="D2116" t="str">
            <v>COMEDORECO</v>
          </cell>
          <cell r="E2116" t="str">
            <v>01.00.00.62.03.01.03</v>
          </cell>
        </row>
        <row r="2117">
          <cell r="A2117">
            <v>1800360834</v>
          </cell>
          <cell r="B2117" t="str">
            <v>F</v>
          </cell>
          <cell r="C2117">
            <v>1</v>
          </cell>
          <cell r="D2117" t="str">
            <v>COMEDORECO</v>
          </cell>
          <cell r="E2117" t="str">
            <v>01.00.00.62.02.43.37</v>
          </cell>
        </row>
        <row r="2118">
          <cell r="A2118">
            <v>22301812818</v>
          </cell>
          <cell r="B2118" t="str">
            <v>F</v>
          </cell>
          <cell r="C2118">
            <v>2</v>
          </cell>
          <cell r="D2118" t="str">
            <v>COMEDORECO</v>
          </cell>
          <cell r="E2118" t="str">
            <v>01.00.00.62.02.01</v>
          </cell>
        </row>
        <row r="2119">
          <cell r="A2119">
            <v>4400156537</v>
          </cell>
          <cell r="B2119" t="str">
            <v>F</v>
          </cell>
          <cell r="C2119">
            <v>3</v>
          </cell>
          <cell r="D2119" t="str">
            <v>COMEDORECO</v>
          </cell>
          <cell r="E2119" t="str">
            <v>01.00.00.62.02.43.24</v>
          </cell>
        </row>
        <row r="2120">
          <cell r="A2120">
            <v>4600282091</v>
          </cell>
          <cell r="B2120" t="str">
            <v>M</v>
          </cell>
          <cell r="C2120">
            <v>1</v>
          </cell>
          <cell r="D2120" t="str">
            <v>COMEDORECO</v>
          </cell>
          <cell r="E2120" t="str">
            <v>01.00.00.62.02.43.22</v>
          </cell>
        </row>
        <row r="2121">
          <cell r="A2121">
            <v>40211240797</v>
          </cell>
          <cell r="B2121" t="str">
            <v>F</v>
          </cell>
          <cell r="C2121">
            <v>1</v>
          </cell>
          <cell r="D2121" t="str">
            <v>COMEDORECO</v>
          </cell>
          <cell r="E2121" t="str">
            <v>01.00.00.62.02</v>
          </cell>
        </row>
        <row r="2122">
          <cell r="A2122">
            <v>40243016736</v>
          </cell>
          <cell r="B2122" t="str">
            <v>F</v>
          </cell>
          <cell r="C2122">
            <v>1</v>
          </cell>
          <cell r="D2122" t="str">
            <v>COMEDORECO</v>
          </cell>
          <cell r="E2122" t="str">
            <v>01.00.00.62.03.01</v>
          </cell>
        </row>
        <row r="2123">
          <cell r="A2123">
            <v>2100088612</v>
          </cell>
          <cell r="B2123" t="str">
            <v>F</v>
          </cell>
          <cell r="C2123">
            <v>1</v>
          </cell>
          <cell r="D2123" t="str">
            <v>COMEDORECO</v>
          </cell>
          <cell r="E2123" t="str">
            <v>01.00.00.62.02.43.53</v>
          </cell>
        </row>
        <row r="2124">
          <cell r="A2124">
            <v>118778877</v>
          </cell>
          <cell r="B2124" t="str">
            <v>F</v>
          </cell>
          <cell r="C2124">
            <v>1</v>
          </cell>
          <cell r="D2124" t="str">
            <v>COMEDORECO</v>
          </cell>
          <cell r="E2124" t="str">
            <v>01.00.00.62.02.43.02</v>
          </cell>
        </row>
        <row r="2125">
          <cell r="A2125">
            <v>40228146607</v>
          </cell>
          <cell r="B2125" t="str">
            <v>F</v>
          </cell>
          <cell r="C2125">
            <v>1</v>
          </cell>
          <cell r="D2125" t="str">
            <v>COMEDORECO</v>
          </cell>
          <cell r="E2125" t="str">
            <v>01.00.00.62.02.43.44</v>
          </cell>
        </row>
        <row r="2126">
          <cell r="A2126">
            <v>1200480430</v>
          </cell>
          <cell r="B2126" t="str">
            <v>F</v>
          </cell>
          <cell r="C2126">
            <v>1</v>
          </cell>
          <cell r="D2126" t="str">
            <v>COMEDORECO</v>
          </cell>
          <cell r="E2126" t="str">
            <v>01.00.00.62.02.43.30</v>
          </cell>
        </row>
        <row r="2127">
          <cell r="A2127">
            <v>11700039099</v>
          </cell>
          <cell r="B2127" t="str">
            <v>M</v>
          </cell>
          <cell r="C2127">
            <v>1</v>
          </cell>
          <cell r="D2127" t="str">
            <v>COMEDORECO</v>
          </cell>
          <cell r="E2127" t="str">
            <v>01.00.00.62.02.43.17</v>
          </cell>
        </row>
        <row r="2128">
          <cell r="A2128">
            <v>1200918744</v>
          </cell>
          <cell r="B2128" t="str">
            <v>M</v>
          </cell>
          <cell r="C2128">
            <v>6</v>
          </cell>
          <cell r="D2128" t="str">
            <v>COMEDORECO</v>
          </cell>
          <cell r="E2128" t="str">
            <v>01.00.00.62.02.43.43</v>
          </cell>
        </row>
        <row r="2129">
          <cell r="A2129">
            <v>1900143106</v>
          </cell>
          <cell r="B2129" t="str">
            <v>M</v>
          </cell>
          <cell r="C2129">
            <v>1</v>
          </cell>
          <cell r="D2129" t="str">
            <v>COMEDORECO</v>
          </cell>
          <cell r="E2129" t="str">
            <v>01.00.00.62.02.43.51</v>
          </cell>
        </row>
        <row r="2130">
          <cell r="A2130">
            <v>11000020039</v>
          </cell>
          <cell r="B2130" t="str">
            <v>F</v>
          </cell>
          <cell r="C2130">
            <v>2</v>
          </cell>
          <cell r="D2130" t="str">
            <v>COMEDORECO</v>
          </cell>
          <cell r="E2130" t="str">
            <v>01.00.00.62.02.43.34</v>
          </cell>
        </row>
        <row r="2131">
          <cell r="A2131">
            <v>1200806832</v>
          </cell>
          <cell r="B2131" t="str">
            <v>M</v>
          </cell>
          <cell r="C2131">
            <v>3</v>
          </cell>
          <cell r="D2131" t="str">
            <v>COMEDORECO</v>
          </cell>
          <cell r="E2131" t="str">
            <v>01.00.00.62.02.43.43</v>
          </cell>
        </row>
        <row r="2132">
          <cell r="A2132">
            <v>109462192</v>
          </cell>
          <cell r="B2132" t="str">
            <v>F</v>
          </cell>
          <cell r="C2132">
            <v>3</v>
          </cell>
          <cell r="D2132" t="str">
            <v>COMEDORECO</v>
          </cell>
          <cell r="E2132" t="str">
            <v>01.00.00.62.03.01.02</v>
          </cell>
        </row>
        <row r="2133">
          <cell r="A2133">
            <v>5601049454</v>
          </cell>
          <cell r="B2133" t="str">
            <v>M</v>
          </cell>
          <cell r="C2133">
            <v>1</v>
          </cell>
          <cell r="D2133" t="str">
            <v>COMEDORECO</v>
          </cell>
          <cell r="E2133" t="str">
            <v>01.00.00.62.02.43.17</v>
          </cell>
        </row>
        <row r="2134">
          <cell r="A2134">
            <v>118898261</v>
          </cell>
          <cell r="B2134" t="str">
            <v>F</v>
          </cell>
          <cell r="C2134">
            <v>1</v>
          </cell>
          <cell r="D2134" t="str">
            <v>COMEDORECO</v>
          </cell>
          <cell r="E2134" t="str">
            <v>01.00.00.62.02.43.43</v>
          </cell>
        </row>
        <row r="2135">
          <cell r="A2135">
            <v>119035202</v>
          </cell>
          <cell r="B2135" t="str">
            <v>F</v>
          </cell>
          <cell r="C2135">
            <v>3</v>
          </cell>
          <cell r="D2135" t="str">
            <v>COMEDORECO</v>
          </cell>
          <cell r="E2135" t="str">
            <v>01.00.00.62.02.43.02</v>
          </cell>
        </row>
        <row r="2136">
          <cell r="A2136">
            <v>3100133820</v>
          </cell>
          <cell r="B2136" t="str">
            <v>F</v>
          </cell>
          <cell r="C2136">
            <v>3</v>
          </cell>
          <cell r="D2136" t="str">
            <v>COMEDORECO</v>
          </cell>
          <cell r="E2136" t="str">
            <v>01.00.00.62.02.43.15</v>
          </cell>
        </row>
        <row r="2137">
          <cell r="A2137">
            <v>107129397</v>
          </cell>
          <cell r="B2137" t="str">
            <v>M</v>
          </cell>
          <cell r="C2137">
            <v>7</v>
          </cell>
          <cell r="D2137" t="str">
            <v>COMEDORECO</v>
          </cell>
          <cell r="E2137" t="str">
            <v>01.00.00.62.03.01.03</v>
          </cell>
        </row>
        <row r="2138">
          <cell r="A2138">
            <v>119089183</v>
          </cell>
          <cell r="B2138" t="str">
            <v>F</v>
          </cell>
          <cell r="C2138">
            <v>1</v>
          </cell>
          <cell r="D2138" t="str">
            <v>COMEDORECO</v>
          </cell>
          <cell r="E2138" t="str">
            <v>01.00.00.62.02.43.02</v>
          </cell>
        </row>
        <row r="2139">
          <cell r="A2139">
            <v>2600789479</v>
          </cell>
          <cell r="B2139" t="str">
            <v>F</v>
          </cell>
          <cell r="C2139">
            <v>1</v>
          </cell>
          <cell r="D2139" t="str">
            <v>COMEDORECO</v>
          </cell>
          <cell r="E2139" t="str">
            <v>01.00.00.62.02.43.84</v>
          </cell>
        </row>
        <row r="2140">
          <cell r="A2140">
            <v>119094050</v>
          </cell>
          <cell r="B2140" t="str">
            <v>F</v>
          </cell>
          <cell r="C2140">
            <v>1</v>
          </cell>
          <cell r="D2140" t="str">
            <v>COMEDORECO</v>
          </cell>
          <cell r="E2140" t="str">
            <v>01.00.00.62.03.01.01</v>
          </cell>
        </row>
        <row r="2141">
          <cell r="A2141">
            <v>1800081000</v>
          </cell>
          <cell r="B2141" t="str">
            <v>F</v>
          </cell>
          <cell r="C2141">
            <v>3</v>
          </cell>
          <cell r="D2141" t="str">
            <v>COMEDORECO</v>
          </cell>
          <cell r="E2141" t="str">
            <v>01.00.00.62.02.43.31</v>
          </cell>
        </row>
        <row r="2142">
          <cell r="A2142">
            <v>22300748211</v>
          </cell>
          <cell r="B2142" t="str">
            <v>M</v>
          </cell>
          <cell r="C2142">
            <v>6</v>
          </cell>
          <cell r="D2142" t="str">
            <v>COMEDORECO</v>
          </cell>
          <cell r="E2142" t="str">
            <v>01.00.00.62.03.08</v>
          </cell>
        </row>
        <row r="2143">
          <cell r="A2143">
            <v>40225958772</v>
          </cell>
          <cell r="B2143" t="str">
            <v>M</v>
          </cell>
          <cell r="C2143">
            <v>1</v>
          </cell>
          <cell r="D2143" t="str">
            <v>COMEDORECO</v>
          </cell>
          <cell r="E2143" t="str">
            <v>01.00.00.62.02.43.32</v>
          </cell>
        </row>
        <row r="2144">
          <cell r="A2144">
            <v>2100079314</v>
          </cell>
          <cell r="B2144" t="str">
            <v>F</v>
          </cell>
          <cell r="C2144">
            <v>1</v>
          </cell>
          <cell r="D2144" t="str">
            <v>COMEDORECO</v>
          </cell>
          <cell r="E2144" t="str">
            <v>01.00.00.62.02.43.53</v>
          </cell>
        </row>
        <row r="2145">
          <cell r="A2145">
            <v>40238237404</v>
          </cell>
          <cell r="B2145" t="str">
            <v>M</v>
          </cell>
          <cell r="C2145">
            <v>2</v>
          </cell>
          <cell r="D2145" t="str">
            <v>COMEDORECO</v>
          </cell>
          <cell r="E2145" t="str">
            <v>01.00.00.62.02.43.43</v>
          </cell>
        </row>
        <row r="2146">
          <cell r="A2146">
            <v>106544737</v>
          </cell>
          <cell r="B2146" t="str">
            <v>M</v>
          </cell>
          <cell r="C2146">
            <v>7</v>
          </cell>
          <cell r="D2146" t="str">
            <v>COMEDORECO</v>
          </cell>
          <cell r="E2146" t="str">
            <v>01.00.00.62.00.02</v>
          </cell>
        </row>
        <row r="2147">
          <cell r="A2147">
            <v>40223045747</v>
          </cell>
          <cell r="B2147" t="str">
            <v>F</v>
          </cell>
          <cell r="C2147">
            <v>1</v>
          </cell>
          <cell r="D2147" t="str">
            <v>COMEDORECO</v>
          </cell>
          <cell r="E2147" t="str">
            <v>01.00.00.62.02.43.14</v>
          </cell>
        </row>
        <row r="2148">
          <cell r="A2148">
            <v>100475623</v>
          </cell>
          <cell r="B2148" t="str">
            <v>F</v>
          </cell>
          <cell r="C2148">
            <v>3</v>
          </cell>
          <cell r="D2148" t="str">
            <v>COMEDORECO</v>
          </cell>
          <cell r="E2148" t="str">
            <v>01.00.00.62.02.01</v>
          </cell>
        </row>
        <row r="2149">
          <cell r="A2149">
            <v>5300415535</v>
          </cell>
          <cell r="B2149" t="str">
            <v>F</v>
          </cell>
          <cell r="C2149">
            <v>2</v>
          </cell>
          <cell r="D2149" t="str">
            <v>COMEDORECO</v>
          </cell>
          <cell r="E2149" t="str">
            <v>01.00.00.62.02.43.78</v>
          </cell>
        </row>
        <row r="2150">
          <cell r="A2150">
            <v>1000996296</v>
          </cell>
          <cell r="B2150" t="str">
            <v>F</v>
          </cell>
          <cell r="C2150">
            <v>1</v>
          </cell>
          <cell r="D2150" t="str">
            <v>COMEDORECO</v>
          </cell>
          <cell r="E2150" t="str">
            <v>01.00.00.62.02.43.28</v>
          </cell>
        </row>
        <row r="2151">
          <cell r="A2151">
            <v>103952966</v>
          </cell>
          <cell r="B2151" t="str">
            <v>F</v>
          </cell>
          <cell r="C2151">
            <v>4</v>
          </cell>
          <cell r="D2151" t="str">
            <v>COMEDORECO</v>
          </cell>
          <cell r="E2151" t="str">
            <v>01.00.00.62.03.08</v>
          </cell>
        </row>
        <row r="2152">
          <cell r="A2152">
            <v>22400336123</v>
          </cell>
          <cell r="B2152" t="str">
            <v>F</v>
          </cell>
          <cell r="C2152">
            <v>2</v>
          </cell>
          <cell r="D2152" t="str">
            <v>COMEDORECO</v>
          </cell>
          <cell r="E2152" t="str">
            <v>01.00.00.62.02.43.04</v>
          </cell>
        </row>
        <row r="2153">
          <cell r="A2153">
            <v>22300500018</v>
          </cell>
          <cell r="B2153" t="str">
            <v>F</v>
          </cell>
          <cell r="C2153">
            <v>1</v>
          </cell>
          <cell r="D2153" t="str">
            <v>COMEDORECO</v>
          </cell>
          <cell r="E2153" t="str">
            <v>01.00.00.62.02.43.29</v>
          </cell>
        </row>
        <row r="2154">
          <cell r="A2154">
            <v>2301498602</v>
          </cell>
          <cell r="B2154" t="str">
            <v>M</v>
          </cell>
          <cell r="C2154">
            <v>1</v>
          </cell>
          <cell r="D2154" t="str">
            <v>COMEDORECO</v>
          </cell>
          <cell r="E2154" t="str">
            <v>01.00.00.62.02.43.05</v>
          </cell>
        </row>
        <row r="2155">
          <cell r="A2155">
            <v>40222444230</v>
          </cell>
          <cell r="B2155" t="str">
            <v>F</v>
          </cell>
          <cell r="C2155">
            <v>1</v>
          </cell>
          <cell r="D2155" t="str">
            <v>COMEDORECO</v>
          </cell>
          <cell r="E2155" t="str">
            <v>01.00.00.62.02.43.52</v>
          </cell>
        </row>
        <row r="2156">
          <cell r="A2156">
            <v>9000241704</v>
          </cell>
          <cell r="B2156" t="str">
            <v>F</v>
          </cell>
          <cell r="C2156">
            <v>1</v>
          </cell>
          <cell r="D2156" t="str">
            <v>COMEDORECO</v>
          </cell>
          <cell r="E2156" t="str">
            <v>01.00.00.62.02.43.10</v>
          </cell>
        </row>
        <row r="2157">
          <cell r="A2157">
            <v>100369222</v>
          </cell>
          <cell r="B2157" t="str">
            <v>M</v>
          </cell>
          <cell r="C2157">
            <v>1</v>
          </cell>
          <cell r="D2157" t="str">
            <v>COMEDORECO</v>
          </cell>
          <cell r="E2157" t="str">
            <v>01.00.00.62.02.43.02</v>
          </cell>
        </row>
        <row r="2158">
          <cell r="A2158">
            <v>1000423713</v>
          </cell>
          <cell r="B2158" t="str">
            <v>F</v>
          </cell>
          <cell r="C2158">
            <v>1</v>
          </cell>
          <cell r="D2158" t="str">
            <v>COMEDORECO</v>
          </cell>
          <cell r="E2158" t="str">
            <v>01.00.00.62.02.43.28</v>
          </cell>
        </row>
        <row r="2159">
          <cell r="A2159">
            <v>40236573412</v>
          </cell>
          <cell r="B2159" t="str">
            <v>M</v>
          </cell>
          <cell r="C2159">
            <v>2</v>
          </cell>
          <cell r="D2159" t="str">
            <v>COMEDORECO</v>
          </cell>
          <cell r="E2159" t="str">
            <v>01.00.00.62.02.43.43</v>
          </cell>
        </row>
        <row r="2160">
          <cell r="A2160">
            <v>117450452</v>
          </cell>
          <cell r="B2160" t="str">
            <v>M</v>
          </cell>
          <cell r="C2160">
            <v>6</v>
          </cell>
          <cell r="D2160" t="str">
            <v>COMEDORECO</v>
          </cell>
          <cell r="E2160" t="str">
            <v>01.00.00.62.02.43.43</v>
          </cell>
        </row>
        <row r="2161">
          <cell r="A2161">
            <v>40223584372</v>
          </cell>
          <cell r="B2161" t="str">
            <v>F</v>
          </cell>
          <cell r="C2161">
            <v>1</v>
          </cell>
          <cell r="D2161" t="str">
            <v>COMEDORECO</v>
          </cell>
          <cell r="E2161" t="str">
            <v>01.00.00.62.02.43.21</v>
          </cell>
        </row>
        <row r="2162">
          <cell r="A2162">
            <v>1200657383</v>
          </cell>
          <cell r="B2162" t="str">
            <v>F</v>
          </cell>
          <cell r="C2162">
            <v>4</v>
          </cell>
          <cell r="D2162" t="str">
            <v>COMEDORECO</v>
          </cell>
          <cell r="E2162" t="str">
            <v>01.00.00.62.02.43.30</v>
          </cell>
        </row>
        <row r="2163">
          <cell r="A2163">
            <v>3800177010</v>
          </cell>
          <cell r="B2163" t="str">
            <v>M</v>
          </cell>
          <cell r="C2163">
            <v>2</v>
          </cell>
          <cell r="D2163" t="str">
            <v>COMEDORECO</v>
          </cell>
          <cell r="E2163" t="str">
            <v>01.00.00.62.02.43.82</v>
          </cell>
        </row>
        <row r="2164">
          <cell r="A2164">
            <v>4702061492</v>
          </cell>
          <cell r="B2164" t="str">
            <v>M</v>
          </cell>
          <cell r="C2164">
            <v>1</v>
          </cell>
          <cell r="D2164" t="str">
            <v>COMEDORECO</v>
          </cell>
          <cell r="E2164" t="str">
            <v>01.00.00.62.02.43.20</v>
          </cell>
        </row>
        <row r="2165">
          <cell r="A2165">
            <v>40214557742</v>
          </cell>
          <cell r="B2165" t="str">
            <v>M</v>
          </cell>
          <cell r="C2165">
            <v>1</v>
          </cell>
          <cell r="D2165" t="str">
            <v>COMEDORECO</v>
          </cell>
          <cell r="E2165" t="str">
            <v>01.00.00.62.02.43.18</v>
          </cell>
        </row>
        <row r="2166">
          <cell r="A2166">
            <v>105050264</v>
          </cell>
          <cell r="B2166" t="str">
            <v>F</v>
          </cell>
          <cell r="C2166">
            <v>5</v>
          </cell>
          <cell r="D2166" t="str">
            <v>COMEDORECO</v>
          </cell>
          <cell r="E2166" t="str">
            <v>01.00.00.62.00.04</v>
          </cell>
        </row>
        <row r="2167">
          <cell r="A2167">
            <v>7300162174</v>
          </cell>
          <cell r="B2167" t="str">
            <v>M</v>
          </cell>
          <cell r="C2167">
            <v>1</v>
          </cell>
          <cell r="D2167" t="str">
            <v>COMEDORECO</v>
          </cell>
          <cell r="E2167" t="str">
            <v>01.00.00.62.02.43.15</v>
          </cell>
        </row>
        <row r="2168">
          <cell r="A2168">
            <v>7100508055</v>
          </cell>
          <cell r="B2168" t="str">
            <v>F</v>
          </cell>
          <cell r="C2168">
            <v>1</v>
          </cell>
          <cell r="D2168" t="str">
            <v>COMEDORECO</v>
          </cell>
          <cell r="E2168" t="str">
            <v>01.00.00.62.02.43.13</v>
          </cell>
        </row>
        <row r="2169">
          <cell r="A2169">
            <v>1600018822</v>
          </cell>
          <cell r="B2169" t="str">
            <v>M</v>
          </cell>
          <cell r="C2169">
            <v>2</v>
          </cell>
          <cell r="D2169" t="str">
            <v>COMEDORECO</v>
          </cell>
          <cell r="E2169" t="str">
            <v>01.00.00.62.03.01.03</v>
          </cell>
        </row>
        <row r="2170">
          <cell r="A2170">
            <v>3400193201</v>
          </cell>
          <cell r="B2170" t="str">
            <v>F</v>
          </cell>
          <cell r="C2170">
            <v>5</v>
          </cell>
          <cell r="D2170" t="str">
            <v>COMEDORECO</v>
          </cell>
          <cell r="E2170" t="str">
            <v>01.00.00.62.02.43.21</v>
          </cell>
        </row>
        <row r="2171">
          <cell r="A2171">
            <v>117377259</v>
          </cell>
          <cell r="B2171" t="str">
            <v>M</v>
          </cell>
          <cell r="C2171">
            <v>4</v>
          </cell>
          <cell r="D2171" t="str">
            <v>COMEDORECO</v>
          </cell>
          <cell r="E2171" t="str">
            <v>01.00.00.62.03.01.03</v>
          </cell>
        </row>
        <row r="2172">
          <cell r="A2172">
            <v>105156624</v>
          </cell>
          <cell r="B2172" t="str">
            <v>M</v>
          </cell>
          <cell r="C2172">
            <v>5</v>
          </cell>
          <cell r="D2172" t="str">
            <v>COMEDORECO</v>
          </cell>
          <cell r="E2172" t="str">
            <v>01.00.00.62.02.43.01</v>
          </cell>
        </row>
        <row r="2173">
          <cell r="A2173">
            <v>4900577182</v>
          </cell>
          <cell r="B2173" t="str">
            <v>M</v>
          </cell>
          <cell r="C2173">
            <v>1</v>
          </cell>
          <cell r="D2173" t="str">
            <v>COMEDORECO</v>
          </cell>
          <cell r="E2173" t="str">
            <v>01.00.00.62.02.43.67</v>
          </cell>
        </row>
        <row r="2174">
          <cell r="A2174">
            <v>1100348166</v>
          </cell>
          <cell r="B2174" t="str">
            <v>M</v>
          </cell>
          <cell r="C2174">
            <v>3</v>
          </cell>
          <cell r="D2174" t="str">
            <v>COMEDORECO</v>
          </cell>
          <cell r="E2174" t="str">
            <v>01.00.00.62.02.43.43</v>
          </cell>
        </row>
        <row r="2175">
          <cell r="A2175">
            <v>2400111171</v>
          </cell>
          <cell r="B2175" t="str">
            <v>F</v>
          </cell>
          <cell r="C2175">
            <v>2</v>
          </cell>
          <cell r="D2175" t="str">
            <v>COMEDORECO</v>
          </cell>
          <cell r="E2175" t="str">
            <v>01.00.00.62.02.43.06</v>
          </cell>
        </row>
        <row r="2176">
          <cell r="A2176">
            <v>4800510739</v>
          </cell>
          <cell r="B2176" t="str">
            <v>M</v>
          </cell>
          <cell r="C2176">
            <v>1</v>
          </cell>
          <cell r="D2176" t="str">
            <v>COMEDORECO</v>
          </cell>
          <cell r="E2176" t="str">
            <v>01.00.00.62.02.43.35</v>
          </cell>
        </row>
        <row r="2177">
          <cell r="A2177">
            <v>102200219</v>
          </cell>
          <cell r="B2177" t="str">
            <v>F</v>
          </cell>
          <cell r="C2177">
            <v>1</v>
          </cell>
          <cell r="D2177" t="str">
            <v>COMEDORECO</v>
          </cell>
          <cell r="E2177" t="str">
            <v>01.00.00.62.02.43.43</v>
          </cell>
        </row>
        <row r="2178">
          <cell r="A2178">
            <v>22600207850</v>
          </cell>
          <cell r="B2178" t="str">
            <v>F</v>
          </cell>
          <cell r="C2178">
            <v>1</v>
          </cell>
          <cell r="D2178" t="str">
            <v>COMEDORECO</v>
          </cell>
          <cell r="E2178" t="str">
            <v>01.00.00.62.02.43.43</v>
          </cell>
        </row>
        <row r="2179">
          <cell r="A2179">
            <v>118807932</v>
          </cell>
          <cell r="B2179" t="str">
            <v>M</v>
          </cell>
          <cell r="C2179">
            <v>4</v>
          </cell>
          <cell r="D2179" t="str">
            <v>COMEDORECO</v>
          </cell>
          <cell r="E2179" t="str">
            <v>01.00.00.62.02.43.43</v>
          </cell>
        </row>
        <row r="2180">
          <cell r="A2180">
            <v>4100049222</v>
          </cell>
          <cell r="B2180" t="str">
            <v>F</v>
          </cell>
          <cell r="C2180">
            <v>2</v>
          </cell>
          <cell r="D2180" t="str">
            <v>COMEDORECO</v>
          </cell>
          <cell r="E2180" t="str">
            <v>01.00.00.62.02.43.23</v>
          </cell>
        </row>
        <row r="2181">
          <cell r="A2181">
            <v>40227134422</v>
          </cell>
          <cell r="B2181" t="str">
            <v>F</v>
          </cell>
          <cell r="C2181">
            <v>1</v>
          </cell>
          <cell r="D2181" t="str">
            <v>COMEDORECO</v>
          </cell>
          <cell r="E2181" t="str">
            <v>01.00.00.62.02.43.43</v>
          </cell>
        </row>
        <row r="2182">
          <cell r="A2182">
            <v>117927046</v>
          </cell>
          <cell r="B2182" t="str">
            <v>F</v>
          </cell>
          <cell r="C2182">
            <v>1</v>
          </cell>
          <cell r="D2182" t="str">
            <v>COMEDORECO</v>
          </cell>
          <cell r="E2182" t="str">
            <v>01.00.00.62.02.43.43</v>
          </cell>
        </row>
        <row r="2183">
          <cell r="A2183">
            <v>108979477</v>
          </cell>
          <cell r="B2183" t="str">
            <v>F</v>
          </cell>
          <cell r="C2183">
            <v>5</v>
          </cell>
          <cell r="D2183" t="str">
            <v>COMEDORECO</v>
          </cell>
          <cell r="E2183" t="str">
            <v>01.00.00.62.02.43.43</v>
          </cell>
        </row>
        <row r="2184">
          <cell r="A2184">
            <v>1000169696</v>
          </cell>
          <cell r="B2184" t="str">
            <v>F</v>
          </cell>
          <cell r="C2184">
            <v>1</v>
          </cell>
          <cell r="D2184" t="str">
            <v>COMEDORECO</v>
          </cell>
          <cell r="E2184" t="str">
            <v>01.00.00.62.02.43.57</v>
          </cell>
        </row>
        <row r="2185">
          <cell r="A2185">
            <v>8400132745</v>
          </cell>
          <cell r="B2185" t="str">
            <v>F</v>
          </cell>
          <cell r="C2185">
            <v>1</v>
          </cell>
          <cell r="D2185" t="str">
            <v>COMEDORECO</v>
          </cell>
          <cell r="E2185" t="str">
            <v>01.00.00.62.02.43.60</v>
          </cell>
        </row>
        <row r="2186">
          <cell r="A2186">
            <v>101579258</v>
          </cell>
          <cell r="B2186" t="str">
            <v>M</v>
          </cell>
          <cell r="C2186">
            <v>2</v>
          </cell>
          <cell r="D2186" t="str">
            <v>COMEDORECO</v>
          </cell>
          <cell r="E2186" t="str">
            <v>01.00.00.62.02.43.01</v>
          </cell>
        </row>
        <row r="2187">
          <cell r="A2187">
            <v>3101189557</v>
          </cell>
          <cell r="B2187" t="str">
            <v>F</v>
          </cell>
          <cell r="C2187">
            <v>1</v>
          </cell>
          <cell r="D2187" t="str">
            <v>COMEDORECO</v>
          </cell>
          <cell r="E2187" t="str">
            <v>01.00.00.62.02.43.14</v>
          </cell>
        </row>
        <row r="2188">
          <cell r="A2188">
            <v>40212886549</v>
          </cell>
          <cell r="B2188" t="str">
            <v>M</v>
          </cell>
          <cell r="C2188">
            <v>1</v>
          </cell>
          <cell r="D2188" t="str">
            <v>COMEDORECO</v>
          </cell>
          <cell r="E2188" t="str">
            <v>01.00.00.62.02.43.67</v>
          </cell>
        </row>
        <row r="2189">
          <cell r="A2189">
            <v>7900180048</v>
          </cell>
          <cell r="B2189" t="str">
            <v>M</v>
          </cell>
          <cell r="C2189">
            <v>1</v>
          </cell>
          <cell r="D2189" t="str">
            <v>COMEDORECO</v>
          </cell>
          <cell r="E2189" t="str">
            <v>01.00.00.62.02.43.44</v>
          </cell>
        </row>
        <row r="2190">
          <cell r="A2190">
            <v>7100539563</v>
          </cell>
          <cell r="B2190" t="str">
            <v>M</v>
          </cell>
          <cell r="C2190">
            <v>1</v>
          </cell>
          <cell r="D2190" t="str">
            <v>COMEDORECO</v>
          </cell>
          <cell r="E2190" t="str">
            <v>01.00.00.62.02.43.13</v>
          </cell>
        </row>
        <row r="2191">
          <cell r="A2191">
            <v>2200138580</v>
          </cell>
          <cell r="B2191" t="str">
            <v>F</v>
          </cell>
          <cell r="C2191">
            <v>1</v>
          </cell>
          <cell r="D2191" t="str">
            <v>COMEDORECO</v>
          </cell>
          <cell r="E2191" t="str">
            <v>01.00.00.62.02.43.49</v>
          </cell>
        </row>
        <row r="2192">
          <cell r="A2192">
            <v>22400340430</v>
          </cell>
          <cell r="B2192" t="str">
            <v>M</v>
          </cell>
          <cell r="C2192">
            <v>1</v>
          </cell>
          <cell r="D2192" t="str">
            <v>COMEDORECO</v>
          </cell>
          <cell r="E2192" t="str">
            <v>01.00.00.62.03.01.03</v>
          </cell>
        </row>
        <row r="2193">
          <cell r="A2193">
            <v>40234746192</v>
          </cell>
          <cell r="B2193" t="str">
            <v>M</v>
          </cell>
          <cell r="C2193">
            <v>2</v>
          </cell>
          <cell r="D2193" t="str">
            <v>COMEDORECO</v>
          </cell>
          <cell r="E2193" t="str">
            <v>01.00.00.62.03.01.01</v>
          </cell>
        </row>
        <row r="2194">
          <cell r="A2194">
            <v>8400041748</v>
          </cell>
          <cell r="B2194" t="str">
            <v>M</v>
          </cell>
          <cell r="C2194">
            <v>1</v>
          </cell>
          <cell r="D2194" t="str">
            <v>COMEDORECO</v>
          </cell>
          <cell r="E2194" t="str">
            <v>01.00.00.62.02.43.26</v>
          </cell>
        </row>
        <row r="2195">
          <cell r="A2195">
            <v>22301756874</v>
          </cell>
          <cell r="B2195" t="str">
            <v>F</v>
          </cell>
          <cell r="C2195">
            <v>1</v>
          </cell>
          <cell r="D2195" t="str">
            <v>COMEDORECO</v>
          </cell>
          <cell r="E2195" t="str">
            <v>01.00.00.62.02.43.43</v>
          </cell>
        </row>
        <row r="2196">
          <cell r="A2196">
            <v>114995483</v>
          </cell>
          <cell r="B2196" t="str">
            <v>M</v>
          </cell>
          <cell r="C2196">
            <v>1</v>
          </cell>
          <cell r="D2196" t="str">
            <v>COMEDORECO</v>
          </cell>
          <cell r="E2196" t="str">
            <v>01.00.00.62.02.43.43</v>
          </cell>
        </row>
        <row r="2197">
          <cell r="A2197">
            <v>4100109869</v>
          </cell>
          <cell r="B2197" t="str">
            <v>F</v>
          </cell>
          <cell r="C2197">
            <v>1</v>
          </cell>
          <cell r="D2197" t="str">
            <v>COMEDORECO</v>
          </cell>
          <cell r="E2197" t="str">
            <v>01.00.00.62.02.43.23</v>
          </cell>
        </row>
        <row r="2198">
          <cell r="A2198">
            <v>1800457499</v>
          </cell>
          <cell r="B2198" t="str">
            <v>M</v>
          </cell>
          <cell r="C2198">
            <v>1</v>
          </cell>
          <cell r="D2198" t="str">
            <v>COMEDORECO</v>
          </cell>
          <cell r="E2198" t="str">
            <v>01.00.00.62.02.43.43</v>
          </cell>
        </row>
        <row r="2199">
          <cell r="A2199">
            <v>40234729040</v>
          </cell>
          <cell r="B2199" t="str">
            <v>M</v>
          </cell>
          <cell r="C2199">
            <v>1</v>
          </cell>
          <cell r="D2199" t="str">
            <v>COMEDORECO</v>
          </cell>
          <cell r="E2199" t="str">
            <v>01.00.00.62.02.43.08</v>
          </cell>
        </row>
        <row r="2200">
          <cell r="A2200">
            <v>113036255</v>
          </cell>
          <cell r="B2200" t="str">
            <v>F</v>
          </cell>
          <cell r="C2200">
            <v>1</v>
          </cell>
          <cell r="D2200" t="str">
            <v>COMEDORECO</v>
          </cell>
          <cell r="E2200" t="str">
            <v>01.00.00.62.02.43.43</v>
          </cell>
        </row>
        <row r="2201">
          <cell r="A2201">
            <v>800318875</v>
          </cell>
          <cell r="B2201" t="str">
            <v>M</v>
          </cell>
          <cell r="C2201">
            <v>1</v>
          </cell>
          <cell r="D2201" t="str">
            <v>COMEDORECO</v>
          </cell>
          <cell r="E2201" t="str">
            <v>01.00.00.62.02.43.09</v>
          </cell>
        </row>
        <row r="2202">
          <cell r="A2202">
            <v>113412886</v>
          </cell>
          <cell r="B2202" t="str">
            <v>M</v>
          </cell>
          <cell r="C2202">
            <v>5</v>
          </cell>
          <cell r="D2202" t="str">
            <v>COMEDORECO</v>
          </cell>
          <cell r="E2202" t="str">
            <v>01.00.00.62.03.01.01</v>
          </cell>
        </row>
        <row r="2203">
          <cell r="A2203">
            <v>1800274126</v>
          </cell>
          <cell r="B2203" t="str">
            <v>M</v>
          </cell>
          <cell r="C2203">
            <v>1</v>
          </cell>
          <cell r="D2203" t="str">
            <v>COMEDORECO</v>
          </cell>
          <cell r="E2203" t="str">
            <v>01.00.00.62.02.43.31</v>
          </cell>
        </row>
        <row r="2204">
          <cell r="A2204">
            <v>7900109385</v>
          </cell>
          <cell r="B2204" t="str">
            <v>F</v>
          </cell>
          <cell r="C2204">
            <v>1</v>
          </cell>
          <cell r="D2204" t="str">
            <v>COMEDORECO</v>
          </cell>
          <cell r="E2204" t="str">
            <v>01.00.00.62.03.01.01</v>
          </cell>
        </row>
        <row r="2205">
          <cell r="A2205">
            <v>1600164907</v>
          </cell>
          <cell r="B2205" t="str">
            <v>M</v>
          </cell>
          <cell r="C2205">
            <v>4</v>
          </cell>
          <cell r="D2205" t="str">
            <v>COMEDORECO</v>
          </cell>
          <cell r="E2205" t="str">
            <v>01.00.00.62.02.43.43</v>
          </cell>
        </row>
        <row r="2206">
          <cell r="A2206">
            <v>1000498574</v>
          </cell>
          <cell r="B2206" t="str">
            <v>F</v>
          </cell>
          <cell r="C2206">
            <v>1</v>
          </cell>
          <cell r="D2206" t="str">
            <v>COMEDORECO</v>
          </cell>
          <cell r="E2206" t="str">
            <v>01.00.00.62.02.43.28</v>
          </cell>
        </row>
        <row r="2207">
          <cell r="A2207">
            <v>107936932</v>
          </cell>
          <cell r="B2207" t="str">
            <v>F</v>
          </cell>
          <cell r="C2207">
            <v>6</v>
          </cell>
          <cell r="D2207" t="str">
            <v>COMEDORECO</v>
          </cell>
          <cell r="E2207" t="str">
            <v>01.00.00.62.02.02</v>
          </cell>
        </row>
        <row r="2208">
          <cell r="A2208">
            <v>7600128792</v>
          </cell>
          <cell r="B2208" t="str">
            <v>F</v>
          </cell>
          <cell r="C2208">
            <v>1</v>
          </cell>
          <cell r="D2208" t="str">
            <v>COMEDORECO</v>
          </cell>
          <cell r="E2208" t="str">
            <v>01.00.00.62.02.43.83</v>
          </cell>
        </row>
        <row r="2209">
          <cell r="A2209">
            <v>40245421025</v>
          </cell>
          <cell r="B2209" t="str">
            <v>M</v>
          </cell>
          <cell r="C2209">
            <v>1</v>
          </cell>
          <cell r="D2209" t="str">
            <v>COMEDORECO</v>
          </cell>
          <cell r="E2209" t="str">
            <v>01.00.00.62.02.43.43</v>
          </cell>
        </row>
        <row r="2210">
          <cell r="A2210">
            <v>110424355</v>
          </cell>
          <cell r="B2210" t="str">
            <v>F</v>
          </cell>
          <cell r="C2210">
            <v>5</v>
          </cell>
          <cell r="D2210" t="str">
            <v>COMEDORECO</v>
          </cell>
          <cell r="E2210" t="str">
            <v>01.00.00.62.02.43.43</v>
          </cell>
        </row>
        <row r="2211">
          <cell r="A2211">
            <v>8000011034</v>
          </cell>
          <cell r="B2211" t="str">
            <v>M</v>
          </cell>
          <cell r="C2211">
            <v>1</v>
          </cell>
          <cell r="D2211" t="str">
            <v>COMEDORECO</v>
          </cell>
          <cell r="E2211" t="str">
            <v>01.00.00.62.02.43.52</v>
          </cell>
        </row>
        <row r="2212">
          <cell r="A2212">
            <v>1200570578</v>
          </cell>
          <cell r="B2212" t="str">
            <v>F</v>
          </cell>
          <cell r="C2212">
            <v>5</v>
          </cell>
          <cell r="D2212" t="str">
            <v>COMEDORECO</v>
          </cell>
          <cell r="E2212" t="str">
            <v>01.00.00.62.02.43.34</v>
          </cell>
        </row>
        <row r="2213">
          <cell r="A2213">
            <v>40223809803</v>
          </cell>
          <cell r="B2213" t="str">
            <v>F</v>
          </cell>
          <cell r="C2213">
            <v>1</v>
          </cell>
          <cell r="D2213" t="str">
            <v>COMEDORECO</v>
          </cell>
          <cell r="E2213" t="str">
            <v>01.00.00.62.02.43.47</v>
          </cell>
        </row>
        <row r="2214">
          <cell r="A2214">
            <v>40234070262</v>
          </cell>
          <cell r="B2214" t="str">
            <v>M</v>
          </cell>
          <cell r="C2214">
            <v>1</v>
          </cell>
          <cell r="D2214" t="str">
            <v>COMEDORECO</v>
          </cell>
          <cell r="E2214" t="str">
            <v>01.00.00.62.02.43.04</v>
          </cell>
        </row>
        <row r="2215">
          <cell r="A2215">
            <v>6900078111</v>
          </cell>
          <cell r="B2215" t="str">
            <v>M</v>
          </cell>
          <cell r="C2215">
            <v>1</v>
          </cell>
          <cell r="D2215" t="str">
            <v>COMEDORECO</v>
          </cell>
          <cell r="E2215" t="str">
            <v>01.00.00.62</v>
          </cell>
        </row>
        <row r="2216">
          <cell r="A2216">
            <v>6500174823</v>
          </cell>
          <cell r="B2216" t="str">
            <v>F</v>
          </cell>
          <cell r="C2216">
            <v>1</v>
          </cell>
          <cell r="D2216" t="str">
            <v>COMEDORECO</v>
          </cell>
          <cell r="E2216" t="str">
            <v>01.00.00.62.02.43.12</v>
          </cell>
        </row>
        <row r="2217">
          <cell r="A2217">
            <v>113893457</v>
          </cell>
          <cell r="B2217" t="str">
            <v>M</v>
          </cell>
          <cell r="C2217">
            <v>1</v>
          </cell>
          <cell r="D2217" t="str">
            <v>COMEDORECO</v>
          </cell>
          <cell r="E2217" t="str">
            <v>01.00.00.62.03.05</v>
          </cell>
        </row>
        <row r="2218">
          <cell r="A2218">
            <v>7900163226</v>
          </cell>
          <cell r="B2218" t="str">
            <v>F</v>
          </cell>
          <cell r="C2218">
            <v>1</v>
          </cell>
          <cell r="D2218" t="str">
            <v>COMEDORECO</v>
          </cell>
          <cell r="E2218" t="str">
            <v>01.00.00.62.02.43.44</v>
          </cell>
        </row>
        <row r="2219">
          <cell r="A2219">
            <v>2500243742</v>
          </cell>
          <cell r="B2219" t="str">
            <v>F</v>
          </cell>
          <cell r="C2219">
            <v>1</v>
          </cell>
          <cell r="D2219" t="str">
            <v>COMEDORECO</v>
          </cell>
          <cell r="E2219" t="str">
            <v>01.00.00.62.02.43.08</v>
          </cell>
        </row>
        <row r="2220">
          <cell r="A2220">
            <v>10900025932</v>
          </cell>
          <cell r="B2220" t="str">
            <v>F</v>
          </cell>
          <cell r="C2220">
            <v>2</v>
          </cell>
          <cell r="D2220" t="str">
            <v>COMEDORECO</v>
          </cell>
          <cell r="E2220" t="str">
            <v>01.00.00.62.02.43.80</v>
          </cell>
        </row>
        <row r="2221">
          <cell r="A2221">
            <v>800088064</v>
          </cell>
          <cell r="B2221" t="str">
            <v>F</v>
          </cell>
          <cell r="C2221">
            <v>1</v>
          </cell>
          <cell r="D2221" t="str">
            <v>COMEDORECO</v>
          </cell>
          <cell r="E2221" t="str">
            <v>01.00.00.62.02.43.11</v>
          </cell>
        </row>
        <row r="2222">
          <cell r="A2222">
            <v>40242232318</v>
          </cell>
          <cell r="B2222" t="str">
            <v>F</v>
          </cell>
          <cell r="C2222">
            <v>1</v>
          </cell>
          <cell r="D2222" t="str">
            <v>COMEDORECO</v>
          </cell>
          <cell r="E2222" t="str">
            <v>01.00.00.62.02.43.43</v>
          </cell>
        </row>
        <row r="2223">
          <cell r="A2223">
            <v>1700232562</v>
          </cell>
          <cell r="B2223" t="str">
            <v>M</v>
          </cell>
          <cell r="C2223">
            <v>2</v>
          </cell>
          <cell r="D2223" t="str">
            <v>COMEDORECO</v>
          </cell>
          <cell r="E2223" t="str">
            <v>01.00.00.62.02.43.33</v>
          </cell>
        </row>
        <row r="2224">
          <cell r="A2224">
            <v>117923326</v>
          </cell>
          <cell r="B2224" t="str">
            <v>M</v>
          </cell>
          <cell r="C2224">
            <v>1</v>
          </cell>
          <cell r="D2224" t="str">
            <v>COMEDORECO</v>
          </cell>
          <cell r="E2224" t="str">
            <v>01.00.00.62.02.43.43</v>
          </cell>
        </row>
        <row r="2225">
          <cell r="A2225">
            <v>40219630767</v>
          </cell>
          <cell r="B2225" t="str">
            <v>F</v>
          </cell>
          <cell r="C2225">
            <v>1</v>
          </cell>
          <cell r="D2225" t="str">
            <v>COMEDORECO</v>
          </cell>
          <cell r="E2225" t="str">
            <v>01.00.00.62.02.43.08</v>
          </cell>
        </row>
        <row r="2226">
          <cell r="A2226">
            <v>40234500755</v>
          </cell>
          <cell r="B2226" t="str">
            <v>F</v>
          </cell>
          <cell r="C2226">
            <v>1</v>
          </cell>
          <cell r="D2226" t="str">
            <v>COMEDORECO</v>
          </cell>
          <cell r="E2226" t="str">
            <v>01.00.00.62.02.43.36</v>
          </cell>
        </row>
        <row r="2227">
          <cell r="A2227">
            <v>1200099412</v>
          </cell>
          <cell r="B2227" t="str">
            <v>F</v>
          </cell>
          <cell r="C2227">
            <v>5</v>
          </cell>
          <cell r="D2227" t="str">
            <v>COMEDORECO</v>
          </cell>
          <cell r="E2227" t="str">
            <v>01.00.00.62.02.43.30</v>
          </cell>
        </row>
        <row r="2228">
          <cell r="A2228">
            <v>4100114075</v>
          </cell>
          <cell r="B2228" t="str">
            <v>F</v>
          </cell>
          <cell r="C2228">
            <v>1</v>
          </cell>
          <cell r="D2228" t="str">
            <v>COMEDORECO</v>
          </cell>
          <cell r="E2228" t="str">
            <v>01.00.00.62.02.43.76</v>
          </cell>
        </row>
        <row r="2229">
          <cell r="A2229">
            <v>4701501613</v>
          </cell>
          <cell r="B2229" t="str">
            <v>F</v>
          </cell>
          <cell r="C2229">
            <v>1</v>
          </cell>
          <cell r="D2229" t="str">
            <v>COMEDORECO</v>
          </cell>
          <cell r="E2229" t="str">
            <v>01.00.00.62.02.43.20</v>
          </cell>
        </row>
        <row r="2230">
          <cell r="A2230">
            <v>4900314446</v>
          </cell>
          <cell r="B2230" t="str">
            <v>M</v>
          </cell>
          <cell r="C2230">
            <v>1</v>
          </cell>
          <cell r="D2230" t="str">
            <v>COMEDORECO</v>
          </cell>
          <cell r="E2230" t="str">
            <v>01.00.00.62.03.01.03</v>
          </cell>
        </row>
        <row r="2231">
          <cell r="A2231">
            <v>4100104258</v>
          </cell>
          <cell r="B2231" t="str">
            <v>F</v>
          </cell>
          <cell r="C2231">
            <v>4</v>
          </cell>
          <cell r="D2231" t="str">
            <v>COMEDORECO</v>
          </cell>
          <cell r="E2231" t="str">
            <v>01.00.00.62.02.43.23</v>
          </cell>
        </row>
        <row r="2232">
          <cell r="A2232">
            <v>40229536236</v>
          </cell>
          <cell r="B2232" t="str">
            <v>M</v>
          </cell>
          <cell r="C2232">
            <v>1</v>
          </cell>
          <cell r="D2232" t="str">
            <v>COMEDORECO</v>
          </cell>
          <cell r="E2232" t="str">
            <v>01.00.00.62.03.05</v>
          </cell>
        </row>
        <row r="2233">
          <cell r="A2233">
            <v>107156978</v>
          </cell>
          <cell r="B2233" t="str">
            <v>F</v>
          </cell>
          <cell r="C2233">
            <v>4</v>
          </cell>
          <cell r="D2233" t="str">
            <v>COMEDORECO</v>
          </cell>
          <cell r="E2233" t="str">
            <v>01.00.00.62.02.43.43</v>
          </cell>
        </row>
        <row r="2234">
          <cell r="A2234">
            <v>1800453662</v>
          </cell>
          <cell r="B2234" t="str">
            <v>M</v>
          </cell>
          <cell r="C2234">
            <v>1</v>
          </cell>
          <cell r="D2234" t="str">
            <v>COMEDORECO</v>
          </cell>
          <cell r="E2234" t="str">
            <v>01.00.00.62.02.43.59</v>
          </cell>
        </row>
        <row r="2235">
          <cell r="A2235">
            <v>1800687517</v>
          </cell>
          <cell r="B2235" t="str">
            <v>F</v>
          </cell>
          <cell r="C2235">
            <v>3</v>
          </cell>
          <cell r="D2235" t="str">
            <v>COMEDORECO</v>
          </cell>
          <cell r="E2235" t="str">
            <v>01.00.00.62</v>
          </cell>
        </row>
        <row r="2236">
          <cell r="A2236">
            <v>1800778126</v>
          </cell>
          <cell r="B2236" t="str">
            <v>F</v>
          </cell>
          <cell r="C2236">
            <v>1</v>
          </cell>
          <cell r="D2236" t="str">
            <v>COMEDORECO</v>
          </cell>
          <cell r="E2236" t="str">
            <v>01.00.00.62.02.43.59</v>
          </cell>
        </row>
        <row r="2237">
          <cell r="A2237">
            <v>112007141</v>
          </cell>
          <cell r="B2237" t="str">
            <v>M</v>
          </cell>
          <cell r="C2237">
            <v>1</v>
          </cell>
          <cell r="D2237" t="str">
            <v>COMEDORECO</v>
          </cell>
          <cell r="E2237" t="str">
            <v>01.00.00.62.02.01</v>
          </cell>
        </row>
        <row r="2238">
          <cell r="A2238">
            <v>40234022404</v>
          </cell>
          <cell r="B2238" t="str">
            <v>F</v>
          </cell>
          <cell r="C2238">
            <v>4</v>
          </cell>
          <cell r="D2238" t="str">
            <v>COMEDORECO</v>
          </cell>
          <cell r="E2238" t="str">
            <v>01.00.00.62.02.43.43</v>
          </cell>
        </row>
        <row r="2239">
          <cell r="A2239">
            <v>1800118026</v>
          </cell>
          <cell r="B2239" t="str">
            <v>M</v>
          </cell>
          <cell r="C2239">
            <v>2</v>
          </cell>
          <cell r="D2239" t="str">
            <v>COMEDORECO</v>
          </cell>
          <cell r="E2239" t="str">
            <v>01.00.00.62.01</v>
          </cell>
        </row>
        <row r="2240">
          <cell r="A2240">
            <v>9900027906</v>
          </cell>
          <cell r="B2240" t="str">
            <v>M</v>
          </cell>
          <cell r="C2240">
            <v>5</v>
          </cell>
          <cell r="D2240" t="str">
            <v>COMEDORECO</v>
          </cell>
          <cell r="E2240" t="str">
            <v>01.00.00.62.02.43.43</v>
          </cell>
        </row>
        <row r="2241">
          <cell r="A2241">
            <v>40224455416</v>
          </cell>
          <cell r="B2241" t="str">
            <v>F</v>
          </cell>
          <cell r="C2241">
            <v>1</v>
          </cell>
          <cell r="D2241" t="str">
            <v>COMEDORECO</v>
          </cell>
          <cell r="E2241" t="str">
            <v>01.00.00.62</v>
          </cell>
        </row>
        <row r="2242">
          <cell r="A2242">
            <v>116242454</v>
          </cell>
          <cell r="B2242" t="str">
            <v>F</v>
          </cell>
          <cell r="C2242">
            <v>4</v>
          </cell>
          <cell r="D2242" t="str">
            <v>COMEDORECO</v>
          </cell>
          <cell r="E2242" t="str">
            <v>01.00.00.62.03.01.01</v>
          </cell>
        </row>
        <row r="2243">
          <cell r="A2243">
            <v>400172862</v>
          </cell>
          <cell r="B2243" t="str">
            <v>M</v>
          </cell>
          <cell r="C2243">
            <v>5</v>
          </cell>
          <cell r="D2243" t="str">
            <v>COMEDORECO</v>
          </cell>
          <cell r="E2243" t="str">
            <v>01.00.00.62.03.01.03</v>
          </cell>
        </row>
        <row r="2244">
          <cell r="A2244">
            <v>1800252379</v>
          </cell>
          <cell r="B2244" t="str">
            <v>M</v>
          </cell>
          <cell r="C2244">
            <v>1</v>
          </cell>
          <cell r="D2244" t="str">
            <v>COMEDORECO</v>
          </cell>
          <cell r="E2244" t="str">
            <v>01.00.00.62.02.43.31</v>
          </cell>
        </row>
        <row r="2245">
          <cell r="A2245">
            <v>2700393453</v>
          </cell>
          <cell r="B2245" t="str">
            <v>M</v>
          </cell>
          <cell r="C2245">
            <v>1</v>
          </cell>
          <cell r="D2245" t="str">
            <v>COMEDORECO</v>
          </cell>
          <cell r="E2245" t="str">
            <v>01.00.00.62.02.43.43</v>
          </cell>
        </row>
        <row r="2246">
          <cell r="A2246">
            <v>40234892327</v>
          </cell>
          <cell r="B2246" t="str">
            <v>M</v>
          </cell>
          <cell r="C2246">
            <v>2</v>
          </cell>
          <cell r="D2246" t="str">
            <v>COMEDORECO</v>
          </cell>
          <cell r="E2246" t="str">
            <v>01.00.00.62.03.01.03</v>
          </cell>
        </row>
        <row r="2247">
          <cell r="A2247">
            <v>22300920596</v>
          </cell>
          <cell r="B2247" t="str">
            <v>F</v>
          </cell>
          <cell r="C2247">
            <v>1</v>
          </cell>
          <cell r="D2247" t="str">
            <v>COMEDORECO</v>
          </cell>
          <cell r="E2247" t="str">
            <v>01.00.00.62.02.43.43</v>
          </cell>
        </row>
        <row r="2248">
          <cell r="A2248">
            <v>800005415</v>
          </cell>
          <cell r="B2248" t="str">
            <v>F</v>
          </cell>
          <cell r="C2248">
            <v>1</v>
          </cell>
          <cell r="D2248" t="str">
            <v>COMEDORECO</v>
          </cell>
          <cell r="E2248" t="str">
            <v>01.00.00.62.02.43.11</v>
          </cell>
        </row>
        <row r="2249">
          <cell r="A2249">
            <v>110587573</v>
          </cell>
          <cell r="B2249" t="str">
            <v>F</v>
          </cell>
          <cell r="C2249">
            <v>1</v>
          </cell>
          <cell r="D2249" t="str">
            <v>COMEDORECO</v>
          </cell>
          <cell r="E2249" t="str">
            <v>01.00.00.62.02.43.43</v>
          </cell>
        </row>
        <row r="2250">
          <cell r="A2250">
            <v>103651501</v>
          </cell>
          <cell r="B2250" t="str">
            <v>M</v>
          </cell>
          <cell r="C2250">
            <v>1</v>
          </cell>
          <cell r="D2250" t="str">
            <v>COMEDORECO</v>
          </cell>
          <cell r="E2250" t="str">
            <v>01.00.00.62.03.05.01</v>
          </cell>
        </row>
        <row r="2251">
          <cell r="A2251">
            <v>40200532568</v>
          </cell>
          <cell r="B2251" t="str">
            <v>M</v>
          </cell>
          <cell r="C2251">
            <v>2</v>
          </cell>
          <cell r="D2251" t="str">
            <v>COMEDORECO</v>
          </cell>
          <cell r="E2251" t="str">
            <v>01.00.00.62.03.01.01</v>
          </cell>
        </row>
        <row r="2252">
          <cell r="A2252">
            <v>2000082483</v>
          </cell>
          <cell r="B2252" t="str">
            <v>F</v>
          </cell>
          <cell r="C2252">
            <v>2</v>
          </cell>
          <cell r="D2252" t="str">
            <v>COMEDORECO</v>
          </cell>
          <cell r="E2252" t="str">
            <v>01.00.00.62</v>
          </cell>
        </row>
        <row r="2253">
          <cell r="A2253">
            <v>110147113</v>
          </cell>
          <cell r="B2253" t="str">
            <v>M</v>
          </cell>
          <cell r="C2253">
            <v>5</v>
          </cell>
          <cell r="D2253" t="str">
            <v>COMEDORECO</v>
          </cell>
          <cell r="E2253" t="str">
            <v>01.00.00.62.02.43.01</v>
          </cell>
        </row>
        <row r="2254">
          <cell r="A2254">
            <v>1800124263</v>
          </cell>
          <cell r="B2254" t="str">
            <v>F</v>
          </cell>
          <cell r="C2254">
            <v>1</v>
          </cell>
          <cell r="D2254" t="str">
            <v>COMEDORECO</v>
          </cell>
          <cell r="E2254" t="str">
            <v>01.00.00.62.02.43.31</v>
          </cell>
        </row>
        <row r="2255">
          <cell r="A2255">
            <v>8000053143</v>
          </cell>
          <cell r="B2255" t="str">
            <v>M</v>
          </cell>
          <cell r="C2255">
            <v>5</v>
          </cell>
          <cell r="D2255" t="str">
            <v>COMEDORECO</v>
          </cell>
          <cell r="E2255" t="str">
            <v>01.00.00.62.02.43.43</v>
          </cell>
        </row>
        <row r="2256">
          <cell r="A2256">
            <v>1000757847</v>
          </cell>
          <cell r="B2256" t="str">
            <v>F</v>
          </cell>
          <cell r="C2256">
            <v>1</v>
          </cell>
          <cell r="D2256" t="str">
            <v>COMEDORECO</v>
          </cell>
          <cell r="E2256" t="str">
            <v>01.00.00.62.02.43.28</v>
          </cell>
        </row>
        <row r="2257">
          <cell r="A2257">
            <v>22301296350</v>
          </cell>
          <cell r="B2257" t="str">
            <v>F</v>
          </cell>
          <cell r="C2257">
            <v>1</v>
          </cell>
          <cell r="D2257" t="str">
            <v>COMEDORECO</v>
          </cell>
          <cell r="E2257" t="str">
            <v>01.00.00.62.02.43.01</v>
          </cell>
        </row>
        <row r="2258">
          <cell r="A2258">
            <v>40221860741</v>
          </cell>
          <cell r="B2258" t="str">
            <v>F</v>
          </cell>
          <cell r="C2258">
            <v>1</v>
          </cell>
          <cell r="D2258" t="str">
            <v>COMEDORECO</v>
          </cell>
          <cell r="E2258" t="str">
            <v>01.00.00.62.02.01</v>
          </cell>
        </row>
        <row r="2259">
          <cell r="A2259">
            <v>117888255</v>
          </cell>
          <cell r="B2259" t="str">
            <v>F</v>
          </cell>
          <cell r="C2259">
            <v>1</v>
          </cell>
          <cell r="D2259" t="str">
            <v>COMEDORECO</v>
          </cell>
          <cell r="E2259" t="str">
            <v>01.00.00.62.02.43.03</v>
          </cell>
        </row>
        <row r="2260">
          <cell r="A2260">
            <v>114893001</v>
          </cell>
          <cell r="B2260" t="str">
            <v>M</v>
          </cell>
          <cell r="C2260">
            <v>2</v>
          </cell>
          <cell r="D2260" t="str">
            <v>COMEDORECO</v>
          </cell>
          <cell r="E2260" t="str">
            <v>01.00.00.62.02.43.43</v>
          </cell>
        </row>
        <row r="2261">
          <cell r="A2261">
            <v>6800402536</v>
          </cell>
          <cell r="B2261" t="str">
            <v>M</v>
          </cell>
          <cell r="C2261">
            <v>1</v>
          </cell>
          <cell r="D2261" t="str">
            <v>COMEDORECO</v>
          </cell>
          <cell r="E2261" t="str">
            <v>01.00.00.62.02.43.04</v>
          </cell>
        </row>
        <row r="2262">
          <cell r="A2262">
            <v>1600203721</v>
          </cell>
          <cell r="B2262" t="str">
            <v>M</v>
          </cell>
          <cell r="C2262">
            <v>3</v>
          </cell>
          <cell r="D2262" t="str">
            <v>COMEDORECO</v>
          </cell>
          <cell r="E2262" t="str">
            <v>01.00.00.62.02.43.43</v>
          </cell>
        </row>
        <row r="2263">
          <cell r="A2263">
            <v>104895875</v>
          </cell>
          <cell r="B2263" t="str">
            <v>M</v>
          </cell>
          <cell r="C2263">
            <v>1</v>
          </cell>
          <cell r="D2263" t="str">
            <v>COMEDORECO</v>
          </cell>
          <cell r="E2263" t="str">
            <v>01.00.00.62.02.43.43</v>
          </cell>
        </row>
        <row r="2264">
          <cell r="A2264">
            <v>22300448291</v>
          </cell>
          <cell r="B2264" t="str">
            <v>F</v>
          </cell>
          <cell r="C2264">
            <v>6</v>
          </cell>
          <cell r="D2264" t="str">
            <v>COMEDORECO</v>
          </cell>
          <cell r="E2264" t="str">
            <v>01.00.00.62.00.04.01</v>
          </cell>
        </row>
        <row r="2265">
          <cell r="A2265">
            <v>5600918741</v>
          </cell>
          <cell r="B2265" t="str">
            <v>M</v>
          </cell>
          <cell r="C2265">
            <v>1</v>
          </cell>
          <cell r="D2265" t="str">
            <v>COMEDORECO</v>
          </cell>
          <cell r="E2265" t="str">
            <v>01.00.00.62.02.43.17</v>
          </cell>
        </row>
        <row r="2266">
          <cell r="A2266">
            <v>116490392</v>
          </cell>
          <cell r="B2266" t="str">
            <v>F</v>
          </cell>
          <cell r="C2266">
            <v>2</v>
          </cell>
          <cell r="D2266" t="str">
            <v>COMEDORECO</v>
          </cell>
          <cell r="E2266" t="str">
            <v>01.00.00.62.00.00.02.03</v>
          </cell>
        </row>
        <row r="2267">
          <cell r="A2267">
            <v>111205167</v>
          </cell>
          <cell r="B2267" t="str">
            <v>M</v>
          </cell>
          <cell r="C2267">
            <v>1</v>
          </cell>
          <cell r="D2267" t="str">
            <v>COMEDORECO</v>
          </cell>
          <cell r="E2267" t="str">
            <v>01.00.00.62.03.01.01</v>
          </cell>
        </row>
        <row r="2268">
          <cell r="A2268">
            <v>4800157192</v>
          </cell>
          <cell r="B2268" t="str">
            <v>M</v>
          </cell>
          <cell r="C2268">
            <v>1</v>
          </cell>
          <cell r="D2268" t="str">
            <v>COMEDORECO</v>
          </cell>
          <cell r="E2268" t="str">
            <v>01.00.00.62.02.43.35</v>
          </cell>
        </row>
        <row r="2269">
          <cell r="A2269">
            <v>22301379321</v>
          </cell>
          <cell r="B2269" t="str">
            <v>M</v>
          </cell>
          <cell r="C2269">
            <v>1</v>
          </cell>
          <cell r="D2269" t="str">
            <v>COMEDORECO</v>
          </cell>
          <cell r="E2269" t="str">
            <v>01.00.00.62.03.01.03</v>
          </cell>
        </row>
        <row r="2270">
          <cell r="A2270">
            <v>116679390</v>
          </cell>
          <cell r="B2270" t="str">
            <v>M</v>
          </cell>
          <cell r="C2270">
            <v>4</v>
          </cell>
          <cell r="D2270" t="str">
            <v>COMEDORECO</v>
          </cell>
          <cell r="E2270" t="str">
            <v>01.00.00.62.01</v>
          </cell>
        </row>
        <row r="2271">
          <cell r="A2271">
            <v>111660288</v>
          </cell>
          <cell r="B2271" t="str">
            <v>M</v>
          </cell>
          <cell r="C2271">
            <v>7</v>
          </cell>
          <cell r="D2271" t="str">
            <v>COMEDORECO</v>
          </cell>
          <cell r="E2271" t="str">
            <v>01.00.00.62.02.43.43</v>
          </cell>
        </row>
        <row r="2272">
          <cell r="A2272">
            <v>107821092</v>
          </cell>
          <cell r="B2272" t="str">
            <v>F</v>
          </cell>
          <cell r="C2272">
            <v>2</v>
          </cell>
          <cell r="D2272" t="str">
            <v>COMEDORECO</v>
          </cell>
          <cell r="E2272" t="str">
            <v>01.00.00.62.03.01.01</v>
          </cell>
        </row>
        <row r="2273">
          <cell r="A2273">
            <v>4800939698</v>
          </cell>
          <cell r="B2273" t="str">
            <v>M</v>
          </cell>
          <cell r="C2273">
            <v>1</v>
          </cell>
          <cell r="D2273" t="str">
            <v>COMEDORECO</v>
          </cell>
          <cell r="E2273" t="str">
            <v>01.00.00.62.02.43.35</v>
          </cell>
        </row>
        <row r="2274">
          <cell r="A2274">
            <v>4800932313</v>
          </cell>
          <cell r="B2274" t="str">
            <v>F</v>
          </cell>
          <cell r="C2274">
            <v>1</v>
          </cell>
          <cell r="D2274" t="str">
            <v>COMEDORECO</v>
          </cell>
          <cell r="E2274" t="str">
            <v>01.00.00.62.02.43.35</v>
          </cell>
        </row>
        <row r="2275">
          <cell r="A2275">
            <v>22300574054</v>
          </cell>
          <cell r="B2275" t="str">
            <v>F</v>
          </cell>
          <cell r="C2275">
            <v>1</v>
          </cell>
          <cell r="D2275" t="str">
            <v>COMEDORECO</v>
          </cell>
          <cell r="E2275" t="str">
            <v>01.00.00.62.02.01</v>
          </cell>
        </row>
        <row r="2276">
          <cell r="A2276">
            <v>40241095682</v>
          </cell>
          <cell r="B2276" t="str">
            <v>F</v>
          </cell>
          <cell r="C2276">
            <v>2</v>
          </cell>
          <cell r="D2276" t="str">
            <v>COMEDORECO</v>
          </cell>
          <cell r="E2276" t="str">
            <v>01.00.00.62.03.08</v>
          </cell>
        </row>
        <row r="2277">
          <cell r="A2277">
            <v>200921286</v>
          </cell>
          <cell r="B2277" t="str">
            <v>M</v>
          </cell>
          <cell r="C2277">
            <v>1</v>
          </cell>
          <cell r="D2277" t="str">
            <v>COMEDORECO</v>
          </cell>
          <cell r="E2277" t="str">
            <v>01.00.00.62.02.43.82</v>
          </cell>
        </row>
        <row r="2278">
          <cell r="A2278">
            <v>9400204559</v>
          </cell>
          <cell r="B2278" t="str">
            <v>F</v>
          </cell>
          <cell r="C2278">
            <v>1</v>
          </cell>
          <cell r="D2278" t="str">
            <v>COMEDORECO</v>
          </cell>
          <cell r="E2278" t="str">
            <v>01.00.00.62.02.43.40</v>
          </cell>
        </row>
        <row r="2279">
          <cell r="A2279">
            <v>3700315140</v>
          </cell>
          <cell r="B2279" t="str">
            <v>F</v>
          </cell>
          <cell r="C2279">
            <v>2</v>
          </cell>
          <cell r="D2279" t="str">
            <v>COMEDORECO</v>
          </cell>
          <cell r="E2279" t="str">
            <v>01.00.00.62.02.43.18</v>
          </cell>
        </row>
        <row r="2280">
          <cell r="A2280">
            <v>1600040495</v>
          </cell>
          <cell r="B2280" t="str">
            <v>F</v>
          </cell>
          <cell r="C2280">
            <v>1</v>
          </cell>
          <cell r="D2280" t="str">
            <v>COMEDORECO</v>
          </cell>
          <cell r="E2280" t="str">
            <v>01.00.00.62.02.43.34</v>
          </cell>
        </row>
        <row r="2281">
          <cell r="A2281">
            <v>22300786682</v>
          </cell>
          <cell r="B2281" t="str">
            <v>F</v>
          </cell>
          <cell r="C2281">
            <v>1</v>
          </cell>
          <cell r="D2281" t="str">
            <v>COMEDORECO</v>
          </cell>
          <cell r="E2281" t="str">
            <v>01.00.00.62.02.43.29</v>
          </cell>
        </row>
        <row r="2282">
          <cell r="A2282">
            <v>40242422257</v>
          </cell>
          <cell r="B2282" t="str">
            <v>F</v>
          </cell>
          <cell r="C2282">
            <v>2</v>
          </cell>
          <cell r="D2282" t="str">
            <v>COMEDORECO</v>
          </cell>
          <cell r="E2282" t="str">
            <v>01.00.00.62.02.43.34</v>
          </cell>
        </row>
        <row r="2283">
          <cell r="A2283">
            <v>9600224803</v>
          </cell>
          <cell r="B2283" t="str">
            <v>F</v>
          </cell>
          <cell r="C2283">
            <v>1</v>
          </cell>
          <cell r="D2283" t="str">
            <v>COMEDORECO</v>
          </cell>
          <cell r="E2283" t="str">
            <v>01.00.00.62.02.43.16</v>
          </cell>
        </row>
        <row r="2284">
          <cell r="A2284">
            <v>1800530121</v>
          </cell>
          <cell r="B2284" t="str">
            <v>M</v>
          </cell>
          <cell r="C2284">
            <v>1</v>
          </cell>
          <cell r="D2284" t="str">
            <v>COMEDORECO</v>
          </cell>
          <cell r="E2284" t="str">
            <v>01.00.00.62.02.43.43</v>
          </cell>
        </row>
        <row r="2285">
          <cell r="A2285">
            <v>116828393</v>
          </cell>
          <cell r="B2285" t="str">
            <v>F</v>
          </cell>
          <cell r="C2285">
            <v>1</v>
          </cell>
          <cell r="D2285" t="str">
            <v>COMEDORECO</v>
          </cell>
          <cell r="E2285" t="str">
            <v>01.00.00.62.02.43.04</v>
          </cell>
        </row>
        <row r="2286">
          <cell r="A2286">
            <v>1800389791</v>
          </cell>
          <cell r="B2286" t="str">
            <v>F</v>
          </cell>
          <cell r="C2286">
            <v>1</v>
          </cell>
          <cell r="D2286" t="str">
            <v>COMEDORECO</v>
          </cell>
          <cell r="E2286" t="str">
            <v>01.00.00.62.02.43.31</v>
          </cell>
        </row>
        <row r="2287">
          <cell r="A2287">
            <v>40241817077</v>
          </cell>
          <cell r="B2287" t="str">
            <v>M</v>
          </cell>
          <cell r="C2287">
            <v>1</v>
          </cell>
          <cell r="D2287" t="str">
            <v>COMEDORECO</v>
          </cell>
          <cell r="E2287" t="str">
            <v>01.00.00.62.03.01.04</v>
          </cell>
        </row>
        <row r="2288">
          <cell r="A2288">
            <v>1900162486</v>
          </cell>
          <cell r="B2288" t="str">
            <v>F</v>
          </cell>
          <cell r="C2288">
            <v>1</v>
          </cell>
          <cell r="D2288" t="str">
            <v>COMEDORECO</v>
          </cell>
          <cell r="E2288" t="str">
            <v>01.00.00.62.02.43.46</v>
          </cell>
        </row>
        <row r="2289">
          <cell r="A2289">
            <v>40220169292</v>
          </cell>
          <cell r="B2289" t="str">
            <v>F</v>
          </cell>
          <cell r="C2289">
            <v>2</v>
          </cell>
          <cell r="D2289" t="str">
            <v>COMEDORECO</v>
          </cell>
          <cell r="E2289" t="str">
            <v>01.00.00.62.00.02</v>
          </cell>
        </row>
        <row r="2290">
          <cell r="A2290">
            <v>106648926</v>
          </cell>
          <cell r="B2290" t="str">
            <v>M</v>
          </cell>
          <cell r="C2290">
            <v>2</v>
          </cell>
          <cell r="D2290" t="str">
            <v>COMEDORECO</v>
          </cell>
          <cell r="E2290" t="str">
            <v>01.00.00.62.03.01.03</v>
          </cell>
        </row>
        <row r="2291">
          <cell r="A2291">
            <v>108179912</v>
          </cell>
          <cell r="B2291" t="str">
            <v>M</v>
          </cell>
          <cell r="C2291">
            <v>1</v>
          </cell>
          <cell r="D2291" t="str">
            <v>COMEDORECO</v>
          </cell>
          <cell r="E2291" t="str">
            <v>01.00.00.62.02.43.43</v>
          </cell>
        </row>
        <row r="2292">
          <cell r="A2292">
            <v>1800395921</v>
          </cell>
          <cell r="B2292" t="str">
            <v>F</v>
          </cell>
          <cell r="C2292">
            <v>1</v>
          </cell>
          <cell r="D2292" t="str">
            <v>COMEDORECO</v>
          </cell>
          <cell r="E2292" t="str">
            <v>01.00.00.62.02.43.46</v>
          </cell>
        </row>
        <row r="2293">
          <cell r="A2293">
            <v>4100066051</v>
          </cell>
          <cell r="B2293" t="str">
            <v>F</v>
          </cell>
          <cell r="C2293">
            <v>3</v>
          </cell>
          <cell r="D2293" t="str">
            <v>COMEDORECO</v>
          </cell>
          <cell r="E2293" t="str">
            <v>01.00.00.62.02.43.25</v>
          </cell>
        </row>
        <row r="2294">
          <cell r="A2294">
            <v>1800228544</v>
          </cell>
          <cell r="B2294" t="str">
            <v>M</v>
          </cell>
          <cell r="C2294">
            <v>1</v>
          </cell>
          <cell r="D2294" t="str">
            <v>COMEDORECO</v>
          </cell>
          <cell r="E2294" t="str">
            <v>01.00.00.62.02.43.46</v>
          </cell>
        </row>
        <row r="2295">
          <cell r="A2295">
            <v>5601576605</v>
          </cell>
          <cell r="B2295" t="str">
            <v>F</v>
          </cell>
          <cell r="C2295">
            <v>1</v>
          </cell>
          <cell r="D2295" t="str">
            <v>COMEDORECO</v>
          </cell>
          <cell r="E2295" t="str">
            <v>01.00.00.62.02.43.17</v>
          </cell>
        </row>
        <row r="2296">
          <cell r="A2296">
            <v>1200884680</v>
          </cell>
          <cell r="B2296" t="str">
            <v>F</v>
          </cell>
          <cell r="C2296">
            <v>8</v>
          </cell>
          <cell r="D2296" t="str">
            <v>COMEDORECO</v>
          </cell>
          <cell r="E2296" t="str">
            <v>01.00.00.62.03.08</v>
          </cell>
        </row>
        <row r="2297">
          <cell r="A2297">
            <v>1800321471</v>
          </cell>
          <cell r="B2297" t="str">
            <v>M</v>
          </cell>
          <cell r="C2297">
            <v>2</v>
          </cell>
          <cell r="D2297" t="str">
            <v>COMEDORECO</v>
          </cell>
          <cell r="E2297" t="str">
            <v>01.00.00.62.02.43.31</v>
          </cell>
        </row>
        <row r="2298">
          <cell r="A2298">
            <v>5400834098</v>
          </cell>
          <cell r="B2298" t="str">
            <v>M</v>
          </cell>
          <cell r="C2298">
            <v>1</v>
          </cell>
          <cell r="D2298" t="str">
            <v>COMEDORECO</v>
          </cell>
          <cell r="E2298" t="str">
            <v>01.00.00.62.02.43.36</v>
          </cell>
        </row>
        <row r="2299">
          <cell r="A2299">
            <v>22301470187</v>
          </cell>
          <cell r="B2299" t="str">
            <v>F</v>
          </cell>
          <cell r="C2299">
            <v>3</v>
          </cell>
          <cell r="D2299" t="str">
            <v>COMEDORECO</v>
          </cell>
          <cell r="E2299" t="str">
            <v>01.00.00.62.03.05</v>
          </cell>
        </row>
        <row r="2300">
          <cell r="A2300">
            <v>40210412769</v>
          </cell>
          <cell r="B2300" t="str">
            <v>M</v>
          </cell>
          <cell r="C2300">
            <v>1</v>
          </cell>
          <cell r="D2300" t="str">
            <v>COMEDORECO</v>
          </cell>
          <cell r="E2300" t="str">
            <v>01.00.00.62.02.43.02</v>
          </cell>
        </row>
        <row r="2301">
          <cell r="A2301">
            <v>2200160352</v>
          </cell>
          <cell r="B2301" t="str">
            <v>M</v>
          </cell>
          <cell r="C2301">
            <v>2</v>
          </cell>
          <cell r="D2301" t="str">
            <v>COMEDORECO</v>
          </cell>
          <cell r="E2301" t="str">
            <v>01.00.00.62.02.43.49</v>
          </cell>
        </row>
        <row r="2302">
          <cell r="A2302">
            <v>1800762369</v>
          </cell>
          <cell r="B2302" t="str">
            <v>M</v>
          </cell>
          <cell r="C2302">
            <v>1</v>
          </cell>
          <cell r="D2302" t="str">
            <v>COMEDORECO</v>
          </cell>
          <cell r="E2302" t="str">
            <v>01.00.00.62.02.43.59</v>
          </cell>
        </row>
        <row r="2303">
          <cell r="A2303">
            <v>22900270947</v>
          </cell>
          <cell r="B2303" t="str">
            <v>F</v>
          </cell>
          <cell r="C2303">
            <v>1</v>
          </cell>
          <cell r="D2303" t="str">
            <v>COMEDORECO</v>
          </cell>
          <cell r="E2303" t="str">
            <v>01.00.00.62.02.43.04</v>
          </cell>
        </row>
        <row r="2304">
          <cell r="A2304">
            <v>7600165141</v>
          </cell>
          <cell r="B2304" t="str">
            <v>M</v>
          </cell>
          <cell r="C2304">
            <v>1</v>
          </cell>
          <cell r="D2304" t="str">
            <v>COMEDORECO</v>
          </cell>
          <cell r="E2304" t="str">
            <v>01.00.00.62.02.43.83</v>
          </cell>
        </row>
        <row r="2305">
          <cell r="A2305">
            <v>1800442871</v>
          </cell>
          <cell r="B2305" t="str">
            <v>M</v>
          </cell>
          <cell r="C2305">
            <v>2</v>
          </cell>
          <cell r="D2305" t="str">
            <v>COMEDORECO</v>
          </cell>
          <cell r="E2305" t="str">
            <v>01.00.00.62.02.43.43</v>
          </cell>
        </row>
        <row r="2306">
          <cell r="A2306">
            <v>40236630014</v>
          </cell>
          <cell r="B2306" t="str">
            <v>F</v>
          </cell>
          <cell r="C2306">
            <v>4</v>
          </cell>
          <cell r="D2306" t="str">
            <v>COMEDORECO</v>
          </cell>
          <cell r="E2306" t="str">
            <v>01.00.00.62.02.43.43</v>
          </cell>
        </row>
        <row r="2307">
          <cell r="A2307">
            <v>119260032</v>
          </cell>
          <cell r="B2307" t="str">
            <v>M</v>
          </cell>
          <cell r="C2307">
            <v>1</v>
          </cell>
          <cell r="D2307" t="str">
            <v>COMEDORECO</v>
          </cell>
          <cell r="E2307" t="str">
            <v>01.00.00.62.03.01.03</v>
          </cell>
        </row>
        <row r="2308">
          <cell r="A2308">
            <v>107145195</v>
          </cell>
          <cell r="B2308" t="str">
            <v>F</v>
          </cell>
          <cell r="C2308">
            <v>1</v>
          </cell>
          <cell r="D2308" t="str">
            <v>COMEDORECO</v>
          </cell>
          <cell r="E2308" t="str">
            <v>01.00.00.62.02.43.03</v>
          </cell>
        </row>
        <row r="2309">
          <cell r="A2309">
            <v>1200700274</v>
          </cell>
          <cell r="B2309" t="str">
            <v>M</v>
          </cell>
          <cell r="C2309">
            <v>1</v>
          </cell>
          <cell r="D2309" t="str">
            <v>COMEDORECO</v>
          </cell>
          <cell r="E2309" t="str">
            <v>01.00.00.62.02.43.26</v>
          </cell>
        </row>
        <row r="2310">
          <cell r="A2310">
            <v>107691420</v>
          </cell>
          <cell r="B2310" t="str">
            <v>F</v>
          </cell>
          <cell r="C2310">
            <v>5</v>
          </cell>
          <cell r="D2310" t="str">
            <v>COMEDORECO</v>
          </cell>
          <cell r="E2310" t="str">
            <v>01.00.00.62.02.01</v>
          </cell>
        </row>
        <row r="2311">
          <cell r="A2311">
            <v>7100291389</v>
          </cell>
          <cell r="B2311" t="str">
            <v>F</v>
          </cell>
          <cell r="C2311">
            <v>1</v>
          </cell>
          <cell r="D2311" t="str">
            <v>COMEDORECO</v>
          </cell>
          <cell r="E2311" t="str">
            <v>01.00.00.62.02.43.13</v>
          </cell>
        </row>
        <row r="2312">
          <cell r="A2312">
            <v>1000763019</v>
          </cell>
          <cell r="B2312" t="str">
            <v>F</v>
          </cell>
          <cell r="C2312">
            <v>1</v>
          </cell>
          <cell r="D2312" t="str">
            <v>COMEDORECO</v>
          </cell>
          <cell r="E2312" t="str">
            <v>01.00.00.62.02.43.84</v>
          </cell>
        </row>
        <row r="2313">
          <cell r="A2313">
            <v>114341647</v>
          </cell>
          <cell r="B2313" t="str">
            <v>M</v>
          </cell>
          <cell r="C2313">
            <v>5</v>
          </cell>
          <cell r="D2313" t="str">
            <v>COMEDORECO</v>
          </cell>
          <cell r="E2313" t="str">
            <v>01.00.00.62.03.01.03</v>
          </cell>
        </row>
        <row r="2314">
          <cell r="A2314">
            <v>40223469350</v>
          </cell>
          <cell r="B2314" t="str">
            <v>M</v>
          </cell>
          <cell r="C2314">
            <v>1</v>
          </cell>
          <cell r="D2314" t="str">
            <v>COMEDORECO</v>
          </cell>
          <cell r="E2314" t="str">
            <v>01.00.00.62.03.01.03</v>
          </cell>
        </row>
        <row r="2315">
          <cell r="A2315">
            <v>103434015</v>
          </cell>
          <cell r="B2315" t="str">
            <v>F</v>
          </cell>
          <cell r="C2315">
            <v>1</v>
          </cell>
          <cell r="D2315" t="str">
            <v>COMEDORECO</v>
          </cell>
          <cell r="E2315" t="str">
            <v>01.00.00.62.03.01.01</v>
          </cell>
        </row>
        <row r="2316">
          <cell r="A2316">
            <v>22400305300</v>
          </cell>
          <cell r="B2316" t="str">
            <v>M</v>
          </cell>
          <cell r="C2316">
            <v>4</v>
          </cell>
          <cell r="D2316" t="str">
            <v>COMEDORECO</v>
          </cell>
          <cell r="E2316" t="str">
            <v>01.00.00.62.04</v>
          </cell>
        </row>
        <row r="2317">
          <cell r="A2317">
            <v>3104187483</v>
          </cell>
          <cell r="B2317" t="str">
            <v>F</v>
          </cell>
          <cell r="C2317">
            <v>1</v>
          </cell>
          <cell r="D2317" t="str">
            <v>COMEDORECO</v>
          </cell>
          <cell r="E2317" t="str">
            <v>01.00.00.62.02.43.14</v>
          </cell>
        </row>
        <row r="2318">
          <cell r="A2318">
            <v>40236008195</v>
          </cell>
          <cell r="B2318" t="str">
            <v>F</v>
          </cell>
          <cell r="C2318">
            <v>1</v>
          </cell>
          <cell r="D2318" t="str">
            <v>COMEDORECO</v>
          </cell>
          <cell r="E2318" t="str">
            <v>01.00.00.62.02.43.04</v>
          </cell>
        </row>
        <row r="2319">
          <cell r="A2319">
            <v>1300282108</v>
          </cell>
          <cell r="B2319" t="str">
            <v>F</v>
          </cell>
          <cell r="C2319">
            <v>1</v>
          </cell>
          <cell r="D2319" t="str">
            <v>COMEDORECO</v>
          </cell>
          <cell r="E2319" t="str">
            <v>01.00.00.62.02.43.27</v>
          </cell>
        </row>
        <row r="2320">
          <cell r="A2320">
            <v>2200303697</v>
          </cell>
          <cell r="B2320" t="str">
            <v>M</v>
          </cell>
          <cell r="C2320">
            <v>4</v>
          </cell>
          <cell r="D2320" t="str">
            <v>COMEDORECO</v>
          </cell>
          <cell r="E2320" t="str">
            <v>01.00.00.62.02.43.43</v>
          </cell>
        </row>
        <row r="2321">
          <cell r="A2321">
            <v>4100158379</v>
          </cell>
          <cell r="B2321" t="str">
            <v>F</v>
          </cell>
          <cell r="C2321">
            <v>2</v>
          </cell>
          <cell r="D2321" t="str">
            <v>COMEDORECO</v>
          </cell>
          <cell r="E2321" t="str">
            <v>01.00.00.62.02.43.23</v>
          </cell>
        </row>
        <row r="2322">
          <cell r="A2322">
            <v>40226715882</v>
          </cell>
          <cell r="B2322" t="str">
            <v>M</v>
          </cell>
          <cell r="C2322">
            <v>3</v>
          </cell>
          <cell r="D2322" t="str">
            <v>COMEDORECO</v>
          </cell>
          <cell r="E2322" t="str">
            <v>01.00.00.62.03.01.03</v>
          </cell>
        </row>
        <row r="2323">
          <cell r="A2323">
            <v>40212740167</v>
          </cell>
          <cell r="B2323" t="str">
            <v>F</v>
          </cell>
          <cell r="C2323">
            <v>1</v>
          </cell>
          <cell r="D2323" t="str">
            <v>COMEDORECO</v>
          </cell>
          <cell r="E2323" t="str">
            <v>01.00.00.62.03.05</v>
          </cell>
        </row>
        <row r="2324">
          <cell r="A2324">
            <v>103304903</v>
          </cell>
          <cell r="B2324" t="str">
            <v>M</v>
          </cell>
          <cell r="C2324">
            <v>1</v>
          </cell>
          <cell r="D2324" t="str">
            <v>COMEDORECO</v>
          </cell>
          <cell r="E2324" t="str">
            <v>01.00.00.62.02.43.32</v>
          </cell>
        </row>
        <row r="2325">
          <cell r="A2325">
            <v>3104391176</v>
          </cell>
          <cell r="B2325" t="str">
            <v>M</v>
          </cell>
          <cell r="C2325">
            <v>6</v>
          </cell>
          <cell r="D2325" t="str">
            <v>COMEDORECO</v>
          </cell>
          <cell r="E2325" t="str">
            <v>01.00.00.62.02.43.15</v>
          </cell>
        </row>
        <row r="2326">
          <cell r="A2326">
            <v>2000100624</v>
          </cell>
          <cell r="B2326" t="str">
            <v>M</v>
          </cell>
          <cell r="C2326">
            <v>1</v>
          </cell>
          <cell r="D2326" t="str">
            <v>COMEDORECO</v>
          </cell>
          <cell r="E2326" t="str">
            <v>01.00.00.62.02.43.42</v>
          </cell>
        </row>
        <row r="2327">
          <cell r="A2327">
            <v>1300281829</v>
          </cell>
          <cell r="B2327" t="str">
            <v>F</v>
          </cell>
          <cell r="C2327">
            <v>4</v>
          </cell>
          <cell r="D2327" t="str">
            <v>COMEDORECO</v>
          </cell>
          <cell r="E2327" t="str">
            <v>01.00.00.62.02.43.43</v>
          </cell>
        </row>
        <row r="2328">
          <cell r="A2328">
            <v>2000148631</v>
          </cell>
          <cell r="B2328" t="str">
            <v>M</v>
          </cell>
          <cell r="C2328">
            <v>1</v>
          </cell>
          <cell r="D2328" t="str">
            <v>COMEDORECO</v>
          </cell>
          <cell r="E2328" t="str">
            <v>01.00.00.62.02.43.42</v>
          </cell>
        </row>
        <row r="2329">
          <cell r="A2329">
            <v>40220766287</v>
          </cell>
          <cell r="B2329" t="str">
            <v>F</v>
          </cell>
          <cell r="C2329">
            <v>1</v>
          </cell>
          <cell r="D2329" t="str">
            <v>COMEDORECO</v>
          </cell>
          <cell r="E2329" t="str">
            <v>01.00.00.62.02.43.41</v>
          </cell>
        </row>
        <row r="2330">
          <cell r="A2330">
            <v>105679245</v>
          </cell>
          <cell r="B2330" t="str">
            <v>F</v>
          </cell>
          <cell r="C2330">
            <v>2</v>
          </cell>
          <cell r="D2330" t="str">
            <v>COMEDORECO</v>
          </cell>
          <cell r="E2330" t="str">
            <v>01.00.00.62.02.43.01</v>
          </cell>
        </row>
        <row r="2331">
          <cell r="A2331">
            <v>2100000385</v>
          </cell>
          <cell r="B2331" t="str">
            <v>F</v>
          </cell>
          <cell r="C2331">
            <v>1</v>
          </cell>
          <cell r="D2331" t="str">
            <v>COMEDORECO</v>
          </cell>
          <cell r="E2331" t="str">
            <v>01.00.00.62.02.43.53</v>
          </cell>
        </row>
        <row r="2332">
          <cell r="A2332">
            <v>22900281365</v>
          </cell>
          <cell r="B2332" t="str">
            <v>F</v>
          </cell>
          <cell r="C2332">
            <v>2</v>
          </cell>
          <cell r="D2332" t="str">
            <v>COMEDORECO</v>
          </cell>
          <cell r="E2332" t="str">
            <v>01.00.00.62.02.43.04</v>
          </cell>
        </row>
        <row r="2333">
          <cell r="A2333">
            <v>22301506386</v>
          </cell>
          <cell r="B2333" t="str">
            <v>F</v>
          </cell>
          <cell r="C2333">
            <v>2</v>
          </cell>
          <cell r="D2333" t="str">
            <v>COMEDORECO</v>
          </cell>
          <cell r="E2333" t="str">
            <v>01.00.00.62.02.43.43</v>
          </cell>
        </row>
        <row r="2334">
          <cell r="A2334">
            <v>115325037</v>
          </cell>
          <cell r="B2334" t="str">
            <v>F</v>
          </cell>
          <cell r="C2334">
            <v>2</v>
          </cell>
          <cell r="D2334" t="str">
            <v>COMEDORECO</v>
          </cell>
          <cell r="E2334" t="str">
            <v>01.00.00.62.03.01.01</v>
          </cell>
        </row>
        <row r="2335">
          <cell r="A2335">
            <v>1000331338</v>
          </cell>
          <cell r="B2335" t="str">
            <v>F</v>
          </cell>
          <cell r="C2335">
            <v>1</v>
          </cell>
          <cell r="D2335" t="str">
            <v>COMEDORECO</v>
          </cell>
          <cell r="E2335" t="str">
            <v>01.00.00.62.02.43.84</v>
          </cell>
        </row>
        <row r="2336">
          <cell r="A2336">
            <v>1000024958</v>
          </cell>
          <cell r="B2336" t="str">
            <v>M</v>
          </cell>
          <cell r="C2336">
            <v>1</v>
          </cell>
          <cell r="D2336" t="str">
            <v>COMEDORECO</v>
          </cell>
          <cell r="E2336" t="str">
            <v>01.00.00.62.02.43.28</v>
          </cell>
        </row>
        <row r="2337">
          <cell r="A2337">
            <v>7600016633</v>
          </cell>
          <cell r="B2337" t="str">
            <v>F</v>
          </cell>
          <cell r="C2337">
            <v>1</v>
          </cell>
          <cell r="D2337" t="str">
            <v>COMEDORECO</v>
          </cell>
          <cell r="E2337" t="str">
            <v>01.00.00.62.02.43.86</v>
          </cell>
        </row>
        <row r="2338">
          <cell r="A2338">
            <v>40212010322</v>
          </cell>
          <cell r="B2338" t="str">
            <v>M</v>
          </cell>
          <cell r="C2338">
            <v>2</v>
          </cell>
          <cell r="D2338" t="str">
            <v>COMEDORECO</v>
          </cell>
          <cell r="E2338" t="str">
            <v>01.00.00.62.02.43.10</v>
          </cell>
        </row>
        <row r="2339">
          <cell r="A2339">
            <v>35000015657</v>
          </cell>
          <cell r="B2339" t="str">
            <v>F</v>
          </cell>
          <cell r="C2339">
            <v>4</v>
          </cell>
          <cell r="D2339" t="str">
            <v>COMEDORECO</v>
          </cell>
          <cell r="E2339" t="str">
            <v>01.00.00.62.02.43.14</v>
          </cell>
        </row>
        <row r="2340">
          <cell r="A2340">
            <v>40225649678</v>
          </cell>
          <cell r="B2340" t="str">
            <v>M</v>
          </cell>
          <cell r="C2340">
            <v>1</v>
          </cell>
          <cell r="D2340" t="str">
            <v>COMEDORECO</v>
          </cell>
          <cell r="E2340" t="str">
            <v>01.00.00.62.02.43.43</v>
          </cell>
        </row>
        <row r="2341">
          <cell r="A2341">
            <v>109799213</v>
          </cell>
          <cell r="B2341" t="str">
            <v>F</v>
          </cell>
          <cell r="C2341">
            <v>3</v>
          </cell>
          <cell r="D2341" t="str">
            <v>COMEDORECO</v>
          </cell>
          <cell r="E2341" t="str">
            <v>01.00.00.62.03.01.01</v>
          </cell>
        </row>
        <row r="2342">
          <cell r="A2342">
            <v>106894280</v>
          </cell>
          <cell r="B2342" t="str">
            <v>M</v>
          </cell>
          <cell r="C2342">
            <v>1</v>
          </cell>
          <cell r="D2342" t="str">
            <v>COMEDORECO</v>
          </cell>
          <cell r="E2342" t="str">
            <v>01.00.00.62.02.43.01</v>
          </cell>
        </row>
        <row r="2343">
          <cell r="A2343">
            <v>1000758563</v>
          </cell>
          <cell r="B2343" t="str">
            <v>F</v>
          </cell>
          <cell r="C2343">
            <v>1</v>
          </cell>
          <cell r="D2343" t="str">
            <v>COMEDORECO</v>
          </cell>
          <cell r="E2343" t="str">
            <v>01.00.00.62.02.43.02</v>
          </cell>
        </row>
        <row r="2344">
          <cell r="A2344">
            <v>40227699374</v>
          </cell>
          <cell r="B2344" t="str">
            <v>M</v>
          </cell>
          <cell r="C2344">
            <v>2</v>
          </cell>
          <cell r="D2344" t="str">
            <v>COMEDORECO</v>
          </cell>
          <cell r="E2344" t="str">
            <v>01.00.00.62.02.43.01</v>
          </cell>
        </row>
        <row r="2345">
          <cell r="A2345">
            <v>1800403675</v>
          </cell>
          <cell r="B2345" t="str">
            <v>F</v>
          </cell>
          <cell r="C2345">
            <v>1</v>
          </cell>
          <cell r="D2345" t="str">
            <v>COMEDORECO</v>
          </cell>
          <cell r="E2345" t="str">
            <v>01.00.00.62.02.43.47</v>
          </cell>
        </row>
        <row r="2346">
          <cell r="A2346">
            <v>1900178490</v>
          </cell>
          <cell r="B2346" t="str">
            <v>M</v>
          </cell>
          <cell r="C2346">
            <v>1</v>
          </cell>
          <cell r="D2346" t="str">
            <v>COMEDORECO</v>
          </cell>
          <cell r="E2346" t="str">
            <v>01.00.00.62.02.43.85</v>
          </cell>
        </row>
        <row r="2347">
          <cell r="A2347">
            <v>13200003609</v>
          </cell>
          <cell r="B2347" t="str">
            <v>M</v>
          </cell>
          <cell r="C2347">
            <v>1</v>
          </cell>
          <cell r="D2347" t="str">
            <v>COMEDORECO</v>
          </cell>
          <cell r="E2347" t="str">
            <v>01.00.00.62.02.43.84</v>
          </cell>
        </row>
        <row r="2348">
          <cell r="A2348">
            <v>22300483157</v>
          </cell>
          <cell r="B2348" t="str">
            <v>M</v>
          </cell>
          <cell r="C2348">
            <v>1</v>
          </cell>
          <cell r="D2348" t="str">
            <v>COMEDORECO</v>
          </cell>
          <cell r="E2348" t="str">
            <v>01.00.00.62.02.43.43</v>
          </cell>
        </row>
        <row r="2349">
          <cell r="A2349">
            <v>111497889</v>
          </cell>
          <cell r="B2349" t="str">
            <v>M</v>
          </cell>
          <cell r="C2349">
            <v>5</v>
          </cell>
          <cell r="D2349" t="str">
            <v>COMEDORECO</v>
          </cell>
          <cell r="E2349" t="str">
            <v>01.00.00.62.00.01</v>
          </cell>
        </row>
        <row r="2350">
          <cell r="A2350">
            <v>1000315455</v>
          </cell>
          <cell r="B2350" t="str">
            <v>F</v>
          </cell>
          <cell r="C2350">
            <v>1</v>
          </cell>
          <cell r="D2350" t="str">
            <v>COMEDORECO</v>
          </cell>
          <cell r="E2350" t="str">
            <v>01.00.00.62.02.43.84</v>
          </cell>
        </row>
        <row r="2351">
          <cell r="A2351">
            <v>40214214914</v>
          </cell>
          <cell r="B2351" t="str">
            <v>F</v>
          </cell>
          <cell r="C2351">
            <v>1</v>
          </cell>
          <cell r="D2351" t="str">
            <v>COMEDORECO</v>
          </cell>
          <cell r="E2351" t="str">
            <v>01.00.00.62.02.43.59</v>
          </cell>
        </row>
        <row r="2352">
          <cell r="A2352">
            <v>113599187</v>
          </cell>
          <cell r="B2352" t="str">
            <v>M</v>
          </cell>
          <cell r="C2352">
            <v>2</v>
          </cell>
          <cell r="D2352" t="str">
            <v>COMEDORECO</v>
          </cell>
          <cell r="E2352" t="str">
            <v>01.00.00.62.03.01.03</v>
          </cell>
        </row>
        <row r="2353">
          <cell r="A2353">
            <v>5300314126</v>
          </cell>
          <cell r="B2353" t="str">
            <v>F</v>
          </cell>
          <cell r="C2353">
            <v>1</v>
          </cell>
          <cell r="D2353" t="str">
            <v>COMEDORECO</v>
          </cell>
          <cell r="E2353" t="str">
            <v>01.00.00.62.02.43.19</v>
          </cell>
        </row>
        <row r="2354">
          <cell r="A2354">
            <v>5800038993</v>
          </cell>
          <cell r="B2354" t="str">
            <v>M</v>
          </cell>
          <cell r="C2354">
            <v>1</v>
          </cell>
          <cell r="D2354" t="str">
            <v>COMEDORECO</v>
          </cell>
          <cell r="E2354" t="str">
            <v>01.00.00.62.02.43.03</v>
          </cell>
        </row>
        <row r="2355">
          <cell r="A2355">
            <v>5700119430</v>
          </cell>
          <cell r="B2355" t="str">
            <v>M</v>
          </cell>
          <cell r="C2355">
            <v>1</v>
          </cell>
          <cell r="D2355" t="str">
            <v>COMEDORECO</v>
          </cell>
          <cell r="E2355" t="str">
            <v>01.00.00.62.02.43.17</v>
          </cell>
        </row>
        <row r="2356">
          <cell r="A2356">
            <v>4800569727</v>
          </cell>
          <cell r="B2356" t="str">
            <v>M</v>
          </cell>
          <cell r="C2356">
            <v>2</v>
          </cell>
          <cell r="D2356" t="str">
            <v>COMEDORECO</v>
          </cell>
          <cell r="E2356" t="str">
            <v>01.00.00.62.02.43.35</v>
          </cell>
        </row>
        <row r="2357">
          <cell r="A2357">
            <v>3900156906</v>
          </cell>
          <cell r="B2357" t="str">
            <v>M</v>
          </cell>
          <cell r="C2357">
            <v>1</v>
          </cell>
          <cell r="D2357" t="str">
            <v>COMEDORECO</v>
          </cell>
          <cell r="E2357" t="str">
            <v>01.00.00.62.02.43.18</v>
          </cell>
        </row>
        <row r="2358">
          <cell r="A2358">
            <v>101692648</v>
          </cell>
          <cell r="B2358" t="str">
            <v>M</v>
          </cell>
          <cell r="C2358">
            <v>2</v>
          </cell>
          <cell r="D2358" t="str">
            <v>COMEDORECO</v>
          </cell>
          <cell r="E2358" t="str">
            <v>01.00.00.62.02.43.29</v>
          </cell>
        </row>
        <row r="2359">
          <cell r="A2359" t="str">
            <v>----------------------------- Fin de archivo ----------------------------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F8" t="str">
            <v>Cedula</v>
          </cell>
          <cell r="G8" t="str">
            <v>AFP</v>
          </cell>
          <cell r="H8" t="str">
            <v>SFS</v>
          </cell>
          <cell r="I8" t="str">
            <v>R Lab</v>
          </cell>
        </row>
        <row r="9">
          <cell r="F9">
            <v>2600711044</v>
          </cell>
          <cell r="G9">
            <v>1065</v>
          </cell>
          <cell r="H9">
            <v>1063.5</v>
          </cell>
          <cell r="I9">
            <v>172.5</v>
          </cell>
        </row>
        <row r="10">
          <cell r="F10">
            <v>7600068089</v>
          </cell>
          <cell r="G10">
            <v>2485</v>
          </cell>
          <cell r="H10">
            <v>2481.5</v>
          </cell>
          <cell r="I10">
            <v>402.5</v>
          </cell>
        </row>
        <row r="11">
          <cell r="F11">
            <v>5601627093</v>
          </cell>
          <cell r="G11">
            <v>1065</v>
          </cell>
          <cell r="H11">
            <v>1063.5</v>
          </cell>
          <cell r="I11">
            <v>172.5</v>
          </cell>
        </row>
        <row r="12">
          <cell r="F12">
            <v>40227134422</v>
          </cell>
          <cell r="G12">
            <v>781</v>
          </cell>
          <cell r="H12">
            <v>779.9</v>
          </cell>
          <cell r="I12">
            <v>126.5</v>
          </cell>
        </row>
        <row r="13">
          <cell r="F13">
            <v>113240972</v>
          </cell>
          <cell r="G13">
            <v>781</v>
          </cell>
          <cell r="H13">
            <v>779.9</v>
          </cell>
          <cell r="I13">
            <v>126.5</v>
          </cell>
        </row>
        <row r="14">
          <cell r="F14">
            <v>114756638</v>
          </cell>
          <cell r="G14">
            <v>1863.75</v>
          </cell>
          <cell r="H14">
            <v>1861.13</v>
          </cell>
          <cell r="I14">
            <v>301.88</v>
          </cell>
        </row>
        <row r="15">
          <cell r="F15">
            <v>5401535249</v>
          </cell>
          <cell r="G15">
            <v>1562</v>
          </cell>
          <cell r="H15">
            <v>1559.8</v>
          </cell>
          <cell r="I15">
            <v>253</v>
          </cell>
        </row>
        <row r="16">
          <cell r="F16">
            <v>40227127582</v>
          </cell>
          <cell r="G16">
            <v>923</v>
          </cell>
          <cell r="H16">
            <v>921.7</v>
          </cell>
          <cell r="I16">
            <v>149.5</v>
          </cell>
        </row>
        <row r="17">
          <cell r="F17">
            <v>104575493</v>
          </cell>
          <cell r="G17">
            <v>1065</v>
          </cell>
          <cell r="H17">
            <v>1063.5</v>
          </cell>
          <cell r="I17">
            <v>172.5</v>
          </cell>
        </row>
        <row r="18">
          <cell r="F18">
            <v>40223505807</v>
          </cell>
          <cell r="G18">
            <v>781</v>
          </cell>
          <cell r="H18">
            <v>779.9</v>
          </cell>
          <cell r="I18">
            <v>126.5</v>
          </cell>
        </row>
        <row r="19">
          <cell r="F19">
            <v>111133542</v>
          </cell>
          <cell r="G19">
            <v>1562</v>
          </cell>
          <cell r="H19">
            <v>1559.8</v>
          </cell>
          <cell r="I19">
            <v>253</v>
          </cell>
        </row>
        <row r="20">
          <cell r="F20">
            <v>5200052719</v>
          </cell>
          <cell r="G20">
            <v>1171.5</v>
          </cell>
          <cell r="H20">
            <v>1169.8499999999999</v>
          </cell>
          <cell r="I20">
            <v>189.75</v>
          </cell>
        </row>
        <row r="21">
          <cell r="F21">
            <v>4800932313</v>
          </cell>
          <cell r="G21">
            <v>852</v>
          </cell>
          <cell r="H21">
            <v>850.8</v>
          </cell>
          <cell r="I21">
            <v>138</v>
          </cell>
        </row>
        <row r="22">
          <cell r="F22">
            <v>109462192</v>
          </cell>
          <cell r="G22">
            <v>1278</v>
          </cell>
          <cell r="H22">
            <v>1276.2</v>
          </cell>
          <cell r="I22">
            <v>207</v>
          </cell>
        </row>
        <row r="23">
          <cell r="F23">
            <v>22900209101</v>
          </cell>
          <cell r="G23">
            <v>1562</v>
          </cell>
          <cell r="H23">
            <v>1559.8</v>
          </cell>
          <cell r="I23">
            <v>253</v>
          </cell>
        </row>
        <row r="24">
          <cell r="F24">
            <v>3101317091</v>
          </cell>
          <cell r="G24">
            <v>781</v>
          </cell>
          <cell r="H24">
            <v>779.9</v>
          </cell>
          <cell r="I24">
            <v>126.5</v>
          </cell>
        </row>
        <row r="25">
          <cell r="F25">
            <v>103349619</v>
          </cell>
          <cell r="G25">
            <v>1065</v>
          </cell>
          <cell r="H25">
            <v>1063.5</v>
          </cell>
          <cell r="I25">
            <v>172.5</v>
          </cell>
        </row>
        <row r="26">
          <cell r="F26">
            <v>1000102937</v>
          </cell>
          <cell r="G26">
            <v>781</v>
          </cell>
          <cell r="H26">
            <v>779.9</v>
          </cell>
          <cell r="I26">
            <v>126.5</v>
          </cell>
        </row>
        <row r="27">
          <cell r="F27">
            <v>3400289942</v>
          </cell>
          <cell r="G27">
            <v>781</v>
          </cell>
          <cell r="H27">
            <v>779.9</v>
          </cell>
          <cell r="I27">
            <v>126.5</v>
          </cell>
        </row>
        <row r="28">
          <cell r="F28">
            <v>118946078</v>
          </cell>
          <cell r="G28">
            <v>1988</v>
          </cell>
          <cell r="H28">
            <v>1985.2</v>
          </cell>
          <cell r="I28">
            <v>322</v>
          </cell>
        </row>
        <row r="29">
          <cell r="F29">
            <v>101579258</v>
          </cell>
          <cell r="G29">
            <v>2840</v>
          </cell>
          <cell r="H29">
            <v>2836</v>
          </cell>
          <cell r="I29">
            <v>460</v>
          </cell>
        </row>
        <row r="30">
          <cell r="F30">
            <v>7100291389</v>
          </cell>
          <cell r="G30">
            <v>781</v>
          </cell>
          <cell r="H30">
            <v>779.9</v>
          </cell>
          <cell r="I30">
            <v>126.5</v>
          </cell>
        </row>
        <row r="31">
          <cell r="F31">
            <v>109146019</v>
          </cell>
          <cell r="G31">
            <v>1278</v>
          </cell>
          <cell r="H31">
            <v>1276.2</v>
          </cell>
          <cell r="I31">
            <v>207</v>
          </cell>
        </row>
        <row r="32">
          <cell r="F32">
            <v>40211735978</v>
          </cell>
          <cell r="G32">
            <v>781</v>
          </cell>
          <cell r="H32">
            <v>779.9</v>
          </cell>
          <cell r="I32">
            <v>126.5</v>
          </cell>
        </row>
        <row r="33">
          <cell r="F33">
            <v>109946129</v>
          </cell>
          <cell r="G33">
            <v>1171.5</v>
          </cell>
          <cell r="H33">
            <v>1169.8499999999999</v>
          </cell>
          <cell r="I33">
            <v>189.75</v>
          </cell>
        </row>
        <row r="34">
          <cell r="F34">
            <v>117437285</v>
          </cell>
          <cell r="G34">
            <v>923</v>
          </cell>
          <cell r="H34">
            <v>921.7</v>
          </cell>
          <cell r="I34">
            <v>149.5</v>
          </cell>
        </row>
        <row r="35">
          <cell r="F35">
            <v>1000269702</v>
          </cell>
          <cell r="G35">
            <v>1065</v>
          </cell>
          <cell r="H35">
            <v>1063.5</v>
          </cell>
          <cell r="I35">
            <v>172.5</v>
          </cell>
        </row>
        <row r="36">
          <cell r="F36">
            <v>105508782</v>
          </cell>
          <cell r="G36">
            <v>1065</v>
          </cell>
          <cell r="H36">
            <v>1063.5</v>
          </cell>
          <cell r="I36">
            <v>172.5</v>
          </cell>
        </row>
        <row r="37">
          <cell r="F37">
            <v>22900218946</v>
          </cell>
          <cell r="G37">
            <v>781</v>
          </cell>
          <cell r="H37">
            <v>779.9</v>
          </cell>
          <cell r="I37">
            <v>126.5</v>
          </cell>
        </row>
        <row r="38">
          <cell r="F38">
            <v>104182779</v>
          </cell>
          <cell r="G38">
            <v>1171.5</v>
          </cell>
          <cell r="H38">
            <v>1169.8499999999999</v>
          </cell>
          <cell r="I38">
            <v>189.75</v>
          </cell>
        </row>
        <row r="39">
          <cell r="F39">
            <v>7600039478</v>
          </cell>
          <cell r="G39">
            <v>781</v>
          </cell>
          <cell r="H39">
            <v>779.9</v>
          </cell>
          <cell r="I39">
            <v>126.5</v>
          </cell>
        </row>
        <row r="40">
          <cell r="F40">
            <v>115328684</v>
          </cell>
          <cell r="G40">
            <v>923</v>
          </cell>
          <cell r="H40">
            <v>921.7</v>
          </cell>
          <cell r="I40">
            <v>149.5</v>
          </cell>
        </row>
        <row r="41">
          <cell r="F41">
            <v>112146873</v>
          </cell>
          <cell r="G41">
            <v>781</v>
          </cell>
          <cell r="H41">
            <v>779.9</v>
          </cell>
          <cell r="I41">
            <v>126.5</v>
          </cell>
        </row>
        <row r="42">
          <cell r="F42">
            <v>111096830</v>
          </cell>
          <cell r="G42">
            <v>937.2</v>
          </cell>
          <cell r="H42">
            <v>935.88</v>
          </cell>
          <cell r="I42">
            <v>151.80000000000001</v>
          </cell>
        </row>
        <row r="43">
          <cell r="F43">
            <v>4701214241</v>
          </cell>
          <cell r="G43">
            <v>781</v>
          </cell>
          <cell r="H43">
            <v>779.9</v>
          </cell>
          <cell r="I43">
            <v>126.5</v>
          </cell>
        </row>
        <row r="44">
          <cell r="F44">
            <v>22300444118</v>
          </cell>
          <cell r="G44">
            <v>923</v>
          </cell>
          <cell r="H44">
            <v>921.7</v>
          </cell>
          <cell r="I44">
            <v>149.5</v>
          </cell>
        </row>
        <row r="45">
          <cell r="F45">
            <v>10900012138</v>
          </cell>
          <cell r="G45">
            <v>1015.3</v>
          </cell>
          <cell r="H45">
            <v>1013.87</v>
          </cell>
          <cell r="I45">
            <v>164.45</v>
          </cell>
        </row>
        <row r="46">
          <cell r="F46">
            <v>112939442</v>
          </cell>
          <cell r="G46">
            <v>937.2</v>
          </cell>
          <cell r="H46">
            <v>935.88</v>
          </cell>
          <cell r="I46">
            <v>151.80000000000001</v>
          </cell>
        </row>
        <row r="47">
          <cell r="F47">
            <v>1900177245</v>
          </cell>
          <cell r="G47">
            <v>923</v>
          </cell>
          <cell r="H47">
            <v>921.7</v>
          </cell>
          <cell r="I47">
            <v>149.5</v>
          </cell>
        </row>
        <row r="48">
          <cell r="F48">
            <v>1600105223</v>
          </cell>
          <cell r="G48">
            <v>781</v>
          </cell>
          <cell r="H48">
            <v>779.9</v>
          </cell>
          <cell r="I48">
            <v>126.5</v>
          </cell>
        </row>
        <row r="49">
          <cell r="F49">
            <v>1900146232</v>
          </cell>
          <cell r="G49">
            <v>1171.5</v>
          </cell>
          <cell r="H49">
            <v>1169.8499999999999</v>
          </cell>
          <cell r="I49">
            <v>189.75</v>
          </cell>
        </row>
        <row r="50">
          <cell r="F50">
            <v>106279631</v>
          </cell>
          <cell r="G50">
            <v>1136</v>
          </cell>
          <cell r="H50">
            <v>1134.4000000000001</v>
          </cell>
          <cell r="I50">
            <v>184</v>
          </cell>
        </row>
        <row r="51">
          <cell r="F51">
            <v>40220760710</v>
          </cell>
          <cell r="G51">
            <v>1775</v>
          </cell>
          <cell r="H51">
            <v>1772.5</v>
          </cell>
          <cell r="I51">
            <v>287.5</v>
          </cell>
        </row>
        <row r="52">
          <cell r="F52">
            <v>40218424568</v>
          </cell>
          <cell r="G52">
            <v>1562</v>
          </cell>
          <cell r="H52">
            <v>1559.8</v>
          </cell>
          <cell r="I52">
            <v>253</v>
          </cell>
        </row>
        <row r="53">
          <cell r="F53">
            <v>110424355</v>
          </cell>
          <cell r="G53">
            <v>937.2</v>
          </cell>
          <cell r="H53">
            <v>935.88</v>
          </cell>
          <cell r="I53">
            <v>151.80000000000001</v>
          </cell>
        </row>
        <row r="54">
          <cell r="F54">
            <v>300832102</v>
          </cell>
          <cell r="G54">
            <v>1278</v>
          </cell>
          <cell r="H54">
            <v>1276.2</v>
          </cell>
          <cell r="I54">
            <v>207</v>
          </cell>
        </row>
        <row r="55">
          <cell r="F55">
            <v>22400120949</v>
          </cell>
          <cell r="G55">
            <v>1065</v>
          </cell>
          <cell r="H55">
            <v>1063.5</v>
          </cell>
          <cell r="I55">
            <v>172.5</v>
          </cell>
        </row>
        <row r="56">
          <cell r="F56">
            <v>1100025160</v>
          </cell>
          <cell r="G56">
            <v>1405.8</v>
          </cell>
          <cell r="H56">
            <v>1403.82</v>
          </cell>
          <cell r="I56">
            <v>227.7</v>
          </cell>
        </row>
        <row r="57">
          <cell r="F57">
            <v>1900211333</v>
          </cell>
          <cell r="G57">
            <v>1065</v>
          </cell>
          <cell r="H57">
            <v>1063.5</v>
          </cell>
          <cell r="I57">
            <v>172.5</v>
          </cell>
        </row>
        <row r="58">
          <cell r="F58">
            <v>22300830977</v>
          </cell>
          <cell r="G58">
            <v>3195</v>
          </cell>
          <cell r="H58">
            <v>3190.5</v>
          </cell>
          <cell r="I58">
            <v>517.5</v>
          </cell>
        </row>
        <row r="59">
          <cell r="F59">
            <v>40215334299</v>
          </cell>
          <cell r="G59">
            <v>923</v>
          </cell>
          <cell r="H59">
            <v>921.7</v>
          </cell>
          <cell r="I59">
            <v>149.5</v>
          </cell>
        </row>
        <row r="60">
          <cell r="F60">
            <v>116409046</v>
          </cell>
          <cell r="G60">
            <v>994</v>
          </cell>
          <cell r="H60">
            <v>992.6</v>
          </cell>
          <cell r="I60">
            <v>161</v>
          </cell>
        </row>
        <row r="61">
          <cell r="F61">
            <v>6900106458</v>
          </cell>
          <cell r="G61">
            <v>781</v>
          </cell>
          <cell r="H61">
            <v>779.9</v>
          </cell>
          <cell r="I61">
            <v>126.5</v>
          </cell>
        </row>
        <row r="62">
          <cell r="F62">
            <v>4900667736</v>
          </cell>
          <cell r="G62">
            <v>781</v>
          </cell>
          <cell r="H62">
            <v>779.9</v>
          </cell>
          <cell r="I62">
            <v>126.5</v>
          </cell>
        </row>
        <row r="63">
          <cell r="F63">
            <v>110556800</v>
          </cell>
          <cell r="G63">
            <v>781</v>
          </cell>
          <cell r="H63">
            <v>779.9</v>
          </cell>
          <cell r="I63">
            <v>126.5</v>
          </cell>
        </row>
        <row r="64">
          <cell r="F64">
            <v>6500168486</v>
          </cell>
          <cell r="G64">
            <v>2485</v>
          </cell>
          <cell r="H64">
            <v>2481.5</v>
          </cell>
          <cell r="I64">
            <v>402.5</v>
          </cell>
        </row>
        <row r="65">
          <cell r="F65">
            <v>40227969173</v>
          </cell>
          <cell r="G65">
            <v>781</v>
          </cell>
          <cell r="H65">
            <v>779.9</v>
          </cell>
          <cell r="I65">
            <v>126.5</v>
          </cell>
        </row>
        <row r="66">
          <cell r="F66">
            <v>40215832524</v>
          </cell>
          <cell r="G66">
            <v>781</v>
          </cell>
          <cell r="H66">
            <v>779.9</v>
          </cell>
          <cell r="I66">
            <v>126.5</v>
          </cell>
        </row>
        <row r="67">
          <cell r="F67">
            <v>5400834098</v>
          </cell>
          <cell r="G67">
            <v>1065</v>
          </cell>
          <cell r="H67">
            <v>1063.5</v>
          </cell>
          <cell r="I67">
            <v>172.5</v>
          </cell>
        </row>
        <row r="68">
          <cell r="F68">
            <v>40221213552</v>
          </cell>
          <cell r="G68">
            <v>1065</v>
          </cell>
          <cell r="H68">
            <v>1063.5</v>
          </cell>
          <cell r="I68">
            <v>172.5</v>
          </cell>
        </row>
        <row r="69">
          <cell r="F69">
            <v>104546064</v>
          </cell>
          <cell r="G69">
            <v>781</v>
          </cell>
          <cell r="H69">
            <v>779.9</v>
          </cell>
          <cell r="I69">
            <v>126.5</v>
          </cell>
        </row>
        <row r="70">
          <cell r="F70">
            <v>40234134308</v>
          </cell>
          <cell r="G70">
            <v>781</v>
          </cell>
          <cell r="H70">
            <v>779.9</v>
          </cell>
          <cell r="I70">
            <v>126.5</v>
          </cell>
        </row>
        <row r="71">
          <cell r="F71">
            <v>7700081412</v>
          </cell>
          <cell r="G71">
            <v>781</v>
          </cell>
          <cell r="H71">
            <v>779.9</v>
          </cell>
          <cell r="I71">
            <v>126.5</v>
          </cell>
        </row>
        <row r="72">
          <cell r="F72">
            <v>9400199452</v>
          </cell>
          <cell r="G72">
            <v>781</v>
          </cell>
          <cell r="H72">
            <v>779.9</v>
          </cell>
          <cell r="I72">
            <v>126.5</v>
          </cell>
        </row>
        <row r="73">
          <cell r="F73">
            <v>9400115201</v>
          </cell>
          <cell r="G73">
            <v>781</v>
          </cell>
          <cell r="H73">
            <v>779.9</v>
          </cell>
          <cell r="I73">
            <v>126.5</v>
          </cell>
        </row>
        <row r="74">
          <cell r="F74">
            <v>5200128915</v>
          </cell>
          <cell r="G74">
            <v>1420</v>
          </cell>
          <cell r="H74">
            <v>1418</v>
          </cell>
          <cell r="I74">
            <v>230</v>
          </cell>
        </row>
        <row r="75">
          <cell r="F75">
            <v>105741839</v>
          </cell>
          <cell r="G75">
            <v>781</v>
          </cell>
          <cell r="H75">
            <v>779.9</v>
          </cell>
          <cell r="I75">
            <v>126.5</v>
          </cell>
        </row>
        <row r="76">
          <cell r="F76">
            <v>3400567271</v>
          </cell>
          <cell r="G76">
            <v>781</v>
          </cell>
          <cell r="H76">
            <v>779.9</v>
          </cell>
          <cell r="I76">
            <v>126.5</v>
          </cell>
        </row>
        <row r="77">
          <cell r="F77">
            <v>112605290</v>
          </cell>
          <cell r="G77">
            <v>1863.75</v>
          </cell>
          <cell r="H77">
            <v>1861.13</v>
          </cell>
          <cell r="I77">
            <v>301.88</v>
          </cell>
        </row>
        <row r="78">
          <cell r="F78">
            <v>3900156906</v>
          </cell>
          <cell r="G78">
            <v>1171.5</v>
          </cell>
          <cell r="H78">
            <v>1169.8499999999999</v>
          </cell>
          <cell r="I78">
            <v>189.75</v>
          </cell>
        </row>
        <row r="79">
          <cell r="F79">
            <v>8400114784</v>
          </cell>
          <cell r="G79">
            <v>781</v>
          </cell>
          <cell r="H79">
            <v>779.9</v>
          </cell>
          <cell r="I79">
            <v>126.5</v>
          </cell>
        </row>
        <row r="80">
          <cell r="F80">
            <v>1400141675</v>
          </cell>
          <cell r="G80">
            <v>1065</v>
          </cell>
          <cell r="H80">
            <v>1063.5</v>
          </cell>
          <cell r="I80">
            <v>172.5</v>
          </cell>
        </row>
        <row r="81">
          <cell r="F81">
            <v>5400054135</v>
          </cell>
          <cell r="G81">
            <v>781</v>
          </cell>
          <cell r="H81">
            <v>779.9</v>
          </cell>
          <cell r="I81">
            <v>126.5</v>
          </cell>
        </row>
        <row r="82">
          <cell r="F82">
            <v>5900077313</v>
          </cell>
          <cell r="G82">
            <v>781</v>
          </cell>
          <cell r="H82">
            <v>779.9</v>
          </cell>
          <cell r="I82">
            <v>126.5</v>
          </cell>
        </row>
        <row r="83">
          <cell r="F83">
            <v>107145195</v>
          </cell>
          <cell r="G83">
            <v>781</v>
          </cell>
          <cell r="H83">
            <v>779.9</v>
          </cell>
          <cell r="I83">
            <v>126.5</v>
          </cell>
        </row>
        <row r="84">
          <cell r="F84">
            <v>5300000485</v>
          </cell>
          <cell r="G84">
            <v>781</v>
          </cell>
          <cell r="H84">
            <v>779.9</v>
          </cell>
          <cell r="I84">
            <v>126.5</v>
          </cell>
        </row>
        <row r="85">
          <cell r="F85">
            <v>6600156290</v>
          </cell>
          <cell r="G85">
            <v>1775</v>
          </cell>
          <cell r="H85">
            <v>1772.5</v>
          </cell>
          <cell r="I85">
            <v>287.5</v>
          </cell>
        </row>
        <row r="86">
          <cell r="F86">
            <v>40215630282</v>
          </cell>
          <cell r="G86">
            <v>1065</v>
          </cell>
          <cell r="H86">
            <v>1063.5</v>
          </cell>
          <cell r="I86">
            <v>172.5</v>
          </cell>
        </row>
        <row r="87">
          <cell r="F87">
            <v>4700118005</v>
          </cell>
          <cell r="G87">
            <v>781</v>
          </cell>
          <cell r="H87">
            <v>779.9</v>
          </cell>
          <cell r="I87">
            <v>126.5</v>
          </cell>
        </row>
        <row r="88">
          <cell r="F88">
            <v>1800180141</v>
          </cell>
          <cell r="G88">
            <v>1420</v>
          </cell>
          <cell r="H88">
            <v>1418</v>
          </cell>
          <cell r="I88">
            <v>230</v>
          </cell>
        </row>
        <row r="89">
          <cell r="F89">
            <v>22500279306</v>
          </cell>
          <cell r="G89">
            <v>1171.5</v>
          </cell>
          <cell r="H89">
            <v>1169.8499999999999</v>
          </cell>
          <cell r="I89">
            <v>189.75</v>
          </cell>
        </row>
        <row r="90">
          <cell r="F90">
            <v>4800157192</v>
          </cell>
          <cell r="G90">
            <v>781</v>
          </cell>
          <cell r="H90">
            <v>779.9</v>
          </cell>
          <cell r="I90">
            <v>126.5</v>
          </cell>
        </row>
        <row r="91">
          <cell r="F91">
            <v>2700026079</v>
          </cell>
          <cell r="G91">
            <v>852</v>
          </cell>
          <cell r="H91">
            <v>850.8</v>
          </cell>
          <cell r="I91">
            <v>138</v>
          </cell>
        </row>
        <row r="92">
          <cell r="F92">
            <v>22700027109</v>
          </cell>
          <cell r="G92">
            <v>1171.5</v>
          </cell>
          <cell r="H92">
            <v>1169.8499999999999</v>
          </cell>
          <cell r="I92">
            <v>189.75</v>
          </cell>
        </row>
        <row r="93">
          <cell r="F93">
            <v>103085551</v>
          </cell>
          <cell r="G93">
            <v>781</v>
          </cell>
          <cell r="H93">
            <v>779.9</v>
          </cell>
          <cell r="I93">
            <v>126.5</v>
          </cell>
        </row>
        <row r="94">
          <cell r="F94">
            <v>4100066655</v>
          </cell>
          <cell r="G94">
            <v>1171.5</v>
          </cell>
          <cell r="H94">
            <v>1169.8499999999999</v>
          </cell>
          <cell r="I94">
            <v>189.75</v>
          </cell>
        </row>
        <row r="95">
          <cell r="F95">
            <v>22301432484</v>
          </cell>
          <cell r="G95">
            <v>781</v>
          </cell>
          <cell r="H95">
            <v>779.9</v>
          </cell>
          <cell r="I95">
            <v>126.5</v>
          </cell>
        </row>
        <row r="96">
          <cell r="F96">
            <v>104076765</v>
          </cell>
          <cell r="G96">
            <v>2485</v>
          </cell>
          <cell r="H96">
            <v>2481.5</v>
          </cell>
          <cell r="I96">
            <v>402.5</v>
          </cell>
        </row>
        <row r="97">
          <cell r="F97">
            <v>2100097274</v>
          </cell>
          <cell r="G97">
            <v>1065</v>
          </cell>
          <cell r="H97">
            <v>1063.5</v>
          </cell>
          <cell r="I97">
            <v>172.5</v>
          </cell>
        </row>
        <row r="98">
          <cell r="F98">
            <v>40224352357</v>
          </cell>
          <cell r="G98">
            <v>781</v>
          </cell>
          <cell r="H98">
            <v>779.9</v>
          </cell>
          <cell r="I98">
            <v>126.5</v>
          </cell>
        </row>
        <row r="99">
          <cell r="F99">
            <v>40227206154</v>
          </cell>
          <cell r="G99">
            <v>781</v>
          </cell>
          <cell r="H99">
            <v>779.9</v>
          </cell>
          <cell r="I99">
            <v>126.5</v>
          </cell>
        </row>
        <row r="100">
          <cell r="F100">
            <v>6800519313</v>
          </cell>
          <cell r="G100">
            <v>781</v>
          </cell>
          <cell r="H100">
            <v>779.9</v>
          </cell>
          <cell r="I100">
            <v>126.5</v>
          </cell>
        </row>
        <row r="101">
          <cell r="F101">
            <v>40225054697</v>
          </cell>
          <cell r="G101">
            <v>1065</v>
          </cell>
          <cell r="H101">
            <v>1063.5</v>
          </cell>
          <cell r="I101">
            <v>172.5</v>
          </cell>
        </row>
        <row r="102">
          <cell r="F102">
            <v>40226624472</v>
          </cell>
          <cell r="G102">
            <v>1775</v>
          </cell>
          <cell r="H102">
            <v>1772.5</v>
          </cell>
          <cell r="I102">
            <v>287.5</v>
          </cell>
        </row>
        <row r="103">
          <cell r="F103">
            <v>117159103</v>
          </cell>
          <cell r="G103">
            <v>781</v>
          </cell>
          <cell r="H103">
            <v>779.9</v>
          </cell>
          <cell r="I103">
            <v>126.5</v>
          </cell>
        </row>
        <row r="104">
          <cell r="F104">
            <v>110295185</v>
          </cell>
          <cell r="G104">
            <v>923</v>
          </cell>
          <cell r="H104">
            <v>921.7</v>
          </cell>
          <cell r="I104">
            <v>149.5</v>
          </cell>
        </row>
        <row r="105">
          <cell r="F105">
            <v>109870493</v>
          </cell>
          <cell r="G105">
            <v>1015.3</v>
          </cell>
          <cell r="H105">
            <v>1013.87</v>
          </cell>
          <cell r="I105">
            <v>164.45</v>
          </cell>
        </row>
        <row r="106">
          <cell r="F106">
            <v>1800124263</v>
          </cell>
          <cell r="G106">
            <v>781</v>
          </cell>
          <cell r="H106">
            <v>779.9</v>
          </cell>
          <cell r="I106">
            <v>126.5</v>
          </cell>
        </row>
        <row r="107">
          <cell r="F107">
            <v>1300044813</v>
          </cell>
          <cell r="G107">
            <v>923</v>
          </cell>
          <cell r="H107">
            <v>921.7</v>
          </cell>
          <cell r="I107">
            <v>149.5</v>
          </cell>
        </row>
        <row r="108">
          <cell r="F108">
            <v>1800118026</v>
          </cell>
          <cell r="G108">
            <v>994</v>
          </cell>
          <cell r="H108">
            <v>992.6</v>
          </cell>
          <cell r="I108">
            <v>161</v>
          </cell>
        </row>
        <row r="109">
          <cell r="F109">
            <v>112601729</v>
          </cell>
          <cell r="G109">
            <v>923</v>
          </cell>
          <cell r="H109">
            <v>921.7</v>
          </cell>
          <cell r="I109">
            <v>149.5</v>
          </cell>
        </row>
        <row r="110">
          <cell r="F110">
            <v>5601492613</v>
          </cell>
          <cell r="G110">
            <v>781</v>
          </cell>
          <cell r="H110">
            <v>779.9</v>
          </cell>
          <cell r="I110">
            <v>126.5</v>
          </cell>
        </row>
        <row r="111">
          <cell r="F111">
            <v>8600038189</v>
          </cell>
          <cell r="G111">
            <v>781</v>
          </cell>
          <cell r="H111">
            <v>779.9</v>
          </cell>
          <cell r="I111">
            <v>126.5</v>
          </cell>
        </row>
        <row r="112">
          <cell r="F112">
            <v>1200991683</v>
          </cell>
          <cell r="G112">
            <v>781</v>
          </cell>
          <cell r="H112">
            <v>779.9</v>
          </cell>
          <cell r="I112">
            <v>126.5</v>
          </cell>
        </row>
        <row r="113">
          <cell r="F113">
            <v>40211819194</v>
          </cell>
          <cell r="G113">
            <v>1952.5</v>
          </cell>
          <cell r="H113">
            <v>1949.75</v>
          </cell>
          <cell r="I113">
            <v>316.25</v>
          </cell>
        </row>
        <row r="114">
          <cell r="F114">
            <v>22300858036</v>
          </cell>
          <cell r="G114">
            <v>781</v>
          </cell>
          <cell r="H114">
            <v>779.9</v>
          </cell>
          <cell r="I114">
            <v>126.5</v>
          </cell>
        </row>
        <row r="115">
          <cell r="F115">
            <v>9000117540</v>
          </cell>
          <cell r="G115">
            <v>781</v>
          </cell>
          <cell r="H115">
            <v>779.9</v>
          </cell>
          <cell r="I115">
            <v>126.5</v>
          </cell>
        </row>
        <row r="116">
          <cell r="F116">
            <v>111527818</v>
          </cell>
          <cell r="G116">
            <v>2236.5</v>
          </cell>
          <cell r="H116">
            <v>2233.35</v>
          </cell>
          <cell r="I116">
            <v>362.25</v>
          </cell>
        </row>
        <row r="117">
          <cell r="F117">
            <v>1800303164</v>
          </cell>
          <cell r="G117">
            <v>781</v>
          </cell>
          <cell r="H117">
            <v>779.9</v>
          </cell>
          <cell r="I117">
            <v>126.5</v>
          </cell>
        </row>
        <row r="118">
          <cell r="F118">
            <v>2400113375</v>
          </cell>
          <cell r="G118">
            <v>781</v>
          </cell>
          <cell r="H118">
            <v>779.9</v>
          </cell>
          <cell r="I118">
            <v>126.5</v>
          </cell>
        </row>
        <row r="119">
          <cell r="F119">
            <v>2600217364</v>
          </cell>
          <cell r="G119">
            <v>1171.5</v>
          </cell>
          <cell r="H119">
            <v>1169.8499999999999</v>
          </cell>
          <cell r="I119">
            <v>189.75</v>
          </cell>
        </row>
        <row r="120">
          <cell r="F120">
            <v>4600384913</v>
          </cell>
          <cell r="G120">
            <v>2485</v>
          </cell>
          <cell r="H120">
            <v>2481.5</v>
          </cell>
          <cell r="I120">
            <v>402.5</v>
          </cell>
        </row>
        <row r="121">
          <cell r="F121">
            <v>2200188593</v>
          </cell>
          <cell r="G121">
            <v>781</v>
          </cell>
          <cell r="H121">
            <v>779.9</v>
          </cell>
          <cell r="I121">
            <v>126.5</v>
          </cell>
        </row>
        <row r="122">
          <cell r="F122">
            <v>1900094911</v>
          </cell>
          <cell r="G122">
            <v>923</v>
          </cell>
          <cell r="H122">
            <v>921.7</v>
          </cell>
          <cell r="I122">
            <v>149.5</v>
          </cell>
        </row>
        <row r="123">
          <cell r="F123">
            <v>40213510254</v>
          </cell>
          <cell r="G123">
            <v>781</v>
          </cell>
          <cell r="H123">
            <v>779.9</v>
          </cell>
          <cell r="I123">
            <v>126.5</v>
          </cell>
        </row>
        <row r="124">
          <cell r="F124">
            <v>1300055835</v>
          </cell>
          <cell r="G124">
            <v>1420</v>
          </cell>
          <cell r="H124">
            <v>1418</v>
          </cell>
          <cell r="I124">
            <v>230</v>
          </cell>
        </row>
        <row r="125">
          <cell r="F125">
            <v>105416457</v>
          </cell>
          <cell r="G125">
            <v>781</v>
          </cell>
          <cell r="H125">
            <v>779.9</v>
          </cell>
          <cell r="I125">
            <v>126.5</v>
          </cell>
        </row>
        <row r="126">
          <cell r="F126">
            <v>109188904</v>
          </cell>
          <cell r="G126">
            <v>781</v>
          </cell>
          <cell r="H126">
            <v>779.9</v>
          </cell>
          <cell r="I126">
            <v>126.5</v>
          </cell>
        </row>
        <row r="127">
          <cell r="F127">
            <v>1800037788</v>
          </cell>
          <cell r="G127">
            <v>1065</v>
          </cell>
          <cell r="H127">
            <v>1063.5</v>
          </cell>
          <cell r="I127">
            <v>172.5</v>
          </cell>
        </row>
        <row r="128">
          <cell r="F128">
            <v>3800177010</v>
          </cell>
          <cell r="G128">
            <v>2485</v>
          </cell>
          <cell r="H128">
            <v>2481.5</v>
          </cell>
          <cell r="I128">
            <v>402.5</v>
          </cell>
        </row>
        <row r="129">
          <cell r="F129">
            <v>114927809</v>
          </cell>
          <cell r="G129">
            <v>781</v>
          </cell>
          <cell r="H129">
            <v>779.9</v>
          </cell>
          <cell r="I129">
            <v>126.5</v>
          </cell>
        </row>
        <row r="130">
          <cell r="F130">
            <v>6500363970</v>
          </cell>
          <cell r="G130">
            <v>781</v>
          </cell>
          <cell r="H130">
            <v>779.9</v>
          </cell>
          <cell r="I130">
            <v>126.5</v>
          </cell>
        </row>
        <row r="131">
          <cell r="F131">
            <v>8600028966</v>
          </cell>
          <cell r="G131">
            <v>1420</v>
          </cell>
          <cell r="H131">
            <v>1418</v>
          </cell>
          <cell r="I131">
            <v>230</v>
          </cell>
        </row>
        <row r="132">
          <cell r="F132">
            <v>4600006177</v>
          </cell>
          <cell r="G132">
            <v>781</v>
          </cell>
          <cell r="H132">
            <v>779.9</v>
          </cell>
          <cell r="I132">
            <v>126.5</v>
          </cell>
        </row>
        <row r="133">
          <cell r="F133">
            <v>7100411938</v>
          </cell>
          <cell r="G133">
            <v>781</v>
          </cell>
          <cell r="H133">
            <v>779.9</v>
          </cell>
          <cell r="I133">
            <v>126.5</v>
          </cell>
        </row>
        <row r="134">
          <cell r="F134">
            <v>111648671</v>
          </cell>
          <cell r="G134">
            <v>781</v>
          </cell>
          <cell r="H134">
            <v>779.9</v>
          </cell>
          <cell r="I134">
            <v>126.5</v>
          </cell>
        </row>
        <row r="135">
          <cell r="F135">
            <v>8600000403</v>
          </cell>
          <cell r="G135">
            <v>781</v>
          </cell>
          <cell r="H135">
            <v>779.9</v>
          </cell>
          <cell r="I135">
            <v>126.5</v>
          </cell>
        </row>
        <row r="136">
          <cell r="F136">
            <v>105156624</v>
          </cell>
          <cell r="G136">
            <v>781</v>
          </cell>
          <cell r="H136">
            <v>779.9</v>
          </cell>
          <cell r="I136">
            <v>126.5</v>
          </cell>
        </row>
        <row r="137">
          <cell r="F137">
            <v>4600243150</v>
          </cell>
          <cell r="G137">
            <v>859.1</v>
          </cell>
          <cell r="H137">
            <v>857.89</v>
          </cell>
          <cell r="I137">
            <v>139.15</v>
          </cell>
        </row>
        <row r="138">
          <cell r="F138">
            <v>40224371910</v>
          </cell>
          <cell r="G138">
            <v>1775</v>
          </cell>
          <cell r="H138">
            <v>1772.5</v>
          </cell>
          <cell r="I138">
            <v>287.5</v>
          </cell>
        </row>
        <row r="139">
          <cell r="F139">
            <v>100091149</v>
          </cell>
          <cell r="G139">
            <v>781</v>
          </cell>
          <cell r="H139">
            <v>779.9</v>
          </cell>
          <cell r="I139">
            <v>126.5</v>
          </cell>
        </row>
        <row r="140">
          <cell r="F140">
            <v>1600000648</v>
          </cell>
          <cell r="G140">
            <v>781</v>
          </cell>
          <cell r="H140">
            <v>779.9</v>
          </cell>
          <cell r="I140">
            <v>126.5</v>
          </cell>
        </row>
        <row r="141">
          <cell r="F141">
            <v>2300304512</v>
          </cell>
          <cell r="G141">
            <v>781</v>
          </cell>
          <cell r="H141">
            <v>779.9</v>
          </cell>
          <cell r="I141">
            <v>126.5</v>
          </cell>
        </row>
        <row r="142">
          <cell r="F142">
            <v>1800333369</v>
          </cell>
          <cell r="G142">
            <v>781</v>
          </cell>
          <cell r="H142">
            <v>779.9</v>
          </cell>
          <cell r="I142">
            <v>126.5</v>
          </cell>
        </row>
        <row r="143">
          <cell r="F143">
            <v>40226904908</v>
          </cell>
          <cell r="G143">
            <v>923</v>
          </cell>
          <cell r="H143">
            <v>921.7</v>
          </cell>
          <cell r="I143">
            <v>149.5</v>
          </cell>
        </row>
        <row r="144">
          <cell r="F144">
            <v>1900143106</v>
          </cell>
          <cell r="G144">
            <v>923</v>
          </cell>
          <cell r="H144">
            <v>921.7</v>
          </cell>
          <cell r="I144">
            <v>149.5</v>
          </cell>
        </row>
        <row r="145">
          <cell r="F145">
            <v>108271552</v>
          </cell>
          <cell r="G145">
            <v>1562</v>
          </cell>
          <cell r="H145">
            <v>1559.8</v>
          </cell>
          <cell r="I145">
            <v>253</v>
          </cell>
        </row>
        <row r="146">
          <cell r="F146">
            <v>3400193201</v>
          </cell>
          <cell r="G146">
            <v>781</v>
          </cell>
          <cell r="H146">
            <v>779.9</v>
          </cell>
          <cell r="I146">
            <v>126.5</v>
          </cell>
        </row>
        <row r="147">
          <cell r="F147">
            <v>3400180844</v>
          </cell>
          <cell r="G147">
            <v>1562</v>
          </cell>
          <cell r="H147">
            <v>1559.8</v>
          </cell>
          <cell r="I147">
            <v>253</v>
          </cell>
        </row>
        <row r="148">
          <cell r="F148">
            <v>40212321513</v>
          </cell>
          <cell r="G148">
            <v>2485</v>
          </cell>
          <cell r="H148">
            <v>2481.5</v>
          </cell>
          <cell r="I148">
            <v>402.5</v>
          </cell>
        </row>
        <row r="149">
          <cell r="F149">
            <v>104806575</v>
          </cell>
          <cell r="G149">
            <v>1171.5</v>
          </cell>
          <cell r="H149">
            <v>1169.8499999999999</v>
          </cell>
          <cell r="I149">
            <v>189.75</v>
          </cell>
        </row>
        <row r="150">
          <cell r="F150">
            <v>116427626</v>
          </cell>
          <cell r="G150">
            <v>781</v>
          </cell>
          <cell r="H150">
            <v>779.9</v>
          </cell>
          <cell r="I150">
            <v>126.5</v>
          </cell>
        </row>
        <row r="151">
          <cell r="F151">
            <v>114632037</v>
          </cell>
          <cell r="G151">
            <v>1171.5</v>
          </cell>
          <cell r="H151">
            <v>1169.8499999999999</v>
          </cell>
          <cell r="I151">
            <v>189.75</v>
          </cell>
        </row>
        <row r="152">
          <cell r="F152">
            <v>40234353692</v>
          </cell>
          <cell r="G152">
            <v>1420</v>
          </cell>
          <cell r="H152">
            <v>1418</v>
          </cell>
          <cell r="I152">
            <v>230</v>
          </cell>
        </row>
        <row r="153">
          <cell r="F153">
            <v>40231528304</v>
          </cell>
          <cell r="G153">
            <v>781</v>
          </cell>
          <cell r="H153">
            <v>779.9</v>
          </cell>
          <cell r="I153">
            <v>126.5</v>
          </cell>
        </row>
        <row r="154">
          <cell r="F154">
            <v>107657504</v>
          </cell>
          <cell r="G154">
            <v>1065</v>
          </cell>
          <cell r="H154">
            <v>1063.5</v>
          </cell>
          <cell r="I154">
            <v>172.5</v>
          </cell>
        </row>
        <row r="155">
          <cell r="F155">
            <v>114915366</v>
          </cell>
          <cell r="G155">
            <v>1065</v>
          </cell>
          <cell r="H155">
            <v>1063.5</v>
          </cell>
          <cell r="I155">
            <v>172.5</v>
          </cell>
        </row>
        <row r="156">
          <cell r="F156">
            <v>106208101</v>
          </cell>
          <cell r="G156">
            <v>1171.5</v>
          </cell>
          <cell r="H156">
            <v>1169.8499999999999</v>
          </cell>
          <cell r="I156">
            <v>189.75</v>
          </cell>
        </row>
        <row r="157">
          <cell r="F157">
            <v>112280110</v>
          </cell>
          <cell r="G157">
            <v>1420</v>
          </cell>
          <cell r="H157">
            <v>1418</v>
          </cell>
          <cell r="I157">
            <v>230</v>
          </cell>
        </row>
        <row r="158">
          <cell r="F158">
            <v>111587275</v>
          </cell>
          <cell r="G158">
            <v>1420</v>
          </cell>
          <cell r="H158">
            <v>1418</v>
          </cell>
          <cell r="I158">
            <v>230</v>
          </cell>
        </row>
        <row r="159">
          <cell r="F159">
            <v>111587275</v>
          </cell>
          <cell r="G159">
            <v>355</v>
          </cell>
          <cell r="H159">
            <v>354.5</v>
          </cell>
          <cell r="I159">
            <v>57.5</v>
          </cell>
        </row>
        <row r="160">
          <cell r="F160">
            <v>112729330</v>
          </cell>
          <cell r="G160">
            <v>1207</v>
          </cell>
          <cell r="H160">
            <v>1205.3</v>
          </cell>
          <cell r="I160">
            <v>195.5</v>
          </cell>
        </row>
        <row r="161">
          <cell r="F161">
            <v>22300500018</v>
          </cell>
          <cell r="G161">
            <v>781</v>
          </cell>
          <cell r="H161">
            <v>779.9</v>
          </cell>
          <cell r="I161">
            <v>126.5</v>
          </cell>
        </row>
        <row r="162">
          <cell r="F162">
            <v>35000015657</v>
          </cell>
          <cell r="G162">
            <v>781</v>
          </cell>
          <cell r="H162">
            <v>779.9</v>
          </cell>
          <cell r="I162">
            <v>126.5</v>
          </cell>
        </row>
        <row r="163">
          <cell r="F163">
            <v>119089183</v>
          </cell>
          <cell r="G163">
            <v>958.5</v>
          </cell>
          <cell r="H163">
            <v>957.15</v>
          </cell>
          <cell r="I163">
            <v>155.25</v>
          </cell>
        </row>
        <row r="164">
          <cell r="F164">
            <v>119326544</v>
          </cell>
          <cell r="G164">
            <v>1775</v>
          </cell>
          <cell r="H164">
            <v>1772.5</v>
          </cell>
          <cell r="I164">
            <v>287.5</v>
          </cell>
        </row>
        <row r="165">
          <cell r="F165">
            <v>22400805978</v>
          </cell>
          <cell r="G165">
            <v>2485</v>
          </cell>
          <cell r="H165">
            <v>2481.5</v>
          </cell>
          <cell r="I165">
            <v>402.5</v>
          </cell>
        </row>
        <row r="166">
          <cell r="F166">
            <v>40213982800</v>
          </cell>
          <cell r="G166">
            <v>852</v>
          </cell>
          <cell r="H166">
            <v>850.8</v>
          </cell>
          <cell r="I166">
            <v>138</v>
          </cell>
        </row>
        <row r="167">
          <cell r="F167">
            <v>2301595696</v>
          </cell>
          <cell r="G167">
            <v>781</v>
          </cell>
          <cell r="H167">
            <v>779.9</v>
          </cell>
          <cell r="I167">
            <v>126.5</v>
          </cell>
        </row>
        <row r="168">
          <cell r="F168">
            <v>102183548</v>
          </cell>
          <cell r="G168">
            <v>2485</v>
          </cell>
          <cell r="H168">
            <v>2481.5</v>
          </cell>
          <cell r="I168">
            <v>402.5</v>
          </cell>
        </row>
        <row r="169">
          <cell r="F169">
            <v>2300155385</v>
          </cell>
          <cell r="G169">
            <v>2485</v>
          </cell>
          <cell r="H169">
            <v>2481.5</v>
          </cell>
          <cell r="I169">
            <v>402.5</v>
          </cell>
        </row>
        <row r="170">
          <cell r="F170">
            <v>105098289</v>
          </cell>
          <cell r="G170">
            <v>923</v>
          </cell>
          <cell r="H170">
            <v>921.7</v>
          </cell>
          <cell r="I170">
            <v>149.5</v>
          </cell>
        </row>
        <row r="171">
          <cell r="F171">
            <v>1000024958</v>
          </cell>
          <cell r="G171">
            <v>781</v>
          </cell>
          <cell r="H171">
            <v>779.9</v>
          </cell>
          <cell r="I171">
            <v>126.5</v>
          </cell>
        </row>
        <row r="172">
          <cell r="F172">
            <v>800349102</v>
          </cell>
          <cell r="G172">
            <v>781</v>
          </cell>
          <cell r="H172">
            <v>779.9</v>
          </cell>
          <cell r="I172">
            <v>126.5</v>
          </cell>
        </row>
        <row r="173">
          <cell r="F173">
            <v>22300640772</v>
          </cell>
          <cell r="G173">
            <v>781</v>
          </cell>
          <cell r="H173">
            <v>779.9</v>
          </cell>
          <cell r="I173">
            <v>126.5</v>
          </cell>
        </row>
        <row r="174">
          <cell r="F174">
            <v>7600203538</v>
          </cell>
          <cell r="G174">
            <v>781</v>
          </cell>
          <cell r="H174">
            <v>779.9</v>
          </cell>
          <cell r="I174">
            <v>126.5</v>
          </cell>
        </row>
        <row r="175">
          <cell r="F175">
            <v>112760624</v>
          </cell>
          <cell r="G175">
            <v>781</v>
          </cell>
          <cell r="H175">
            <v>779.9</v>
          </cell>
          <cell r="I175">
            <v>126.5</v>
          </cell>
        </row>
        <row r="176">
          <cell r="F176">
            <v>104916382</v>
          </cell>
          <cell r="G176">
            <v>1171.5</v>
          </cell>
          <cell r="H176">
            <v>1169.8499999999999</v>
          </cell>
          <cell r="I176">
            <v>189.75</v>
          </cell>
        </row>
        <row r="177">
          <cell r="F177">
            <v>8000059553</v>
          </cell>
          <cell r="G177">
            <v>1015.3</v>
          </cell>
          <cell r="H177">
            <v>1013.87</v>
          </cell>
          <cell r="I177">
            <v>164.45</v>
          </cell>
        </row>
        <row r="178">
          <cell r="F178">
            <v>5600712912</v>
          </cell>
          <cell r="G178">
            <v>781</v>
          </cell>
          <cell r="H178">
            <v>779.9</v>
          </cell>
          <cell r="I178">
            <v>126.5</v>
          </cell>
        </row>
        <row r="179">
          <cell r="F179">
            <v>4800489090</v>
          </cell>
          <cell r="G179">
            <v>1171.5</v>
          </cell>
          <cell r="H179">
            <v>1169.8499999999999</v>
          </cell>
          <cell r="I179">
            <v>189.75</v>
          </cell>
        </row>
        <row r="180">
          <cell r="F180">
            <v>9900047235</v>
          </cell>
          <cell r="G180">
            <v>994</v>
          </cell>
          <cell r="H180">
            <v>992.6</v>
          </cell>
          <cell r="I180">
            <v>161</v>
          </cell>
        </row>
        <row r="181">
          <cell r="F181">
            <v>40223649993</v>
          </cell>
          <cell r="G181">
            <v>923</v>
          </cell>
          <cell r="H181">
            <v>921.7</v>
          </cell>
          <cell r="I181">
            <v>149.5</v>
          </cell>
        </row>
        <row r="182">
          <cell r="F182">
            <v>1200119053</v>
          </cell>
          <cell r="G182">
            <v>1562</v>
          </cell>
          <cell r="H182">
            <v>1559.8</v>
          </cell>
          <cell r="I182">
            <v>253</v>
          </cell>
        </row>
        <row r="183">
          <cell r="F183">
            <v>7600140870</v>
          </cell>
          <cell r="G183">
            <v>781</v>
          </cell>
          <cell r="H183">
            <v>779.9</v>
          </cell>
          <cell r="I183">
            <v>126.5</v>
          </cell>
        </row>
        <row r="184">
          <cell r="F184">
            <v>115297368</v>
          </cell>
          <cell r="G184">
            <v>781</v>
          </cell>
          <cell r="H184">
            <v>779.9</v>
          </cell>
          <cell r="I184">
            <v>126.5</v>
          </cell>
        </row>
        <row r="185">
          <cell r="F185">
            <v>3000014997</v>
          </cell>
          <cell r="G185">
            <v>781</v>
          </cell>
          <cell r="H185">
            <v>779.9</v>
          </cell>
          <cell r="I185">
            <v>126.5</v>
          </cell>
        </row>
        <row r="186">
          <cell r="F186">
            <v>1201277454</v>
          </cell>
          <cell r="G186">
            <v>1065</v>
          </cell>
          <cell r="H186">
            <v>1063.5</v>
          </cell>
          <cell r="I186">
            <v>172.5</v>
          </cell>
        </row>
        <row r="187">
          <cell r="F187">
            <v>1800504332</v>
          </cell>
          <cell r="G187">
            <v>852</v>
          </cell>
          <cell r="H187">
            <v>850.8</v>
          </cell>
          <cell r="I187">
            <v>138</v>
          </cell>
        </row>
        <row r="188">
          <cell r="F188">
            <v>114934847</v>
          </cell>
          <cell r="G188">
            <v>781</v>
          </cell>
          <cell r="H188">
            <v>779.9</v>
          </cell>
          <cell r="I188">
            <v>126.5</v>
          </cell>
        </row>
        <row r="189">
          <cell r="F189">
            <v>3103153585</v>
          </cell>
          <cell r="G189">
            <v>1917</v>
          </cell>
          <cell r="H189">
            <v>1914.3</v>
          </cell>
          <cell r="I189">
            <v>310.5</v>
          </cell>
        </row>
        <row r="190">
          <cell r="F190">
            <v>102249158</v>
          </cell>
          <cell r="G190">
            <v>781</v>
          </cell>
          <cell r="H190">
            <v>779.9</v>
          </cell>
          <cell r="I190">
            <v>126.5</v>
          </cell>
        </row>
        <row r="191">
          <cell r="F191">
            <v>115325037</v>
          </cell>
          <cell r="G191">
            <v>781</v>
          </cell>
          <cell r="H191">
            <v>779.9</v>
          </cell>
          <cell r="I191">
            <v>126.5</v>
          </cell>
        </row>
        <row r="192">
          <cell r="F192">
            <v>4600041893</v>
          </cell>
          <cell r="G192">
            <v>1171.5</v>
          </cell>
          <cell r="H192">
            <v>1169.8499999999999</v>
          </cell>
          <cell r="I192">
            <v>189.75</v>
          </cell>
        </row>
        <row r="193">
          <cell r="F193">
            <v>2200004998</v>
          </cell>
          <cell r="G193">
            <v>781</v>
          </cell>
          <cell r="H193">
            <v>779.9</v>
          </cell>
          <cell r="I193">
            <v>126.5</v>
          </cell>
        </row>
        <row r="194">
          <cell r="F194">
            <v>11000020039</v>
          </cell>
          <cell r="G194">
            <v>1065</v>
          </cell>
          <cell r="H194">
            <v>1063.5</v>
          </cell>
          <cell r="I194">
            <v>172.5</v>
          </cell>
        </row>
        <row r="195">
          <cell r="F195">
            <v>2100049226</v>
          </cell>
          <cell r="G195">
            <v>1420</v>
          </cell>
          <cell r="H195">
            <v>1418</v>
          </cell>
          <cell r="I195">
            <v>230</v>
          </cell>
        </row>
        <row r="196">
          <cell r="F196">
            <v>104961404</v>
          </cell>
          <cell r="G196">
            <v>781</v>
          </cell>
          <cell r="H196">
            <v>779.9</v>
          </cell>
          <cell r="I196">
            <v>126.5</v>
          </cell>
        </row>
        <row r="197">
          <cell r="F197">
            <v>7100511679</v>
          </cell>
          <cell r="G197">
            <v>1171.5</v>
          </cell>
          <cell r="H197">
            <v>1169.8499999999999</v>
          </cell>
          <cell r="I197">
            <v>189.75</v>
          </cell>
        </row>
        <row r="198">
          <cell r="F198">
            <v>40224455416</v>
          </cell>
          <cell r="G198">
            <v>1405.8</v>
          </cell>
          <cell r="H198">
            <v>1403.82</v>
          </cell>
          <cell r="I198">
            <v>227.7</v>
          </cell>
        </row>
        <row r="199">
          <cell r="F199">
            <v>116275504</v>
          </cell>
          <cell r="G199">
            <v>1171.5</v>
          </cell>
          <cell r="H199">
            <v>1169.8499999999999</v>
          </cell>
          <cell r="I199">
            <v>189.75</v>
          </cell>
        </row>
        <row r="200">
          <cell r="F200">
            <v>22300718958</v>
          </cell>
          <cell r="G200">
            <v>781</v>
          </cell>
          <cell r="H200">
            <v>779.9</v>
          </cell>
          <cell r="I200">
            <v>126.5</v>
          </cell>
        </row>
        <row r="201">
          <cell r="F201">
            <v>119035202</v>
          </cell>
          <cell r="G201">
            <v>781</v>
          </cell>
          <cell r="H201">
            <v>779.9</v>
          </cell>
          <cell r="I201">
            <v>126.5</v>
          </cell>
        </row>
        <row r="202">
          <cell r="F202">
            <v>10900057083</v>
          </cell>
          <cell r="G202">
            <v>1420</v>
          </cell>
          <cell r="H202">
            <v>1418</v>
          </cell>
          <cell r="I202">
            <v>230</v>
          </cell>
        </row>
        <row r="203">
          <cell r="F203">
            <v>112855937</v>
          </cell>
          <cell r="G203">
            <v>1863.75</v>
          </cell>
          <cell r="H203">
            <v>1861.13</v>
          </cell>
          <cell r="I203">
            <v>301.88</v>
          </cell>
        </row>
        <row r="204">
          <cell r="F204">
            <v>200165181</v>
          </cell>
          <cell r="G204">
            <v>2236.5</v>
          </cell>
          <cell r="H204">
            <v>2233.35</v>
          </cell>
          <cell r="I204">
            <v>362.25</v>
          </cell>
        </row>
        <row r="205">
          <cell r="F205">
            <v>9000089954</v>
          </cell>
          <cell r="G205">
            <v>781</v>
          </cell>
          <cell r="H205">
            <v>779.9</v>
          </cell>
          <cell r="I205">
            <v>126.5</v>
          </cell>
        </row>
        <row r="206">
          <cell r="F206">
            <v>105105761</v>
          </cell>
          <cell r="G206">
            <v>923</v>
          </cell>
          <cell r="H206">
            <v>921.7</v>
          </cell>
          <cell r="I206">
            <v>149.5</v>
          </cell>
        </row>
        <row r="207">
          <cell r="F207">
            <v>1800596627</v>
          </cell>
          <cell r="G207">
            <v>2130</v>
          </cell>
          <cell r="H207">
            <v>2127</v>
          </cell>
          <cell r="I207">
            <v>345</v>
          </cell>
        </row>
        <row r="208">
          <cell r="F208">
            <v>11600004581</v>
          </cell>
          <cell r="G208">
            <v>781</v>
          </cell>
          <cell r="H208">
            <v>779.9</v>
          </cell>
          <cell r="I208">
            <v>126.5</v>
          </cell>
        </row>
        <row r="209">
          <cell r="F209">
            <v>115738536</v>
          </cell>
          <cell r="G209">
            <v>1562</v>
          </cell>
          <cell r="H209">
            <v>1559.8</v>
          </cell>
          <cell r="I209">
            <v>253</v>
          </cell>
        </row>
        <row r="210">
          <cell r="F210">
            <v>11500016446</v>
          </cell>
          <cell r="G210">
            <v>809.4</v>
          </cell>
          <cell r="H210">
            <v>808.26</v>
          </cell>
          <cell r="I210">
            <v>131.1</v>
          </cell>
        </row>
        <row r="211">
          <cell r="F211">
            <v>5300403234</v>
          </cell>
          <cell r="G211">
            <v>2485</v>
          </cell>
          <cell r="H211">
            <v>2481.5</v>
          </cell>
          <cell r="I211">
            <v>402.5</v>
          </cell>
        </row>
        <row r="212">
          <cell r="F212">
            <v>5601010266</v>
          </cell>
          <cell r="G212">
            <v>859.1</v>
          </cell>
          <cell r="H212">
            <v>857.89</v>
          </cell>
          <cell r="I212">
            <v>139.15</v>
          </cell>
        </row>
        <row r="213">
          <cell r="F213">
            <v>1201023429</v>
          </cell>
          <cell r="G213">
            <v>1065</v>
          </cell>
          <cell r="H213">
            <v>1063.5</v>
          </cell>
          <cell r="I213">
            <v>172.5</v>
          </cell>
        </row>
        <row r="214">
          <cell r="F214">
            <v>40222850915</v>
          </cell>
          <cell r="G214">
            <v>781</v>
          </cell>
          <cell r="H214">
            <v>779.9</v>
          </cell>
          <cell r="I214">
            <v>126.5</v>
          </cell>
        </row>
        <row r="215">
          <cell r="F215">
            <v>5300093142</v>
          </cell>
          <cell r="G215">
            <v>781</v>
          </cell>
          <cell r="H215">
            <v>779.9</v>
          </cell>
          <cell r="I215">
            <v>126.5</v>
          </cell>
        </row>
        <row r="216">
          <cell r="F216">
            <v>104092457</v>
          </cell>
          <cell r="G216">
            <v>781</v>
          </cell>
          <cell r="H216">
            <v>779.9</v>
          </cell>
          <cell r="I216">
            <v>126.5</v>
          </cell>
        </row>
        <row r="217">
          <cell r="F217">
            <v>22301059659</v>
          </cell>
          <cell r="G217">
            <v>781</v>
          </cell>
          <cell r="H217">
            <v>779.9</v>
          </cell>
          <cell r="I217">
            <v>126.5</v>
          </cell>
        </row>
        <row r="218">
          <cell r="F218">
            <v>4100166406</v>
          </cell>
          <cell r="G218">
            <v>781</v>
          </cell>
          <cell r="H218">
            <v>779.9</v>
          </cell>
          <cell r="I218">
            <v>126.5</v>
          </cell>
        </row>
        <row r="219">
          <cell r="F219">
            <v>8000085384</v>
          </cell>
          <cell r="G219">
            <v>1065</v>
          </cell>
          <cell r="H219">
            <v>1063.5</v>
          </cell>
          <cell r="I219">
            <v>172.5</v>
          </cell>
        </row>
        <row r="220">
          <cell r="F220">
            <v>4800447015</v>
          </cell>
          <cell r="G220">
            <v>781</v>
          </cell>
          <cell r="H220">
            <v>779.9</v>
          </cell>
          <cell r="I220">
            <v>126.5</v>
          </cell>
        </row>
        <row r="221">
          <cell r="F221">
            <v>114851710</v>
          </cell>
          <cell r="G221">
            <v>1065</v>
          </cell>
          <cell r="H221">
            <v>1063.5</v>
          </cell>
          <cell r="I221">
            <v>172.5</v>
          </cell>
        </row>
        <row r="222">
          <cell r="F222">
            <v>1800411421</v>
          </cell>
          <cell r="G222">
            <v>781</v>
          </cell>
          <cell r="H222">
            <v>779.9</v>
          </cell>
          <cell r="I222">
            <v>126.5</v>
          </cell>
        </row>
        <row r="223">
          <cell r="F223">
            <v>1800208199</v>
          </cell>
          <cell r="G223">
            <v>923</v>
          </cell>
          <cell r="H223">
            <v>921.7</v>
          </cell>
          <cell r="I223">
            <v>149.5</v>
          </cell>
        </row>
        <row r="224">
          <cell r="F224">
            <v>109418848</v>
          </cell>
          <cell r="G224">
            <v>923</v>
          </cell>
          <cell r="H224">
            <v>921.7</v>
          </cell>
          <cell r="I224">
            <v>149.5</v>
          </cell>
        </row>
        <row r="225">
          <cell r="F225">
            <v>16700001619</v>
          </cell>
          <cell r="G225">
            <v>781</v>
          </cell>
          <cell r="H225">
            <v>779.9</v>
          </cell>
          <cell r="I225">
            <v>126.5</v>
          </cell>
        </row>
        <row r="226">
          <cell r="F226">
            <v>500045315</v>
          </cell>
          <cell r="G226">
            <v>1171.5</v>
          </cell>
          <cell r="H226">
            <v>1169.8499999999999</v>
          </cell>
          <cell r="I226">
            <v>189.75</v>
          </cell>
        </row>
        <row r="227">
          <cell r="F227">
            <v>40243016736</v>
          </cell>
          <cell r="G227">
            <v>1562</v>
          </cell>
          <cell r="H227">
            <v>1559.8</v>
          </cell>
          <cell r="I227">
            <v>253</v>
          </cell>
        </row>
        <row r="228">
          <cell r="F228">
            <v>112785449</v>
          </cell>
          <cell r="G228">
            <v>1171.5</v>
          </cell>
          <cell r="H228">
            <v>1169.8499999999999</v>
          </cell>
          <cell r="I228">
            <v>189.75</v>
          </cell>
        </row>
        <row r="229">
          <cell r="F229">
            <v>9300469237</v>
          </cell>
          <cell r="G229">
            <v>2130</v>
          </cell>
          <cell r="H229">
            <v>2127</v>
          </cell>
          <cell r="I229">
            <v>345</v>
          </cell>
        </row>
        <row r="230">
          <cell r="F230">
            <v>109439380</v>
          </cell>
          <cell r="G230">
            <v>4615</v>
          </cell>
          <cell r="H230">
            <v>4608.5</v>
          </cell>
          <cell r="I230">
            <v>747.5</v>
          </cell>
        </row>
        <row r="231">
          <cell r="F231">
            <v>110347374</v>
          </cell>
          <cell r="G231">
            <v>781</v>
          </cell>
          <cell r="H231">
            <v>779.9</v>
          </cell>
          <cell r="I231">
            <v>126.5</v>
          </cell>
        </row>
        <row r="232">
          <cell r="F232">
            <v>4100124181</v>
          </cell>
          <cell r="G232">
            <v>781</v>
          </cell>
          <cell r="H232">
            <v>779.9</v>
          </cell>
          <cell r="I232">
            <v>126.5</v>
          </cell>
        </row>
        <row r="233">
          <cell r="F233">
            <v>40233707583</v>
          </cell>
          <cell r="G233">
            <v>923</v>
          </cell>
          <cell r="H233">
            <v>921.7</v>
          </cell>
          <cell r="I233">
            <v>149.5</v>
          </cell>
        </row>
        <row r="234">
          <cell r="F234">
            <v>200241677</v>
          </cell>
          <cell r="G234">
            <v>781</v>
          </cell>
          <cell r="H234">
            <v>779.9</v>
          </cell>
          <cell r="I234">
            <v>126.5</v>
          </cell>
        </row>
        <row r="235">
          <cell r="F235">
            <v>2600977249</v>
          </cell>
          <cell r="G235">
            <v>1065</v>
          </cell>
          <cell r="H235">
            <v>1063.5</v>
          </cell>
          <cell r="I235">
            <v>172.5</v>
          </cell>
        </row>
        <row r="236">
          <cell r="F236">
            <v>1000006930</v>
          </cell>
          <cell r="G236">
            <v>781</v>
          </cell>
          <cell r="H236">
            <v>779.9</v>
          </cell>
          <cell r="I236">
            <v>126.5</v>
          </cell>
        </row>
        <row r="237">
          <cell r="F237">
            <v>108752395</v>
          </cell>
          <cell r="G237">
            <v>923</v>
          </cell>
          <cell r="H237">
            <v>921.7</v>
          </cell>
          <cell r="I237">
            <v>149.5</v>
          </cell>
        </row>
        <row r="238">
          <cell r="F238">
            <v>4900910342</v>
          </cell>
          <cell r="G238">
            <v>923</v>
          </cell>
          <cell r="H238">
            <v>921.7</v>
          </cell>
          <cell r="I238">
            <v>149.5</v>
          </cell>
        </row>
        <row r="239">
          <cell r="F239">
            <v>109166405</v>
          </cell>
          <cell r="G239">
            <v>1065</v>
          </cell>
          <cell r="H239">
            <v>1063.5</v>
          </cell>
          <cell r="I239">
            <v>172.5</v>
          </cell>
        </row>
        <row r="240">
          <cell r="F240">
            <v>106390503</v>
          </cell>
          <cell r="G240">
            <v>923</v>
          </cell>
          <cell r="H240">
            <v>921.7</v>
          </cell>
          <cell r="I240">
            <v>149.5</v>
          </cell>
        </row>
        <row r="241">
          <cell r="F241">
            <v>113412886</v>
          </cell>
          <cell r="G241">
            <v>1278</v>
          </cell>
          <cell r="H241">
            <v>1276.2</v>
          </cell>
          <cell r="I241">
            <v>207</v>
          </cell>
        </row>
        <row r="242">
          <cell r="F242">
            <v>113036255</v>
          </cell>
          <cell r="G242">
            <v>781</v>
          </cell>
          <cell r="H242">
            <v>779.9</v>
          </cell>
          <cell r="I242">
            <v>126.5</v>
          </cell>
        </row>
        <row r="243">
          <cell r="F243">
            <v>115205700</v>
          </cell>
          <cell r="G243">
            <v>1562</v>
          </cell>
          <cell r="H243">
            <v>1559.8</v>
          </cell>
          <cell r="I243">
            <v>253</v>
          </cell>
        </row>
        <row r="244">
          <cell r="F244">
            <v>3101186629</v>
          </cell>
          <cell r="G244">
            <v>781</v>
          </cell>
          <cell r="H244">
            <v>779.9</v>
          </cell>
          <cell r="I244">
            <v>126.5</v>
          </cell>
        </row>
        <row r="245">
          <cell r="F245">
            <v>1800351296</v>
          </cell>
          <cell r="G245">
            <v>781</v>
          </cell>
          <cell r="H245">
            <v>779.9</v>
          </cell>
          <cell r="I245">
            <v>126.5</v>
          </cell>
        </row>
        <row r="246">
          <cell r="F246">
            <v>1300306485</v>
          </cell>
          <cell r="G246">
            <v>781</v>
          </cell>
          <cell r="H246">
            <v>779.9</v>
          </cell>
          <cell r="I246">
            <v>126.5</v>
          </cell>
        </row>
        <row r="247">
          <cell r="F247">
            <v>40223788726</v>
          </cell>
          <cell r="G247">
            <v>781</v>
          </cell>
          <cell r="H247">
            <v>779.9</v>
          </cell>
          <cell r="I247">
            <v>126.5</v>
          </cell>
        </row>
        <row r="248">
          <cell r="F248">
            <v>6500161044</v>
          </cell>
          <cell r="G248">
            <v>1171.5</v>
          </cell>
          <cell r="H248">
            <v>1169.8499999999999</v>
          </cell>
          <cell r="I248">
            <v>189.75</v>
          </cell>
        </row>
        <row r="249">
          <cell r="F249">
            <v>1800322677</v>
          </cell>
          <cell r="G249">
            <v>1775</v>
          </cell>
          <cell r="H249">
            <v>1772.5</v>
          </cell>
          <cell r="I249">
            <v>287.5</v>
          </cell>
        </row>
        <row r="250">
          <cell r="F250">
            <v>40220745463</v>
          </cell>
          <cell r="G250">
            <v>1171.5</v>
          </cell>
          <cell r="H250">
            <v>1169.8499999999999</v>
          </cell>
          <cell r="I250">
            <v>189.75</v>
          </cell>
        </row>
        <row r="251">
          <cell r="F251">
            <v>1800348201</v>
          </cell>
          <cell r="G251">
            <v>781</v>
          </cell>
          <cell r="H251">
            <v>779.9</v>
          </cell>
          <cell r="I251">
            <v>126.5</v>
          </cell>
        </row>
        <row r="252">
          <cell r="F252">
            <v>116632613</v>
          </cell>
          <cell r="G252">
            <v>781</v>
          </cell>
          <cell r="H252">
            <v>779.9</v>
          </cell>
          <cell r="I252">
            <v>126.5</v>
          </cell>
        </row>
        <row r="253">
          <cell r="F253">
            <v>104812102</v>
          </cell>
          <cell r="G253">
            <v>1775</v>
          </cell>
          <cell r="H253">
            <v>1772.5</v>
          </cell>
          <cell r="I253">
            <v>287.5</v>
          </cell>
        </row>
        <row r="254">
          <cell r="F254">
            <v>3200059214</v>
          </cell>
          <cell r="G254">
            <v>781</v>
          </cell>
          <cell r="H254">
            <v>779.9</v>
          </cell>
          <cell r="I254">
            <v>126.5</v>
          </cell>
        </row>
        <row r="255">
          <cell r="F255">
            <v>1800223354</v>
          </cell>
          <cell r="G255">
            <v>781</v>
          </cell>
          <cell r="H255">
            <v>779.9</v>
          </cell>
          <cell r="I255">
            <v>126.5</v>
          </cell>
        </row>
        <row r="256">
          <cell r="F256">
            <v>22301575795</v>
          </cell>
          <cell r="G256">
            <v>1207</v>
          </cell>
          <cell r="H256">
            <v>1205.3</v>
          </cell>
          <cell r="I256">
            <v>195.5</v>
          </cell>
        </row>
        <row r="257">
          <cell r="F257">
            <v>22301653881</v>
          </cell>
          <cell r="G257">
            <v>1065</v>
          </cell>
          <cell r="H257">
            <v>1063.5</v>
          </cell>
          <cell r="I257">
            <v>172.5</v>
          </cell>
        </row>
        <row r="258">
          <cell r="F258">
            <v>40238369033</v>
          </cell>
          <cell r="G258">
            <v>994</v>
          </cell>
          <cell r="H258">
            <v>992.6</v>
          </cell>
          <cell r="I258">
            <v>161</v>
          </cell>
        </row>
        <row r="259">
          <cell r="F259">
            <v>200000669</v>
          </cell>
          <cell r="G259">
            <v>1015.3</v>
          </cell>
          <cell r="H259">
            <v>1013.87</v>
          </cell>
          <cell r="I259">
            <v>164.45</v>
          </cell>
        </row>
        <row r="260">
          <cell r="F260">
            <v>2600246801</v>
          </cell>
          <cell r="G260">
            <v>781</v>
          </cell>
          <cell r="H260">
            <v>779.9</v>
          </cell>
          <cell r="I260">
            <v>126.5</v>
          </cell>
        </row>
        <row r="261">
          <cell r="F261">
            <v>8000077910</v>
          </cell>
          <cell r="G261">
            <v>937.2</v>
          </cell>
          <cell r="H261">
            <v>935.88</v>
          </cell>
          <cell r="I261">
            <v>151.80000000000001</v>
          </cell>
        </row>
        <row r="262">
          <cell r="F262">
            <v>108745696</v>
          </cell>
          <cell r="G262">
            <v>1405.8</v>
          </cell>
          <cell r="H262">
            <v>1403.82</v>
          </cell>
          <cell r="I262">
            <v>227.7</v>
          </cell>
        </row>
        <row r="263">
          <cell r="F263">
            <v>100099423</v>
          </cell>
          <cell r="G263">
            <v>1171.5</v>
          </cell>
          <cell r="H263">
            <v>1169.8499999999999</v>
          </cell>
          <cell r="I263">
            <v>189.75</v>
          </cell>
        </row>
        <row r="264">
          <cell r="F264">
            <v>8000070006</v>
          </cell>
          <cell r="G264">
            <v>1775</v>
          </cell>
          <cell r="H264">
            <v>1772.5</v>
          </cell>
          <cell r="I264">
            <v>287.5</v>
          </cell>
        </row>
        <row r="265">
          <cell r="F265">
            <v>8000022064</v>
          </cell>
          <cell r="G265">
            <v>1775</v>
          </cell>
          <cell r="H265">
            <v>1772.5</v>
          </cell>
          <cell r="I265">
            <v>287.5</v>
          </cell>
        </row>
        <row r="266">
          <cell r="F266">
            <v>13700006011</v>
          </cell>
          <cell r="G266">
            <v>781</v>
          </cell>
          <cell r="H266">
            <v>779.9</v>
          </cell>
          <cell r="I266">
            <v>126.5</v>
          </cell>
        </row>
        <row r="267">
          <cell r="F267">
            <v>40220456152</v>
          </cell>
          <cell r="G267">
            <v>781</v>
          </cell>
          <cell r="H267">
            <v>779.9</v>
          </cell>
          <cell r="I267">
            <v>126.5</v>
          </cell>
        </row>
        <row r="268">
          <cell r="F268">
            <v>118033562</v>
          </cell>
          <cell r="G268">
            <v>1775</v>
          </cell>
          <cell r="H268">
            <v>1772.5</v>
          </cell>
          <cell r="I268">
            <v>287.5</v>
          </cell>
        </row>
        <row r="269">
          <cell r="F269">
            <v>2000098018</v>
          </cell>
          <cell r="G269">
            <v>781</v>
          </cell>
          <cell r="H269">
            <v>779.9</v>
          </cell>
          <cell r="I269">
            <v>126.5</v>
          </cell>
        </row>
        <row r="270">
          <cell r="F270">
            <v>8200193764</v>
          </cell>
          <cell r="G270">
            <v>937.2</v>
          </cell>
          <cell r="H270">
            <v>935.88</v>
          </cell>
          <cell r="I270">
            <v>151.80000000000001</v>
          </cell>
        </row>
        <row r="271">
          <cell r="F271">
            <v>8000035413</v>
          </cell>
          <cell r="G271">
            <v>781</v>
          </cell>
          <cell r="H271">
            <v>779.9</v>
          </cell>
          <cell r="I271">
            <v>126.5</v>
          </cell>
        </row>
        <row r="272">
          <cell r="F272">
            <v>5400438106</v>
          </cell>
          <cell r="G272">
            <v>781</v>
          </cell>
          <cell r="H272">
            <v>779.9</v>
          </cell>
          <cell r="I272">
            <v>126.5</v>
          </cell>
        </row>
        <row r="273">
          <cell r="F273">
            <v>2100000385</v>
          </cell>
          <cell r="G273">
            <v>923</v>
          </cell>
          <cell r="H273">
            <v>921.7</v>
          </cell>
          <cell r="I273">
            <v>149.5</v>
          </cell>
        </row>
        <row r="274">
          <cell r="F274">
            <v>9900028979</v>
          </cell>
          <cell r="G274">
            <v>781</v>
          </cell>
          <cell r="H274">
            <v>779.9</v>
          </cell>
          <cell r="I274">
            <v>126.5</v>
          </cell>
        </row>
        <row r="275">
          <cell r="F275">
            <v>1300250121</v>
          </cell>
          <cell r="G275">
            <v>1065</v>
          </cell>
          <cell r="H275">
            <v>1063.5</v>
          </cell>
          <cell r="I275">
            <v>172.5</v>
          </cell>
        </row>
        <row r="276">
          <cell r="F276">
            <v>1300018742</v>
          </cell>
          <cell r="G276">
            <v>1171.5</v>
          </cell>
          <cell r="H276">
            <v>1169.8499999999999</v>
          </cell>
          <cell r="I276">
            <v>189.75</v>
          </cell>
        </row>
        <row r="277">
          <cell r="F277">
            <v>40221534254</v>
          </cell>
          <cell r="G277">
            <v>1278</v>
          </cell>
          <cell r="H277">
            <v>1276.2</v>
          </cell>
          <cell r="I277">
            <v>207</v>
          </cell>
        </row>
        <row r="278">
          <cell r="F278">
            <v>104602453</v>
          </cell>
          <cell r="G278">
            <v>937.2</v>
          </cell>
          <cell r="H278">
            <v>935.88</v>
          </cell>
          <cell r="I278">
            <v>151.80000000000001</v>
          </cell>
        </row>
        <row r="279">
          <cell r="F279">
            <v>104479282</v>
          </cell>
          <cell r="G279">
            <v>1171.5</v>
          </cell>
          <cell r="H279">
            <v>1169.8499999999999</v>
          </cell>
          <cell r="I279">
            <v>189.75</v>
          </cell>
        </row>
        <row r="280">
          <cell r="F280">
            <v>11300041222</v>
          </cell>
          <cell r="G280">
            <v>1065</v>
          </cell>
          <cell r="H280">
            <v>1063.5</v>
          </cell>
          <cell r="I280">
            <v>172.5</v>
          </cell>
        </row>
        <row r="281">
          <cell r="F281">
            <v>114328289</v>
          </cell>
          <cell r="G281">
            <v>1405.8</v>
          </cell>
          <cell r="H281">
            <v>1403.82</v>
          </cell>
          <cell r="I281">
            <v>227.7</v>
          </cell>
        </row>
        <row r="282">
          <cell r="F282">
            <v>116938507</v>
          </cell>
          <cell r="G282">
            <v>1065</v>
          </cell>
          <cell r="H282">
            <v>1063.5</v>
          </cell>
          <cell r="I282">
            <v>172.5</v>
          </cell>
        </row>
        <row r="283">
          <cell r="F283">
            <v>8000018765</v>
          </cell>
          <cell r="G283">
            <v>1171.5</v>
          </cell>
          <cell r="H283">
            <v>1169.8499999999999</v>
          </cell>
          <cell r="I283">
            <v>189.75</v>
          </cell>
        </row>
        <row r="284">
          <cell r="F284">
            <v>8000040074</v>
          </cell>
          <cell r="G284">
            <v>852</v>
          </cell>
          <cell r="H284">
            <v>850.8</v>
          </cell>
          <cell r="I284">
            <v>138</v>
          </cell>
        </row>
        <row r="285">
          <cell r="F285">
            <v>4900737109</v>
          </cell>
          <cell r="G285">
            <v>1065</v>
          </cell>
          <cell r="H285">
            <v>1063.5</v>
          </cell>
          <cell r="I285">
            <v>172.5</v>
          </cell>
        </row>
        <row r="286">
          <cell r="F286">
            <v>40224886461</v>
          </cell>
          <cell r="G286">
            <v>1420</v>
          </cell>
          <cell r="H286">
            <v>1418</v>
          </cell>
          <cell r="I286">
            <v>230</v>
          </cell>
        </row>
        <row r="287">
          <cell r="F287">
            <v>22300036476</v>
          </cell>
          <cell r="G287">
            <v>2130</v>
          </cell>
          <cell r="H287">
            <v>2127</v>
          </cell>
          <cell r="I287">
            <v>345</v>
          </cell>
        </row>
        <row r="288">
          <cell r="F288">
            <v>114706427</v>
          </cell>
          <cell r="G288">
            <v>781</v>
          </cell>
          <cell r="H288">
            <v>779.9</v>
          </cell>
          <cell r="I288">
            <v>126.5</v>
          </cell>
        </row>
        <row r="289">
          <cell r="F289">
            <v>103712642</v>
          </cell>
          <cell r="G289">
            <v>2840</v>
          </cell>
          <cell r="H289">
            <v>2836</v>
          </cell>
          <cell r="I289">
            <v>460</v>
          </cell>
        </row>
        <row r="290">
          <cell r="F290">
            <v>22301059089</v>
          </cell>
          <cell r="G290">
            <v>1562</v>
          </cell>
          <cell r="H290">
            <v>1559.8</v>
          </cell>
          <cell r="I290">
            <v>253</v>
          </cell>
        </row>
        <row r="291">
          <cell r="F291">
            <v>104837471</v>
          </cell>
          <cell r="G291">
            <v>1065</v>
          </cell>
          <cell r="H291">
            <v>1063.5</v>
          </cell>
          <cell r="I291">
            <v>172.5</v>
          </cell>
        </row>
        <row r="292">
          <cell r="F292">
            <v>8000076763</v>
          </cell>
          <cell r="G292">
            <v>923</v>
          </cell>
          <cell r="H292">
            <v>921.7</v>
          </cell>
          <cell r="I292">
            <v>149.5</v>
          </cell>
        </row>
        <row r="293">
          <cell r="F293">
            <v>2301498602</v>
          </cell>
          <cell r="G293">
            <v>781</v>
          </cell>
          <cell r="H293">
            <v>779.9</v>
          </cell>
          <cell r="I293">
            <v>126.5</v>
          </cell>
        </row>
        <row r="294">
          <cell r="F294">
            <v>116978644</v>
          </cell>
          <cell r="G294">
            <v>937.2</v>
          </cell>
          <cell r="H294">
            <v>935.88</v>
          </cell>
          <cell r="I294">
            <v>151.80000000000001</v>
          </cell>
        </row>
        <row r="295">
          <cell r="F295">
            <v>3104688811</v>
          </cell>
          <cell r="G295">
            <v>1373.04</v>
          </cell>
          <cell r="H295">
            <v>1371.11</v>
          </cell>
          <cell r="I295">
            <v>222.39</v>
          </cell>
        </row>
        <row r="296">
          <cell r="F296">
            <v>2300020837</v>
          </cell>
          <cell r="G296">
            <v>781</v>
          </cell>
          <cell r="H296">
            <v>779.9</v>
          </cell>
          <cell r="I296">
            <v>126.5</v>
          </cell>
        </row>
        <row r="297">
          <cell r="F297">
            <v>107081564</v>
          </cell>
          <cell r="G297">
            <v>781</v>
          </cell>
          <cell r="H297">
            <v>779.9</v>
          </cell>
          <cell r="I297">
            <v>126.5</v>
          </cell>
        </row>
        <row r="298">
          <cell r="F298">
            <v>40226293880</v>
          </cell>
          <cell r="G298">
            <v>2485</v>
          </cell>
          <cell r="H298">
            <v>2481.5</v>
          </cell>
          <cell r="I298">
            <v>402.5</v>
          </cell>
        </row>
        <row r="299">
          <cell r="F299">
            <v>105047526</v>
          </cell>
          <cell r="G299">
            <v>781</v>
          </cell>
          <cell r="H299">
            <v>779.9</v>
          </cell>
          <cell r="I299">
            <v>126.5</v>
          </cell>
        </row>
        <row r="300">
          <cell r="F300">
            <v>1000423713</v>
          </cell>
          <cell r="G300">
            <v>781</v>
          </cell>
          <cell r="H300">
            <v>779.9</v>
          </cell>
          <cell r="I300">
            <v>126.5</v>
          </cell>
        </row>
        <row r="301">
          <cell r="F301">
            <v>105060362</v>
          </cell>
          <cell r="G301">
            <v>781</v>
          </cell>
          <cell r="H301">
            <v>779.9</v>
          </cell>
          <cell r="I301">
            <v>126.5</v>
          </cell>
        </row>
        <row r="302">
          <cell r="F302">
            <v>5200087137</v>
          </cell>
          <cell r="G302">
            <v>781</v>
          </cell>
          <cell r="H302">
            <v>779.9</v>
          </cell>
          <cell r="I302">
            <v>126.5</v>
          </cell>
        </row>
        <row r="303">
          <cell r="F303">
            <v>300218757</v>
          </cell>
          <cell r="G303">
            <v>1065</v>
          </cell>
          <cell r="H303">
            <v>1063.5</v>
          </cell>
          <cell r="I303">
            <v>172.5</v>
          </cell>
        </row>
        <row r="304">
          <cell r="F304">
            <v>201244233</v>
          </cell>
          <cell r="G304">
            <v>781</v>
          </cell>
          <cell r="H304">
            <v>779.9</v>
          </cell>
          <cell r="I304">
            <v>126.5</v>
          </cell>
        </row>
        <row r="305">
          <cell r="F305">
            <v>1800029793</v>
          </cell>
          <cell r="G305">
            <v>1065</v>
          </cell>
          <cell r="H305">
            <v>1063.5</v>
          </cell>
          <cell r="I305">
            <v>172.5</v>
          </cell>
        </row>
        <row r="306">
          <cell r="F306">
            <v>40224881777</v>
          </cell>
          <cell r="G306">
            <v>1065</v>
          </cell>
          <cell r="H306">
            <v>1063.5</v>
          </cell>
          <cell r="I306">
            <v>172.5</v>
          </cell>
        </row>
        <row r="307">
          <cell r="F307">
            <v>1600005407</v>
          </cell>
          <cell r="G307">
            <v>781</v>
          </cell>
          <cell r="H307">
            <v>779.9</v>
          </cell>
          <cell r="I307">
            <v>126.5</v>
          </cell>
        </row>
        <row r="308">
          <cell r="F308">
            <v>9200084961</v>
          </cell>
          <cell r="G308">
            <v>1420</v>
          </cell>
          <cell r="H308">
            <v>1418</v>
          </cell>
          <cell r="I308">
            <v>230</v>
          </cell>
        </row>
        <row r="309">
          <cell r="F309">
            <v>100819820</v>
          </cell>
          <cell r="G309">
            <v>2485</v>
          </cell>
          <cell r="H309">
            <v>2481.5</v>
          </cell>
          <cell r="I309">
            <v>402.5</v>
          </cell>
        </row>
        <row r="310">
          <cell r="F310">
            <v>22300337544</v>
          </cell>
          <cell r="G310">
            <v>781</v>
          </cell>
          <cell r="H310">
            <v>779.9</v>
          </cell>
          <cell r="I310">
            <v>126.5</v>
          </cell>
        </row>
        <row r="311">
          <cell r="F311">
            <v>40220800979</v>
          </cell>
          <cell r="G311">
            <v>1278</v>
          </cell>
          <cell r="H311">
            <v>1276.2</v>
          </cell>
          <cell r="I311">
            <v>207</v>
          </cell>
        </row>
        <row r="312">
          <cell r="F312">
            <v>3400294405</v>
          </cell>
          <cell r="G312">
            <v>781</v>
          </cell>
          <cell r="H312">
            <v>779.9</v>
          </cell>
          <cell r="I312">
            <v>126.5</v>
          </cell>
        </row>
        <row r="313">
          <cell r="F313">
            <v>113226484</v>
          </cell>
          <cell r="G313">
            <v>1420</v>
          </cell>
          <cell r="H313">
            <v>1418</v>
          </cell>
          <cell r="I313">
            <v>230</v>
          </cell>
        </row>
        <row r="314">
          <cell r="F314">
            <v>104895875</v>
          </cell>
          <cell r="G314">
            <v>781</v>
          </cell>
          <cell r="H314">
            <v>779.9</v>
          </cell>
          <cell r="I314">
            <v>126.5</v>
          </cell>
        </row>
        <row r="315">
          <cell r="F315">
            <v>1000715092</v>
          </cell>
          <cell r="G315">
            <v>1420</v>
          </cell>
          <cell r="H315">
            <v>1418</v>
          </cell>
          <cell r="I315">
            <v>230</v>
          </cell>
        </row>
        <row r="316">
          <cell r="F316">
            <v>4400209054</v>
          </cell>
          <cell r="G316">
            <v>781</v>
          </cell>
          <cell r="H316">
            <v>779.9</v>
          </cell>
          <cell r="I316">
            <v>126.5</v>
          </cell>
        </row>
        <row r="317">
          <cell r="F317">
            <v>40225707716</v>
          </cell>
          <cell r="G317">
            <v>1278</v>
          </cell>
          <cell r="H317">
            <v>1276.2</v>
          </cell>
          <cell r="I317">
            <v>207</v>
          </cell>
        </row>
        <row r="318">
          <cell r="F318">
            <v>4701520134</v>
          </cell>
          <cell r="G318">
            <v>852</v>
          </cell>
          <cell r="H318">
            <v>850.8</v>
          </cell>
          <cell r="I318">
            <v>138</v>
          </cell>
        </row>
        <row r="319">
          <cell r="F319">
            <v>40227272743</v>
          </cell>
          <cell r="G319">
            <v>781</v>
          </cell>
          <cell r="H319">
            <v>779.9</v>
          </cell>
          <cell r="I319">
            <v>126.5</v>
          </cell>
        </row>
        <row r="320">
          <cell r="F320">
            <v>112659883</v>
          </cell>
          <cell r="G320">
            <v>1171.5</v>
          </cell>
          <cell r="H320">
            <v>1169.8499999999999</v>
          </cell>
          <cell r="I320">
            <v>189.75</v>
          </cell>
        </row>
        <row r="321">
          <cell r="F321">
            <v>5601118523</v>
          </cell>
          <cell r="G321">
            <v>994</v>
          </cell>
          <cell r="H321">
            <v>992.6</v>
          </cell>
          <cell r="I321">
            <v>161</v>
          </cell>
        </row>
        <row r="322">
          <cell r="F322">
            <v>104657309</v>
          </cell>
          <cell r="G322">
            <v>923</v>
          </cell>
          <cell r="H322">
            <v>921.7</v>
          </cell>
          <cell r="I322">
            <v>149.5</v>
          </cell>
        </row>
        <row r="323">
          <cell r="F323">
            <v>10900046581</v>
          </cell>
          <cell r="G323">
            <v>781</v>
          </cell>
          <cell r="H323">
            <v>779.9</v>
          </cell>
          <cell r="I323">
            <v>126.5</v>
          </cell>
        </row>
        <row r="324">
          <cell r="F324">
            <v>10100114916</v>
          </cell>
          <cell r="G324">
            <v>781</v>
          </cell>
          <cell r="H324">
            <v>779.9</v>
          </cell>
          <cell r="I324">
            <v>126.5</v>
          </cell>
        </row>
        <row r="325">
          <cell r="F325">
            <v>103627501</v>
          </cell>
          <cell r="G325">
            <v>781</v>
          </cell>
          <cell r="H325">
            <v>779.9</v>
          </cell>
          <cell r="I325">
            <v>126.5</v>
          </cell>
        </row>
        <row r="326">
          <cell r="F326">
            <v>300860962</v>
          </cell>
          <cell r="G326">
            <v>1136</v>
          </cell>
          <cell r="H326">
            <v>1134.4000000000001</v>
          </cell>
          <cell r="I326">
            <v>184</v>
          </cell>
        </row>
        <row r="327">
          <cell r="F327">
            <v>2300849854</v>
          </cell>
          <cell r="G327">
            <v>781</v>
          </cell>
          <cell r="H327">
            <v>779.9</v>
          </cell>
          <cell r="I327">
            <v>126.5</v>
          </cell>
        </row>
        <row r="328">
          <cell r="F328">
            <v>4600410734</v>
          </cell>
          <cell r="G328">
            <v>781</v>
          </cell>
          <cell r="H328">
            <v>779.9</v>
          </cell>
          <cell r="I328">
            <v>126.5</v>
          </cell>
        </row>
        <row r="329">
          <cell r="F329">
            <v>40233020391</v>
          </cell>
          <cell r="G329">
            <v>2130</v>
          </cell>
          <cell r="H329">
            <v>2127</v>
          </cell>
          <cell r="I329">
            <v>345</v>
          </cell>
        </row>
        <row r="330">
          <cell r="F330">
            <v>2601144658</v>
          </cell>
          <cell r="G330">
            <v>1420</v>
          </cell>
          <cell r="H330">
            <v>1418</v>
          </cell>
          <cell r="I330">
            <v>230</v>
          </cell>
        </row>
        <row r="331">
          <cell r="F331">
            <v>110121910</v>
          </cell>
          <cell r="G331">
            <v>781</v>
          </cell>
          <cell r="H331">
            <v>779.9</v>
          </cell>
          <cell r="I331">
            <v>126.5</v>
          </cell>
        </row>
        <row r="332">
          <cell r="F332">
            <v>9200169879</v>
          </cell>
          <cell r="G332">
            <v>781</v>
          </cell>
          <cell r="H332">
            <v>779.9</v>
          </cell>
          <cell r="I332">
            <v>126.5</v>
          </cell>
        </row>
        <row r="333">
          <cell r="F333">
            <v>3104370303</v>
          </cell>
          <cell r="G333">
            <v>2485</v>
          </cell>
          <cell r="H333">
            <v>2481.5</v>
          </cell>
          <cell r="I333">
            <v>402.5</v>
          </cell>
        </row>
        <row r="334">
          <cell r="F334">
            <v>2700473149</v>
          </cell>
          <cell r="G334">
            <v>1065</v>
          </cell>
          <cell r="H334">
            <v>1063.5</v>
          </cell>
          <cell r="I334">
            <v>172.5</v>
          </cell>
        </row>
        <row r="335">
          <cell r="F335">
            <v>9600129150</v>
          </cell>
          <cell r="G335">
            <v>781</v>
          </cell>
          <cell r="H335">
            <v>779.9</v>
          </cell>
          <cell r="I335">
            <v>126.5</v>
          </cell>
        </row>
        <row r="336">
          <cell r="F336">
            <v>108249756</v>
          </cell>
          <cell r="G336">
            <v>781</v>
          </cell>
          <cell r="H336">
            <v>779.9</v>
          </cell>
          <cell r="I336">
            <v>126.5</v>
          </cell>
        </row>
        <row r="337">
          <cell r="F337">
            <v>40246836726</v>
          </cell>
          <cell r="G337">
            <v>1775</v>
          </cell>
          <cell r="H337">
            <v>1772.5</v>
          </cell>
          <cell r="I337">
            <v>287.5</v>
          </cell>
        </row>
        <row r="338">
          <cell r="F338">
            <v>3100093792</v>
          </cell>
          <cell r="G338">
            <v>2840</v>
          </cell>
          <cell r="H338">
            <v>2836</v>
          </cell>
          <cell r="I338">
            <v>460</v>
          </cell>
        </row>
        <row r="339">
          <cell r="F339">
            <v>2700446749</v>
          </cell>
          <cell r="G339">
            <v>781</v>
          </cell>
          <cell r="H339">
            <v>779.9</v>
          </cell>
          <cell r="I339">
            <v>126.5</v>
          </cell>
        </row>
        <row r="340">
          <cell r="F340">
            <v>40221281104</v>
          </cell>
          <cell r="G340">
            <v>1171.5</v>
          </cell>
          <cell r="H340">
            <v>1169.8499999999999</v>
          </cell>
          <cell r="I340">
            <v>189.75</v>
          </cell>
        </row>
        <row r="341">
          <cell r="F341">
            <v>2000148631</v>
          </cell>
          <cell r="G341">
            <v>781</v>
          </cell>
          <cell r="H341">
            <v>779.9</v>
          </cell>
          <cell r="I341">
            <v>126.5</v>
          </cell>
        </row>
        <row r="342">
          <cell r="F342">
            <v>106305634</v>
          </cell>
          <cell r="G342">
            <v>923</v>
          </cell>
          <cell r="H342">
            <v>921.7</v>
          </cell>
          <cell r="I342">
            <v>149.5</v>
          </cell>
        </row>
        <row r="343">
          <cell r="F343">
            <v>6500169104</v>
          </cell>
          <cell r="G343">
            <v>1065</v>
          </cell>
          <cell r="H343">
            <v>1063.5</v>
          </cell>
          <cell r="I343">
            <v>172.5</v>
          </cell>
        </row>
        <row r="344">
          <cell r="F344">
            <v>4100104258</v>
          </cell>
          <cell r="G344">
            <v>781</v>
          </cell>
          <cell r="H344">
            <v>779.9</v>
          </cell>
          <cell r="I344">
            <v>126.5</v>
          </cell>
        </row>
        <row r="345">
          <cell r="F345">
            <v>108752742</v>
          </cell>
          <cell r="G345">
            <v>1015.3</v>
          </cell>
          <cell r="H345">
            <v>1013.87</v>
          </cell>
          <cell r="I345">
            <v>164.45</v>
          </cell>
        </row>
        <row r="346">
          <cell r="F346">
            <v>40200575013</v>
          </cell>
          <cell r="G346">
            <v>781</v>
          </cell>
          <cell r="H346">
            <v>779.9</v>
          </cell>
          <cell r="I346">
            <v>126.5</v>
          </cell>
        </row>
        <row r="347">
          <cell r="F347">
            <v>8400132745</v>
          </cell>
          <cell r="G347">
            <v>781</v>
          </cell>
          <cell r="H347">
            <v>779.9</v>
          </cell>
          <cell r="I347">
            <v>126.5</v>
          </cell>
        </row>
        <row r="348">
          <cell r="F348">
            <v>22300507187</v>
          </cell>
          <cell r="G348">
            <v>1420</v>
          </cell>
          <cell r="H348">
            <v>1418</v>
          </cell>
          <cell r="I348">
            <v>230</v>
          </cell>
        </row>
        <row r="349">
          <cell r="F349">
            <v>2100036678</v>
          </cell>
          <cell r="G349">
            <v>1171.5</v>
          </cell>
          <cell r="H349">
            <v>1169.8499999999999</v>
          </cell>
          <cell r="I349">
            <v>189.75</v>
          </cell>
        </row>
        <row r="350">
          <cell r="F350">
            <v>40230470250</v>
          </cell>
          <cell r="G350">
            <v>781</v>
          </cell>
          <cell r="H350">
            <v>779.9</v>
          </cell>
          <cell r="I350">
            <v>126.5</v>
          </cell>
        </row>
        <row r="351">
          <cell r="F351">
            <v>108089327</v>
          </cell>
          <cell r="G351">
            <v>1065</v>
          </cell>
          <cell r="H351">
            <v>1063.5</v>
          </cell>
          <cell r="I351">
            <v>172.5</v>
          </cell>
        </row>
        <row r="352">
          <cell r="F352">
            <v>2000126686</v>
          </cell>
          <cell r="G352">
            <v>1562</v>
          </cell>
          <cell r="H352">
            <v>1559.8</v>
          </cell>
          <cell r="I352">
            <v>253</v>
          </cell>
        </row>
        <row r="353">
          <cell r="F353">
            <v>1900112887</v>
          </cell>
          <cell r="G353">
            <v>923</v>
          </cell>
          <cell r="H353">
            <v>921.7</v>
          </cell>
          <cell r="I353">
            <v>149.5</v>
          </cell>
        </row>
        <row r="354">
          <cell r="F354">
            <v>111197646</v>
          </cell>
          <cell r="G354">
            <v>923</v>
          </cell>
          <cell r="H354">
            <v>921.7</v>
          </cell>
          <cell r="I354">
            <v>149.5</v>
          </cell>
        </row>
        <row r="355">
          <cell r="F355">
            <v>9100036616</v>
          </cell>
          <cell r="G355">
            <v>937.2</v>
          </cell>
          <cell r="H355">
            <v>935.88</v>
          </cell>
          <cell r="I355">
            <v>151.80000000000001</v>
          </cell>
        </row>
        <row r="356">
          <cell r="F356">
            <v>12800007622</v>
          </cell>
          <cell r="G356">
            <v>781</v>
          </cell>
          <cell r="H356">
            <v>779.9</v>
          </cell>
          <cell r="I356">
            <v>126.5</v>
          </cell>
        </row>
        <row r="357">
          <cell r="F357">
            <v>7600165141</v>
          </cell>
          <cell r="G357">
            <v>923</v>
          </cell>
          <cell r="H357">
            <v>921.7</v>
          </cell>
          <cell r="I357">
            <v>149.5</v>
          </cell>
        </row>
        <row r="358">
          <cell r="F358">
            <v>40210546749</v>
          </cell>
          <cell r="G358">
            <v>781</v>
          </cell>
          <cell r="H358">
            <v>779.9</v>
          </cell>
          <cell r="I358">
            <v>126.5</v>
          </cell>
        </row>
        <row r="359">
          <cell r="F359">
            <v>22301756866</v>
          </cell>
          <cell r="G359">
            <v>994</v>
          </cell>
          <cell r="H359">
            <v>992.6</v>
          </cell>
          <cell r="I359">
            <v>161</v>
          </cell>
        </row>
        <row r="360">
          <cell r="F360">
            <v>1800535476</v>
          </cell>
          <cell r="G360">
            <v>1988</v>
          </cell>
          <cell r="H360">
            <v>1985.2</v>
          </cell>
          <cell r="I360">
            <v>322</v>
          </cell>
        </row>
        <row r="361">
          <cell r="F361">
            <v>2200182174</v>
          </cell>
          <cell r="G361">
            <v>781</v>
          </cell>
          <cell r="H361">
            <v>779.9</v>
          </cell>
          <cell r="I361">
            <v>126.5</v>
          </cell>
        </row>
        <row r="362">
          <cell r="F362">
            <v>2200137285</v>
          </cell>
          <cell r="G362">
            <v>781</v>
          </cell>
          <cell r="H362">
            <v>779.9</v>
          </cell>
          <cell r="I362">
            <v>126.5</v>
          </cell>
        </row>
        <row r="363">
          <cell r="F363">
            <v>22400340430</v>
          </cell>
          <cell r="G363">
            <v>1171.5</v>
          </cell>
          <cell r="H363">
            <v>1169.8499999999999</v>
          </cell>
          <cell r="I363">
            <v>189.75</v>
          </cell>
        </row>
        <row r="364">
          <cell r="F364">
            <v>22300696238</v>
          </cell>
          <cell r="G364">
            <v>781</v>
          </cell>
          <cell r="H364">
            <v>779.9</v>
          </cell>
          <cell r="I364">
            <v>126.5</v>
          </cell>
        </row>
        <row r="365">
          <cell r="F365">
            <v>112126123</v>
          </cell>
          <cell r="G365">
            <v>1136</v>
          </cell>
          <cell r="H365">
            <v>1134.4000000000001</v>
          </cell>
          <cell r="I365">
            <v>184</v>
          </cell>
        </row>
        <row r="366">
          <cell r="F366">
            <v>1800230904</v>
          </cell>
          <cell r="G366">
            <v>1420</v>
          </cell>
          <cell r="H366">
            <v>1418</v>
          </cell>
          <cell r="I366">
            <v>230</v>
          </cell>
        </row>
        <row r="367">
          <cell r="F367">
            <v>7700017176</v>
          </cell>
          <cell r="G367">
            <v>1171.5</v>
          </cell>
          <cell r="H367">
            <v>1169.8499999999999</v>
          </cell>
          <cell r="I367">
            <v>189.75</v>
          </cell>
        </row>
        <row r="368">
          <cell r="F368">
            <v>1201165105</v>
          </cell>
          <cell r="G368">
            <v>781</v>
          </cell>
          <cell r="H368">
            <v>779.9</v>
          </cell>
          <cell r="I368">
            <v>126.5</v>
          </cell>
        </row>
        <row r="369">
          <cell r="F369">
            <v>1800490268</v>
          </cell>
          <cell r="G369">
            <v>781</v>
          </cell>
          <cell r="H369">
            <v>779.9</v>
          </cell>
          <cell r="I369">
            <v>126.5</v>
          </cell>
        </row>
        <row r="370">
          <cell r="F370">
            <v>40230941078</v>
          </cell>
          <cell r="G370">
            <v>781</v>
          </cell>
          <cell r="H370">
            <v>779.9</v>
          </cell>
          <cell r="I370">
            <v>126.5</v>
          </cell>
        </row>
        <row r="371">
          <cell r="F371">
            <v>7900019907</v>
          </cell>
          <cell r="G371">
            <v>923</v>
          </cell>
          <cell r="H371">
            <v>921.7</v>
          </cell>
          <cell r="I371">
            <v>149.5</v>
          </cell>
        </row>
        <row r="372">
          <cell r="F372">
            <v>7700067080</v>
          </cell>
          <cell r="G372">
            <v>781</v>
          </cell>
          <cell r="H372">
            <v>779.9</v>
          </cell>
          <cell r="I372">
            <v>126.5</v>
          </cell>
        </row>
        <row r="373">
          <cell r="F373">
            <v>1800288886</v>
          </cell>
          <cell r="G373">
            <v>781</v>
          </cell>
          <cell r="H373">
            <v>779.9</v>
          </cell>
          <cell r="I373">
            <v>126.5</v>
          </cell>
        </row>
        <row r="374">
          <cell r="F374">
            <v>9100028688</v>
          </cell>
          <cell r="G374">
            <v>781</v>
          </cell>
          <cell r="H374">
            <v>779.9</v>
          </cell>
          <cell r="I374">
            <v>126.5</v>
          </cell>
        </row>
        <row r="375">
          <cell r="F375">
            <v>1900112598</v>
          </cell>
          <cell r="G375">
            <v>781</v>
          </cell>
          <cell r="H375">
            <v>779.9</v>
          </cell>
          <cell r="I375">
            <v>126.5</v>
          </cell>
        </row>
        <row r="376">
          <cell r="F376">
            <v>7600152297</v>
          </cell>
          <cell r="G376">
            <v>923</v>
          </cell>
          <cell r="H376">
            <v>921.7</v>
          </cell>
          <cell r="I376">
            <v>149.5</v>
          </cell>
        </row>
        <row r="377">
          <cell r="F377">
            <v>111064754</v>
          </cell>
          <cell r="G377">
            <v>6035</v>
          </cell>
          <cell r="H377">
            <v>6026.5</v>
          </cell>
          <cell r="I377">
            <v>748.08</v>
          </cell>
        </row>
        <row r="378">
          <cell r="F378">
            <v>105331383</v>
          </cell>
          <cell r="G378">
            <v>781</v>
          </cell>
          <cell r="H378">
            <v>779.9</v>
          </cell>
          <cell r="I378">
            <v>126.5</v>
          </cell>
        </row>
        <row r="379">
          <cell r="F379">
            <v>1800288936</v>
          </cell>
          <cell r="G379">
            <v>2485</v>
          </cell>
          <cell r="H379">
            <v>2481.5</v>
          </cell>
          <cell r="I379">
            <v>402.5</v>
          </cell>
        </row>
        <row r="380">
          <cell r="F380">
            <v>1300085675</v>
          </cell>
          <cell r="G380">
            <v>781</v>
          </cell>
          <cell r="H380">
            <v>779.9</v>
          </cell>
          <cell r="I380">
            <v>126.5</v>
          </cell>
        </row>
        <row r="381">
          <cell r="F381">
            <v>9400153053</v>
          </cell>
          <cell r="G381">
            <v>2485</v>
          </cell>
          <cell r="H381">
            <v>2481.5</v>
          </cell>
          <cell r="I381">
            <v>402.5</v>
          </cell>
        </row>
        <row r="382">
          <cell r="F382">
            <v>40213101724</v>
          </cell>
          <cell r="G382">
            <v>2840</v>
          </cell>
          <cell r="H382">
            <v>2836</v>
          </cell>
          <cell r="I382">
            <v>460</v>
          </cell>
        </row>
        <row r="383">
          <cell r="F383">
            <v>22300459306</v>
          </cell>
          <cell r="G383">
            <v>1171.5</v>
          </cell>
          <cell r="H383">
            <v>1169.8499999999999</v>
          </cell>
          <cell r="I383">
            <v>189.75</v>
          </cell>
        </row>
        <row r="384">
          <cell r="F384">
            <v>3400575571</v>
          </cell>
          <cell r="G384">
            <v>937.2</v>
          </cell>
          <cell r="H384">
            <v>935.88</v>
          </cell>
          <cell r="I384">
            <v>151.80000000000001</v>
          </cell>
        </row>
        <row r="385">
          <cell r="F385">
            <v>108146382</v>
          </cell>
          <cell r="G385">
            <v>1917</v>
          </cell>
          <cell r="H385">
            <v>1914.3</v>
          </cell>
          <cell r="I385">
            <v>310.5</v>
          </cell>
        </row>
        <row r="386">
          <cell r="F386">
            <v>40227511595</v>
          </cell>
          <cell r="G386">
            <v>1331.04</v>
          </cell>
          <cell r="H386">
            <v>1329.16</v>
          </cell>
          <cell r="I386">
            <v>215.59</v>
          </cell>
        </row>
        <row r="387">
          <cell r="F387">
            <v>6500295453</v>
          </cell>
          <cell r="G387">
            <v>1065</v>
          </cell>
          <cell r="H387">
            <v>1063.5</v>
          </cell>
          <cell r="I387">
            <v>172.5</v>
          </cell>
        </row>
        <row r="388">
          <cell r="F388">
            <v>4800569727</v>
          </cell>
          <cell r="G388">
            <v>1065</v>
          </cell>
          <cell r="H388">
            <v>1063.5</v>
          </cell>
          <cell r="I388">
            <v>172.5</v>
          </cell>
        </row>
        <row r="389">
          <cell r="F389">
            <v>109979807</v>
          </cell>
          <cell r="G389">
            <v>1863.75</v>
          </cell>
          <cell r="H389">
            <v>1861.13</v>
          </cell>
          <cell r="I389">
            <v>301.88</v>
          </cell>
        </row>
        <row r="390">
          <cell r="F390">
            <v>2300259393</v>
          </cell>
          <cell r="G390">
            <v>781</v>
          </cell>
          <cell r="H390">
            <v>779.9</v>
          </cell>
          <cell r="I390">
            <v>126.5</v>
          </cell>
        </row>
        <row r="391">
          <cell r="F391">
            <v>1000642882</v>
          </cell>
          <cell r="G391">
            <v>781</v>
          </cell>
          <cell r="H391">
            <v>779.9</v>
          </cell>
          <cell r="I391">
            <v>126.5</v>
          </cell>
        </row>
        <row r="392">
          <cell r="F392">
            <v>105149785</v>
          </cell>
          <cell r="G392">
            <v>781</v>
          </cell>
          <cell r="H392">
            <v>779.9</v>
          </cell>
          <cell r="I392">
            <v>126.5</v>
          </cell>
        </row>
        <row r="393">
          <cell r="F393">
            <v>2500243742</v>
          </cell>
          <cell r="G393">
            <v>781</v>
          </cell>
          <cell r="H393">
            <v>779.9</v>
          </cell>
          <cell r="I393">
            <v>126.5</v>
          </cell>
        </row>
        <row r="394">
          <cell r="F394">
            <v>118302819</v>
          </cell>
          <cell r="G394">
            <v>781</v>
          </cell>
          <cell r="H394">
            <v>779.9</v>
          </cell>
          <cell r="I394">
            <v>126.5</v>
          </cell>
        </row>
        <row r="395">
          <cell r="F395">
            <v>7900139515</v>
          </cell>
          <cell r="G395">
            <v>1420</v>
          </cell>
          <cell r="H395">
            <v>1418</v>
          </cell>
          <cell r="I395">
            <v>230</v>
          </cell>
        </row>
        <row r="396">
          <cell r="F396">
            <v>103116422</v>
          </cell>
          <cell r="G396">
            <v>1207</v>
          </cell>
          <cell r="H396">
            <v>1205.3</v>
          </cell>
          <cell r="I396">
            <v>195.5</v>
          </cell>
        </row>
        <row r="397">
          <cell r="F397">
            <v>107338600</v>
          </cell>
          <cell r="G397">
            <v>1207</v>
          </cell>
          <cell r="H397">
            <v>1205.3</v>
          </cell>
          <cell r="I397">
            <v>195.5</v>
          </cell>
        </row>
        <row r="398">
          <cell r="F398">
            <v>105925150</v>
          </cell>
          <cell r="G398">
            <v>2130</v>
          </cell>
          <cell r="H398">
            <v>2127</v>
          </cell>
          <cell r="I398">
            <v>345</v>
          </cell>
        </row>
        <row r="399">
          <cell r="F399">
            <v>2500238080</v>
          </cell>
          <cell r="G399">
            <v>781</v>
          </cell>
          <cell r="H399">
            <v>779.9</v>
          </cell>
          <cell r="I399">
            <v>126.5</v>
          </cell>
        </row>
        <row r="400">
          <cell r="F400">
            <v>22301293803</v>
          </cell>
          <cell r="G400">
            <v>923</v>
          </cell>
          <cell r="H400">
            <v>921.7</v>
          </cell>
          <cell r="I400">
            <v>149.5</v>
          </cell>
        </row>
        <row r="401">
          <cell r="F401">
            <v>107922577</v>
          </cell>
          <cell r="G401">
            <v>1420</v>
          </cell>
          <cell r="H401">
            <v>1418</v>
          </cell>
          <cell r="I401">
            <v>230</v>
          </cell>
        </row>
        <row r="402">
          <cell r="F402">
            <v>100384767</v>
          </cell>
          <cell r="G402">
            <v>1171.5</v>
          </cell>
          <cell r="H402">
            <v>1169.8499999999999</v>
          </cell>
          <cell r="I402">
            <v>189.75</v>
          </cell>
        </row>
        <row r="403">
          <cell r="F403">
            <v>1800227314</v>
          </cell>
          <cell r="G403">
            <v>852</v>
          </cell>
          <cell r="H403">
            <v>850.8</v>
          </cell>
          <cell r="I403">
            <v>138</v>
          </cell>
        </row>
        <row r="404">
          <cell r="F404">
            <v>103591095</v>
          </cell>
          <cell r="G404">
            <v>937.2</v>
          </cell>
          <cell r="H404">
            <v>935.88</v>
          </cell>
          <cell r="I404">
            <v>151.80000000000001</v>
          </cell>
        </row>
        <row r="405">
          <cell r="F405">
            <v>115875817</v>
          </cell>
          <cell r="G405">
            <v>994</v>
          </cell>
          <cell r="H405">
            <v>992.6</v>
          </cell>
          <cell r="I405">
            <v>161</v>
          </cell>
        </row>
        <row r="406">
          <cell r="F406">
            <v>116167107</v>
          </cell>
          <cell r="G406">
            <v>1562</v>
          </cell>
          <cell r="H406">
            <v>1559.8</v>
          </cell>
          <cell r="I406">
            <v>253</v>
          </cell>
        </row>
        <row r="407">
          <cell r="F407">
            <v>40223995768</v>
          </cell>
          <cell r="G407">
            <v>781</v>
          </cell>
          <cell r="H407">
            <v>779.9</v>
          </cell>
          <cell r="I407">
            <v>126.5</v>
          </cell>
        </row>
        <row r="408">
          <cell r="F408">
            <v>1900178490</v>
          </cell>
          <cell r="G408">
            <v>781</v>
          </cell>
          <cell r="H408">
            <v>779.9</v>
          </cell>
          <cell r="I408">
            <v>126.5</v>
          </cell>
        </row>
        <row r="409">
          <cell r="F409">
            <v>10900051458</v>
          </cell>
          <cell r="G409">
            <v>781</v>
          </cell>
          <cell r="H409">
            <v>779.9</v>
          </cell>
          <cell r="I409">
            <v>126.5</v>
          </cell>
        </row>
        <row r="410">
          <cell r="F410">
            <v>110176575</v>
          </cell>
          <cell r="G410">
            <v>1171.5</v>
          </cell>
          <cell r="H410">
            <v>1169.8499999999999</v>
          </cell>
          <cell r="I410">
            <v>189.75</v>
          </cell>
        </row>
        <row r="411">
          <cell r="F411">
            <v>4400145068</v>
          </cell>
          <cell r="G411">
            <v>2485</v>
          </cell>
          <cell r="H411">
            <v>2481.5</v>
          </cell>
          <cell r="I411">
            <v>402.5</v>
          </cell>
        </row>
        <row r="412">
          <cell r="F412">
            <v>400230611</v>
          </cell>
          <cell r="G412">
            <v>1065</v>
          </cell>
          <cell r="H412">
            <v>1063.5</v>
          </cell>
          <cell r="I412">
            <v>172.5</v>
          </cell>
        </row>
        <row r="413">
          <cell r="F413">
            <v>9000234949</v>
          </cell>
          <cell r="G413">
            <v>781</v>
          </cell>
          <cell r="H413">
            <v>779.9</v>
          </cell>
          <cell r="I413">
            <v>126.5</v>
          </cell>
        </row>
        <row r="414">
          <cell r="F414">
            <v>3103590943</v>
          </cell>
          <cell r="G414">
            <v>1171.5</v>
          </cell>
          <cell r="H414">
            <v>1169.8499999999999</v>
          </cell>
          <cell r="I414">
            <v>189.75</v>
          </cell>
        </row>
        <row r="415">
          <cell r="F415">
            <v>22300448291</v>
          </cell>
          <cell r="G415">
            <v>1789.2</v>
          </cell>
          <cell r="H415">
            <v>1786.68</v>
          </cell>
          <cell r="I415">
            <v>289.8</v>
          </cell>
        </row>
        <row r="416">
          <cell r="F416">
            <v>40210346538</v>
          </cell>
          <cell r="G416">
            <v>923</v>
          </cell>
          <cell r="H416">
            <v>921.7</v>
          </cell>
          <cell r="I416">
            <v>149.5</v>
          </cell>
        </row>
        <row r="417">
          <cell r="F417">
            <v>105809719</v>
          </cell>
          <cell r="G417">
            <v>1171.5</v>
          </cell>
          <cell r="H417">
            <v>1169.8499999999999</v>
          </cell>
          <cell r="I417">
            <v>189.75</v>
          </cell>
        </row>
        <row r="418">
          <cell r="F418">
            <v>104248877</v>
          </cell>
          <cell r="G418">
            <v>781</v>
          </cell>
          <cell r="H418">
            <v>779.9</v>
          </cell>
          <cell r="I418">
            <v>126.5</v>
          </cell>
        </row>
        <row r="419">
          <cell r="F419">
            <v>40220567255</v>
          </cell>
          <cell r="G419">
            <v>781</v>
          </cell>
          <cell r="H419">
            <v>779.9</v>
          </cell>
          <cell r="I419">
            <v>126.5</v>
          </cell>
        </row>
        <row r="420">
          <cell r="F420">
            <v>4800425193</v>
          </cell>
          <cell r="G420">
            <v>781</v>
          </cell>
          <cell r="H420">
            <v>779.9</v>
          </cell>
          <cell r="I420">
            <v>126.5</v>
          </cell>
        </row>
        <row r="421">
          <cell r="F421">
            <v>105237168</v>
          </cell>
          <cell r="G421">
            <v>1015.3</v>
          </cell>
          <cell r="H421">
            <v>1013.87</v>
          </cell>
          <cell r="I421">
            <v>164.45</v>
          </cell>
        </row>
        <row r="422">
          <cell r="F422">
            <v>9400105475</v>
          </cell>
          <cell r="G422">
            <v>2485</v>
          </cell>
          <cell r="H422">
            <v>2481.5</v>
          </cell>
          <cell r="I422">
            <v>402.5</v>
          </cell>
        </row>
        <row r="423">
          <cell r="F423">
            <v>5800234378</v>
          </cell>
          <cell r="G423">
            <v>1065</v>
          </cell>
          <cell r="H423">
            <v>1063.5</v>
          </cell>
          <cell r="I423">
            <v>172.5</v>
          </cell>
        </row>
        <row r="424">
          <cell r="F424">
            <v>10900075556</v>
          </cell>
          <cell r="G424">
            <v>781</v>
          </cell>
          <cell r="H424">
            <v>779.9</v>
          </cell>
          <cell r="I424">
            <v>126.5</v>
          </cell>
        </row>
        <row r="425">
          <cell r="F425">
            <v>800088064</v>
          </cell>
          <cell r="G425">
            <v>781</v>
          </cell>
          <cell r="H425">
            <v>779.9</v>
          </cell>
          <cell r="I425">
            <v>126.5</v>
          </cell>
        </row>
        <row r="426">
          <cell r="F426">
            <v>2200210231</v>
          </cell>
          <cell r="G426">
            <v>781</v>
          </cell>
          <cell r="H426">
            <v>779.9</v>
          </cell>
          <cell r="I426">
            <v>126.5</v>
          </cell>
        </row>
        <row r="427">
          <cell r="F427">
            <v>117927046</v>
          </cell>
          <cell r="G427">
            <v>781</v>
          </cell>
          <cell r="H427">
            <v>779.9</v>
          </cell>
          <cell r="I427">
            <v>126.5</v>
          </cell>
        </row>
        <row r="428">
          <cell r="F428">
            <v>40211837139</v>
          </cell>
          <cell r="G428">
            <v>2485</v>
          </cell>
          <cell r="H428">
            <v>2481.5</v>
          </cell>
          <cell r="I428">
            <v>402.5</v>
          </cell>
        </row>
        <row r="429">
          <cell r="F429">
            <v>40208701371</v>
          </cell>
          <cell r="G429">
            <v>1093.4000000000001</v>
          </cell>
          <cell r="H429">
            <v>1091.8599999999999</v>
          </cell>
          <cell r="I429">
            <v>177.1</v>
          </cell>
        </row>
        <row r="430">
          <cell r="F430">
            <v>1800359448</v>
          </cell>
          <cell r="G430">
            <v>781</v>
          </cell>
          <cell r="H430">
            <v>779.9</v>
          </cell>
          <cell r="I430">
            <v>126.5</v>
          </cell>
        </row>
        <row r="431">
          <cell r="F431">
            <v>40221860741</v>
          </cell>
          <cell r="G431">
            <v>923</v>
          </cell>
          <cell r="H431">
            <v>921.7</v>
          </cell>
          <cell r="I431">
            <v>149.5</v>
          </cell>
        </row>
        <row r="432">
          <cell r="F432">
            <v>500509799</v>
          </cell>
          <cell r="G432">
            <v>1171.5</v>
          </cell>
          <cell r="H432">
            <v>1169.8499999999999</v>
          </cell>
          <cell r="I432">
            <v>189.75</v>
          </cell>
        </row>
        <row r="433">
          <cell r="F433">
            <v>4900442346</v>
          </cell>
          <cell r="G433">
            <v>781</v>
          </cell>
          <cell r="H433">
            <v>779.9</v>
          </cell>
          <cell r="I433">
            <v>126.5</v>
          </cell>
        </row>
        <row r="434">
          <cell r="F434">
            <v>1200467007</v>
          </cell>
          <cell r="G434">
            <v>1065</v>
          </cell>
          <cell r="H434">
            <v>1063.5</v>
          </cell>
          <cell r="I434">
            <v>172.5</v>
          </cell>
        </row>
        <row r="435">
          <cell r="F435">
            <v>100369222</v>
          </cell>
          <cell r="G435">
            <v>923</v>
          </cell>
          <cell r="H435">
            <v>921.7</v>
          </cell>
          <cell r="I435">
            <v>149.5</v>
          </cell>
        </row>
        <row r="436">
          <cell r="F436">
            <v>108021643</v>
          </cell>
          <cell r="G436">
            <v>937.2</v>
          </cell>
          <cell r="H436">
            <v>935.88</v>
          </cell>
          <cell r="I436">
            <v>151.80000000000001</v>
          </cell>
        </row>
        <row r="437">
          <cell r="F437">
            <v>1200408068</v>
          </cell>
          <cell r="G437">
            <v>781</v>
          </cell>
          <cell r="H437">
            <v>779.9</v>
          </cell>
          <cell r="I437">
            <v>126.5</v>
          </cell>
        </row>
        <row r="438">
          <cell r="F438">
            <v>1700184409</v>
          </cell>
          <cell r="G438">
            <v>1562</v>
          </cell>
          <cell r="H438">
            <v>1559.8</v>
          </cell>
          <cell r="I438">
            <v>253</v>
          </cell>
        </row>
        <row r="439">
          <cell r="F439">
            <v>1800097089</v>
          </cell>
          <cell r="G439">
            <v>781</v>
          </cell>
          <cell r="H439">
            <v>779.9</v>
          </cell>
          <cell r="I439">
            <v>126.5</v>
          </cell>
        </row>
        <row r="440">
          <cell r="F440">
            <v>107524720</v>
          </cell>
          <cell r="G440">
            <v>923</v>
          </cell>
          <cell r="H440">
            <v>921.7</v>
          </cell>
          <cell r="I440">
            <v>149.5</v>
          </cell>
        </row>
        <row r="441">
          <cell r="F441">
            <v>1201001706</v>
          </cell>
          <cell r="G441">
            <v>781</v>
          </cell>
          <cell r="H441">
            <v>779.9</v>
          </cell>
          <cell r="I441">
            <v>126.5</v>
          </cell>
        </row>
        <row r="442">
          <cell r="F442">
            <v>107748295</v>
          </cell>
          <cell r="G442">
            <v>1171.5</v>
          </cell>
          <cell r="H442">
            <v>1169.8499999999999</v>
          </cell>
          <cell r="I442">
            <v>189.75</v>
          </cell>
        </row>
        <row r="443">
          <cell r="F443">
            <v>115429490</v>
          </cell>
          <cell r="G443">
            <v>1171.5</v>
          </cell>
          <cell r="H443">
            <v>1169.8499999999999</v>
          </cell>
          <cell r="I443">
            <v>189.75</v>
          </cell>
        </row>
        <row r="444">
          <cell r="F444">
            <v>108358599</v>
          </cell>
          <cell r="G444">
            <v>781</v>
          </cell>
          <cell r="H444">
            <v>779.9</v>
          </cell>
          <cell r="I444">
            <v>126.5</v>
          </cell>
        </row>
        <row r="445">
          <cell r="F445">
            <v>104320403</v>
          </cell>
          <cell r="G445">
            <v>781</v>
          </cell>
          <cell r="H445">
            <v>779.9</v>
          </cell>
          <cell r="I445">
            <v>126.5</v>
          </cell>
        </row>
        <row r="446">
          <cell r="F446">
            <v>1200231700</v>
          </cell>
          <cell r="G446">
            <v>9940</v>
          </cell>
          <cell r="H446">
            <v>9926</v>
          </cell>
          <cell r="I446">
            <v>748.08</v>
          </cell>
        </row>
        <row r="447">
          <cell r="F447">
            <v>22900262720</v>
          </cell>
          <cell r="G447">
            <v>781</v>
          </cell>
          <cell r="H447">
            <v>779.9</v>
          </cell>
          <cell r="I447">
            <v>126.5</v>
          </cell>
        </row>
        <row r="448">
          <cell r="F448">
            <v>107169849</v>
          </cell>
          <cell r="G448">
            <v>2485</v>
          </cell>
          <cell r="H448">
            <v>2481.5</v>
          </cell>
          <cell r="I448">
            <v>402.5</v>
          </cell>
        </row>
        <row r="449">
          <cell r="F449">
            <v>112075262</v>
          </cell>
          <cell r="G449">
            <v>1171.5</v>
          </cell>
          <cell r="H449">
            <v>1169.8499999999999</v>
          </cell>
          <cell r="I449">
            <v>189.75</v>
          </cell>
        </row>
        <row r="450">
          <cell r="F450">
            <v>109622928</v>
          </cell>
          <cell r="G450">
            <v>781</v>
          </cell>
          <cell r="H450">
            <v>779.9</v>
          </cell>
          <cell r="I450">
            <v>126.5</v>
          </cell>
        </row>
        <row r="451">
          <cell r="F451">
            <v>2301269169</v>
          </cell>
          <cell r="G451">
            <v>781</v>
          </cell>
          <cell r="H451">
            <v>779.9</v>
          </cell>
          <cell r="I451">
            <v>126.5</v>
          </cell>
        </row>
        <row r="452">
          <cell r="F452">
            <v>116242454</v>
          </cell>
          <cell r="G452">
            <v>781</v>
          </cell>
          <cell r="H452">
            <v>779.9</v>
          </cell>
          <cell r="I452">
            <v>126.5</v>
          </cell>
        </row>
        <row r="453">
          <cell r="F453">
            <v>110887510</v>
          </cell>
          <cell r="G453">
            <v>781</v>
          </cell>
          <cell r="H453">
            <v>779.9</v>
          </cell>
          <cell r="I453">
            <v>126.5</v>
          </cell>
        </row>
        <row r="454">
          <cell r="F454">
            <v>117923326</v>
          </cell>
          <cell r="G454">
            <v>1775</v>
          </cell>
          <cell r="H454">
            <v>1772.5</v>
          </cell>
          <cell r="I454">
            <v>287.5</v>
          </cell>
        </row>
        <row r="455">
          <cell r="F455">
            <v>6500013146</v>
          </cell>
          <cell r="G455">
            <v>781</v>
          </cell>
          <cell r="H455">
            <v>779.9</v>
          </cell>
          <cell r="I455">
            <v>126.5</v>
          </cell>
        </row>
        <row r="456">
          <cell r="F456">
            <v>6500001174</v>
          </cell>
          <cell r="G456">
            <v>2840</v>
          </cell>
          <cell r="H456">
            <v>2836</v>
          </cell>
          <cell r="I456">
            <v>460</v>
          </cell>
        </row>
        <row r="457">
          <cell r="F457">
            <v>6500255820</v>
          </cell>
          <cell r="G457">
            <v>781</v>
          </cell>
          <cell r="H457">
            <v>779.9</v>
          </cell>
          <cell r="I457">
            <v>126.5</v>
          </cell>
        </row>
        <row r="458">
          <cell r="F458">
            <v>6500001208</v>
          </cell>
          <cell r="G458">
            <v>1065</v>
          </cell>
          <cell r="H458">
            <v>1063.5</v>
          </cell>
          <cell r="I458">
            <v>172.5</v>
          </cell>
        </row>
        <row r="459">
          <cell r="F459">
            <v>7600124270</v>
          </cell>
          <cell r="G459">
            <v>781</v>
          </cell>
          <cell r="H459">
            <v>779.9</v>
          </cell>
          <cell r="I459">
            <v>126.5</v>
          </cell>
        </row>
        <row r="460">
          <cell r="F460">
            <v>22600207850</v>
          </cell>
          <cell r="G460">
            <v>781</v>
          </cell>
          <cell r="H460">
            <v>779.9</v>
          </cell>
          <cell r="I460">
            <v>126.5</v>
          </cell>
        </row>
        <row r="461">
          <cell r="F461">
            <v>108721861</v>
          </cell>
          <cell r="G461">
            <v>781</v>
          </cell>
          <cell r="H461">
            <v>779.9</v>
          </cell>
          <cell r="I461">
            <v>126.5</v>
          </cell>
        </row>
        <row r="462">
          <cell r="F462">
            <v>110269859</v>
          </cell>
          <cell r="G462">
            <v>1171.5</v>
          </cell>
          <cell r="H462">
            <v>1169.8499999999999</v>
          </cell>
          <cell r="I462">
            <v>189.75</v>
          </cell>
        </row>
        <row r="463">
          <cell r="F463">
            <v>7100260061</v>
          </cell>
          <cell r="G463">
            <v>2485</v>
          </cell>
          <cell r="H463">
            <v>2481.5</v>
          </cell>
          <cell r="I463">
            <v>402.5</v>
          </cell>
        </row>
        <row r="464">
          <cell r="F464">
            <v>1200773131</v>
          </cell>
          <cell r="G464">
            <v>1171.5</v>
          </cell>
          <cell r="H464">
            <v>1169.8499999999999</v>
          </cell>
          <cell r="I464">
            <v>189.75</v>
          </cell>
        </row>
        <row r="465">
          <cell r="F465">
            <v>40225206560</v>
          </cell>
          <cell r="G465">
            <v>1065</v>
          </cell>
          <cell r="H465">
            <v>1063.5</v>
          </cell>
          <cell r="I465">
            <v>172.5</v>
          </cell>
        </row>
        <row r="466">
          <cell r="F466">
            <v>4700938261</v>
          </cell>
          <cell r="G466">
            <v>852</v>
          </cell>
          <cell r="H466">
            <v>850.8</v>
          </cell>
          <cell r="I466">
            <v>138</v>
          </cell>
        </row>
        <row r="467">
          <cell r="F467">
            <v>1800277541</v>
          </cell>
          <cell r="G467">
            <v>1171.5</v>
          </cell>
          <cell r="H467">
            <v>1169.8499999999999</v>
          </cell>
          <cell r="I467">
            <v>189.75</v>
          </cell>
        </row>
        <row r="468">
          <cell r="F468">
            <v>113703664</v>
          </cell>
          <cell r="G468">
            <v>1863.75</v>
          </cell>
          <cell r="H468">
            <v>1861.13</v>
          </cell>
          <cell r="I468">
            <v>301.88</v>
          </cell>
        </row>
        <row r="469">
          <cell r="F469">
            <v>7100339071</v>
          </cell>
          <cell r="G469">
            <v>1171.5</v>
          </cell>
          <cell r="H469">
            <v>1169.8499999999999</v>
          </cell>
          <cell r="I469">
            <v>189.75</v>
          </cell>
        </row>
        <row r="470">
          <cell r="F470">
            <v>22301506386</v>
          </cell>
          <cell r="G470">
            <v>781</v>
          </cell>
          <cell r="H470">
            <v>779.9</v>
          </cell>
          <cell r="I470">
            <v>126.5</v>
          </cell>
        </row>
        <row r="471">
          <cell r="F471">
            <v>114208424</v>
          </cell>
          <cell r="G471">
            <v>781</v>
          </cell>
          <cell r="H471">
            <v>779.9</v>
          </cell>
          <cell r="I471">
            <v>126.5</v>
          </cell>
        </row>
        <row r="472">
          <cell r="F472">
            <v>2301498024</v>
          </cell>
          <cell r="G472">
            <v>781</v>
          </cell>
          <cell r="H472">
            <v>779.9</v>
          </cell>
          <cell r="I472">
            <v>126.5</v>
          </cell>
        </row>
        <row r="473">
          <cell r="F473">
            <v>7900000501</v>
          </cell>
          <cell r="G473">
            <v>781</v>
          </cell>
          <cell r="H473">
            <v>779.9</v>
          </cell>
          <cell r="I473">
            <v>126.5</v>
          </cell>
        </row>
        <row r="474">
          <cell r="F474">
            <v>40200725428</v>
          </cell>
          <cell r="G474">
            <v>994</v>
          </cell>
          <cell r="H474">
            <v>992.6</v>
          </cell>
          <cell r="I474">
            <v>161</v>
          </cell>
        </row>
        <row r="475">
          <cell r="F475">
            <v>40220575712</v>
          </cell>
          <cell r="G475">
            <v>781</v>
          </cell>
          <cell r="H475">
            <v>779.9</v>
          </cell>
          <cell r="I475">
            <v>126.5</v>
          </cell>
        </row>
        <row r="476">
          <cell r="F476">
            <v>10600091473</v>
          </cell>
          <cell r="G476">
            <v>1065</v>
          </cell>
          <cell r="H476">
            <v>1063.5</v>
          </cell>
          <cell r="I476">
            <v>172.5</v>
          </cell>
        </row>
        <row r="477">
          <cell r="F477">
            <v>108591991</v>
          </cell>
          <cell r="G477">
            <v>2840</v>
          </cell>
          <cell r="H477">
            <v>2836</v>
          </cell>
          <cell r="I477">
            <v>460</v>
          </cell>
        </row>
        <row r="478">
          <cell r="F478">
            <v>113215917</v>
          </cell>
          <cell r="G478">
            <v>1278</v>
          </cell>
          <cell r="H478">
            <v>1276.2</v>
          </cell>
          <cell r="I478">
            <v>207</v>
          </cell>
        </row>
        <row r="479">
          <cell r="F479">
            <v>116679390</v>
          </cell>
          <cell r="G479">
            <v>1171.5</v>
          </cell>
          <cell r="H479">
            <v>1169.8499999999999</v>
          </cell>
          <cell r="I479">
            <v>189.75</v>
          </cell>
        </row>
        <row r="480">
          <cell r="F480">
            <v>100833441</v>
          </cell>
          <cell r="G480">
            <v>1136</v>
          </cell>
          <cell r="H480">
            <v>1134.4000000000001</v>
          </cell>
          <cell r="I480">
            <v>184</v>
          </cell>
        </row>
        <row r="481">
          <cell r="F481">
            <v>2200001242</v>
          </cell>
          <cell r="G481">
            <v>781</v>
          </cell>
          <cell r="H481">
            <v>779.9</v>
          </cell>
          <cell r="I481">
            <v>126.5</v>
          </cell>
        </row>
        <row r="482">
          <cell r="F482">
            <v>115197410</v>
          </cell>
          <cell r="G482">
            <v>2236.5</v>
          </cell>
          <cell r="H482">
            <v>2233.35</v>
          </cell>
          <cell r="I482">
            <v>362.25</v>
          </cell>
        </row>
        <row r="483">
          <cell r="F483">
            <v>1300281829</v>
          </cell>
          <cell r="G483">
            <v>781</v>
          </cell>
          <cell r="H483">
            <v>779.9</v>
          </cell>
          <cell r="I483">
            <v>126.5</v>
          </cell>
        </row>
        <row r="484">
          <cell r="F484">
            <v>1800627125</v>
          </cell>
          <cell r="G484">
            <v>1207</v>
          </cell>
          <cell r="H484">
            <v>1205.3</v>
          </cell>
          <cell r="I484">
            <v>195.5</v>
          </cell>
        </row>
        <row r="485">
          <cell r="F485">
            <v>40214435840</v>
          </cell>
          <cell r="G485">
            <v>1278</v>
          </cell>
          <cell r="H485">
            <v>1276.2</v>
          </cell>
          <cell r="I485">
            <v>207</v>
          </cell>
        </row>
        <row r="486">
          <cell r="F486">
            <v>8400117639</v>
          </cell>
          <cell r="G486">
            <v>781</v>
          </cell>
          <cell r="H486">
            <v>779.9</v>
          </cell>
          <cell r="I486">
            <v>126.5</v>
          </cell>
        </row>
        <row r="487">
          <cell r="F487">
            <v>22500496348</v>
          </cell>
          <cell r="G487">
            <v>1562</v>
          </cell>
          <cell r="H487">
            <v>1559.8</v>
          </cell>
          <cell r="I487">
            <v>253</v>
          </cell>
        </row>
        <row r="488">
          <cell r="F488">
            <v>800258956</v>
          </cell>
          <cell r="G488">
            <v>1015.3</v>
          </cell>
          <cell r="H488">
            <v>1013.87</v>
          </cell>
          <cell r="I488">
            <v>164.45</v>
          </cell>
        </row>
        <row r="489">
          <cell r="F489">
            <v>105471411</v>
          </cell>
          <cell r="G489">
            <v>781</v>
          </cell>
          <cell r="H489">
            <v>779.9</v>
          </cell>
          <cell r="I489">
            <v>126.5</v>
          </cell>
        </row>
        <row r="490">
          <cell r="F490">
            <v>1200473971</v>
          </cell>
          <cell r="G490">
            <v>2485</v>
          </cell>
          <cell r="H490">
            <v>2481.5</v>
          </cell>
          <cell r="I490">
            <v>402.5</v>
          </cell>
        </row>
        <row r="491">
          <cell r="F491">
            <v>22500372770</v>
          </cell>
          <cell r="G491">
            <v>781</v>
          </cell>
          <cell r="H491">
            <v>779.9</v>
          </cell>
          <cell r="I491">
            <v>126.5</v>
          </cell>
        </row>
        <row r="492">
          <cell r="F492">
            <v>116004672</v>
          </cell>
          <cell r="G492">
            <v>1065</v>
          </cell>
          <cell r="H492">
            <v>1063.5</v>
          </cell>
          <cell r="I492">
            <v>172.5</v>
          </cell>
        </row>
        <row r="493">
          <cell r="F493">
            <v>3400444281</v>
          </cell>
          <cell r="G493">
            <v>781</v>
          </cell>
          <cell r="H493">
            <v>779.9</v>
          </cell>
          <cell r="I493">
            <v>126.5</v>
          </cell>
        </row>
        <row r="494">
          <cell r="F494">
            <v>119336030</v>
          </cell>
          <cell r="G494">
            <v>1775</v>
          </cell>
          <cell r="H494">
            <v>1772.5</v>
          </cell>
          <cell r="I494">
            <v>287.5</v>
          </cell>
        </row>
        <row r="495">
          <cell r="F495">
            <v>40212478073</v>
          </cell>
          <cell r="G495">
            <v>2130</v>
          </cell>
          <cell r="H495">
            <v>2127</v>
          </cell>
          <cell r="I495">
            <v>345</v>
          </cell>
        </row>
        <row r="496">
          <cell r="F496">
            <v>9400001260</v>
          </cell>
          <cell r="G496">
            <v>781</v>
          </cell>
          <cell r="H496">
            <v>779.9</v>
          </cell>
          <cell r="I496">
            <v>126.5</v>
          </cell>
        </row>
        <row r="497">
          <cell r="F497">
            <v>9000098526</v>
          </cell>
          <cell r="G497">
            <v>781</v>
          </cell>
          <cell r="H497">
            <v>779.9</v>
          </cell>
          <cell r="I497">
            <v>126.5</v>
          </cell>
        </row>
        <row r="498">
          <cell r="F498">
            <v>3104212190</v>
          </cell>
          <cell r="G498">
            <v>781</v>
          </cell>
          <cell r="H498">
            <v>779.9</v>
          </cell>
          <cell r="I498">
            <v>126.5</v>
          </cell>
        </row>
        <row r="499">
          <cell r="F499">
            <v>3104921766</v>
          </cell>
          <cell r="G499">
            <v>781</v>
          </cell>
          <cell r="H499">
            <v>779.9</v>
          </cell>
          <cell r="I499">
            <v>126.5</v>
          </cell>
        </row>
        <row r="500">
          <cell r="F500">
            <v>40226812077</v>
          </cell>
          <cell r="G500">
            <v>781</v>
          </cell>
          <cell r="H500">
            <v>779.9</v>
          </cell>
          <cell r="I500">
            <v>126.5</v>
          </cell>
        </row>
        <row r="501">
          <cell r="F501">
            <v>1200706958</v>
          </cell>
          <cell r="G501">
            <v>781</v>
          </cell>
          <cell r="H501">
            <v>779.9</v>
          </cell>
          <cell r="I501">
            <v>126.5</v>
          </cell>
        </row>
        <row r="502">
          <cell r="F502">
            <v>7600076868</v>
          </cell>
          <cell r="G502">
            <v>781</v>
          </cell>
          <cell r="H502">
            <v>779.9</v>
          </cell>
          <cell r="I502">
            <v>126.5</v>
          </cell>
        </row>
        <row r="503">
          <cell r="F503">
            <v>5600250889</v>
          </cell>
          <cell r="G503">
            <v>859.1</v>
          </cell>
          <cell r="H503">
            <v>857.89</v>
          </cell>
          <cell r="I503">
            <v>139.15</v>
          </cell>
        </row>
        <row r="504">
          <cell r="F504">
            <v>40220766287</v>
          </cell>
          <cell r="G504">
            <v>781</v>
          </cell>
          <cell r="H504">
            <v>779.9</v>
          </cell>
          <cell r="I504">
            <v>126.5</v>
          </cell>
        </row>
        <row r="505">
          <cell r="F505">
            <v>114767221</v>
          </cell>
          <cell r="G505">
            <v>781</v>
          </cell>
          <cell r="H505">
            <v>779.9</v>
          </cell>
          <cell r="I505">
            <v>126.5</v>
          </cell>
        </row>
        <row r="506">
          <cell r="F506">
            <v>5300259016</v>
          </cell>
          <cell r="G506">
            <v>852</v>
          </cell>
          <cell r="H506">
            <v>850.8</v>
          </cell>
          <cell r="I506">
            <v>138</v>
          </cell>
        </row>
        <row r="507">
          <cell r="F507">
            <v>1200646097</v>
          </cell>
          <cell r="G507">
            <v>1171.5</v>
          </cell>
          <cell r="H507">
            <v>1169.8499999999999</v>
          </cell>
          <cell r="I507">
            <v>189.75</v>
          </cell>
        </row>
        <row r="508">
          <cell r="F508">
            <v>3101312092</v>
          </cell>
          <cell r="G508">
            <v>2130</v>
          </cell>
          <cell r="H508">
            <v>2127</v>
          </cell>
          <cell r="I508">
            <v>345</v>
          </cell>
        </row>
        <row r="509">
          <cell r="F509">
            <v>118245075</v>
          </cell>
          <cell r="G509">
            <v>781</v>
          </cell>
          <cell r="H509">
            <v>779.9</v>
          </cell>
          <cell r="I509">
            <v>126.5</v>
          </cell>
        </row>
        <row r="510">
          <cell r="F510">
            <v>108979477</v>
          </cell>
          <cell r="G510">
            <v>1562</v>
          </cell>
          <cell r="H510">
            <v>1559.8</v>
          </cell>
          <cell r="I510">
            <v>253</v>
          </cell>
        </row>
        <row r="511">
          <cell r="F511">
            <v>4600407946</v>
          </cell>
          <cell r="G511">
            <v>781</v>
          </cell>
          <cell r="H511">
            <v>779.9</v>
          </cell>
          <cell r="I511">
            <v>126.5</v>
          </cell>
        </row>
        <row r="512">
          <cell r="F512">
            <v>2200165757</v>
          </cell>
          <cell r="G512">
            <v>781</v>
          </cell>
          <cell r="H512">
            <v>779.9</v>
          </cell>
          <cell r="I512">
            <v>126.5</v>
          </cell>
        </row>
        <row r="513">
          <cell r="F513">
            <v>40228151995</v>
          </cell>
          <cell r="G513">
            <v>781</v>
          </cell>
          <cell r="H513">
            <v>779.9</v>
          </cell>
          <cell r="I513">
            <v>126.5</v>
          </cell>
        </row>
        <row r="514">
          <cell r="F514">
            <v>40241095682</v>
          </cell>
          <cell r="G514">
            <v>1633</v>
          </cell>
          <cell r="H514">
            <v>1630.7</v>
          </cell>
          <cell r="I514">
            <v>264.5</v>
          </cell>
        </row>
        <row r="515">
          <cell r="F515">
            <v>7600237254</v>
          </cell>
          <cell r="G515">
            <v>781</v>
          </cell>
          <cell r="H515">
            <v>779.9</v>
          </cell>
          <cell r="I515">
            <v>126.5</v>
          </cell>
        </row>
        <row r="516">
          <cell r="F516">
            <v>105688808</v>
          </cell>
          <cell r="G516">
            <v>1171.5</v>
          </cell>
          <cell r="H516">
            <v>1169.8499999999999</v>
          </cell>
          <cell r="I516">
            <v>189.75</v>
          </cell>
        </row>
        <row r="517">
          <cell r="F517">
            <v>40209389077</v>
          </cell>
          <cell r="G517">
            <v>1562</v>
          </cell>
          <cell r="H517">
            <v>1559.8</v>
          </cell>
          <cell r="I517">
            <v>253</v>
          </cell>
        </row>
        <row r="518">
          <cell r="F518">
            <v>4701593693</v>
          </cell>
          <cell r="G518">
            <v>781</v>
          </cell>
          <cell r="H518">
            <v>779.9</v>
          </cell>
          <cell r="I518">
            <v>126.5</v>
          </cell>
        </row>
        <row r="519">
          <cell r="F519">
            <v>1800385955</v>
          </cell>
          <cell r="G519">
            <v>1420</v>
          </cell>
          <cell r="H519">
            <v>1418</v>
          </cell>
          <cell r="I519">
            <v>230</v>
          </cell>
        </row>
        <row r="520">
          <cell r="F520">
            <v>7900044905</v>
          </cell>
          <cell r="G520">
            <v>1420</v>
          </cell>
          <cell r="H520">
            <v>1418</v>
          </cell>
          <cell r="I520">
            <v>230</v>
          </cell>
        </row>
        <row r="521">
          <cell r="F521">
            <v>1400109664</v>
          </cell>
          <cell r="G521">
            <v>1562</v>
          </cell>
          <cell r="H521">
            <v>1559.8</v>
          </cell>
          <cell r="I521">
            <v>253</v>
          </cell>
        </row>
        <row r="522">
          <cell r="F522">
            <v>13000003734</v>
          </cell>
          <cell r="G522">
            <v>781</v>
          </cell>
          <cell r="H522">
            <v>779.9</v>
          </cell>
          <cell r="I522">
            <v>126.5</v>
          </cell>
        </row>
        <row r="523">
          <cell r="F523">
            <v>2100011937</v>
          </cell>
          <cell r="G523">
            <v>937.2</v>
          </cell>
          <cell r="H523">
            <v>935.88</v>
          </cell>
          <cell r="I523">
            <v>151.80000000000001</v>
          </cell>
        </row>
        <row r="524">
          <cell r="F524">
            <v>2301343857</v>
          </cell>
          <cell r="G524">
            <v>1065</v>
          </cell>
          <cell r="H524">
            <v>1063.5</v>
          </cell>
          <cell r="I524">
            <v>172.5</v>
          </cell>
        </row>
        <row r="525">
          <cell r="F525">
            <v>1800453662</v>
          </cell>
          <cell r="G525">
            <v>923</v>
          </cell>
          <cell r="H525">
            <v>921.7</v>
          </cell>
          <cell r="I525">
            <v>149.5</v>
          </cell>
        </row>
        <row r="526">
          <cell r="F526">
            <v>500495718</v>
          </cell>
          <cell r="G526">
            <v>781</v>
          </cell>
          <cell r="H526">
            <v>779.9</v>
          </cell>
          <cell r="I526">
            <v>126.5</v>
          </cell>
        </row>
        <row r="527">
          <cell r="F527">
            <v>3400411678</v>
          </cell>
          <cell r="G527">
            <v>781</v>
          </cell>
          <cell r="H527">
            <v>779.9</v>
          </cell>
          <cell r="I527">
            <v>126.5</v>
          </cell>
        </row>
        <row r="528">
          <cell r="F528">
            <v>109168542</v>
          </cell>
          <cell r="G528">
            <v>1565.55</v>
          </cell>
          <cell r="H528">
            <v>1563.35</v>
          </cell>
          <cell r="I528">
            <v>253.58</v>
          </cell>
        </row>
        <row r="529">
          <cell r="F529">
            <v>40248405314</v>
          </cell>
          <cell r="G529">
            <v>781</v>
          </cell>
          <cell r="H529">
            <v>779.9</v>
          </cell>
          <cell r="I529">
            <v>126.5</v>
          </cell>
        </row>
        <row r="530">
          <cell r="F530">
            <v>4400177533</v>
          </cell>
          <cell r="G530">
            <v>781</v>
          </cell>
          <cell r="H530">
            <v>779.9</v>
          </cell>
          <cell r="I530">
            <v>126.5</v>
          </cell>
        </row>
        <row r="531">
          <cell r="F531">
            <v>40211565342</v>
          </cell>
          <cell r="G531">
            <v>1065</v>
          </cell>
          <cell r="H531">
            <v>1063.5</v>
          </cell>
          <cell r="I531">
            <v>172.5</v>
          </cell>
        </row>
        <row r="532">
          <cell r="F532">
            <v>112425269</v>
          </cell>
          <cell r="G532">
            <v>1278</v>
          </cell>
          <cell r="H532">
            <v>1276.2</v>
          </cell>
          <cell r="I532">
            <v>207</v>
          </cell>
        </row>
        <row r="533">
          <cell r="F533">
            <v>116564733</v>
          </cell>
          <cell r="G533">
            <v>781</v>
          </cell>
          <cell r="H533">
            <v>779.9</v>
          </cell>
          <cell r="I533">
            <v>126.5</v>
          </cell>
        </row>
        <row r="534">
          <cell r="F534">
            <v>16700003987</v>
          </cell>
          <cell r="G534">
            <v>781</v>
          </cell>
          <cell r="H534">
            <v>779.9</v>
          </cell>
          <cell r="I534">
            <v>126.5</v>
          </cell>
        </row>
        <row r="535">
          <cell r="F535">
            <v>40230359354</v>
          </cell>
          <cell r="G535">
            <v>923</v>
          </cell>
          <cell r="H535">
            <v>921.7</v>
          </cell>
          <cell r="I535">
            <v>149.5</v>
          </cell>
        </row>
        <row r="536">
          <cell r="F536">
            <v>1800227520</v>
          </cell>
          <cell r="G536">
            <v>781</v>
          </cell>
          <cell r="H536">
            <v>779.9</v>
          </cell>
          <cell r="I536">
            <v>126.5</v>
          </cell>
        </row>
        <row r="537">
          <cell r="F537">
            <v>6500001513</v>
          </cell>
          <cell r="G537">
            <v>1065</v>
          </cell>
          <cell r="H537">
            <v>1063.5</v>
          </cell>
          <cell r="I537">
            <v>172.5</v>
          </cell>
        </row>
        <row r="538">
          <cell r="F538">
            <v>40228146607</v>
          </cell>
          <cell r="G538">
            <v>781</v>
          </cell>
          <cell r="H538">
            <v>779.9</v>
          </cell>
          <cell r="I538">
            <v>126.5</v>
          </cell>
        </row>
        <row r="539">
          <cell r="F539">
            <v>107108060</v>
          </cell>
          <cell r="G539">
            <v>923</v>
          </cell>
          <cell r="H539">
            <v>921.7</v>
          </cell>
          <cell r="I539">
            <v>149.5</v>
          </cell>
        </row>
        <row r="540">
          <cell r="F540">
            <v>4400134203</v>
          </cell>
          <cell r="G540">
            <v>781</v>
          </cell>
          <cell r="H540">
            <v>779.9</v>
          </cell>
          <cell r="I540">
            <v>126.5</v>
          </cell>
        </row>
        <row r="541">
          <cell r="F541">
            <v>116912585</v>
          </cell>
          <cell r="G541">
            <v>781</v>
          </cell>
          <cell r="H541">
            <v>779.9</v>
          </cell>
          <cell r="I541">
            <v>126.5</v>
          </cell>
        </row>
        <row r="542">
          <cell r="F542">
            <v>4600282091</v>
          </cell>
          <cell r="G542">
            <v>781</v>
          </cell>
          <cell r="H542">
            <v>779.9</v>
          </cell>
          <cell r="I542">
            <v>126.5</v>
          </cell>
        </row>
        <row r="543">
          <cell r="F543">
            <v>5800128562</v>
          </cell>
          <cell r="G543">
            <v>1420</v>
          </cell>
          <cell r="H543">
            <v>1418</v>
          </cell>
          <cell r="I543">
            <v>230</v>
          </cell>
        </row>
        <row r="544">
          <cell r="F544">
            <v>111627006</v>
          </cell>
          <cell r="G544">
            <v>9940</v>
          </cell>
          <cell r="H544">
            <v>9926</v>
          </cell>
          <cell r="I544">
            <v>748.08</v>
          </cell>
        </row>
        <row r="545">
          <cell r="F545">
            <v>40222061018</v>
          </cell>
          <cell r="G545">
            <v>2130</v>
          </cell>
          <cell r="H545">
            <v>2127</v>
          </cell>
          <cell r="I545">
            <v>345</v>
          </cell>
        </row>
        <row r="546">
          <cell r="F546">
            <v>118044270</v>
          </cell>
          <cell r="G546">
            <v>1171.5</v>
          </cell>
          <cell r="H546">
            <v>1169.8499999999999</v>
          </cell>
          <cell r="I546">
            <v>189.75</v>
          </cell>
        </row>
        <row r="547">
          <cell r="F547">
            <v>2400205551</v>
          </cell>
          <cell r="G547">
            <v>781</v>
          </cell>
          <cell r="H547">
            <v>779.9</v>
          </cell>
          <cell r="I547">
            <v>126.5</v>
          </cell>
        </row>
        <row r="548">
          <cell r="F548">
            <v>40233637426</v>
          </cell>
          <cell r="G548">
            <v>1775</v>
          </cell>
          <cell r="H548">
            <v>1772.5</v>
          </cell>
          <cell r="I548">
            <v>287.5</v>
          </cell>
        </row>
        <row r="549">
          <cell r="F549">
            <v>40241032008</v>
          </cell>
          <cell r="G549">
            <v>852</v>
          </cell>
          <cell r="H549">
            <v>850.8</v>
          </cell>
          <cell r="I549">
            <v>138</v>
          </cell>
        </row>
        <row r="550">
          <cell r="F550">
            <v>3700839669</v>
          </cell>
          <cell r="G550">
            <v>781</v>
          </cell>
          <cell r="H550">
            <v>779.9</v>
          </cell>
          <cell r="I550">
            <v>126.5</v>
          </cell>
        </row>
        <row r="551">
          <cell r="F551">
            <v>22300854886</v>
          </cell>
          <cell r="G551">
            <v>994</v>
          </cell>
          <cell r="H551">
            <v>992.6</v>
          </cell>
          <cell r="I551">
            <v>161</v>
          </cell>
        </row>
        <row r="552">
          <cell r="F552">
            <v>7600128792</v>
          </cell>
          <cell r="G552">
            <v>923</v>
          </cell>
          <cell r="H552">
            <v>921.7</v>
          </cell>
          <cell r="I552">
            <v>149.5</v>
          </cell>
        </row>
        <row r="553">
          <cell r="F553">
            <v>3101647653</v>
          </cell>
          <cell r="G553">
            <v>781</v>
          </cell>
          <cell r="H553">
            <v>779.9</v>
          </cell>
          <cell r="I553">
            <v>126.5</v>
          </cell>
        </row>
        <row r="554">
          <cell r="F554">
            <v>9000071416</v>
          </cell>
          <cell r="G554">
            <v>781</v>
          </cell>
          <cell r="H554">
            <v>779.9</v>
          </cell>
          <cell r="I554">
            <v>126.5</v>
          </cell>
        </row>
        <row r="555">
          <cell r="F555">
            <v>9000162512</v>
          </cell>
          <cell r="G555">
            <v>781</v>
          </cell>
          <cell r="H555">
            <v>779.9</v>
          </cell>
          <cell r="I555">
            <v>126.5</v>
          </cell>
        </row>
        <row r="556">
          <cell r="F556">
            <v>118807932</v>
          </cell>
          <cell r="G556">
            <v>1405.8</v>
          </cell>
          <cell r="H556">
            <v>1403.82</v>
          </cell>
          <cell r="I556">
            <v>227.7</v>
          </cell>
        </row>
        <row r="557">
          <cell r="F557">
            <v>109823328</v>
          </cell>
          <cell r="G557">
            <v>1881.5</v>
          </cell>
          <cell r="H557">
            <v>1878.85</v>
          </cell>
          <cell r="I557">
            <v>304.75</v>
          </cell>
        </row>
        <row r="558">
          <cell r="F558">
            <v>8400037761</v>
          </cell>
          <cell r="G558">
            <v>781</v>
          </cell>
          <cell r="H558">
            <v>779.9</v>
          </cell>
          <cell r="I558">
            <v>126.5</v>
          </cell>
        </row>
        <row r="559">
          <cell r="F559">
            <v>1201162599</v>
          </cell>
          <cell r="G559">
            <v>1065</v>
          </cell>
          <cell r="H559">
            <v>1063.5</v>
          </cell>
          <cell r="I559">
            <v>172.5</v>
          </cell>
        </row>
        <row r="560">
          <cell r="F560">
            <v>113769996</v>
          </cell>
          <cell r="G560">
            <v>1278</v>
          </cell>
          <cell r="H560">
            <v>1276.2</v>
          </cell>
          <cell r="I560">
            <v>207</v>
          </cell>
        </row>
        <row r="561">
          <cell r="F561">
            <v>1000191252</v>
          </cell>
          <cell r="G561">
            <v>781</v>
          </cell>
          <cell r="H561">
            <v>779.9</v>
          </cell>
          <cell r="I561">
            <v>126.5</v>
          </cell>
        </row>
        <row r="562">
          <cell r="F562">
            <v>10900025064</v>
          </cell>
          <cell r="G562">
            <v>1015.3</v>
          </cell>
          <cell r="H562">
            <v>1013.87</v>
          </cell>
          <cell r="I562">
            <v>164.45</v>
          </cell>
        </row>
        <row r="563">
          <cell r="F563">
            <v>2500281221</v>
          </cell>
          <cell r="G563">
            <v>781</v>
          </cell>
          <cell r="H563">
            <v>779.9</v>
          </cell>
          <cell r="I563">
            <v>126.5</v>
          </cell>
        </row>
        <row r="564">
          <cell r="F564">
            <v>1800030528</v>
          </cell>
          <cell r="G564">
            <v>1065</v>
          </cell>
          <cell r="H564">
            <v>1063.5</v>
          </cell>
          <cell r="I564">
            <v>172.5</v>
          </cell>
        </row>
        <row r="565">
          <cell r="F565">
            <v>1800100651</v>
          </cell>
          <cell r="G565">
            <v>781</v>
          </cell>
          <cell r="H565">
            <v>779.9</v>
          </cell>
          <cell r="I565">
            <v>126.5</v>
          </cell>
        </row>
        <row r="566">
          <cell r="F566">
            <v>1800457499</v>
          </cell>
          <cell r="G566">
            <v>1562</v>
          </cell>
          <cell r="H566">
            <v>1559.8</v>
          </cell>
          <cell r="I566">
            <v>253</v>
          </cell>
        </row>
        <row r="567">
          <cell r="F567">
            <v>1800403675</v>
          </cell>
          <cell r="G567">
            <v>923</v>
          </cell>
          <cell r="H567">
            <v>921.7</v>
          </cell>
          <cell r="I567">
            <v>149.5</v>
          </cell>
        </row>
        <row r="568">
          <cell r="F568">
            <v>104287677</v>
          </cell>
          <cell r="G568">
            <v>1420</v>
          </cell>
          <cell r="H568">
            <v>1418</v>
          </cell>
          <cell r="I568">
            <v>230</v>
          </cell>
        </row>
        <row r="569">
          <cell r="F569">
            <v>1900159292</v>
          </cell>
          <cell r="G569">
            <v>1562</v>
          </cell>
          <cell r="H569">
            <v>1559.8</v>
          </cell>
          <cell r="I569">
            <v>253</v>
          </cell>
        </row>
        <row r="570">
          <cell r="F570">
            <v>40226715882</v>
          </cell>
          <cell r="G570">
            <v>1171.5</v>
          </cell>
          <cell r="H570">
            <v>1169.8499999999999</v>
          </cell>
          <cell r="I570">
            <v>189.75</v>
          </cell>
        </row>
        <row r="571">
          <cell r="F571">
            <v>22301350579</v>
          </cell>
          <cell r="G571">
            <v>923</v>
          </cell>
          <cell r="H571">
            <v>921.7</v>
          </cell>
          <cell r="I571">
            <v>149.5</v>
          </cell>
        </row>
        <row r="572">
          <cell r="F572">
            <v>105716807</v>
          </cell>
          <cell r="G572">
            <v>781</v>
          </cell>
          <cell r="H572">
            <v>779.9</v>
          </cell>
          <cell r="I572">
            <v>126.5</v>
          </cell>
        </row>
        <row r="573">
          <cell r="F573">
            <v>8000015225</v>
          </cell>
          <cell r="G573">
            <v>781</v>
          </cell>
          <cell r="H573">
            <v>779.9</v>
          </cell>
          <cell r="I573">
            <v>126.5</v>
          </cell>
        </row>
        <row r="574">
          <cell r="F574">
            <v>1800285676</v>
          </cell>
          <cell r="G574">
            <v>781</v>
          </cell>
          <cell r="H574">
            <v>779.9</v>
          </cell>
          <cell r="I574">
            <v>126.5</v>
          </cell>
        </row>
        <row r="575">
          <cell r="F575">
            <v>1800337774</v>
          </cell>
          <cell r="G575">
            <v>781</v>
          </cell>
          <cell r="H575">
            <v>779.9</v>
          </cell>
          <cell r="I575">
            <v>126.5</v>
          </cell>
        </row>
        <row r="576">
          <cell r="F576">
            <v>13700005997</v>
          </cell>
          <cell r="G576">
            <v>781</v>
          </cell>
          <cell r="H576">
            <v>779.9</v>
          </cell>
          <cell r="I576">
            <v>126.5</v>
          </cell>
        </row>
        <row r="577">
          <cell r="F577">
            <v>2000055323</v>
          </cell>
          <cell r="G577">
            <v>1136</v>
          </cell>
          <cell r="H577">
            <v>1134.4000000000001</v>
          </cell>
          <cell r="I577">
            <v>184</v>
          </cell>
        </row>
        <row r="578">
          <cell r="F578">
            <v>2000100624</v>
          </cell>
          <cell r="G578">
            <v>994</v>
          </cell>
          <cell r="H578">
            <v>992.6</v>
          </cell>
          <cell r="I578">
            <v>161</v>
          </cell>
        </row>
        <row r="579">
          <cell r="F579">
            <v>13700002101</v>
          </cell>
          <cell r="G579">
            <v>2485</v>
          </cell>
          <cell r="H579">
            <v>2481.5</v>
          </cell>
          <cell r="I579">
            <v>402.5</v>
          </cell>
        </row>
        <row r="580">
          <cell r="F580">
            <v>115422248</v>
          </cell>
          <cell r="G580">
            <v>2236.5</v>
          </cell>
          <cell r="H580">
            <v>2233.35</v>
          </cell>
          <cell r="I580">
            <v>362.25</v>
          </cell>
        </row>
        <row r="581">
          <cell r="F581">
            <v>1900008077</v>
          </cell>
          <cell r="G581">
            <v>923</v>
          </cell>
          <cell r="H581">
            <v>921.7</v>
          </cell>
          <cell r="I581">
            <v>149.5</v>
          </cell>
        </row>
        <row r="582">
          <cell r="F582">
            <v>102525565</v>
          </cell>
          <cell r="G582">
            <v>781</v>
          </cell>
          <cell r="H582">
            <v>779.9</v>
          </cell>
          <cell r="I582">
            <v>126.5</v>
          </cell>
        </row>
        <row r="583">
          <cell r="F583">
            <v>22301713727</v>
          </cell>
          <cell r="G583">
            <v>781</v>
          </cell>
          <cell r="H583">
            <v>779.9</v>
          </cell>
          <cell r="I583">
            <v>126.5</v>
          </cell>
        </row>
        <row r="584">
          <cell r="F584">
            <v>40221536861</v>
          </cell>
          <cell r="G584">
            <v>1171.5</v>
          </cell>
          <cell r="H584">
            <v>1169.8499999999999</v>
          </cell>
          <cell r="I584">
            <v>189.75</v>
          </cell>
        </row>
        <row r="585">
          <cell r="F585">
            <v>1900191519</v>
          </cell>
          <cell r="G585">
            <v>781</v>
          </cell>
          <cell r="H585">
            <v>779.9</v>
          </cell>
          <cell r="I585">
            <v>126.5</v>
          </cell>
        </row>
        <row r="586">
          <cell r="F586">
            <v>1900096080</v>
          </cell>
          <cell r="G586">
            <v>1789.2</v>
          </cell>
          <cell r="H586">
            <v>1786.68</v>
          </cell>
          <cell r="I586">
            <v>289.8</v>
          </cell>
        </row>
        <row r="587">
          <cell r="F587">
            <v>1900057306</v>
          </cell>
          <cell r="G587">
            <v>923</v>
          </cell>
          <cell r="H587">
            <v>921.7</v>
          </cell>
          <cell r="I587">
            <v>149.5</v>
          </cell>
        </row>
        <row r="588">
          <cell r="F588">
            <v>3104262955</v>
          </cell>
          <cell r="G588">
            <v>1065</v>
          </cell>
          <cell r="H588">
            <v>1063.5</v>
          </cell>
          <cell r="I588">
            <v>172.5</v>
          </cell>
        </row>
        <row r="589">
          <cell r="F589">
            <v>1900176221</v>
          </cell>
          <cell r="G589">
            <v>1349</v>
          </cell>
          <cell r="H589">
            <v>1347.1</v>
          </cell>
          <cell r="I589">
            <v>218.5</v>
          </cell>
        </row>
        <row r="590">
          <cell r="F590">
            <v>40226516280</v>
          </cell>
          <cell r="G590">
            <v>123.07</v>
          </cell>
          <cell r="H590">
            <v>122.89</v>
          </cell>
          <cell r="I590">
            <v>19.93</v>
          </cell>
        </row>
        <row r="591">
          <cell r="F591">
            <v>40214214914</v>
          </cell>
          <cell r="G591">
            <v>923</v>
          </cell>
          <cell r="H591">
            <v>921.7</v>
          </cell>
          <cell r="I591">
            <v>149.5</v>
          </cell>
        </row>
        <row r="592">
          <cell r="F592">
            <v>111683876</v>
          </cell>
          <cell r="G592">
            <v>1171.5</v>
          </cell>
          <cell r="H592">
            <v>1169.8499999999999</v>
          </cell>
          <cell r="I592">
            <v>189.75</v>
          </cell>
        </row>
        <row r="593">
          <cell r="F593">
            <v>1800395921</v>
          </cell>
          <cell r="G593">
            <v>781</v>
          </cell>
          <cell r="H593">
            <v>779.9</v>
          </cell>
          <cell r="I593">
            <v>126.5</v>
          </cell>
        </row>
        <row r="594">
          <cell r="F594">
            <v>1800169136</v>
          </cell>
          <cell r="G594">
            <v>1420</v>
          </cell>
          <cell r="H594">
            <v>1418</v>
          </cell>
          <cell r="I594">
            <v>230</v>
          </cell>
        </row>
        <row r="595">
          <cell r="F595">
            <v>1900204700</v>
          </cell>
          <cell r="G595">
            <v>923</v>
          </cell>
          <cell r="H595">
            <v>921.7</v>
          </cell>
          <cell r="I595">
            <v>149.5</v>
          </cell>
        </row>
        <row r="596">
          <cell r="F596">
            <v>1800078337</v>
          </cell>
          <cell r="G596">
            <v>1065</v>
          </cell>
          <cell r="H596">
            <v>1063.5</v>
          </cell>
          <cell r="I596">
            <v>172.5</v>
          </cell>
        </row>
        <row r="597">
          <cell r="F597">
            <v>1200653432</v>
          </cell>
          <cell r="G597">
            <v>781</v>
          </cell>
          <cell r="H597">
            <v>779.9</v>
          </cell>
          <cell r="I597">
            <v>126.5</v>
          </cell>
        </row>
        <row r="598">
          <cell r="F598">
            <v>22301739243</v>
          </cell>
          <cell r="G598">
            <v>781</v>
          </cell>
          <cell r="H598">
            <v>779.9</v>
          </cell>
          <cell r="I598">
            <v>126.5</v>
          </cell>
        </row>
        <row r="599">
          <cell r="F599">
            <v>7600246289</v>
          </cell>
          <cell r="G599">
            <v>852</v>
          </cell>
          <cell r="H599">
            <v>850.8</v>
          </cell>
          <cell r="I599">
            <v>138</v>
          </cell>
        </row>
        <row r="600">
          <cell r="F600">
            <v>1800813592</v>
          </cell>
          <cell r="G600">
            <v>781</v>
          </cell>
          <cell r="H600">
            <v>779.9</v>
          </cell>
          <cell r="I600">
            <v>126.5</v>
          </cell>
        </row>
        <row r="601">
          <cell r="F601">
            <v>40236032047</v>
          </cell>
          <cell r="G601">
            <v>2840</v>
          </cell>
          <cell r="H601">
            <v>2836</v>
          </cell>
          <cell r="I601">
            <v>460</v>
          </cell>
        </row>
        <row r="602">
          <cell r="F602">
            <v>1800058008</v>
          </cell>
          <cell r="G602">
            <v>1065</v>
          </cell>
          <cell r="H602">
            <v>1063.5</v>
          </cell>
          <cell r="I602">
            <v>172.5</v>
          </cell>
        </row>
        <row r="603">
          <cell r="F603">
            <v>8000074602</v>
          </cell>
          <cell r="G603">
            <v>1065</v>
          </cell>
          <cell r="H603">
            <v>1063.5</v>
          </cell>
          <cell r="I603">
            <v>172.5</v>
          </cell>
        </row>
        <row r="604">
          <cell r="F604">
            <v>1800341941</v>
          </cell>
          <cell r="G604">
            <v>17040</v>
          </cell>
          <cell r="H604">
            <v>11530.11</v>
          </cell>
          <cell r="I604">
            <v>748.08</v>
          </cell>
        </row>
        <row r="605">
          <cell r="F605">
            <v>109580217</v>
          </cell>
          <cell r="G605">
            <v>781</v>
          </cell>
          <cell r="H605">
            <v>779.9</v>
          </cell>
          <cell r="I605">
            <v>126.5</v>
          </cell>
        </row>
        <row r="606">
          <cell r="F606">
            <v>11100005476</v>
          </cell>
          <cell r="G606">
            <v>1278</v>
          </cell>
          <cell r="H606">
            <v>1276.2</v>
          </cell>
          <cell r="I606">
            <v>207</v>
          </cell>
        </row>
        <row r="607">
          <cell r="F607">
            <v>1800409243</v>
          </cell>
          <cell r="G607">
            <v>781</v>
          </cell>
          <cell r="H607">
            <v>779.9</v>
          </cell>
          <cell r="I607">
            <v>126.5</v>
          </cell>
        </row>
        <row r="608">
          <cell r="F608">
            <v>40212664250</v>
          </cell>
          <cell r="G608">
            <v>781</v>
          </cell>
          <cell r="H608">
            <v>779.9</v>
          </cell>
          <cell r="I608">
            <v>126.5</v>
          </cell>
        </row>
        <row r="609">
          <cell r="F609">
            <v>13700001673</v>
          </cell>
          <cell r="G609">
            <v>781</v>
          </cell>
          <cell r="H609">
            <v>779.9</v>
          </cell>
          <cell r="I609">
            <v>126.5</v>
          </cell>
        </row>
        <row r="610">
          <cell r="F610">
            <v>2000014619</v>
          </cell>
          <cell r="G610">
            <v>781</v>
          </cell>
          <cell r="H610">
            <v>779.9</v>
          </cell>
          <cell r="I610">
            <v>126.5</v>
          </cell>
        </row>
        <row r="611">
          <cell r="F611">
            <v>2100079314</v>
          </cell>
          <cell r="G611">
            <v>937.2</v>
          </cell>
          <cell r="H611">
            <v>935.88</v>
          </cell>
          <cell r="I611">
            <v>151.80000000000001</v>
          </cell>
        </row>
        <row r="612">
          <cell r="F612">
            <v>2100088612</v>
          </cell>
          <cell r="G612">
            <v>937.2</v>
          </cell>
          <cell r="H612">
            <v>935.88</v>
          </cell>
          <cell r="I612">
            <v>151.80000000000001</v>
          </cell>
        </row>
        <row r="613">
          <cell r="F613">
            <v>1000873339</v>
          </cell>
          <cell r="G613">
            <v>781</v>
          </cell>
          <cell r="H613">
            <v>779.9</v>
          </cell>
          <cell r="I613">
            <v>126.5</v>
          </cell>
        </row>
        <row r="614">
          <cell r="F614">
            <v>2100037692</v>
          </cell>
          <cell r="G614">
            <v>1775</v>
          </cell>
          <cell r="H614">
            <v>1772.5</v>
          </cell>
          <cell r="I614">
            <v>287.5</v>
          </cell>
        </row>
        <row r="615">
          <cell r="F615">
            <v>8000027865</v>
          </cell>
          <cell r="G615">
            <v>923</v>
          </cell>
          <cell r="H615">
            <v>921.7</v>
          </cell>
          <cell r="I615">
            <v>149.5</v>
          </cell>
        </row>
        <row r="616">
          <cell r="F616">
            <v>1900047216</v>
          </cell>
          <cell r="G616">
            <v>923</v>
          </cell>
          <cell r="H616">
            <v>921.7</v>
          </cell>
          <cell r="I616">
            <v>149.5</v>
          </cell>
        </row>
        <row r="617">
          <cell r="F617">
            <v>4800241335</v>
          </cell>
          <cell r="G617">
            <v>1171.5</v>
          </cell>
          <cell r="H617">
            <v>1169.8499999999999</v>
          </cell>
          <cell r="I617">
            <v>189.75</v>
          </cell>
        </row>
        <row r="618">
          <cell r="F618">
            <v>112527775</v>
          </cell>
          <cell r="G618">
            <v>781</v>
          </cell>
          <cell r="H618">
            <v>779.9</v>
          </cell>
          <cell r="I618">
            <v>126.5</v>
          </cell>
        </row>
        <row r="619">
          <cell r="F619">
            <v>1800142554</v>
          </cell>
          <cell r="G619">
            <v>1420</v>
          </cell>
          <cell r="H619">
            <v>1418</v>
          </cell>
          <cell r="I619">
            <v>230</v>
          </cell>
        </row>
        <row r="620">
          <cell r="F620">
            <v>108416082</v>
          </cell>
          <cell r="G620">
            <v>781</v>
          </cell>
          <cell r="H620">
            <v>779.9</v>
          </cell>
          <cell r="I620">
            <v>126.5</v>
          </cell>
        </row>
        <row r="621">
          <cell r="F621">
            <v>40230309946</v>
          </cell>
          <cell r="G621">
            <v>781</v>
          </cell>
          <cell r="H621">
            <v>779.9</v>
          </cell>
          <cell r="I621">
            <v>126.5</v>
          </cell>
        </row>
        <row r="622">
          <cell r="F622">
            <v>1800227918</v>
          </cell>
          <cell r="G622">
            <v>781</v>
          </cell>
          <cell r="H622">
            <v>779.9</v>
          </cell>
          <cell r="I622">
            <v>126.5</v>
          </cell>
        </row>
        <row r="623">
          <cell r="F623">
            <v>1800618264</v>
          </cell>
          <cell r="G623">
            <v>1171.5</v>
          </cell>
          <cell r="H623">
            <v>1169.8499999999999</v>
          </cell>
          <cell r="I623">
            <v>189.75</v>
          </cell>
        </row>
        <row r="624">
          <cell r="F624">
            <v>1800198879</v>
          </cell>
          <cell r="G624">
            <v>1171.5</v>
          </cell>
          <cell r="H624">
            <v>1169.8499999999999</v>
          </cell>
          <cell r="I624">
            <v>189.75</v>
          </cell>
        </row>
        <row r="625">
          <cell r="F625">
            <v>1800294157</v>
          </cell>
          <cell r="G625">
            <v>1775</v>
          </cell>
          <cell r="H625">
            <v>1772.5</v>
          </cell>
          <cell r="I625">
            <v>287.5</v>
          </cell>
        </row>
        <row r="626">
          <cell r="F626">
            <v>1900133701</v>
          </cell>
          <cell r="G626">
            <v>1136</v>
          </cell>
          <cell r="H626">
            <v>1134.4000000000001</v>
          </cell>
          <cell r="I626">
            <v>184</v>
          </cell>
        </row>
        <row r="627">
          <cell r="F627">
            <v>107348757</v>
          </cell>
          <cell r="G627">
            <v>1562</v>
          </cell>
          <cell r="H627">
            <v>1559.8</v>
          </cell>
          <cell r="I627">
            <v>253</v>
          </cell>
        </row>
        <row r="628">
          <cell r="F628">
            <v>40220918326</v>
          </cell>
          <cell r="G628">
            <v>781</v>
          </cell>
          <cell r="H628">
            <v>779.9</v>
          </cell>
          <cell r="I628">
            <v>126.5</v>
          </cell>
        </row>
        <row r="629">
          <cell r="F629">
            <v>40224542890</v>
          </cell>
          <cell r="G629">
            <v>781</v>
          </cell>
          <cell r="H629">
            <v>779.9</v>
          </cell>
          <cell r="I629">
            <v>126.5</v>
          </cell>
        </row>
        <row r="630">
          <cell r="F630">
            <v>6600199209</v>
          </cell>
          <cell r="G630">
            <v>781</v>
          </cell>
          <cell r="H630">
            <v>779.9</v>
          </cell>
          <cell r="I630">
            <v>126.5</v>
          </cell>
        </row>
        <row r="631">
          <cell r="F631">
            <v>105797922</v>
          </cell>
          <cell r="G631">
            <v>1171.5</v>
          </cell>
          <cell r="H631">
            <v>1169.8499999999999</v>
          </cell>
          <cell r="I631">
            <v>189.75</v>
          </cell>
        </row>
        <row r="632">
          <cell r="F632">
            <v>3400345231</v>
          </cell>
          <cell r="G632">
            <v>781</v>
          </cell>
          <cell r="H632">
            <v>779.9</v>
          </cell>
          <cell r="I632">
            <v>126.5</v>
          </cell>
        </row>
        <row r="633">
          <cell r="F633">
            <v>115230047</v>
          </cell>
          <cell r="G633">
            <v>1171.5</v>
          </cell>
          <cell r="H633">
            <v>1169.8499999999999</v>
          </cell>
          <cell r="I633">
            <v>189.75</v>
          </cell>
        </row>
        <row r="634">
          <cell r="F634">
            <v>4600356481</v>
          </cell>
          <cell r="G634">
            <v>2840</v>
          </cell>
          <cell r="H634">
            <v>2836</v>
          </cell>
          <cell r="I634">
            <v>460</v>
          </cell>
        </row>
        <row r="635">
          <cell r="F635">
            <v>200050243</v>
          </cell>
          <cell r="G635">
            <v>1171.5</v>
          </cell>
          <cell r="H635">
            <v>1169.8499999999999</v>
          </cell>
          <cell r="I635">
            <v>189.75</v>
          </cell>
        </row>
        <row r="636">
          <cell r="F636">
            <v>1900047422</v>
          </cell>
          <cell r="G636">
            <v>923</v>
          </cell>
          <cell r="H636">
            <v>921.7</v>
          </cell>
          <cell r="I636">
            <v>149.5</v>
          </cell>
        </row>
        <row r="637">
          <cell r="F637">
            <v>22301585851</v>
          </cell>
          <cell r="G637">
            <v>1171.5</v>
          </cell>
          <cell r="H637">
            <v>1169.8499999999999</v>
          </cell>
          <cell r="I637">
            <v>189.75</v>
          </cell>
        </row>
        <row r="638">
          <cell r="F638">
            <v>40220063222</v>
          </cell>
          <cell r="G638">
            <v>781</v>
          </cell>
          <cell r="H638">
            <v>779.9</v>
          </cell>
          <cell r="I638">
            <v>126.5</v>
          </cell>
        </row>
        <row r="639">
          <cell r="F639">
            <v>4600401436</v>
          </cell>
          <cell r="G639">
            <v>781</v>
          </cell>
          <cell r="H639">
            <v>779.9</v>
          </cell>
          <cell r="I639">
            <v>126.5</v>
          </cell>
        </row>
        <row r="640">
          <cell r="F640">
            <v>1900131655</v>
          </cell>
          <cell r="G640">
            <v>2485</v>
          </cell>
          <cell r="H640">
            <v>2481.5</v>
          </cell>
          <cell r="I640">
            <v>402.5</v>
          </cell>
        </row>
        <row r="641">
          <cell r="F641">
            <v>102307147</v>
          </cell>
          <cell r="G641">
            <v>781</v>
          </cell>
          <cell r="H641">
            <v>779.9</v>
          </cell>
          <cell r="I641">
            <v>126.5</v>
          </cell>
        </row>
        <row r="642">
          <cell r="F642">
            <v>7100539563</v>
          </cell>
          <cell r="G642">
            <v>1171.5</v>
          </cell>
          <cell r="H642">
            <v>1169.8499999999999</v>
          </cell>
          <cell r="I642">
            <v>189.75</v>
          </cell>
        </row>
        <row r="643">
          <cell r="F643">
            <v>3102657537</v>
          </cell>
          <cell r="G643">
            <v>923</v>
          </cell>
          <cell r="H643">
            <v>921.7</v>
          </cell>
          <cell r="I643">
            <v>149.5</v>
          </cell>
        </row>
        <row r="644">
          <cell r="F644">
            <v>6800303437</v>
          </cell>
          <cell r="G644">
            <v>1171.5</v>
          </cell>
          <cell r="H644">
            <v>1169.8499999999999</v>
          </cell>
          <cell r="I644">
            <v>189.75</v>
          </cell>
        </row>
        <row r="645">
          <cell r="F645">
            <v>40220387928</v>
          </cell>
          <cell r="G645">
            <v>923</v>
          </cell>
          <cell r="H645">
            <v>921.7</v>
          </cell>
          <cell r="I645">
            <v>149.5</v>
          </cell>
        </row>
        <row r="646">
          <cell r="F646">
            <v>40212010322</v>
          </cell>
          <cell r="G646">
            <v>781</v>
          </cell>
          <cell r="H646">
            <v>779.9</v>
          </cell>
          <cell r="I646">
            <v>126.5</v>
          </cell>
        </row>
        <row r="647">
          <cell r="F647">
            <v>100215375</v>
          </cell>
          <cell r="G647">
            <v>1863.75</v>
          </cell>
          <cell r="H647">
            <v>1861.13</v>
          </cell>
          <cell r="I647">
            <v>301.88</v>
          </cell>
        </row>
        <row r="648">
          <cell r="F648">
            <v>4600208161</v>
          </cell>
          <cell r="G648">
            <v>781</v>
          </cell>
          <cell r="H648">
            <v>779.9</v>
          </cell>
          <cell r="I648">
            <v>126.5</v>
          </cell>
        </row>
        <row r="649">
          <cell r="F649">
            <v>1800338384</v>
          </cell>
          <cell r="G649">
            <v>781</v>
          </cell>
          <cell r="H649">
            <v>779.9</v>
          </cell>
          <cell r="I649">
            <v>126.5</v>
          </cell>
        </row>
        <row r="650">
          <cell r="F650">
            <v>22300753906</v>
          </cell>
          <cell r="G650">
            <v>1171.5</v>
          </cell>
          <cell r="H650">
            <v>1169.8499999999999</v>
          </cell>
          <cell r="I650">
            <v>189.75</v>
          </cell>
        </row>
        <row r="651">
          <cell r="F651">
            <v>3700249315</v>
          </cell>
          <cell r="G651">
            <v>781</v>
          </cell>
          <cell r="H651">
            <v>779.9</v>
          </cell>
          <cell r="I651">
            <v>126.5</v>
          </cell>
        </row>
        <row r="652">
          <cell r="F652">
            <v>1201104013</v>
          </cell>
          <cell r="G652">
            <v>781</v>
          </cell>
          <cell r="H652">
            <v>779.9</v>
          </cell>
          <cell r="I652">
            <v>126.5</v>
          </cell>
        </row>
        <row r="653">
          <cell r="F653">
            <v>8000077589</v>
          </cell>
          <cell r="G653">
            <v>937.2</v>
          </cell>
          <cell r="H653">
            <v>935.88</v>
          </cell>
          <cell r="I653">
            <v>151.80000000000001</v>
          </cell>
        </row>
        <row r="654">
          <cell r="F654">
            <v>7800054509</v>
          </cell>
          <cell r="G654">
            <v>781</v>
          </cell>
          <cell r="H654">
            <v>779.9</v>
          </cell>
          <cell r="I654">
            <v>126.5</v>
          </cell>
        </row>
        <row r="655">
          <cell r="F655">
            <v>1200456281</v>
          </cell>
          <cell r="G655">
            <v>923</v>
          </cell>
          <cell r="H655">
            <v>921.7</v>
          </cell>
          <cell r="I655">
            <v>149.5</v>
          </cell>
        </row>
        <row r="656">
          <cell r="F656">
            <v>8000011034</v>
          </cell>
          <cell r="G656">
            <v>937.2</v>
          </cell>
          <cell r="H656">
            <v>935.88</v>
          </cell>
          <cell r="I656">
            <v>151.80000000000001</v>
          </cell>
        </row>
        <row r="657">
          <cell r="F657">
            <v>22400683144</v>
          </cell>
          <cell r="G657">
            <v>937.2</v>
          </cell>
          <cell r="H657">
            <v>935.88</v>
          </cell>
          <cell r="I657">
            <v>151.80000000000001</v>
          </cell>
        </row>
        <row r="658">
          <cell r="F658">
            <v>1800289934</v>
          </cell>
          <cell r="G658">
            <v>781</v>
          </cell>
          <cell r="H658">
            <v>779.9</v>
          </cell>
          <cell r="I658">
            <v>126.5</v>
          </cell>
        </row>
        <row r="659">
          <cell r="F659">
            <v>9900030736</v>
          </cell>
          <cell r="G659">
            <v>781</v>
          </cell>
          <cell r="H659">
            <v>779.9</v>
          </cell>
          <cell r="I659">
            <v>126.5</v>
          </cell>
        </row>
        <row r="660">
          <cell r="F660">
            <v>5700021834</v>
          </cell>
          <cell r="G660">
            <v>781</v>
          </cell>
          <cell r="H660">
            <v>779.9</v>
          </cell>
          <cell r="I660">
            <v>126.5</v>
          </cell>
        </row>
        <row r="661">
          <cell r="F661">
            <v>22400140004</v>
          </cell>
          <cell r="G661">
            <v>781</v>
          </cell>
          <cell r="H661">
            <v>779.9</v>
          </cell>
          <cell r="I661">
            <v>126.5</v>
          </cell>
        </row>
        <row r="662">
          <cell r="F662">
            <v>6500017410</v>
          </cell>
          <cell r="G662">
            <v>781</v>
          </cell>
          <cell r="H662">
            <v>779.9</v>
          </cell>
          <cell r="I662">
            <v>126.5</v>
          </cell>
        </row>
        <row r="663">
          <cell r="F663">
            <v>1000169241</v>
          </cell>
          <cell r="G663">
            <v>781</v>
          </cell>
          <cell r="H663">
            <v>779.9</v>
          </cell>
          <cell r="I663">
            <v>126.5</v>
          </cell>
        </row>
        <row r="664">
          <cell r="F664">
            <v>22301762823</v>
          </cell>
          <cell r="G664">
            <v>937.2</v>
          </cell>
          <cell r="H664">
            <v>935.88</v>
          </cell>
          <cell r="I664">
            <v>151.80000000000001</v>
          </cell>
        </row>
        <row r="665">
          <cell r="F665">
            <v>1800334623</v>
          </cell>
          <cell r="G665">
            <v>781</v>
          </cell>
          <cell r="H665">
            <v>779.9</v>
          </cell>
          <cell r="I665">
            <v>126.5</v>
          </cell>
        </row>
        <row r="666">
          <cell r="F666">
            <v>1600040495</v>
          </cell>
          <cell r="G666">
            <v>781</v>
          </cell>
          <cell r="H666">
            <v>779.9</v>
          </cell>
          <cell r="I666">
            <v>126.5</v>
          </cell>
        </row>
        <row r="667">
          <cell r="F667">
            <v>7600016633</v>
          </cell>
          <cell r="G667">
            <v>781</v>
          </cell>
          <cell r="H667">
            <v>779.9</v>
          </cell>
          <cell r="I667">
            <v>126.5</v>
          </cell>
        </row>
        <row r="668">
          <cell r="F668">
            <v>22300267725</v>
          </cell>
          <cell r="G668">
            <v>1171.5</v>
          </cell>
          <cell r="H668">
            <v>1169.8499999999999</v>
          </cell>
          <cell r="I668">
            <v>189.75</v>
          </cell>
        </row>
        <row r="669">
          <cell r="F669">
            <v>7900012704</v>
          </cell>
          <cell r="G669">
            <v>2485</v>
          </cell>
          <cell r="H669">
            <v>2481.5</v>
          </cell>
          <cell r="I669">
            <v>402.5</v>
          </cell>
        </row>
        <row r="670">
          <cell r="F670">
            <v>40212046995</v>
          </cell>
          <cell r="G670">
            <v>1171.5</v>
          </cell>
          <cell r="H670">
            <v>1169.8499999999999</v>
          </cell>
          <cell r="I670">
            <v>189.75</v>
          </cell>
        </row>
        <row r="671">
          <cell r="F671">
            <v>800198889</v>
          </cell>
          <cell r="G671">
            <v>923</v>
          </cell>
          <cell r="H671">
            <v>921.7</v>
          </cell>
          <cell r="I671">
            <v>149.5</v>
          </cell>
        </row>
        <row r="672">
          <cell r="F672">
            <v>3104187483</v>
          </cell>
          <cell r="G672">
            <v>781</v>
          </cell>
          <cell r="H672">
            <v>779.9</v>
          </cell>
          <cell r="I672">
            <v>126.5</v>
          </cell>
        </row>
        <row r="673">
          <cell r="F673">
            <v>3101659344</v>
          </cell>
          <cell r="G673">
            <v>2130</v>
          </cell>
          <cell r="H673">
            <v>2127</v>
          </cell>
          <cell r="I673">
            <v>345</v>
          </cell>
        </row>
        <row r="674">
          <cell r="F674">
            <v>107082695</v>
          </cell>
          <cell r="G674">
            <v>781</v>
          </cell>
          <cell r="H674">
            <v>779.9</v>
          </cell>
          <cell r="I674">
            <v>126.5</v>
          </cell>
        </row>
        <row r="675">
          <cell r="F675">
            <v>2200307912</v>
          </cell>
          <cell r="G675">
            <v>781</v>
          </cell>
          <cell r="H675">
            <v>779.9</v>
          </cell>
          <cell r="I675">
            <v>126.5</v>
          </cell>
        </row>
        <row r="676">
          <cell r="F676">
            <v>2200074371</v>
          </cell>
          <cell r="G676">
            <v>781</v>
          </cell>
          <cell r="H676">
            <v>779.9</v>
          </cell>
          <cell r="I676">
            <v>126.5</v>
          </cell>
        </row>
        <row r="677">
          <cell r="F677">
            <v>7700055671</v>
          </cell>
          <cell r="G677">
            <v>1405.8</v>
          </cell>
          <cell r="H677">
            <v>1403.82</v>
          </cell>
          <cell r="I677">
            <v>227.7</v>
          </cell>
        </row>
        <row r="678">
          <cell r="F678">
            <v>7700082576</v>
          </cell>
          <cell r="G678">
            <v>781</v>
          </cell>
          <cell r="H678">
            <v>779.9</v>
          </cell>
          <cell r="I678">
            <v>126.5</v>
          </cell>
        </row>
        <row r="679">
          <cell r="F679">
            <v>7700018588</v>
          </cell>
          <cell r="G679">
            <v>781</v>
          </cell>
          <cell r="H679">
            <v>779.9</v>
          </cell>
          <cell r="I679">
            <v>126.5</v>
          </cell>
        </row>
        <row r="680">
          <cell r="F680">
            <v>7700018646</v>
          </cell>
          <cell r="G680">
            <v>937.2</v>
          </cell>
          <cell r="H680">
            <v>935.88</v>
          </cell>
          <cell r="I680">
            <v>151.80000000000001</v>
          </cell>
        </row>
        <row r="681">
          <cell r="F681">
            <v>7700018125</v>
          </cell>
          <cell r="G681">
            <v>781</v>
          </cell>
          <cell r="H681">
            <v>779.9</v>
          </cell>
          <cell r="I681">
            <v>126.5</v>
          </cell>
        </row>
        <row r="682">
          <cell r="F682">
            <v>40242422257</v>
          </cell>
          <cell r="G682">
            <v>1065</v>
          </cell>
          <cell r="H682">
            <v>1063.5</v>
          </cell>
          <cell r="I682">
            <v>172.5</v>
          </cell>
        </row>
        <row r="683">
          <cell r="F683">
            <v>11000052172</v>
          </cell>
          <cell r="G683">
            <v>1065</v>
          </cell>
          <cell r="H683">
            <v>1063.5</v>
          </cell>
          <cell r="I683">
            <v>172.5</v>
          </cell>
        </row>
        <row r="684">
          <cell r="F684">
            <v>7100501936</v>
          </cell>
          <cell r="G684">
            <v>781</v>
          </cell>
          <cell r="H684">
            <v>779.9</v>
          </cell>
          <cell r="I684">
            <v>126.5</v>
          </cell>
        </row>
        <row r="685">
          <cell r="F685">
            <v>111906459</v>
          </cell>
          <cell r="G685">
            <v>1420</v>
          </cell>
          <cell r="H685">
            <v>1418</v>
          </cell>
          <cell r="I685">
            <v>230</v>
          </cell>
        </row>
        <row r="686">
          <cell r="F686">
            <v>8200159336</v>
          </cell>
          <cell r="G686">
            <v>1065</v>
          </cell>
          <cell r="H686">
            <v>1063.5</v>
          </cell>
          <cell r="I686">
            <v>172.5</v>
          </cell>
        </row>
        <row r="687">
          <cell r="F687">
            <v>22400367748</v>
          </cell>
          <cell r="G687">
            <v>781</v>
          </cell>
          <cell r="H687">
            <v>779.9</v>
          </cell>
          <cell r="I687">
            <v>126.5</v>
          </cell>
        </row>
        <row r="688">
          <cell r="F688">
            <v>105810113</v>
          </cell>
          <cell r="G688">
            <v>2485</v>
          </cell>
          <cell r="H688">
            <v>2481.5</v>
          </cell>
          <cell r="I688">
            <v>402.5</v>
          </cell>
        </row>
        <row r="689">
          <cell r="F689">
            <v>5601576605</v>
          </cell>
          <cell r="G689">
            <v>781</v>
          </cell>
          <cell r="H689">
            <v>779.9</v>
          </cell>
          <cell r="I689">
            <v>126.5</v>
          </cell>
        </row>
        <row r="690">
          <cell r="F690">
            <v>114392210</v>
          </cell>
          <cell r="G690">
            <v>1420</v>
          </cell>
          <cell r="H690">
            <v>1418</v>
          </cell>
          <cell r="I690">
            <v>230</v>
          </cell>
        </row>
        <row r="691">
          <cell r="F691">
            <v>5800201245</v>
          </cell>
          <cell r="G691">
            <v>1420</v>
          </cell>
          <cell r="H691">
            <v>1418</v>
          </cell>
          <cell r="I691">
            <v>230</v>
          </cell>
        </row>
        <row r="692">
          <cell r="F692">
            <v>22300863390</v>
          </cell>
          <cell r="G692">
            <v>4260</v>
          </cell>
          <cell r="H692">
            <v>4254</v>
          </cell>
          <cell r="I692">
            <v>690</v>
          </cell>
        </row>
        <row r="693">
          <cell r="F693">
            <v>22300055153</v>
          </cell>
          <cell r="G693">
            <v>781</v>
          </cell>
          <cell r="H693">
            <v>779.9</v>
          </cell>
          <cell r="I693">
            <v>126.5</v>
          </cell>
        </row>
        <row r="694">
          <cell r="F694">
            <v>40215808458</v>
          </cell>
          <cell r="G694">
            <v>781</v>
          </cell>
          <cell r="H694">
            <v>779.9</v>
          </cell>
          <cell r="I694">
            <v>126.5</v>
          </cell>
        </row>
        <row r="695">
          <cell r="F695">
            <v>4900455660</v>
          </cell>
          <cell r="G695">
            <v>923</v>
          </cell>
          <cell r="H695">
            <v>921.7</v>
          </cell>
          <cell r="I695">
            <v>149.5</v>
          </cell>
        </row>
        <row r="696">
          <cell r="F696">
            <v>2601185735</v>
          </cell>
          <cell r="G696">
            <v>781</v>
          </cell>
          <cell r="H696">
            <v>779.9</v>
          </cell>
          <cell r="I696">
            <v>126.5</v>
          </cell>
        </row>
        <row r="697">
          <cell r="F697">
            <v>8600057106</v>
          </cell>
          <cell r="G697">
            <v>781</v>
          </cell>
          <cell r="H697">
            <v>779.9</v>
          </cell>
          <cell r="I697">
            <v>126.5</v>
          </cell>
        </row>
        <row r="698">
          <cell r="F698">
            <v>2000098331</v>
          </cell>
          <cell r="G698">
            <v>781</v>
          </cell>
          <cell r="H698">
            <v>779.9</v>
          </cell>
          <cell r="I698">
            <v>126.5</v>
          </cell>
        </row>
        <row r="699">
          <cell r="F699">
            <v>10900025932</v>
          </cell>
          <cell r="G699">
            <v>1015.3</v>
          </cell>
          <cell r="H699">
            <v>1013.87</v>
          </cell>
          <cell r="I699">
            <v>164.45</v>
          </cell>
        </row>
        <row r="700">
          <cell r="F700">
            <v>10900014613</v>
          </cell>
          <cell r="G700">
            <v>781</v>
          </cell>
          <cell r="H700">
            <v>779.9</v>
          </cell>
          <cell r="I700">
            <v>126.5</v>
          </cell>
        </row>
        <row r="701">
          <cell r="F701">
            <v>5300415535</v>
          </cell>
          <cell r="G701">
            <v>781</v>
          </cell>
          <cell r="H701">
            <v>779.9</v>
          </cell>
          <cell r="I701">
            <v>126.5</v>
          </cell>
        </row>
        <row r="702">
          <cell r="F702">
            <v>109023531</v>
          </cell>
          <cell r="G702">
            <v>2236.5</v>
          </cell>
          <cell r="H702">
            <v>2233.35</v>
          </cell>
          <cell r="I702">
            <v>362.25</v>
          </cell>
        </row>
        <row r="703">
          <cell r="F703">
            <v>1600095390</v>
          </cell>
          <cell r="G703">
            <v>781</v>
          </cell>
          <cell r="H703">
            <v>779.9</v>
          </cell>
          <cell r="I703">
            <v>126.5</v>
          </cell>
        </row>
        <row r="704">
          <cell r="F704">
            <v>108585696</v>
          </cell>
          <cell r="G704">
            <v>781</v>
          </cell>
          <cell r="H704">
            <v>779.9</v>
          </cell>
          <cell r="I704">
            <v>126.5</v>
          </cell>
        </row>
        <row r="705">
          <cell r="F705">
            <v>5600160252</v>
          </cell>
          <cell r="G705">
            <v>781</v>
          </cell>
          <cell r="H705">
            <v>779.9</v>
          </cell>
          <cell r="I705">
            <v>126.5</v>
          </cell>
        </row>
        <row r="706">
          <cell r="F706">
            <v>3100624075</v>
          </cell>
          <cell r="G706">
            <v>781</v>
          </cell>
          <cell r="H706">
            <v>779.9</v>
          </cell>
          <cell r="I706">
            <v>126.5</v>
          </cell>
        </row>
        <row r="707">
          <cell r="F707">
            <v>107936932</v>
          </cell>
          <cell r="G707">
            <v>1863.75</v>
          </cell>
          <cell r="H707">
            <v>1861.13</v>
          </cell>
          <cell r="I707">
            <v>301.88</v>
          </cell>
        </row>
        <row r="708">
          <cell r="F708">
            <v>22300962267</v>
          </cell>
          <cell r="G708">
            <v>937.2</v>
          </cell>
          <cell r="H708">
            <v>935.88</v>
          </cell>
          <cell r="I708">
            <v>151.80000000000001</v>
          </cell>
        </row>
        <row r="709">
          <cell r="F709">
            <v>118505791</v>
          </cell>
          <cell r="G709">
            <v>781</v>
          </cell>
          <cell r="H709">
            <v>779.9</v>
          </cell>
          <cell r="I709">
            <v>126.5</v>
          </cell>
        </row>
        <row r="710">
          <cell r="F710">
            <v>2300032741</v>
          </cell>
          <cell r="G710">
            <v>781</v>
          </cell>
          <cell r="H710">
            <v>779.9</v>
          </cell>
          <cell r="I710">
            <v>126.5</v>
          </cell>
        </row>
        <row r="711">
          <cell r="F711">
            <v>113599187</v>
          </cell>
          <cell r="G711">
            <v>1171.5</v>
          </cell>
          <cell r="H711">
            <v>1169.8499999999999</v>
          </cell>
          <cell r="I711">
            <v>189.75</v>
          </cell>
        </row>
        <row r="712">
          <cell r="F712">
            <v>7100278287</v>
          </cell>
          <cell r="G712">
            <v>923</v>
          </cell>
          <cell r="H712">
            <v>921.7</v>
          </cell>
          <cell r="I712">
            <v>149.5</v>
          </cell>
        </row>
        <row r="713">
          <cell r="F713">
            <v>201235793</v>
          </cell>
          <cell r="G713">
            <v>923</v>
          </cell>
          <cell r="H713">
            <v>921.7</v>
          </cell>
          <cell r="I713">
            <v>149.5</v>
          </cell>
        </row>
        <row r="714">
          <cell r="F714">
            <v>5400996111</v>
          </cell>
          <cell r="G714">
            <v>781</v>
          </cell>
          <cell r="H714">
            <v>779.9</v>
          </cell>
          <cell r="I714">
            <v>126.5</v>
          </cell>
        </row>
        <row r="715">
          <cell r="F715">
            <v>2200190367</v>
          </cell>
          <cell r="G715">
            <v>781</v>
          </cell>
          <cell r="H715">
            <v>779.9</v>
          </cell>
          <cell r="I715">
            <v>126.5</v>
          </cell>
        </row>
        <row r="716">
          <cell r="F716">
            <v>1800252379</v>
          </cell>
          <cell r="G716">
            <v>1775</v>
          </cell>
          <cell r="H716">
            <v>1772.5</v>
          </cell>
          <cell r="I716">
            <v>287.5</v>
          </cell>
        </row>
        <row r="717">
          <cell r="F717">
            <v>101276459</v>
          </cell>
          <cell r="G717">
            <v>923</v>
          </cell>
          <cell r="H717">
            <v>921.7</v>
          </cell>
          <cell r="I717">
            <v>149.5</v>
          </cell>
        </row>
        <row r="718">
          <cell r="F718">
            <v>3102886342</v>
          </cell>
          <cell r="G718">
            <v>1065</v>
          </cell>
          <cell r="H718">
            <v>1063.5</v>
          </cell>
          <cell r="I718">
            <v>172.5</v>
          </cell>
        </row>
        <row r="719">
          <cell r="F719">
            <v>3104754712</v>
          </cell>
          <cell r="G719">
            <v>2485</v>
          </cell>
          <cell r="H719">
            <v>2481.5</v>
          </cell>
          <cell r="I719">
            <v>402.5</v>
          </cell>
        </row>
        <row r="720">
          <cell r="F720">
            <v>109362830</v>
          </cell>
          <cell r="G720">
            <v>1171.5</v>
          </cell>
          <cell r="H720">
            <v>1169.8499999999999</v>
          </cell>
          <cell r="I720">
            <v>189.75</v>
          </cell>
        </row>
        <row r="721">
          <cell r="F721">
            <v>3701117784</v>
          </cell>
          <cell r="G721">
            <v>1171.5</v>
          </cell>
          <cell r="H721">
            <v>1169.8499999999999</v>
          </cell>
          <cell r="I721">
            <v>189.75</v>
          </cell>
        </row>
        <row r="722">
          <cell r="F722">
            <v>114140510</v>
          </cell>
          <cell r="G722">
            <v>1171.5</v>
          </cell>
          <cell r="H722">
            <v>1169.8499999999999</v>
          </cell>
          <cell r="I722">
            <v>189.75</v>
          </cell>
        </row>
        <row r="723">
          <cell r="F723">
            <v>22300213836</v>
          </cell>
          <cell r="G723">
            <v>1562</v>
          </cell>
          <cell r="H723">
            <v>1559.8</v>
          </cell>
          <cell r="I723">
            <v>253</v>
          </cell>
        </row>
        <row r="724">
          <cell r="F724">
            <v>5600061005</v>
          </cell>
          <cell r="G724">
            <v>859.1</v>
          </cell>
          <cell r="H724">
            <v>857.89</v>
          </cell>
          <cell r="I724">
            <v>139.15</v>
          </cell>
        </row>
        <row r="725">
          <cell r="F725">
            <v>113040638</v>
          </cell>
          <cell r="G725">
            <v>1171.5</v>
          </cell>
          <cell r="H725">
            <v>1169.8499999999999</v>
          </cell>
          <cell r="I725">
            <v>189.75</v>
          </cell>
        </row>
        <row r="726">
          <cell r="F726">
            <v>4702007107</v>
          </cell>
          <cell r="G726">
            <v>1171.5</v>
          </cell>
          <cell r="H726">
            <v>1169.8499999999999</v>
          </cell>
          <cell r="I726">
            <v>189.75</v>
          </cell>
        </row>
        <row r="727">
          <cell r="F727">
            <v>1800568204</v>
          </cell>
          <cell r="G727">
            <v>1420</v>
          </cell>
          <cell r="H727">
            <v>1418</v>
          </cell>
          <cell r="I727">
            <v>230</v>
          </cell>
        </row>
        <row r="728">
          <cell r="F728">
            <v>9300171031</v>
          </cell>
          <cell r="G728">
            <v>781</v>
          </cell>
          <cell r="H728">
            <v>779.9</v>
          </cell>
          <cell r="I728">
            <v>126.5</v>
          </cell>
        </row>
        <row r="729">
          <cell r="F729">
            <v>100091982</v>
          </cell>
          <cell r="G729">
            <v>781</v>
          </cell>
          <cell r="H729">
            <v>779.9</v>
          </cell>
          <cell r="I729">
            <v>126.5</v>
          </cell>
        </row>
        <row r="730">
          <cell r="F730">
            <v>22300751751</v>
          </cell>
          <cell r="G730">
            <v>1420</v>
          </cell>
          <cell r="H730">
            <v>1418</v>
          </cell>
          <cell r="I730">
            <v>230</v>
          </cell>
        </row>
        <row r="731">
          <cell r="F731">
            <v>111497889</v>
          </cell>
          <cell r="G731">
            <v>4260</v>
          </cell>
          <cell r="H731">
            <v>4254</v>
          </cell>
          <cell r="I731">
            <v>690</v>
          </cell>
        </row>
        <row r="732">
          <cell r="F732">
            <v>400114278</v>
          </cell>
          <cell r="G732">
            <v>781</v>
          </cell>
          <cell r="H732">
            <v>779.9</v>
          </cell>
          <cell r="I732">
            <v>126.5</v>
          </cell>
        </row>
        <row r="733">
          <cell r="F733">
            <v>104667282</v>
          </cell>
          <cell r="G733">
            <v>1065</v>
          </cell>
          <cell r="H733">
            <v>1063.5</v>
          </cell>
          <cell r="I733">
            <v>172.5</v>
          </cell>
        </row>
        <row r="734">
          <cell r="F734">
            <v>40226414155</v>
          </cell>
          <cell r="G734">
            <v>710</v>
          </cell>
          <cell r="H734">
            <v>709</v>
          </cell>
          <cell r="I734">
            <v>115</v>
          </cell>
        </row>
        <row r="735">
          <cell r="F735">
            <v>6500270100</v>
          </cell>
          <cell r="G735">
            <v>1065</v>
          </cell>
          <cell r="H735">
            <v>1063.5</v>
          </cell>
          <cell r="I735">
            <v>172.5</v>
          </cell>
        </row>
        <row r="736">
          <cell r="F736">
            <v>7100170922</v>
          </cell>
          <cell r="G736">
            <v>781</v>
          </cell>
          <cell r="H736">
            <v>779.9</v>
          </cell>
          <cell r="I736">
            <v>126.5</v>
          </cell>
        </row>
        <row r="737">
          <cell r="F737">
            <v>116088444</v>
          </cell>
          <cell r="G737">
            <v>1065</v>
          </cell>
          <cell r="H737">
            <v>1063.5</v>
          </cell>
          <cell r="I737">
            <v>172.5</v>
          </cell>
        </row>
        <row r="738">
          <cell r="F738">
            <v>4900728595</v>
          </cell>
          <cell r="G738">
            <v>923</v>
          </cell>
          <cell r="H738">
            <v>921.7</v>
          </cell>
          <cell r="I738">
            <v>149.5</v>
          </cell>
        </row>
        <row r="739">
          <cell r="F739">
            <v>40233679170</v>
          </cell>
          <cell r="G739">
            <v>1065</v>
          </cell>
          <cell r="H739">
            <v>1063.5</v>
          </cell>
          <cell r="I739">
            <v>172.5</v>
          </cell>
        </row>
        <row r="740">
          <cell r="F740">
            <v>112453683</v>
          </cell>
          <cell r="G740">
            <v>1065</v>
          </cell>
          <cell r="H740">
            <v>1063.5</v>
          </cell>
          <cell r="I740">
            <v>172.5</v>
          </cell>
        </row>
        <row r="741">
          <cell r="F741">
            <v>4700119847</v>
          </cell>
          <cell r="G741">
            <v>1775</v>
          </cell>
          <cell r="H741">
            <v>1772.5</v>
          </cell>
          <cell r="I741">
            <v>287.5</v>
          </cell>
        </row>
        <row r="742">
          <cell r="F742">
            <v>22300920596</v>
          </cell>
          <cell r="G742">
            <v>781</v>
          </cell>
          <cell r="H742">
            <v>779.9</v>
          </cell>
          <cell r="I742">
            <v>126.5</v>
          </cell>
        </row>
        <row r="743">
          <cell r="F743">
            <v>102368750</v>
          </cell>
          <cell r="G743">
            <v>923</v>
          </cell>
          <cell r="H743">
            <v>921.7</v>
          </cell>
          <cell r="I743">
            <v>149.5</v>
          </cell>
        </row>
        <row r="744">
          <cell r="F744">
            <v>110271640</v>
          </cell>
          <cell r="G744">
            <v>781</v>
          </cell>
          <cell r="H744">
            <v>779.9</v>
          </cell>
          <cell r="I744">
            <v>126.5</v>
          </cell>
        </row>
        <row r="745">
          <cell r="F745">
            <v>104901236</v>
          </cell>
          <cell r="G745">
            <v>923</v>
          </cell>
          <cell r="H745">
            <v>921.7</v>
          </cell>
          <cell r="I745">
            <v>149.5</v>
          </cell>
        </row>
        <row r="746">
          <cell r="F746">
            <v>1900208818</v>
          </cell>
          <cell r="G746">
            <v>923</v>
          </cell>
          <cell r="H746">
            <v>921.7</v>
          </cell>
          <cell r="I746">
            <v>149.5</v>
          </cell>
        </row>
        <row r="747">
          <cell r="F747">
            <v>300092509</v>
          </cell>
          <cell r="G747">
            <v>781</v>
          </cell>
          <cell r="H747">
            <v>779.9</v>
          </cell>
          <cell r="I747">
            <v>126.5</v>
          </cell>
        </row>
        <row r="748">
          <cell r="F748">
            <v>12100116842</v>
          </cell>
          <cell r="G748">
            <v>1775</v>
          </cell>
          <cell r="H748">
            <v>1772.5</v>
          </cell>
          <cell r="I748">
            <v>287.5</v>
          </cell>
        </row>
        <row r="749">
          <cell r="F749">
            <v>100215599</v>
          </cell>
          <cell r="G749">
            <v>781</v>
          </cell>
          <cell r="H749">
            <v>779.9</v>
          </cell>
          <cell r="I749">
            <v>126.5</v>
          </cell>
        </row>
        <row r="750">
          <cell r="F750">
            <v>118781780</v>
          </cell>
          <cell r="G750">
            <v>1420</v>
          </cell>
          <cell r="H750">
            <v>1418</v>
          </cell>
          <cell r="I750">
            <v>230</v>
          </cell>
        </row>
        <row r="751">
          <cell r="F751">
            <v>40226056998</v>
          </cell>
          <cell r="G751">
            <v>781</v>
          </cell>
          <cell r="H751">
            <v>779.9</v>
          </cell>
          <cell r="I751">
            <v>126.5</v>
          </cell>
        </row>
        <row r="752">
          <cell r="F752">
            <v>107129397</v>
          </cell>
          <cell r="G752">
            <v>1171.5</v>
          </cell>
          <cell r="H752">
            <v>1169.8499999999999</v>
          </cell>
          <cell r="I752">
            <v>189.75</v>
          </cell>
        </row>
        <row r="753">
          <cell r="F753">
            <v>1900186618</v>
          </cell>
          <cell r="G753">
            <v>1065</v>
          </cell>
          <cell r="H753">
            <v>1063.5</v>
          </cell>
          <cell r="I753">
            <v>172.5</v>
          </cell>
        </row>
        <row r="754">
          <cell r="F754">
            <v>102149648</v>
          </cell>
          <cell r="G754">
            <v>1171.5</v>
          </cell>
          <cell r="H754">
            <v>1169.8499999999999</v>
          </cell>
          <cell r="I754">
            <v>189.75</v>
          </cell>
        </row>
        <row r="755">
          <cell r="F755">
            <v>1800177667</v>
          </cell>
          <cell r="G755">
            <v>1420</v>
          </cell>
          <cell r="H755">
            <v>1418</v>
          </cell>
          <cell r="I755">
            <v>230</v>
          </cell>
        </row>
        <row r="756">
          <cell r="F756">
            <v>7100344899</v>
          </cell>
          <cell r="G756">
            <v>1171.5</v>
          </cell>
          <cell r="H756">
            <v>1169.8499999999999</v>
          </cell>
          <cell r="I756">
            <v>189.75</v>
          </cell>
        </row>
        <row r="757">
          <cell r="F757">
            <v>117377259</v>
          </cell>
          <cell r="G757">
            <v>781</v>
          </cell>
          <cell r="H757">
            <v>779.9</v>
          </cell>
          <cell r="I757">
            <v>126.5</v>
          </cell>
        </row>
        <row r="758">
          <cell r="F758">
            <v>2800445310</v>
          </cell>
          <cell r="G758">
            <v>1171.5</v>
          </cell>
          <cell r="H758">
            <v>1169.8499999999999</v>
          </cell>
          <cell r="I758">
            <v>189.75</v>
          </cell>
        </row>
        <row r="759">
          <cell r="F759">
            <v>4900534456</v>
          </cell>
          <cell r="G759">
            <v>781</v>
          </cell>
          <cell r="H759">
            <v>779.9</v>
          </cell>
          <cell r="I759">
            <v>126.5</v>
          </cell>
        </row>
        <row r="760">
          <cell r="F760">
            <v>8400149897</v>
          </cell>
          <cell r="G760">
            <v>923</v>
          </cell>
          <cell r="H760">
            <v>921.7</v>
          </cell>
          <cell r="I760">
            <v>149.5</v>
          </cell>
        </row>
        <row r="761">
          <cell r="F761">
            <v>104619044</v>
          </cell>
          <cell r="G761">
            <v>1171.5</v>
          </cell>
          <cell r="H761">
            <v>1169.8499999999999</v>
          </cell>
          <cell r="I761">
            <v>189.75</v>
          </cell>
        </row>
        <row r="762">
          <cell r="F762">
            <v>22301537688</v>
          </cell>
          <cell r="G762">
            <v>781</v>
          </cell>
          <cell r="H762">
            <v>779.9</v>
          </cell>
          <cell r="I762">
            <v>126.5</v>
          </cell>
        </row>
        <row r="763">
          <cell r="F763">
            <v>5100069466</v>
          </cell>
          <cell r="G763">
            <v>781</v>
          </cell>
          <cell r="H763">
            <v>779.9</v>
          </cell>
          <cell r="I763">
            <v>126.5</v>
          </cell>
        </row>
        <row r="764">
          <cell r="F764">
            <v>40222187755</v>
          </cell>
          <cell r="G764">
            <v>2130</v>
          </cell>
          <cell r="H764">
            <v>2127</v>
          </cell>
          <cell r="I764">
            <v>345</v>
          </cell>
        </row>
        <row r="765">
          <cell r="F765">
            <v>112914742</v>
          </cell>
          <cell r="G765">
            <v>781</v>
          </cell>
          <cell r="H765">
            <v>779.9</v>
          </cell>
          <cell r="I765">
            <v>126.5</v>
          </cell>
        </row>
        <row r="766">
          <cell r="F766">
            <v>22301125419</v>
          </cell>
          <cell r="G766">
            <v>1789.2</v>
          </cell>
          <cell r="H766">
            <v>1786.68</v>
          </cell>
          <cell r="I766">
            <v>289.8</v>
          </cell>
        </row>
        <row r="767">
          <cell r="F767">
            <v>1800121806</v>
          </cell>
          <cell r="G767">
            <v>1065</v>
          </cell>
          <cell r="H767">
            <v>1063.5</v>
          </cell>
          <cell r="I767">
            <v>172.5</v>
          </cell>
        </row>
        <row r="768">
          <cell r="F768">
            <v>2100095187</v>
          </cell>
          <cell r="G768">
            <v>781</v>
          </cell>
          <cell r="H768">
            <v>779.9</v>
          </cell>
          <cell r="I768">
            <v>126.5</v>
          </cell>
        </row>
        <row r="769">
          <cell r="F769">
            <v>11800092402</v>
          </cell>
          <cell r="G769">
            <v>1065</v>
          </cell>
          <cell r="H769">
            <v>1063.5</v>
          </cell>
          <cell r="I769">
            <v>172.5</v>
          </cell>
        </row>
        <row r="770">
          <cell r="F770">
            <v>111535407</v>
          </cell>
          <cell r="G770">
            <v>1171.5</v>
          </cell>
          <cell r="H770">
            <v>1169.8499999999999</v>
          </cell>
          <cell r="I770">
            <v>189.75</v>
          </cell>
        </row>
        <row r="771">
          <cell r="F771">
            <v>4600389631</v>
          </cell>
          <cell r="G771">
            <v>781</v>
          </cell>
          <cell r="H771">
            <v>779.9</v>
          </cell>
          <cell r="I771">
            <v>126.5</v>
          </cell>
        </row>
        <row r="772">
          <cell r="F772">
            <v>40221485994</v>
          </cell>
          <cell r="G772">
            <v>781</v>
          </cell>
          <cell r="H772">
            <v>779.9</v>
          </cell>
          <cell r="I772">
            <v>126.5</v>
          </cell>
        </row>
        <row r="773">
          <cell r="F773">
            <v>7900112165</v>
          </cell>
          <cell r="G773">
            <v>781</v>
          </cell>
          <cell r="H773">
            <v>779.9</v>
          </cell>
          <cell r="I773">
            <v>126.5</v>
          </cell>
        </row>
        <row r="774">
          <cell r="F774">
            <v>3102949298</v>
          </cell>
          <cell r="G774">
            <v>781</v>
          </cell>
          <cell r="H774">
            <v>779.9</v>
          </cell>
          <cell r="I774">
            <v>126.5</v>
          </cell>
        </row>
        <row r="775">
          <cell r="F775">
            <v>40230189520</v>
          </cell>
          <cell r="G775">
            <v>781</v>
          </cell>
          <cell r="H775">
            <v>779.9</v>
          </cell>
          <cell r="I775">
            <v>126.5</v>
          </cell>
        </row>
        <row r="776">
          <cell r="F776">
            <v>5400563044</v>
          </cell>
          <cell r="G776">
            <v>781</v>
          </cell>
          <cell r="H776">
            <v>779.9</v>
          </cell>
          <cell r="I776">
            <v>126.5</v>
          </cell>
        </row>
        <row r="777">
          <cell r="F777">
            <v>106019342</v>
          </cell>
          <cell r="G777">
            <v>1789.2</v>
          </cell>
          <cell r="H777">
            <v>1786.68</v>
          </cell>
          <cell r="I777">
            <v>289.8</v>
          </cell>
        </row>
        <row r="778">
          <cell r="F778">
            <v>110596996</v>
          </cell>
          <cell r="G778">
            <v>1171.5</v>
          </cell>
          <cell r="H778">
            <v>1169.8499999999999</v>
          </cell>
          <cell r="I778">
            <v>189.75</v>
          </cell>
        </row>
        <row r="779">
          <cell r="F779">
            <v>107042806</v>
          </cell>
          <cell r="G779">
            <v>781</v>
          </cell>
          <cell r="H779">
            <v>779.9</v>
          </cell>
          <cell r="I779">
            <v>126.5</v>
          </cell>
        </row>
        <row r="780">
          <cell r="F780">
            <v>7900023925</v>
          </cell>
          <cell r="G780">
            <v>781</v>
          </cell>
          <cell r="H780">
            <v>779.9</v>
          </cell>
          <cell r="I780">
            <v>126.5</v>
          </cell>
        </row>
        <row r="781">
          <cell r="F781">
            <v>1000149441</v>
          </cell>
          <cell r="G781">
            <v>2485</v>
          </cell>
          <cell r="H781">
            <v>2481.5</v>
          </cell>
          <cell r="I781">
            <v>402.5</v>
          </cell>
        </row>
        <row r="782">
          <cell r="F782">
            <v>101692648</v>
          </cell>
          <cell r="G782">
            <v>1775</v>
          </cell>
          <cell r="H782">
            <v>1772.5</v>
          </cell>
          <cell r="I782">
            <v>287.5</v>
          </cell>
        </row>
        <row r="783">
          <cell r="F783">
            <v>40224043378</v>
          </cell>
          <cell r="G783">
            <v>1065</v>
          </cell>
          <cell r="H783">
            <v>1063.5</v>
          </cell>
          <cell r="I783">
            <v>172.5</v>
          </cell>
        </row>
        <row r="784">
          <cell r="F784">
            <v>4900205826</v>
          </cell>
          <cell r="G784">
            <v>923</v>
          </cell>
          <cell r="H784">
            <v>921.7</v>
          </cell>
          <cell r="I784">
            <v>149.5</v>
          </cell>
        </row>
        <row r="785">
          <cell r="F785">
            <v>7600174820</v>
          </cell>
          <cell r="G785">
            <v>781</v>
          </cell>
          <cell r="H785">
            <v>779.9</v>
          </cell>
          <cell r="I785">
            <v>126.5</v>
          </cell>
        </row>
        <row r="786">
          <cell r="F786">
            <v>22300028143</v>
          </cell>
          <cell r="G786">
            <v>781</v>
          </cell>
          <cell r="H786">
            <v>779.9</v>
          </cell>
          <cell r="I786">
            <v>126.5</v>
          </cell>
        </row>
        <row r="787">
          <cell r="F787">
            <v>22900283312</v>
          </cell>
          <cell r="G787">
            <v>781</v>
          </cell>
          <cell r="H787">
            <v>779.9</v>
          </cell>
          <cell r="I787">
            <v>126.5</v>
          </cell>
        </row>
        <row r="788">
          <cell r="F788">
            <v>22300103896</v>
          </cell>
          <cell r="G788">
            <v>781</v>
          </cell>
          <cell r="H788">
            <v>779.9</v>
          </cell>
          <cell r="I788">
            <v>126.5</v>
          </cell>
        </row>
        <row r="789">
          <cell r="F789">
            <v>104875992</v>
          </cell>
          <cell r="G789">
            <v>781</v>
          </cell>
          <cell r="H789">
            <v>779.9</v>
          </cell>
          <cell r="I789">
            <v>126.5</v>
          </cell>
        </row>
        <row r="790">
          <cell r="F790">
            <v>104507579</v>
          </cell>
          <cell r="G790">
            <v>781</v>
          </cell>
          <cell r="H790">
            <v>779.9</v>
          </cell>
          <cell r="I790">
            <v>126.5</v>
          </cell>
        </row>
        <row r="791">
          <cell r="F791">
            <v>40210412769</v>
          </cell>
          <cell r="G791">
            <v>923</v>
          </cell>
          <cell r="H791">
            <v>921.7</v>
          </cell>
          <cell r="I791">
            <v>149.5</v>
          </cell>
        </row>
        <row r="792">
          <cell r="F792">
            <v>4000058794</v>
          </cell>
          <cell r="G792">
            <v>781</v>
          </cell>
          <cell r="H792">
            <v>779.9</v>
          </cell>
          <cell r="I792">
            <v>126.5</v>
          </cell>
        </row>
        <row r="793">
          <cell r="F793">
            <v>4600371688</v>
          </cell>
          <cell r="G793">
            <v>781</v>
          </cell>
          <cell r="H793">
            <v>779.9</v>
          </cell>
          <cell r="I793">
            <v>126.5</v>
          </cell>
        </row>
        <row r="794">
          <cell r="F794">
            <v>1800065326</v>
          </cell>
          <cell r="G794">
            <v>1420</v>
          </cell>
          <cell r="H794">
            <v>1418</v>
          </cell>
          <cell r="I794">
            <v>230</v>
          </cell>
        </row>
        <row r="795">
          <cell r="F795">
            <v>8000037047</v>
          </cell>
          <cell r="G795">
            <v>937.2</v>
          </cell>
          <cell r="H795">
            <v>935.88</v>
          </cell>
          <cell r="I795">
            <v>151.80000000000001</v>
          </cell>
        </row>
        <row r="796">
          <cell r="F796">
            <v>5401209415</v>
          </cell>
          <cell r="G796">
            <v>1171.5</v>
          </cell>
          <cell r="H796">
            <v>1169.8499999999999</v>
          </cell>
          <cell r="I796">
            <v>189.75</v>
          </cell>
        </row>
        <row r="797">
          <cell r="F797">
            <v>118835669</v>
          </cell>
          <cell r="G797">
            <v>781</v>
          </cell>
          <cell r="H797">
            <v>779.9</v>
          </cell>
          <cell r="I797">
            <v>126.5</v>
          </cell>
        </row>
        <row r="798">
          <cell r="F798">
            <v>4800065486</v>
          </cell>
          <cell r="G798">
            <v>859.1</v>
          </cell>
          <cell r="H798">
            <v>857.89</v>
          </cell>
          <cell r="I798">
            <v>139.15</v>
          </cell>
        </row>
        <row r="799">
          <cell r="F799">
            <v>2600871939</v>
          </cell>
          <cell r="G799">
            <v>1171.5</v>
          </cell>
          <cell r="H799">
            <v>1169.8499999999999</v>
          </cell>
          <cell r="I799">
            <v>189.75</v>
          </cell>
        </row>
        <row r="800">
          <cell r="F800">
            <v>13200006685</v>
          </cell>
          <cell r="G800">
            <v>923</v>
          </cell>
          <cell r="H800">
            <v>921.7</v>
          </cell>
          <cell r="I800">
            <v>149.5</v>
          </cell>
        </row>
        <row r="801">
          <cell r="F801">
            <v>2300509797</v>
          </cell>
          <cell r="G801">
            <v>1171.5</v>
          </cell>
          <cell r="H801">
            <v>1169.8499999999999</v>
          </cell>
          <cell r="I801">
            <v>189.75</v>
          </cell>
        </row>
        <row r="802">
          <cell r="F802">
            <v>1800468033</v>
          </cell>
          <cell r="G802">
            <v>1491</v>
          </cell>
          <cell r="H802">
            <v>1488.9</v>
          </cell>
          <cell r="I802">
            <v>241.5</v>
          </cell>
        </row>
        <row r="803">
          <cell r="F803">
            <v>2700275304</v>
          </cell>
          <cell r="G803">
            <v>1065</v>
          </cell>
          <cell r="H803">
            <v>1063.5</v>
          </cell>
          <cell r="I803">
            <v>172.5</v>
          </cell>
        </row>
        <row r="804">
          <cell r="F804">
            <v>40221832955</v>
          </cell>
          <cell r="G804">
            <v>781</v>
          </cell>
          <cell r="H804">
            <v>779.9</v>
          </cell>
          <cell r="I804">
            <v>126.5</v>
          </cell>
        </row>
        <row r="805">
          <cell r="F805">
            <v>40228067340</v>
          </cell>
          <cell r="G805">
            <v>1278</v>
          </cell>
          <cell r="H805">
            <v>1276.2</v>
          </cell>
          <cell r="I805">
            <v>207</v>
          </cell>
        </row>
        <row r="806">
          <cell r="F806">
            <v>116179854</v>
          </cell>
          <cell r="G806">
            <v>781</v>
          </cell>
          <cell r="H806">
            <v>779.9</v>
          </cell>
          <cell r="I806">
            <v>126.5</v>
          </cell>
        </row>
        <row r="807">
          <cell r="F807">
            <v>1800498725</v>
          </cell>
          <cell r="G807">
            <v>781</v>
          </cell>
          <cell r="H807">
            <v>779.9</v>
          </cell>
          <cell r="I807">
            <v>126.5</v>
          </cell>
        </row>
        <row r="808">
          <cell r="F808">
            <v>40242708598</v>
          </cell>
          <cell r="G808">
            <v>781</v>
          </cell>
          <cell r="H808">
            <v>779.9</v>
          </cell>
          <cell r="I808">
            <v>126.5</v>
          </cell>
        </row>
        <row r="809">
          <cell r="F809">
            <v>201687019</v>
          </cell>
          <cell r="G809">
            <v>2485</v>
          </cell>
          <cell r="H809">
            <v>2481.5</v>
          </cell>
          <cell r="I809">
            <v>402.5</v>
          </cell>
        </row>
        <row r="810">
          <cell r="F810">
            <v>117919936</v>
          </cell>
          <cell r="G810">
            <v>994</v>
          </cell>
          <cell r="H810">
            <v>992.6</v>
          </cell>
          <cell r="I810">
            <v>161</v>
          </cell>
        </row>
        <row r="811">
          <cell r="F811">
            <v>4400258713</v>
          </cell>
          <cell r="G811">
            <v>781</v>
          </cell>
          <cell r="H811">
            <v>779.9</v>
          </cell>
          <cell r="I811">
            <v>126.5</v>
          </cell>
        </row>
        <row r="812">
          <cell r="F812">
            <v>103952016</v>
          </cell>
          <cell r="G812">
            <v>1171.5</v>
          </cell>
          <cell r="H812">
            <v>1169.8499999999999</v>
          </cell>
          <cell r="I812">
            <v>189.75</v>
          </cell>
        </row>
        <row r="813">
          <cell r="F813">
            <v>2400115206</v>
          </cell>
          <cell r="G813">
            <v>781</v>
          </cell>
          <cell r="H813">
            <v>779.9</v>
          </cell>
          <cell r="I813">
            <v>126.5</v>
          </cell>
        </row>
        <row r="814">
          <cell r="F814">
            <v>111567095</v>
          </cell>
          <cell r="G814">
            <v>994</v>
          </cell>
          <cell r="H814">
            <v>992.6</v>
          </cell>
          <cell r="I814">
            <v>161</v>
          </cell>
        </row>
        <row r="815">
          <cell r="F815">
            <v>111883062</v>
          </cell>
          <cell r="G815">
            <v>1171.5</v>
          </cell>
          <cell r="H815">
            <v>1169.8499999999999</v>
          </cell>
          <cell r="I815">
            <v>189.75</v>
          </cell>
        </row>
        <row r="816">
          <cell r="F816">
            <v>201677879</v>
          </cell>
          <cell r="G816">
            <v>923</v>
          </cell>
          <cell r="H816">
            <v>921.7</v>
          </cell>
          <cell r="I816">
            <v>149.5</v>
          </cell>
        </row>
        <row r="817">
          <cell r="F817">
            <v>106648926</v>
          </cell>
          <cell r="G817">
            <v>1065</v>
          </cell>
          <cell r="H817">
            <v>1063.5</v>
          </cell>
          <cell r="I817">
            <v>172.5</v>
          </cell>
        </row>
        <row r="818">
          <cell r="F818">
            <v>109915389</v>
          </cell>
          <cell r="G818">
            <v>1775</v>
          </cell>
          <cell r="H818">
            <v>1772.5</v>
          </cell>
          <cell r="I818">
            <v>287.5</v>
          </cell>
        </row>
        <row r="819">
          <cell r="F819">
            <v>104198031</v>
          </cell>
          <cell r="G819">
            <v>1278</v>
          </cell>
          <cell r="H819">
            <v>1276.2</v>
          </cell>
          <cell r="I819">
            <v>207</v>
          </cell>
        </row>
        <row r="820">
          <cell r="F820">
            <v>4400166395</v>
          </cell>
          <cell r="G820">
            <v>1562</v>
          </cell>
          <cell r="H820">
            <v>1559.8</v>
          </cell>
          <cell r="I820">
            <v>253</v>
          </cell>
        </row>
        <row r="821">
          <cell r="F821">
            <v>8200135955</v>
          </cell>
          <cell r="G821">
            <v>781</v>
          </cell>
          <cell r="H821">
            <v>779.9</v>
          </cell>
          <cell r="I821">
            <v>126.5</v>
          </cell>
        </row>
        <row r="822">
          <cell r="F822">
            <v>22500505817</v>
          </cell>
          <cell r="G822">
            <v>923</v>
          </cell>
          <cell r="H822">
            <v>921.7</v>
          </cell>
          <cell r="I822">
            <v>149.5</v>
          </cell>
        </row>
        <row r="823">
          <cell r="F823">
            <v>5400073259</v>
          </cell>
          <cell r="G823">
            <v>781</v>
          </cell>
          <cell r="H823">
            <v>779.9</v>
          </cell>
          <cell r="I823">
            <v>126.5</v>
          </cell>
        </row>
        <row r="824">
          <cell r="F824">
            <v>7100207591</v>
          </cell>
          <cell r="G824">
            <v>2485</v>
          </cell>
          <cell r="H824">
            <v>2481.5</v>
          </cell>
          <cell r="I824">
            <v>402.5</v>
          </cell>
        </row>
        <row r="825">
          <cell r="F825">
            <v>3100137466</v>
          </cell>
          <cell r="G825">
            <v>1562</v>
          </cell>
          <cell r="H825">
            <v>1559.8</v>
          </cell>
          <cell r="I825">
            <v>253</v>
          </cell>
        </row>
        <row r="826">
          <cell r="F826">
            <v>114995483</v>
          </cell>
          <cell r="G826">
            <v>781</v>
          </cell>
          <cell r="H826">
            <v>779.9</v>
          </cell>
          <cell r="I826">
            <v>126.5</v>
          </cell>
        </row>
        <row r="827">
          <cell r="F827">
            <v>40234022404</v>
          </cell>
          <cell r="G827">
            <v>781</v>
          </cell>
          <cell r="H827">
            <v>779.9</v>
          </cell>
          <cell r="I827">
            <v>126.5</v>
          </cell>
        </row>
        <row r="828">
          <cell r="F828">
            <v>105665707</v>
          </cell>
          <cell r="G828">
            <v>4615</v>
          </cell>
          <cell r="H828">
            <v>4608.5</v>
          </cell>
          <cell r="I828">
            <v>747.5</v>
          </cell>
        </row>
        <row r="829">
          <cell r="F829">
            <v>108153081</v>
          </cell>
          <cell r="G829">
            <v>1775</v>
          </cell>
          <cell r="H829">
            <v>1772.5</v>
          </cell>
          <cell r="I829">
            <v>287.5</v>
          </cell>
        </row>
        <row r="830">
          <cell r="F830">
            <v>117236877</v>
          </cell>
          <cell r="G830">
            <v>1562</v>
          </cell>
          <cell r="H830">
            <v>1559.8</v>
          </cell>
          <cell r="I830">
            <v>253</v>
          </cell>
        </row>
        <row r="831">
          <cell r="F831">
            <v>117352096</v>
          </cell>
          <cell r="G831">
            <v>781</v>
          </cell>
          <cell r="H831">
            <v>779.9</v>
          </cell>
          <cell r="I831">
            <v>126.5</v>
          </cell>
        </row>
        <row r="832">
          <cell r="F832">
            <v>2200174999</v>
          </cell>
          <cell r="G832">
            <v>781</v>
          </cell>
          <cell r="H832">
            <v>779.9</v>
          </cell>
          <cell r="I832">
            <v>126.5</v>
          </cell>
        </row>
        <row r="833">
          <cell r="F833">
            <v>111068847</v>
          </cell>
          <cell r="G833">
            <v>781</v>
          </cell>
          <cell r="H833">
            <v>779.9</v>
          </cell>
          <cell r="I833">
            <v>126.5</v>
          </cell>
        </row>
        <row r="834">
          <cell r="F834">
            <v>4900263379</v>
          </cell>
          <cell r="G834">
            <v>781</v>
          </cell>
          <cell r="H834">
            <v>779.9</v>
          </cell>
          <cell r="I834">
            <v>126.5</v>
          </cell>
        </row>
        <row r="835">
          <cell r="F835">
            <v>100442300</v>
          </cell>
          <cell r="G835">
            <v>1171.5</v>
          </cell>
          <cell r="H835">
            <v>1169.8499999999999</v>
          </cell>
          <cell r="I835">
            <v>189.75</v>
          </cell>
        </row>
        <row r="836">
          <cell r="F836">
            <v>7600080001</v>
          </cell>
          <cell r="G836">
            <v>2485</v>
          </cell>
          <cell r="H836">
            <v>2481.5</v>
          </cell>
          <cell r="I836">
            <v>402.5</v>
          </cell>
        </row>
        <row r="837">
          <cell r="F837">
            <v>7900111720</v>
          </cell>
          <cell r="G837">
            <v>1420</v>
          </cell>
          <cell r="H837">
            <v>1418</v>
          </cell>
          <cell r="I837">
            <v>230</v>
          </cell>
        </row>
        <row r="838">
          <cell r="F838">
            <v>113069272</v>
          </cell>
          <cell r="G838">
            <v>1207</v>
          </cell>
          <cell r="H838">
            <v>1205.3</v>
          </cell>
          <cell r="I838">
            <v>195.5</v>
          </cell>
        </row>
        <row r="839">
          <cell r="F839">
            <v>116906629</v>
          </cell>
          <cell r="G839">
            <v>1420</v>
          </cell>
          <cell r="H839">
            <v>1418</v>
          </cell>
          <cell r="I839">
            <v>230</v>
          </cell>
        </row>
        <row r="840">
          <cell r="F840">
            <v>40222587640</v>
          </cell>
          <cell r="G840">
            <v>1633</v>
          </cell>
          <cell r="H840">
            <v>1630.7</v>
          </cell>
          <cell r="I840">
            <v>264.5</v>
          </cell>
        </row>
        <row r="841">
          <cell r="F841">
            <v>5300220349</v>
          </cell>
          <cell r="G841">
            <v>4260</v>
          </cell>
          <cell r="H841">
            <v>4254</v>
          </cell>
          <cell r="I841">
            <v>690</v>
          </cell>
        </row>
        <row r="842">
          <cell r="F842">
            <v>40225314356</v>
          </cell>
          <cell r="G842">
            <v>1065</v>
          </cell>
          <cell r="H842">
            <v>1063.5</v>
          </cell>
          <cell r="I842">
            <v>172.5</v>
          </cell>
        </row>
        <row r="843">
          <cell r="F843">
            <v>40239134477</v>
          </cell>
          <cell r="G843">
            <v>781</v>
          </cell>
          <cell r="H843">
            <v>779.9</v>
          </cell>
          <cell r="I843">
            <v>126.5</v>
          </cell>
        </row>
        <row r="844">
          <cell r="F844">
            <v>4700752399</v>
          </cell>
          <cell r="G844">
            <v>994</v>
          </cell>
          <cell r="H844">
            <v>992.6</v>
          </cell>
          <cell r="I844">
            <v>161</v>
          </cell>
        </row>
        <row r="845">
          <cell r="F845">
            <v>40220034298</v>
          </cell>
          <cell r="G845">
            <v>1952.5</v>
          </cell>
          <cell r="H845">
            <v>1949.75</v>
          </cell>
          <cell r="I845">
            <v>316.25</v>
          </cell>
        </row>
        <row r="846">
          <cell r="F846">
            <v>1200171823</v>
          </cell>
          <cell r="G846">
            <v>781</v>
          </cell>
          <cell r="H846">
            <v>779.9</v>
          </cell>
          <cell r="I846">
            <v>126.5</v>
          </cell>
        </row>
        <row r="847">
          <cell r="F847">
            <v>4700736590</v>
          </cell>
          <cell r="G847">
            <v>781</v>
          </cell>
          <cell r="H847">
            <v>779.9</v>
          </cell>
          <cell r="I847">
            <v>126.5</v>
          </cell>
        </row>
        <row r="848">
          <cell r="F848">
            <v>111325130</v>
          </cell>
          <cell r="G848">
            <v>2130</v>
          </cell>
          <cell r="H848">
            <v>2127</v>
          </cell>
          <cell r="I848">
            <v>345</v>
          </cell>
        </row>
        <row r="849">
          <cell r="F849">
            <v>4900634355</v>
          </cell>
          <cell r="G849">
            <v>1420</v>
          </cell>
          <cell r="H849">
            <v>1418</v>
          </cell>
          <cell r="I849">
            <v>230</v>
          </cell>
        </row>
        <row r="850">
          <cell r="F850">
            <v>22301548354</v>
          </cell>
          <cell r="G850">
            <v>1562</v>
          </cell>
          <cell r="H850">
            <v>1559.8</v>
          </cell>
          <cell r="I850">
            <v>253</v>
          </cell>
        </row>
        <row r="851">
          <cell r="F851">
            <v>22300555251</v>
          </cell>
          <cell r="G851">
            <v>1278</v>
          </cell>
          <cell r="H851">
            <v>1276.2</v>
          </cell>
          <cell r="I851">
            <v>207</v>
          </cell>
        </row>
        <row r="852">
          <cell r="F852">
            <v>108179912</v>
          </cell>
          <cell r="G852">
            <v>781</v>
          </cell>
          <cell r="H852">
            <v>779.9</v>
          </cell>
          <cell r="I852">
            <v>126.5</v>
          </cell>
        </row>
        <row r="853">
          <cell r="F853">
            <v>40200519136</v>
          </cell>
          <cell r="G853">
            <v>923</v>
          </cell>
          <cell r="H853">
            <v>921.7</v>
          </cell>
          <cell r="I853">
            <v>149.5</v>
          </cell>
        </row>
        <row r="854">
          <cell r="F854">
            <v>2400091779</v>
          </cell>
          <cell r="G854">
            <v>781</v>
          </cell>
          <cell r="H854">
            <v>779.9</v>
          </cell>
          <cell r="I854">
            <v>126.5</v>
          </cell>
        </row>
        <row r="855">
          <cell r="F855">
            <v>5600817554</v>
          </cell>
          <cell r="G855">
            <v>1278</v>
          </cell>
          <cell r="H855">
            <v>1276.2</v>
          </cell>
          <cell r="I855">
            <v>207</v>
          </cell>
        </row>
        <row r="856">
          <cell r="F856">
            <v>7100401723</v>
          </cell>
          <cell r="G856">
            <v>781</v>
          </cell>
          <cell r="H856">
            <v>779.9</v>
          </cell>
          <cell r="I856">
            <v>126.5</v>
          </cell>
        </row>
        <row r="857">
          <cell r="F857">
            <v>7100318661</v>
          </cell>
          <cell r="G857">
            <v>1562</v>
          </cell>
          <cell r="H857">
            <v>1559.8</v>
          </cell>
          <cell r="I857">
            <v>253</v>
          </cell>
        </row>
        <row r="858">
          <cell r="F858">
            <v>4900478936</v>
          </cell>
          <cell r="G858">
            <v>994</v>
          </cell>
          <cell r="H858">
            <v>992.6</v>
          </cell>
          <cell r="I858">
            <v>161</v>
          </cell>
        </row>
        <row r="859">
          <cell r="F859">
            <v>103434015</v>
          </cell>
          <cell r="G859">
            <v>923</v>
          </cell>
          <cell r="H859">
            <v>921.7</v>
          </cell>
          <cell r="I859">
            <v>149.5</v>
          </cell>
        </row>
        <row r="860">
          <cell r="F860">
            <v>2000008017</v>
          </cell>
          <cell r="G860">
            <v>1775</v>
          </cell>
          <cell r="H860">
            <v>1772.5</v>
          </cell>
          <cell r="I860">
            <v>287.5</v>
          </cell>
        </row>
        <row r="861">
          <cell r="F861">
            <v>4800425730</v>
          </cell>
          <cell r="G861">
            <v>781</v>
          </cell>
          <cell r="H861">
            <v>779.9</v>
          </cell>
          <cell r="I861">
            <v>126.5</v>
          </cell>
        </row>
        <row r="862">
          <cell r="F862">
            <v>100471283</v>
          </cell>
          <cell r="G862">
            <v>781</v>
          </cell>
          <cell r="H862">
            <v>779.9</v>
          </cell>
          <cell r="I862">
            <v>126.5</v>
          </cell>
        </row>
        <row r="863">
          <cell r="F863">
            <v>111917514</v>
          </cell>
          <cell r="G863">
            <v>994</v>
          </cell>
          <cell r="H863">
            <v>992.6</v>
          </cell>
          <cell r="I863">
            <v>161</v>
          </cell>
        </row>
        <row r="864">
          <cell r="F864">
            <v>3101170888</v>
          </cell>
          <cell r="G864">
            <v>1420</v>
          </cell>
          <cell r="H864">
            <v>1418</v>
          </cell>
          <cell r="I864">
            <v>230</v>
          </cell>
        </row>
        <row r="865">
          <cell r="F865">
            <v>113464473</v>
          </cell>
          <cell r="G865">
            <v>1562</v>
          </cell>
          <cell r="H865">
            <v>1559.8</v>
          </cell>
          <cell r="I865">
            <v>253</v>
          </cell>
        </row>
        <row r="866">
          <cell r="F866">
            <v>22301604132</v>
          </cell>
          <cell r="G866">
            <v>781</v>
          </cell>
          <cell r="H866">
            <v>779.9</v>
          </cell>
          <cell r="I866">
            <v>126.5</v>
          </cell>
        </row>
        <row r="867">
          <cell r="F867">
            <v>117789578</v>
          </cell>
          <cell r="G867">
            <v>1171.5</v>
          </cell>
          <cell r="H867">
            <v>1169.8499999999999</v>
          </cell>
          <cell r="I867">
            <v>189.75</v>
          </cell>
        </row>
        <row r="868">
          <cell r="F868">
            <v>4900866999</v>
          </cell>
          <cell r="G868">
            <v>923</v>
          </cell>
          <cell r="H868">
            <v>921.7</v>
          </cell>
          <cell r="I868">
            <v>149.5</v>
          </cell>
        </row>
        <row r="869">
          <cell r="F869">
            <v>22400805846</v>
          </cell>
          <cell r="G869">
            <v>781</v>
          </cell>
          <cell r="H869">
            <v>779.9</v>
          </cell>
          <cell r="I869">
            <v>126.5</v>
          </cell>
        </row>
        <row r="870">
          <cell r="F870">
            <v>105445944</v>
          </cell>
          <cell r="G870">
            <v>781</v>
          </cell>
          <cell r="H870">
            <v>779.9</v>
          </cell>
          <cell r="I870">
            <v>126.5</v>
          </cell>
        </row>
        <row r="871">
          <cell r="F871">
            <v>100538511</v>
          </cell>
          <cell r="G871">
            <v>1526.5</v>
          </cell>
          <cell r="H871">
            <v>1524.35</v>
          </cell>
          <cell r="I871">
            <v>247.25</v>
          </cell>
        </row>
        <row r="872">
          <cell r="F872">
            <v>116037763</v>
          </cell>
          <cell r="G872">
            <v>781</v>
          </cell>
          <cell r="H872">
            <v>779.9</v>
          </cell>
          <cell r="I872">
            <v>126.5</v>
          </cell>
        </row>
        <row r="873">
          <cell r="F873">
            <v>117538041</v>
          </cell>
          <cell r="G873">
            <v>1065</v>
          </cell>
          <cell r="H873">
            <v>1063.5</v>
          </cell>
          <cell r="I873">
            <v>172.5</v>
          </cell>
        </row>
        <row r="874">
          <cell r="F874">
            <v>104051412</v>
          </cell>
          <cell r="G874">
            <v>781</v>
          </cell>
          <cell r="H874">
            <v>779.9</v>
          </cell>
          <cell r="I874">
            <v>126.5</v>
          </cell>
        </row>
        <row r="875">
          <cell r="F875">
            <v>103879581</v>
          </cell>
          <cell r="G875">
            <v>937.2</v>
          </cell>
          <cell r="H875">
            <v>935.88</v>
          </cell>
          <cell r="I875">
            <v>151.80000000000001</v>
          </cell>
        </row>
        <row r="876">
          <cell r="F876">
            <v>1200884680</v>
          </cell>
          <cell r="G876">
            <v>2236.5</v>
          </cell>
          <cell r="H876">
            <v>2233.35</v>
          </cell>
          <cell r="I876">
            <v>362.25</v>
          </cell>
        </row>
        <row r="877">
          <cell r="F877">
            <v>1600166431</v>
          </cell>
          <cell r="G877">
            <v>2485</v>
          </cell>
          <cell r="H877">
            <v>2481.5</v>
          </cell>
          <cell r="I877">
            <v>402.5</v>
          </cell>
        </row>
        <row r="878">
          <cell r="F878">
            <v>114855745</v>
          </cell>
          <cell r="G878">
            <v>1562</v>
          </cell>
          <cell r="H878">
            <v>1559.8</v>
          </cell>
          <cell r="I878">
            <v>253</v>
          </cell>
        </row>
        <row r="879">
          <cell r="F879">
            <v>9000241704</v>
          </cell>
          <cell r="G879">
            <v>781</v>
          </cell>
          <cell r="H879">
            <v>779.9</v>
          </cell>
          <cell r="I879">
            <v>126.5</v>
          </cell>
        </row>
        <row r="880">
          <cell r="F880">
            <v>40228466047</v>
          </cell>
          <cell r="G880">
            <v>781</v>
          </cell>
          <cell r="H880">
            <v>779.9</v>
          </cell>
          <cell r="I880">
            <v>126.5</v>
          </cell>
        </row>
        <row r="881">
          <cell r="F881">
            <v>1600055915</v>
          </cell>
          <cell r="G881">
            <v>781</v>
          </cell>
          <cell r="H881">
            <v>779.9</v>
          </cell>
          <cell r="I881">
            <v>126.5</v>
          </cell>
        </row>
        <row r="882">
          <cell r="F882">
            <v>2400085888</v>
          </cell>
          <cell r="G882">
            <v>781</v>
          </cell>
          <cell r="H882">
            <v>779.9</v>
          </cell>
          <cell r="I882">
            <v>126.5</v>
          </cell>
        </row>
        <row r="883">
          <cell r="F883">
            <v>40200532568</v>
          </cell>
          <cell r="G883">
            <v>923</v>
          </cell>
          <cell r="H883">
            <v>921.7</v>
          </cell>
          <cell r="I883">
            <v>149.5</v>
          </cell>
        </row>
        <row r="884">
          <cell r="F884">
            <v>22500918002</v>
          </cell>
          <cell r="G884">
            <v>1065</v>
          </cell>
          <cell r="H884">
            <v>1063.5</v>
          </cell>
          <cell r="I884">
            <v>172.5</v>
          </cell>
        </row>
        <row r="885">
          <cell r="F885">
            <v>115865784</v>
          </cell>
          <cell r="G885">
            <v>937.2</v>
          </cell>
          <cell r="H885">
            <v>935.88</v>
          </cell>
          <cell r="I885">
            <v>151.80000000000001</v>
          </cell>
        </row>
        <row r="886">
          <cell r="F886">
            <v>1800039578</v>
          </cell>
          <cell r="G886">
            <v>923</v>
          </cell>
          <cell r="H886">
            <v>921.7</v>
          </cell>
          <cell r="I886">
            <v>149.5</v>
          </cell>
        </row>
        <row r="887">
          <cell r="F887">
            <v>4100109869</v>
          </cell>
          <cell r="G887">
            <v>1171.5</v>
          </cell>
          <cell r="H887">
            <v>1169.8499999999999</v>
          </cell>
          <cell r="I887">
            <v>189.75</v>
          </cell>
        </row>
        <row r="888">
          <cell r="F888">
            <v>7600228667</v>
          </cell>
          <cell r="G888">
            <v>781</v>
          </cell>
          <cell r="H888">
            <v>779.9</v>
          </cell>
          <cell r="I888">
            <v>126.5</v>
          </cell>
        </row>
        <row r="889">
          <cell r="F889">
            <v>2200160352</v>
          </cell>
          <cell r="G889">
            <v>781</v>
          </cell>
          <cell r="H889">
            <v>779.9</v>
          </cell>
          <cell r="I889">
            <v>126.5</v>
          </cell>
        </row>
        <row r="890">
          <cell r="F890">
            <v>40220652750</v>
          </cell>
          <cell r="G890">
            <v>1775</v>
          </cell>
          <cell r="H890">
            <v>1772.5</v>
          </cell>
          <cell r="I890">
            <v>287.5</v>
          </cell>
        </row>
        <row r="891">
          <cell r="F891">
            <v>400147708</v>
          </cell>
          <cell r="G891">
            <v>781</v>
          </cell>
          <cell r="H891">
            <v>779.9</v>
          </cell>
          <cell r="I891">
            <v>126.5</v>
          </cell>
        </row>
        <row r="892">
          <cell r="F892">
            <v>110947413</v>
          </cell>
          <cell r="G892">
            <v>1420</v>
          </cell>
          <cell r="H892">
            <v>1418</v>
          </cell>
          <cell r="I892">
            <v>230</v>
          </cell>
        </row>
        <row r="893">
          <cell r="F893">
            <v>4700696810</v>
          </cell>
          <cell r="G893">
            <v>1952.5</v>
          </cell>
          <cell r="H893">
            <v>1949.75</v>
          </cell>
          <cell r="I893">
            <v>316.25</v>
          </cell>
        </row>
        <row r="894">
          <cell r="F894">
            <v>11300016166</v>
          </cell>
          <cell r="G894">
            <v>781</v>
          </cell>
          <cell r="H894">
            <v>779.9</v>
          </cell>
          <cell r="I894">
            <v>126.5</v>
          </cell>
        </row>
        <row r="895">
          <cell r="F895">
            <v>40222906105</v>
          </cell>
          <cell r="G895">
            <v>923</v>
          </cell>
          <cell r="H895">
            <v>921.7</v>
          </cell>
          <cell r="I895">
            <v>149.5</v>
          </cell>
        </row>
        <row r="896">
          <cell r="F896">
            <v>22300554379</v>
          </cell>
          <cell r="G896">
            <v>1278</v>
          </cell>
          <cell r="H896">
            <v>1276.2</v>
          </cell>
          <cell r="I896">
            <v>207</v>
          </cell>
        </row>
        <row r="897">
          <cell r="F897">
            <v>40213678424</v>
          </cell>
          <cell r="G897">
            <v>1065</v>
          </cell>
          <cell r="H897">
            <v>1063.5</v>
          </cell>
          <cell r="I897">
            <v>172.5</v>
          </cell>
        </row>
        <row r="898">
          <cell r="F898">
            <v>22500524271</v>
          </cell>
          <cell r="G898">
            <v>781</v>
          </cell>
          <cell r="H898">
            <v>779.9</v>
          </cell>
          <cell r="I898">
            <v>126.5</v>
          </cell>
        </row>
        <row r="899">
          <cell r="F899">
            <v>104845623</v>
          </cell>
          <cell r="G899">
            <v>1171.5</v>
          </cell>
          <cell r="H899">
            <v>1169.8499999999999</v>
          </cell>
          <cell r="I899">
            <v>189.75</v>
          </cell>
        </row>
        <row r="900">
          <cell r="F900">
            <v>1800525832</v>
          </cell>
          <cell r="G900">
            <v>1065</v>
          </cell>
          <cell r="H900">
            <v>1063.5</v>
          </cell>
          <cell r="I900">
            <v>172.5</v>
          </cell>
        </row>
        <row r="901">
          <cell r="F901">
            <v>107379653</v>
          </cell>
          <cell r="G901">
            <v>923</v>
          </cell>
          <cell r="H901">
            <v>921.7</v>
          </cell>
          <cell r="I901">
            <v>149.5</v>
          </cell>
        </row>
        <row r="902">
          <cell r="F902">
            <v>40225088638</v>
          </cell>
          <cell r="G902">
            <v>1420</v>
          </cell>
          <cell r="H902">
            <v>1418</v>
          </cell>
          <cell r="I902">
            <v>230</v>
          </cell>
        </row>
        <row r="903">
          <cell r="F903">
            <v>40232433975</v>
          </cell>
          <cell r="G903">
            <v>781</v>
          </cell>
          <cell r="H903">
            <v>779.9</v>
          </cell>
          <cell r="I903">
            <v>126.5</v>
          </cell>
        </row>
        <row r="904">
          <cell r="F904">
            <v>40225585864</v>
          </cell>
          <cell r="G904">
            <v>1863.75</v>
          </cell>
          <cell r="H904">
            <v>1861.13</v>
          </cell>
          <cell r="I904">
            <v>301.88</v>
          </cell>
        </row>
        <row r="905">
          <cell r="F905">
            <v>2400177891</v>
          </cell>
          <cell r="G905">
            <v>4260</v>
          </cell>
          <cell r="H905">
            <v>4254</v>
          </cell>
          <cell r="I905">
            <v>690</v>
          </cell>
        </row>
        <row r="906">
          <cell r="F906">
            <v>113685200</v>
          </cell>
          <cell r="G906">
            <v>937.2</v>
          </cell>
          <cell r="H906">
            <v>935.88</v>
          </cell>
          <cell r="I906">
            <v>151.80000000000001</v>
          </cell>
        </row>
        <row r="907">
          <cell r="F907">
            <v>2500317405</v>
          </cell>
          <cell r="G907">
            <v>1136</v>
          </cell>
          <cell r="H907">
            <v>1134.4000000000001</v>
          </cell>
          <cell r="I907">
            <v>184</v>
          </cell>
        </row>
        <row r="908">
          <cell r="F908">
            <v>40215740487</v>
          </cell>
          <cell r="G908">
            <v>1249.5999999999999</v>
          </cell>
          <cell r="H908">
            <v>1247.8399999999999</v>
          </cell>
          <cell r="I908">
            <v>202.4</v>
          </cell>
        </row>
        <row r="909">
          <cell r="F909">
            <v>2300867716</v>
          </cell>
          <cell r="G909">
            <v>781</v>
          </cell>
          <cell r="H909">
            <v>779.9</v>
          </cell>
          <cell r="I909">
            <v>126.5</v>
          </cell>
        </row>
        <row r="910">
          <cell r="F910">
            <v>1800530121</v>
          </cell>
          <cell r="G910">
            <v>1171.5</v>
          </cell>
          <cell r="H910">
            <v>1169.8499999999999</v>
          </cell>
          <cell r="I910">
            <v>189.75</v>
          </cell>
        </row>
        <row r="911">
          <cell r="F911">
            <v>1300475835</v>
          </cell>
          <cell r="G911">
            <v>781</v>
          </cell>
          <cell r="H911">
            <v>779.9</v>
          </cell>
          <cell r="I911">
            <v>126.5</v>
          </cell>
        </row>
        <row r="912">
          <cell r="F912">
            <v>8000019839</v>
          </cell>
          <cell r="G912">
            <v>1775</v>
          </cell>
          <cell r="H912">
            <v>1772.5</v>
          </cell>
          <cell r="I912">
            <v>287.5</v>
          </cell>
        </row>
        <row r="913">
          <cell r="F913">
            <v>1600018822</v>
          </cell>
          <cell r="G913">
            <v>1171.5</v>
          </cell>
          <cell r="H913">
            <v>1169.8499999999999</v>
          </cell>
          <cell r="I913">
            <v>189.75</v>
          </cell>
        </row>
        <row r="914">
          <cell r="F914">
            <v>103656567</v>
          </cell>
          <cell r="G914">
            <v>781</v>
          </cell>
          <cell r="H914">
            <v>779.9</v>
          </cell>
          <cell r="I914">
            <v>126.5</v>
          </cell>
        </row>
        <row r="915">
          <cell r="F915">
            <v>116476458</v>
          </cell>
          <cell r="G915">
            <v>781</v>
          </cell>
          <cell r="H915">
            <v>779.9</v>
          </cell>
          <cell r="I915">
            <v>126.5</v>
          </cell>
        </row>
        <row r="916">
          <cell r="F916">
            <v>40212322156</v>
          </cell>
          <cell r="G916">
            <v>1065</v>
          </cell>
          <cell r="H916">
            <v>1063.5</v>
          </cell>
          <cell r="I916">
            <v>172.5</v>
          </cell>
        </row>
        <row r="917">
          <cell r="F917">
            <v>5500299747</v>
          </cell>
          <cell r="G917">
            <v>923</v>
          </cell>
          <cell r="H917">
            <v>921.7</v>
          </cell>
          <cell r="I917">
            <v>149.5</v>
          </cell>
        </row>
        <row r="918">
          <cell r="F918">
            <v>109303693</v>
          </cell>
          <cell r="G918">
            <v>887.5</v>
          </cell>
          <cell r="H918">
            <v>886.25</v>
          </cell>
          <cell r="I918">
            <v>143.75</v>
          </cell>
        </row>
        <row r="919">
          <cell r="F919">
            <v>22500692987</v>
          </cell>
          <cell r="G919">
            <v>1420</v>
          </cell>
          <cell r="H919">
            <v>1418</v>
          </cell>
          <cell r="I919">
            <v>230</v>
          </cell>
        </row>
        <row r="920">
          <cell r="F920">
            <v>1800585471</v>
          </cell>
          <cell r="G920">
            <v>1207</v>
          </cell>
          <cell r="H920">
            <v>1205.3</v>
          </cell>
          <cell r="I920">
            <v>195.5</v>
          </cell>
        </row>
        <row r="921">
          <cell r="F921">
            <v>104749841</v>
          </cell>
          <cell r="G921">
            <v>781</v>
          </cell>
          <cell r="H921">
            <v>779.9</v>
          </cell>
          <cell r="I921">
            <v>126.5</v>
          </cell>
        </row>
        <row r="922">
          <cell r="F922">
            <v>10900014852</v>
          </cell>
          <cell r="G922">
            <v>781</v>
          </cell>
          <cell r="H922">
            <v>779.9</v>
          </cell>
          <cell r="I922">
            <v>126.5</v>
          </cell>
        </row>
        <row r="923">
          <cell r="F923">
            <v>113878854</v>
          </cell>
          <cell r="G923">
            <v>1065</v>
          </cell>
          <cell r="H923">
            <v>1063.5</v>
          </cell>
          <cell r="I923">
            <v>172.5</v>
          </cell>
        </row>
        <row r="924">
          <cell r="F924">
            <v>1100441342</v>
          </cell>
          <cell r="G924">
            <v>1065</v>
          </cell>
          <cell r="H924">
            <v>1063.5</v>
          </cell>
          <cell r="I924">
            <v>172.5</v>
          </cell>
        </row>
        <row r="925">
          <cell r="F925">
            <v>116227240</v>
          </cell>
          <cell r="G925">
            <v>781</v>
          </cell>
          <cell r="H925">
            <v>779.9</v>
          </cell>
          <cell r="I925">
            <v>126.5</v>
          </cell>
        </row>
        <row r="926">
          <cell r="F926">
            <v>1000584019</v>
          </cell>
          <cell r="G926">
            <v>1278</v>
          </cell>
          <cell r="H926">
            <v>1276.2</v>
          </cell>
          <cell r="I926">
            <v>207</v>
          </cell>
        </row>
        <row r="927">
          <cell r="F927">
            <v>9000195058</v>
          </cell>
          <cell r="G927">
            <v>2485</v>
          </cell>
          <cell r="H927">
            <v>2481.5</v>
          </cell>
          <cell r="I927">
            <v>402.5</v>
          </cell>
        </row>
        <row r="928">
          <cell r="F928">
            <v>11300026496</v>
          </cell>
          <cell r="G928">
            <v>1420</v>
          </cell>
          <cell r="H928">
            <v>1418</v>
          </cell>
          <cell r="I928">
            <v>230</v>
          </cell>
        </row>
        <row r="929">
          <cell r="F929">
            <v>1000498574</v>
          </cell>
          <cell r="G929">
            <v>1420</v>
          </cell>
          <cell r="H929">
            <v>1418</v>
          </cell>
          <cell r="I929">
            <v>230</v>
          </cell>
        </row>
        <row r="930">
          <cell r="F930">
            <v>1000698777</v>
          </cell>
          <cell r="G930">
            <v>781</v>
          </cell>
          <cell r="H930">
            <v>779.9</v>
          </cell>
          <cell r="I930">
            <v>126.5</v>
          </cell>
        </row>
        <row r="931">
          <cell r="F931">
            <v>22301217745</v>
          </cell>
          <cell r="G931">
            <v>1420</v>
          </cell>
          <cell r="H931">
            <v>1418</v>
          </cell>
          <cell r="I931">
            <v>230</v>
          </cell>
        </row>
        <row r="932">
          <cell r="F932">
            <v>104652334</v>
          </cell>
          <cell r="G932">
            <v>2485</v>
          </cell>
          <cell r="H932">
            <v>2481.5</v>
          </cell>
          <cell r="I932">
            <v>402.5</v>
          </cell>
        </row>
        <row r="933">
          <cell r="F933">
            <v>3102005943</v>
          </cell>
          <cell r="G933">
            <v>4970</v>
          </cell>
          <cell r="H933">
            <v>4963</v>
          </cell>
          <cell r="I933">
            <v>748.08</v>
          </cell>
        </row>
        <row r="934">
          <cell r="F934">
            <v>9000130295</v>
          </cell>
          <cell r="G934">
            <v>1171.5</v>
          </cell>
          <cell r="H934">
            <v>1169.8499999999999</v>
          </cell>
          <cell r="I934">
            <v>189.75</v>
          </cell>
        </row>
        <row r="935">
          <cell r="F935">
            <v>1600015927</v>
          </cell>
          <cell r="G935">
            <v>1405.8</v>
          </cell>
          <cell r="H935">
            <v>1403.82</v>
          </cell>
          <cell r="I935">
            <v>227.7</v>
          </cell>
        </row>
        <row r="936">
          <cell r="F936">
            <v>10900037598</v>
          </cell>
          <cell r="G936">
            <v>1327.7</v>
          </cell>
          <cell r="H936">
            <v>1325.83</v>
          </cell>
          <cell r="I936">
            <v>215.05</v>
          </cell>
        </row>
        <row r="937">
          <cell r="F937">
            <v>119240323</v>
          </cell>
          <cell r="G937">
            <v>781</v>
          </cell>
          <cell r="H937">
            <v>779.9</v>
          </cell>
          <cell r="I937">
            <v>126.5</v>
          </cell>
        </row>
        <row r="938">
          <cell r="F938">
            <v>113001242</v>
          </cell>
          <cell r="G938">
            <v>923</v>
          </cell>
          <cell r="H938">
            <v>921.7</v>
          </cell>
          <cell r="I938">
            <v>149.5</v>
          </cell>
        </row>
        <row r="939">
          <cell r="F939">
            <v>4100173519</v>
          </cell>
          <cell r="G939">
            <v>781</v>
          </cell>
          <cell r="H939">
            <v>779.9</v>
          </cell>
          <cell r="I939">
            <v>126.5</v>
          </cell>
        </row>
        <row r="940">
          <cell r="F940">
            <v>1000169696</v>
          </cell>
          <cell r="G940">
            <v>781</v>
          </cell>
          <cell r="H940">
            <v>779.9</v>
          </cell>
          <cell r="I940">
            <v>126.5</v>
          </cell>
        </row>
        <row r="941">
          <cell r="F941">
            <v>40219208614</v>
          </cell>
          <cell r="G941">
            <v>781</v>
          </cell>
          <cell r="H941">
            <v>779.9</v>
          </cell>
          <cell r="I941">
            <v>126.5</v>
          </cell>
        </row>
        <row r="942">
          <cell r="F942">
            <v>1600103962</v>
          </cell>
          <cell r="G942">
            <v>4260</v>
          </cell>
          <cell r="H942">
            <v>4254</v>
          </cell>
          <cell r="I942">
            <v>690</v>
          </cell>
        </row>
        <row r="943">
          <cell r="F943">
            <v>3102840182</v>
          </cell>
          <cell r="G943">
            <v>781</v>
          </cell>
          <cell r="H943">
            <v>779.9</v>
          </cell>
          <cell r="I943">
            <v>126.5</v>
          </cell>
        </row>
        <row r="944">
          <cell r="F944">
            <v>4400045797</v>
          </cell>
          <cell r="G944">
            <v>781</v>
          </cell>
          <cell r="H944">
            <v>779.9</v>
          </cell>
          <cell r="I944">
            <v>126.5</v>
          </cell>
        </row>
        <row r="945">
          <cell r="F945">
            <v>108733312</v>
          </cell>
          <cell r="G945">
            <v>1313.5</v>
          </cell>
          <cell r="H945">
            <v>1311.65</v>
          </cell>
          <cell r="I945">
            <v>212.75</v>
          </cell>
        </row>
        <row r="946">
          <cell r="F946">
            <v>1800231860</v>
          </cell>
          <cell r="G946">
            <v>1562</v>
          </cell>
          <cell r="H946">
            <v>1559.8</v>
          </cell>
          <cell r="I946">
            <v>253</v>
          </cell>
        </row>
        <row r="947">
          <cell r="F947">
            <v>1800253690</v>
          </cell>
          <cell r="G947">
            <v>781</v>
          </cell>
          <cell r="H947">
            <v>779.9</v>
          </cell>
          <cell r="I947">
            <v>126.5</v>
          </cell>
        </row>
        <row r="948">
          <cell r="F948">
            <v>1200474714</v>
          </cell>
          <cell r="G948">
            <v>781</v>
          </cell>
          <cell r="H948">
            <v>779.9</v>
          </cell>
          <cell r="I948">
            <v>126.5</v>
          </cell>
        </row>
        <row r="949">
          <cell r="F949">
            <v>3800155594</v>
          </cell>
          <cell r="G949">
            <v>781</v>
          </cell>
          <cell r="H949">
            <v>779.9</v>
          </cell>
          <cell r="I949">
            <v>126.5</v>
          </cell>
        </row>
        <row r="950">
          <cell r="F950">
            <v>4100064163</v>
          </cell>
          <cell r="G950">
            <v>781</v>
          </cell>
          <cell r="H950">
            <v>779.9</v>
          </cell>
          <cell r="I950">
            <v>126.5</v>
          </cell>
        </row>
        <row r="951">
          <cell r="F951">
            <v>40223724804</v>
          </cell>
          <cell r="G951">
            <v>781</v>
          </cell>
          <cell r="H951">
            <v>779.9</v>
          </cell>
          <cell r="I951">
            <v>126.5</v>
          </cell>
        </row>
        <row r="952">
          <cell r="F952">
            <v>119081198</v>
          </cell>
          <cell r="G952">
            <v>2840</v>
          </cell>
          <cell r="H952">
            <v>2836</v>
          </cell>
          <cell r="I952">
            <v>460</v>
          </cell>
        </row>
        <row r="953">
          <cell r="F953">
            <v>1800389791</v>
          </cell>
          <cell r="G953">
            <v>781</v>
          </cell>
          <cell r="H953">
            <v>779.9</v>
          </cell>
          <cell r="I953">
            <v>126.5</v>
          </cell>
        </row>
        <row r="954">
          <cell r="F954">
            <v>4702061492</v>
          </cell>
          <cell r="G954">
            <v>781</v>
          </cell>
          <cell r="H954">
            <v>779.9</v>
          </cell>
          <cell r="I954">
            <v>126.5</v>
          </cell>
        </row>
        <row r="955">
          <cell r="F955">
            <v>9400204559</v>
          </cell>
          <cell r="G955">
            <v>781</v>
          </cell>
          <cell r="H955">
            <v>779.9</v>
          </cell>
          <cell r="I955">
            <v>126.5</v>
          </cell>
        </row>
        <row r="956">
          <cell r="F956">
            <v>109619858</v>
          </cell>
          <cell r="G956">
            <v>923</v>
          </cell>
          <cell r="H956">
            <v>921.7</v>
          </cell>
          <cell r="I956">
            <v>149.5</v>
          </cell>
        </row>
        <row r="957">
          <cell r="F957">
            <v>40242232318</v>
          </cell>
          <cell r="G957">
            <v>781</v>
          </cell>
          <cell r="H957">
            <v>779.9</v>
          </cell>
          <cell r="I957">
            <v>126.5</v>
          </cell>
        </row>
        <row r="958">
          <cell r="F958">
            <v>40209945720</v>
          </cell>
          <cell r="G958">
            <v>923</v>
          </cell>
          <cell r="H958">
            <v>921.7</v>
          </cell>
          <cell r="I958">
            <v>149.5</v>
          </cell>
        </row>
        <row r="959">
          <cell r="F959">
            <v>22300216680</v>
          </cell>
          <cell r="G959">
            <v>1420</v>
          </cell>
          <cell r="H959">
            <v>1418</v>
          </cell>
          <cell r="I959">
            <v>230</v>
          </cell>
        </row>
        <row r="960">
          <cell r="F960">
            <v>22301372466</v>
          </cell>
          <cell r="G960">
            <v>923</v>
          </cell>
          <cell r="H960">
            <v>921.7</v>
          </cell>
          <cell r="I960">
            <v>149.5</v>
          </cell>
        </row>
        <row r="961">
          <cell r="F961">
            <v>10900074872</v>
          </cell>
          <cell r="G961">
            <v>781</v>
          </cell>
          <cell r="H961">
            <v>779.9</v>
          </cell>
          <cell r="I961">
            <v>126.5</v>
          </cell>
        </row>
        <row r="962">
          <cell r="F962">
            <v>1100456852</v>
          </cell>
          <cell r="G962">
            <v>1065</v>
          </cell>
          <cell r="H962">
            <v>1063.5</v>
          </cell>
          <cell r="I962">
            <v>172.5</v>
          </cell>
        </row>
        <row r="963">
          <cell r="F963">
            <v>2200160717</v>
          </cell>
          <cell r="G963">
            <v>781</v>
          </cell>
          <cell r="H963">
            <v>779.9</v>
          </cell>
          <cell r="I963">
            <v>126.5</v>
          </cell>
        </row>
        <row r="964">
          <cell r="F964">
            <v>116682584</v>
          </cell>
          <cell r="G964">
            <v>1775</v>
          </cell>
          <cell r="H964">
            <v>1772.5</v>
          </cell>
          <cell r="I964">
            <v>287.5</v>
          </cell>
        </row>
        <row r="965">
          <cell r="F965">
            <v>10900061556</v>
          </cell>
          <cell r="G965">
            <v>1327.7</v>
          </cell>
          <cell r="H965">
            <v>1325.83</v>
          </cell>
          <cell r="I965">
            <v>215.05</v>
          </cell>
        </row>
        <row r="966">
          <cell r="F966">
            <v>4700062328</v>
          </cell>
          <cell r="G966">
            <v>852</v>
          </cell>
          <cell r="H966">
            <v>850.8</v>
          </cell>
          <cell r="I966">
            <v>138</v>
          </cell>
        </row>
        <row r="967">
          <cell r="F967">
            <v>2200360838</v>
          </cell>
          <cell r="G967">
            <v>781</v>
          </cell>
          <cell r="H967">
            <v>779.9</v>
          </cell>
          <cell r="I967">
            <v>126.5</v>
          </cell>
        </row>
        <row r="968">
          <cell r="F968">
            <v>2200190797</v>
          </cell>
          <cell r="G968">
            <v>781</v>
          </cell>
          <cell r="H968">
            <v>779.9</v>
          </cell>
          <cell r="I968">
            <v>126.5</v>
          </cell>
        </row>
        <row r="969">
          <cell r="F969">
            <v>2200138580</v>
          </cell>
          <cell r="G969">
            <v>781</v>
          </cell>
          <cell r="H969">
            <v>779.9</v>
          </cell>
          <cell r="I969">
            <v>126.5</v>
          </cell>
        </row>
        <row r="970">
          <cell r="F970">
            <v>10900015305</v>
          </cell>
          <cell r="G970">
            <v>1015.3</v>
          </cell>
          <cell r="H970">
            <v>1013.87</v>
          </cell>
          <cell r="I970">
            <v>164.45</v>
          </cell>
        </row>
        <row r="971">
          <cell r="F971">
            <v>111251914</v>
          </cell>
          <cell r="G971">
            <v>1065</v>
          </cell>
          <cell r="H971">
            <v>1063.5</v>
          </cell>
          <cell r="I971">
            <v>172.5</v>
          </cell>
        </row>
        <row r="972">
          <cell r="F972">
            <v>3300047945</v>
          </cell>
          <cell r="G972">
            <v>1171.5</v>
          </cell>
          <cell r="H972">
            <v>1169.8499999999999</v>
          </cell>
          <cell r="I972">
            <v>189.75</v>
          </cell>
        </row>
        <row r="973">
          <cell r="F973">
            <v>400265229</v>
          </cell>
          <cell r="G973">
            <v>781</v>
          </cell>
          <cell r="H973">
            <v>779.9</v>
          </cell>
          <cell r="I973">
            <v>126.5</v>
          </cell>
        </row>
        <row r="974">
          <cell r="F974">
            <v>6900100659</v>
          </cell>
          <cell r="G974">
            <v>781</v>
          </cell>
          <cell r="H974">
            <v>779.9</v>
          </cell>
          <cell r="I974">
            <v>126.5</v>
          </cell>
        </row>
        <row r="975">
          <cell r="F975">
            <v>102805850</v>
          </cell>
          <cell r="G975">
            <v>781</v>
          </cell>
          <cell r="H975">
            <v>779.9</v>
          </cell>
          <cell r="I975">
            <v>126.5</v>
          </cell>
        </row>
        <row r="976">
          <cell r="F976">
            <v>40225958772</v>
          </cell>
          <cell r="G976">
            <v>781</v>
          </cell>
          <cell r="H976">
            <v>779.9</v>
          </cell>
          <cell r="I976">
            <v>126.5</v>
          </cell>
        </row>
        <row r="977">
          <cell r="F977">
            <v>22300574054</v>
          </cell>
          <cell r="G977">
            <v>781</v>
          </cell>
          <cell r="H977">
            <v>779.9</v>
          </cell>
          <cell r="I977">
            <v>126.5</v>
          </cell>
        </row>
        <row r="978">
          <cell r="F978">
            <v>22301379321</v>
          </cell>
          <cell r="G978">
            <v>1775</v>
          </cell>
          <cell r="H978">
            <v>1772.5</v>
          </cell>
          <cell r="I978">
            <v>287.5</v>
          </cell>
        </row>
        <row r="979">
          <cell r="F979">
            <v>40227000441</v>
          </cell>
          <cell r="G979">
            <v>1420</v>
          </cell>
          <cell r="H979">
            <v>1418</v>
          </cell>
          <cell r="I979">
            <v>230</v>
          </cell>
        </row>
        <row r="980">
          <cell r="F980">
            <v>22300389867</v>
          </cell>
          <cell r="G980">
            <v>1278</v>
          </cell>
          <cell r="H980">
            <v>1276.2</v>
          </cell>
          <cell r="I980">
            <v>207</v>
          </cell>
        </row>
        <row r="981">
          <cell r="F981">
            <v>117815506</v>
          </cell>
          <cell r="G981">
            <v>1789.2</v>
          </cell>
          <cell r="H981">
            <v>1786.68</v>
          </cell>
          <cell r="I981">
            <v>289.8</v>
          </cell>
        </row>
        <row r="982">
          <cell r="F982">
            <v>40221333988</v>
          </cell>
          <cell r="G982">
            <v>781</v>
          </cell>
          <cell r="H982">
            <v>779.9</v>
          </cell>
          <cell r="I982">
            <v>126.5</v>
          </cell>
        </row>
        <row r="983">
          <cell r="F983">
            <v>111361127</v>
          </cell>
          <cell r="G983">
            <v>994</v>
          </cell>
          <cell r="H983">
            <v>992.6</v>
          </cell>
          <cell r="I983">
            <v>161</v>
          </cell>
        </row>
        <row r="984">
          <cell r="F984">
            <v>40209148143</v>
          </cell>
          <cell r="G984">
            <v>1065</v>
          </cell>
          <cell r="H984">
            <v>1063.5</v>
          </cell>
          <cell r="I984">
            <v>172.5</v>
          </cell>
        </row>
        <row r="985">
          <cell r="F985">
            <v>4900011539</v>
          </cell>
          <cell r="G985">
            <v>2130</v>
          </cell>
          <cell r="H985">
            <v>2127</v>
          </cell>
          <cell r="I985">
            <v>345</v>
          </cell>
        </row>
        <row r="986">
          <cell r="F986">
            <v>114362965</v>
          </cell>
          <cell r="G986">
            <v>1065</v>
          </cell>
          <cell r="H986">
            <v>1063.5</v>
          </cell>
          <cell r="I986">
            <v>172.5</v>
          </cell>
        </row>
        <row r="987">
          <cell r="F987">
            <v>40214441327</v>
          </cell>
          <cell r="G987">
            <v>1065</v>
          </cell>
          <cell r="H987">
            <v>1063.5</v>
          </cell>
          <cell r="I987">
            <v>172.5</v>
          </cell>
        </row>
        <row r="988">
          <cell r="F988">
            <v>107194052</v>
          </cell>
          <cell r="G988">
            <v>781</v>
          </cell>
          <cell r="H988">
            <v>779.9</v>
          </cell>
          <cell r="I988">
            <v>126.5</v>
          </cell>
        </row>
        <row r="989">
          <cell r="F989">
            <v>1000510204</v>
          </cell>
          <cell r="G989">
            <v>1952.5</v>
          </cell>
          <cell r="H989">
            <v>1949.75</v>
          </cell>
          <cell r="I989">
            <v>316.25</v>
          </cell>
        </row>
        <row r="990">
          <cell r="F990">
            <v>104238373</v>
          </cell>
          <cell r="G990">
            <v>781</v>
          </cell>
          <cell r="H990">
            <v>779.9</v>
          </cell>
          <cell r="I990">
            <v>126.5</v>
          </cell>
        </row>
        <row r="991">
          <cell r="F991">
            <v>40231472768</v>
          </cell>
          <cell r="G991">
            <v>1278</v>
          </cell>
          <cell r="H991">
            <v>1276.2</v>
          </cell>
          <cell r="I991">
            <v>207</v>
          </cell>
        </row>
        <row r="992">
          <cell r="F992">
            <v>105333694</v>
          </cell>
          <cell r="G992">
            <v>781</v>
          </cell>
          <cell r="H992">
            <v>779.9</v>
          </cell>
          <cell r="I992">
            <v>126.5</v>
          </cell>
        </row>
        <row r="993">
          <cell r="F993">
            <v>6800402536</v>
          </cell>
          <cell r="G993">
            <v>781</v>
          </cell>
          <cell r="H993">
            <v>779.9</v>
          </cell>
          <cell r="I993">
            <v>126.5</v>
          </cell>
        </row>
        <row r="994">
          <cell r="F994">
            <v>22300189622</v>
          </cell>
          <cell r="G994">
            <v>781</v>
          </cell>
          <cell r="H994">
            <v>779.9</v>
          </cell>
          <cell r="I994">
            <v>126.5</v>
          </cell>
        </row>
        <row r="995">
          <cell r="F995">
            <v>2500389099</v>
          </cell>
          <cell r="G995">
            <v>781</v>
          </cell>
          <cell r="H995">
            <v>779.9</v>
          </cell>
          <cell r="I995">
            <v>126.5</v>
          </cell>
        </row>
        <row r="996">
          <cell r="F996">
            <v>104644950</v>
          </cell>
          <cell r="G996">
            <v>859.1</v>
          </cell>
          <cell r="H996">
            <v>857.89</v>
          </cell>
          <cell r="I996">
            <v>139.15</v>
          </cell>
        </row>
        <row r="997">
          <cell r="F997">
            <v>104782438</v>
          </cell>
          <cell r="G997">
            <v>1789.2</v>
          </cell>
          <cell r="H997">
            <v>1786.68</v>
          </cell>
          <cell r="I997">
            <v>289.8</v>
          </cell>
        </row>
        <row r="998">
          <cell r="F998">
            <v>5601328668</v>
          </cell>
          <cell r="G998">
            <v>1278</v>
          </cell>
          <cell r="H998">
            <v>1276.2</v>
          </cell>
          <cell r="I998">
            <v>207</v>
          </cell>
        </row>
        <row r="999">
          <cell r="F999">
            <v>40240445557</v>
          </cell>
          <cell r="G999">
            <v>923</v>
          </cell>
          <cell r="H999">
            <v>921.7</v>
          </cell>
          <cell r="I999">
            <v>149.5</v>
          </cell>
        </row>
        <row r="1000">
          <cell r="F1000">
            <v>114929714</v>
          </cell>
          <cell r="G1000">
            <v>923</v>
          </cell>
          <cell r="H1000">
            <v>921.7</v>
          </cell>
          <cell r="I1000">
            <v>149.5</v>
          </cell>
        </row>
        <row r="1001">
          <cell r="F1001">
            <v>22301756874</v>
          </cell>
          <cell r="G1001">
            <v>994</v>
          </cell>
          <cell r="H1001">
            <v>992.6</v>
          </cell>
          <cell r="I1001">
            <v>161</v>
          </cell>
        </row>
        <row r="1002">
          <cell r="F1002">
            <v>113035208</v>
          </cell>
          <cell r="G1002">
            <v>923</v>
          </cell>
          <cell r="H1002">
            <v>921.7</v>
          </cell>
          <cell r="I1002">
            <v>149.5</v>
          </cell>
        </row>
        <row r="1003">
          <cell r="F1003">
            <v>22300648544</v>
          </cell>
          <cell r="G1003">
            <v>781</v>
          </cell>
          <cell r="H1003">
            <v>779.9</v>
          </cell>
          <cell r="I1003">
            <v>126.5</v>
          </cell>
        </row>
        <row r="1004">
          <cell r="F1004">
            <v>109775429</v>
          </cell>
          <cell r="G1004">
            <v>1171.5</v>
          </cell>
          <cell r="H1004">
            <v>1169.8499999999999</v>
          </cell>
          <cell r="I1004">
            <v>189.75</v>
          </cell>
        </row>
        <row r="1005">
          <cell r="F1005">
            <v>40226117378</v>
          </cell>
          <cell r="G1005">
            <v>781</v>
          </cell>
          <cell r="H1005">
            <v>779.9</v>
          </cell>
          <cell r="I1005">
            <v>126.5</v>
          </cell>
        </row>
        <row r="1006">
          <cell r="F1006">
            <v>1300282108</v>
          </cell>
          <cell r="G1006">
            <v>781</v>
          </cell>
          <cell r="H1006">
            <v>779.9</v>
          </cell>
          <cell r="I1006">
            <v>126.5</v>
          </cell>
        </row>
        <row r="1007">
          <cell r="F1007">
            <v>3400521450</v>
          </cell>
          <cell r="G1007">
            <v>781</v>
          </cell>
          <cell r="H1007">
            <v>779.9</v>
          </cell>
          <cell r="I1007">
            <v>126.5</v>
          </cell>
        </row>
        <row r="1008">
          <cell r="F1008">
            <v>3400542688</v>
          </cell>
          <cell r="G1008">
            <v>781</v>
          </cell>
          <cell r="H1008">
            <v>779.9</v>
          </cell>
          <cell r="I1008">
            <v>126.5</v>
          </cell>
        </row>
        <row r="1009">
          <cell r="F1009">
            <v>109143933</v>
          </cell>
          <cell r="G1009">
            <v>1171.5</v>
          </cell>
          <cell r="H1009">
            <v>1169.8499999999999</v>
          </cell>
          <cell r="I1009">
            <v>189.75</v>
          </cell>
        </row>
        <row r="1010">
          <cell r="F1010">
            <v>111232500</v>
          </cell>
          <cell r="G1010">
            <v>1065</v>
          </cell>
          <cell r="H1010">
            <v>1063.5</v>
          </cell>
          <cell r="I1010">
            <v>172.5</v>
          </cell>
        </row>
        <row r="1011">
          <cell r="F1011">
            <v>105679245</v>
          </cell>
          <cell r="G1011">
            <v>1420</v>
          </cell>
          <cell r="H1011">
            <v>1418</v>
          </cell>
          <cell r="I1011">
            <v>230</v>
          </cell>
        </row>
        <row r="1012">
          <cell r="F1012">
            <v>110319423</v>
          </cell>
          <cell r="G1012">
            <v>1562</v>
          </cell>
          <cell r="H1012">
            <v>1559.8</v>
          </cell>
          <cell r="I1012">
            <v>253</v>
          </cell>
        </row>
        <row r="1013">
          <cell r="F1013">
            <v>3101859027</v>
          </cell>
          <cell r="G1013">
            <v>937.2</v>
          </cell>
          <cell r="H1013">
            <v>935.88</v>
          </cell>
          <cell r="I1013">
            <v>151.80000000000001</v>
          </cell>
        </row>
        <row r="1014">
          <cell r="F1014">
            <v>3100047384</v>
          </cell>
          <cell r="G1014">
            <v>1065</v>
          </cell>
          <cell r="H1014">
            <v>1063.5</v>
          </cell>
          <cell r="I1014">
            <v>172.5</v>
          </cell>
        </row>
        <row r="1015">
          <cell r="F1015">
            <v>104750096</v>
          </cell>
          <cell r="G1015">
            <v>9940</v>
          </cell>
          <cell r="H1015">
            <v>9926</v>
          </cell>
          <cell r="I1015">
            <v>748.08</v>
          </cell>
        </row>
        <row r="1016">
          <cell r="F1016">
            <v>103003901</v>
          </cell>
          <cell r="G1016">
            <v>1714.65</v>
          </cell>
          <cell r="H1016">
            <v>1712.24</v>
          </cell>
          <cell r="I1016">
            <v>277.73</v>
          </cell>
        </row>
        <row r="1017">
          <cell r="F1017">
            <v>3700102779</v>
          </cell>
          <cell r="G1017">
            <v>1526.5</v>
          </cell>
          <cell r="H1017">
            <v>1524.35</v>
          </cell>
          <cell r="I1017">
            <v>247.25</v>
          </cell>
        </row>
        <row r="1018">
          <cell r="F1018">
            <v>104660386</v>
          </cell>
          <cell r="G1018">
            <v>781</v>
          </cell>
          <cell r="H1018">
            <v>779.9</v>
          </cell>
          <cell r="I1018">
            <v>126.5</v>
          </cell>
        </row>
        <row r="1019">
          <cell r="F1019">
            <v>1800778126</v>
          </cell>
          <cell r="G1019">
            <v>923</v>
          </cell>
          <cell r="H1019">
            <v>921.7</v>
          </cell>
          <cell r="I1019">
            <v>149.5</v>
          </cell>
        </row>
        <row r="1020">
          <cell r="F1020">
            <v>22300639758</v>
          </cell>
          <cell r="G1020">
            <v>781</v>
          </cell>
          <cell r="H1020">
            <v>779.9</v>
          </cell>
          <cell r="I1020">
            <v>126.5</v>
          </cell>
        </row>
        <row r="1021">
          <cell r="F1021">
            <v>1300071998</v>
          </cell>
          <cell r="G1021">
            <v>781</v>
          </cell>
          <cell r="H1021">
            <v>779.9</v>
          </cell>
          <cell r="I1021">
            <v>126.5</v>
          </cell>
        </row>
        <row r="1022">
          <cell r="F1022">
            <v>108344508</v>
          </cell>
          <cell r="G1022">
            <v>1278</v>
          </cell>
          <cell r="H1022">
            <v>1276.2</v>
          </cell>
          <cell r="I1022">
            <v>207</v>
          </cell>
        </row>
        <row r="1023">
          <cell r="F1023">
            <v>103434361</v>
          </cell>
          <cell r="G1023">
            <v>1775</v>
          </cell>
          <cell r="H1023">
            <v>1772.5</v>
          </cell>
          <cell r="I1023">
            <v>287.5</v>
          </cell>
        </row>
        <row r="1024">
          <cell r="F1024">
            <v>3400102202</v>
          </cell>
          <cell r="G1024">
            <v>781</v>
          </cell>
          <cell r="H1024">
            <v>779.9</v>
          </cell>
          <cell r="I1024">
            <v>126.5</v>
          </cell>
        </row>
        <row r="1025">
          <cell r="F1025">
            <v>40229708009</v>
          </cell>
          <cell r="G1025">
            <v>781</v>
          </cell>
          <cell r="H1025">
            <v>779.9</v>
          </cell>
          <cell r="I1025">
            <v>126.5</v>
          </cell>
        </row>
        <row r="1026">
          <cell r="F1026">
            <v>1000181683</v>
          </cell>
          <cell r="G1026">
            <v>1065</v>
          </cell>
          <cell r="H1026">
            <v>1063.5</v>
          </cell>
          <cell r="I1026">
            <v>172.5</v>
          </cell>
        </row>
        <row r="1027">
          <cell r="F1027">
            <v>4100140963</v>
          </cell>
          <cell r="G1027">
            <v>2485</v>
          </cell>
          <cell r="H1027">
            <v>2481.5</v>
          </cell>
          <cell r="I1027">
            <v>402.5</v>
          </cell>
        </row>
        <row r="1028">
          <cell r="F1028">
            <v>22800001434</v>
          </cell>
          <cell r="G1028">
            <v>1278</v>
          </cell>
          <cell r="H1028">
            <v>1276.2</v>
          </cell>
          <cell r="I1028">
            <v>207</v>
          </cell>
        </row>
        <row r="1029">
          <cell r="F1029">
            <v>116823352</v>
          </cell>
          <cell r="G1029">
            <v>781</v>
          </cell>
          <cell r="H1029">
            <v>779.9</v>
          </cell>
          <cell r="I1029">
            <v>126.5</v>
          </cell>
        </row>
        <row r="1030">
          <cell r="F1030">
            <v>400172862</v>
          </cell>
          <cell r="G1030">
            <v>1171.5</v>
          </cell>
          <cell r="H1030">
            <v>1169.8499999999999</v>
          </cell>
          <cell r="I1030">
            <v>189.75</v>
          </cell>
        </row>
        <row r="1031">
          <cell r="F1031">
            <v>22500279454</v>
          </cell>
          <cell r="G1031">
            <v>781</v>
          </cell>
          <cell r="H1031">
            <v>779.9</v>
          </cell>
          <cell r="I1031">
            <v>126.5</v>
          </cell>
        </row>
        <row r="1032">
          <cell r="F1032">
            <v>1800360834</v>
          </cell>
          <cell r="G1032">
            <v>781</v>
          </cell>
          <cell r="H1032">
            <v>779.9</v>
          </cell>
          <cell r="I1032">
            <v>126.5</v>
          </cell>
        </row>
        <row r="1033">
          <cell r="F1033">
            <v>1200980025</v>
          </cell>
          <cell r="G1033">
            <v>781</v>
          </cell>
          <cell r="H1033">
            <v>779.9</v>
          </cell>
          <cell r="I1033">
            <v>126.5</v>
          </cell>
        </row>
        <row r="1034">
          <cell r="F1034">
            <v>40225610217</v>
          </cell>
          <cell r="G1034">
            <v>2485</v>
          </cell>
          <cell r="H1034">
            <v>2481.5</v>
          </cell>
          <cell r="I1034">
            <v>402.5</v>
          </cell>
        </row>
        <row r="1035">
          <cell r="F1035">
            <v>7600012608</v>
          </cell>
          <cell r="G1035">
            <v>781</v>
          </cell>
          <cell r="H1035">
            <v>779.9</v>
          </cell>
          <cell r="I1035">
            <v>126.5</v>
          </cell>
        </row>
        <row r="1036">
          <cell r="F1036">
            <v>2601230952</v>
          </cell>
          <cell r="G1036">
            <v>781</v>
          </cell>
          <cell r="H1036">
            <v>779.9</v>
          </cell>
          <cell r="I1036">
            <v>126.5</v>
          </cell>
        </row>
        <row r="1037">
          <cell r="F1037">
            <v>116615824</v>
          </cell>
          <cell r="G1037">
            <v>1420</v>
          </cell>
          <cell r="H1037">
            <v>1418</v>
          </cell>
          <cell r="I1037">
            <v>230</v>
          </cell>
        </row>
        <row r="1038">
          <cell r="F1038">
            <v>40224458592</v>
          </cell>
          <cell r="G1038">
            <v>781</v>
          </cell>
          <cell r="H1038">
            <v>779.9</v>
          </cell>
          <cell r="I1038">
            <v>126.5</v>
          </cell>
        </row>
        <row r="1039">
          <cell r="F1039">
            <v>40215803939</v>
          </cell>
          <cell r="G1039">
            <v>1171.5</v>
          </cell>
          <cell r="H1039">
            <v>1169.8499999999999</v>
          </cell>
          <cell r="I1039">
            <v>189.75</v>
          </cell>
        </row>
        <row r="1040">
          <cell r="F1040">
            <v>1300444369</v>
          </cell>
          <cell r="G1040">
            <v>781</v>
          </cell>
          <cell r="H1040">
            <v>779.9</v>
          </cell>
          <cell r="I1040">
            <v>126.5</v>
          </cell>
        </row>
        <row r="1041">
          <cell r="F1041">
            <v>1300282462</v>
          </cell>
          <cell r="G1041">
            <v>1775</v>
          </cell>
          <cell r="H1041">
            <v>1772.5</v>
          </cell>
          <cell r="I1041">
            <v>287.5</v>
          </cell>
        </row>
        <row r="1042">
          <cell r="F1042">
            <v>104782636</v>
          </cell>
          <cell r="G1042">
            <v>781</v>
          </cell>
          <cell r="H1042">
            <v>779.9</v>
          </cell>
          <cell r="I1042">
            <v>126.5</v>
          </cell>
        </row>
        <row r="1043">
          <cell r="F1043">
            <v>7300137580</v>
          </cell>
          <cell r="G1043">
            <v>1171.5</v>
          </cell>
          <cell r="H1043">
            <v>1169.8499999999999</v>
          </cell>
          <cell r="I1043">
            <v>189.75</v>
          </cell>
        </row>
        <row r="1044">
          <cell r="F1044">
            <v>7600077585</v>
          </cell>
          <cell r="G1044">
            <v>781</v>
          </cell>
          <cell r="H1044">
            <v>779.9</v>
          </cell>
          <cell r="I1044">
            <v>126.5</v>
          </cell>
        </row>
        <row r="1045">
          <cell r="F1045">
            <v>40200298939</v>
          </cell>
          <cell r="G1045">
            <v>781</v>
          </cell>
          <cell r="H1045">
            <v>779.9</v>
          </cell>
          <cell r="I1045">
            <v>126.5</v>
          </cell>
        </row>
        <row r="1046">
          <cell r="F1046">
            <v>22300147000</v>
          </cell>
          <cell r="G1046">
            <v>1420</v>
          </cell>
          <cell r="H1046">
            <v>1418</v>
          </cell>
          <cell r="I1046">
            <v>230</v>
          </cell>
        </row>
        <row r="1047">
          <cell r="F1047">
            <v>201467123</v>
          </cell>
          <cell r="G1047">
            <v>937.2</v>
          </cell>
          <cell r="H1047">
            <v>935.88</v>
          </cell>
          <cell r="I1047">
            <v>151.80000000000001</v>
          </cell>
        </row>
        <row r="1048">
          <cell r="F1048">
            <v>3100596364</v>
          </cell>
          <cell r="G1048">
            <v>781</v>
          </cell>
          <cell r="H1048">
            <v>779.9</v>
          </cell>
          <cell r="I1048">
            <v>126.5</v>
          </cell>
        </row>
        <row r="1049">
          <cell r="F1049">
            <v>116484528</v>
          </cell>
          <cell r="G1049">
            <v>781</v>
          </cell>
          <cell r="H1049">
            <v>779.9</v>
          </cell>
          <cell r="I1049">
            <v>126.5</v>
          </cell>
        </row>
        <row r="1050">
          <cell r="F1050">
            <v>104572359</v>
          </cell>
          <cell r="G1050">
            <v>781</v>
          </cell>
          <cell r="H1050">
            <v>779.9</v>
          </cell>
          <cell r="I1050">
            <v>126.5</v>
          </cell>
        </row>
        <row r="1051">
          <cell r="F1051">
            <v>104612866</v>
          </cell>
          <cell r="G1051">
            <v>1171.5</v>
          </cell>
          <cell r="H1051">
            <v>1169.8499999999999</v>
          </cell>
          <cell r="I1051">
            <v>189.75</v>
          </cell>
        </row>
        <row r="1052">
          <cell r="F1052">
            <v>104721725</v>
          </cell>
          <cell r="G1052">
            <v>994</v>
          </cell>
          <cell r="H1052">
            <v>992.6</v>
          </cell>
          <cell r="I1052">
            <v>161</v>
          </cell>
        </row>
        <row r="1053">
          <cell r="F1053">
            <v>8000016223</v>
          </cell>
          <cell r="G1053">
            <v>2840</v>
          </cell>
          <cell r="H1053">
            <v>2836</v>
          </cell>
          <cell r="I1053">
            <v>460</v>
          </cell>
        </row>
        <row r="1054">
          <cell r="F1054">
            <v>2200014971</v>
          </cell>
          <cell r="G1054">
            <v>781</v>
          </cell>
          <cell r="H1054">
            <v>779.9</v>
          </cell>
          <cell r="I1054">
            <v>126.5</v>
          </cell>
        </row>
        <row r="1055">
          <cell r="F1055">
            <v>8000085616</v>
          </cell>
          <cell r="G1055">
            <v>1171.5</v>
          </cell>
          <cell r="H1055">
            <v>1169.8499999999999</v>
          </cell>
          <cell r="I1055">
            <v>189.75</v>
          </cell>
        </row>
        <row r="1056">
          <cell r="F1056">
            <v>40212815597</v>
          </cell>
          <cell r="G1056">
            <v>781</v>
          </cell>
          <cell r="H1056">
            <v>779.9</v>
          </cell>
          <cell r="I1056">
            <v>126.5</v>
          </cell>
        </row>
        <row r="1057">
          <cell r="F1057">
            <v>1800761833</v>
          </cell>
          <cell r="G1057">
            <v>1065</v>
          </cell>
          <cell r="H1057">
            <v>1063.5</v>
          </cell>
          <cell r="I1057">
            <v>172.5</v>
          </cell>
        </row>
        <row r="1058">
          <cell r="F1058">
            <v>2000117537</v>
          </cell>
          <cell r="G1058">
            <v>852</v>
          </cell>
          <cell r="H1058">
            <v>850.8</v>
          </cell>
          <cell r="I1058">
            <v>138</v>
          </cell>
        </row>
        <row r="1059">
          <cell r="F1059">
            <v>109035410</v>
          </cell>
          <cell r="G1059">
            <v>1136</v>
          </cell>
          <cell r="H1059">
            <v>1134.4000000000001</v>
          </cell>
          <cell r="I1059">
            <v>184</v>
          </cell>
        </row>
        <row r="1060">
          <cell r="F1060">
            <v>8000007834</v>
          </cell>
          <cell r="G1060">
            <v>1065</v>
          </cell>
          <cell r="H1060">
            <v>1063.5</v>
          </cell>
          <cell r="I1060">
            <v>172.5</v>
          </cell>
        </row>
        <row r="1061">
          <cell r="F1061">
            <v>40213681618</v>
          </cell>
          <cell r="G1061">
            <v>781</v>
          </cell>
          <cell r="H1061">
            <v>779.9</v>
          </cell>
          <cell r="I1061">
            <v>126.5</v>
          </cell>
        </row>
        <row r="1062">
          <cell r="F1062">
            <v>1800209262</v>
          </cell>
          <cell r="G1062">
            <v>781</v>
          </cell>
          <cell r="H1062">
            <v>779.9</v>
          </cell>
          <cell r="I1062">
            <v>126.5</v>
          </cell>
        </row>
        <row r="1063">
          <cell r="F1063">
            <v>6900036523</v>
          </cell>
          <cell r="G1063">
            <v>923</v>
          </cell>
          <cell r="H1063">
            <v>921.7</v>
          </cell>
          <cell r="I1063">
            <v>149.5</v>
          </cell>
        </row>
        <row r="1064">
          <cell r="F1064">
            <v>1800604033</v>
          </cell>
          <cell r="G1064">
            <v>2840</v>
          </cell>
          <cell r="H1064">
            <v>2836</v>
          </cell>
          <cell r="I1064">
            <v>460</v>
          </cell>
        </row>
        <row r="1065">
          <cell r="F1065">
            <v>117364687</v>
          </cell>
          <cell r="G1065">
            <v>781</v>
          </cell>
          <cell r="H1065">
            <v>779.9</v>
          </cell>
          <cell r="I1065">
            <v>126.5</v>
          </cell>
        </row>
        <row r="1066">
          <cell r="F1066">
            <v>2000059762</v>
          </cell>
          <cell r="G1066">
            <v>781</v>
          </cell>
          <cell r="H1066">
            <v>779.9</v>
          </cell>
          <cell r="I1066">
            <v>126.5</v>
          </cell>
        </row>
        <row r="1067">
          <cell r="F1067">
            <v>104839964</v>
          </cell>
          <cell r="G1067">
            <v>923</v>
          </cell>
          <cell r="H1067">
            <v>921.7</v>
          </cell>
          <cell r="I1067">
            <v>149.5</v>
          </cell>
        </row>
        <row r="1068">
          <cell r="F1068">
            <v>6900010379</v>
          </cell>
          <cell r="G1068">
            <v>781</v>
          </cell>
          <cell r="H1068">
            <v>779.9</v>
          </cell>
          <cell r="I1068">
            <v>126.5</v>
          </cell>
        </row>
        <row r="1069">
          <cell r="F1069">
            <v>7600074541</v>
          </cell>
          <cell r="G1069">
            <v>1420</v>
          </cell>
          <cell r="H1069">
            <v>1418</v>
          </cell>
          <cell r="I1069">
            <v>230</v>
          </cell>
        </row>
        <row r="1070">
          <cell r="F1070">
            <v>6900019362</v>
          </cell>
          <cell r="G1070">
            <v>923</v>
          </cell>
          <cell r="H1070">
            <v>921.7</v>
          </cell>
          <cell r="I1070">
            <v>149.5</v>
          </cell>
        </row>
        <row r="1071">
          <cell r="F1071">
            <v>107505471</v>
          </cell>
          <cell r="G1071">
            <v>3550</v>
          </cell>
          <cell r="H1071">
            <v>3545</v>
          </cell>
          <cell r="I1071">
            <v>575</v>
          </cell>
        </row>
        <row r="1072">
          <cell r="F1072">
            <v>40243034747</v>
          </cell>
          <cell r="G1072">
            <v>1171.5</v>
          </cell>
          <cell r="H1072">
            <v>1169.8499999999999</v>
          </cell>
          <cell r="I1072">
            <v>189.75</v>
          </cell>
        </row>
        <row r="1073">
          <cell r="F1073">
            <v>8000079718</v>
          </cell>
          <cell r="G1073">
            <v>937.2</v>
          </cell>
          <cell r="H1073">
            <v>935.88</v>
          </cell>
          <cell r="I1073">
            <v>151.80000000000001</v>
          </cell>
        </row>
        <row r="1074">
          <cell r="F1074">
            <v>2000130571</v>
          </cell>
          <cell r="G1074">
            <v>2485</v>
          </cell>
          <cell r="H1074">
            <v>2481.5</v>
          </cell>
          <cell r="I1074">
            <v>402.5</v>
          </cell>
        </row>
        <row r="1075">
          <cell r="F1075">
            <v>7600177203</v>
          </cell>
          <cell r="G1075">
            <v>781</v>
          </cell>
          <cell r="H1075">
            <v>779.9</v>
          </cell>
          <cell r="I1075">
            <v>126.5</v>
          </cell>
        </row>
        <row r="1076">
          <cell r="F1076">
            <v>7600017532</v>
          </cell>
          <cell r="G1076">
            <v>781</v>
          </cell>
          <cell r="H1076">
            <v>779.9</v>
          </cell>
          <cell r="I1076">
            <v>126.5</v>
          </cell>
        </row>
        <row r="1077">
          <cell r="F1077">
            <v>100103506</v>
          </cell>
          <cell r="G1077">
            <v>1863.75</v>
          </cell>
          <cell r="H1077">
            <v>1861.13</v>
          </cell>
          <cell r="I1077">
            <v>301.88</v>
          </cell>
        </row>
        <row r="1078">
          <cell r="F1078">
            <v>2000056321</v>
          </cell>
          <cell r="G1078">
            <v>781</v>
          </cell>
          <cell r="H1078">
            <v>779.9</v>
          </cell>
          <cell r="I1078">
            <v>126.5</v>
          </cell>
        </row>
        <row r="1079">
          <cell r="F1079">
            <v>2000088076</v>
          </cell>
          <cell r="G1079">
            <v>781</v>
          </cell>
          <cell r="H1079">
            <v>779.9</v>
          </cell>
          <cell r="I1079">
            <v>126.5</v>
          </cell>
        </row>
        <row r="1080">
          <cell r="F1080">
            <v>2100098959</v>
          </cell>
          <cell r="G1080">
            <v>937.2</v>
          </cell>
          <cell r="H1080">
            <v>935.88</v>
          </cell>
          <cell r="I1080">
            <v>151.80000000000001</v>
          </cell>
        </row>
        <row r="1081">
          <cell r="F1081">
            <v>103304903</v>
          </cell>
          <cell r="G1081">
            <v>2130</v>
          </cell>
          <cell r="H1081">
            <v>2127</v>
          </cell>
          <cell r="I1081">
            <v>345</v>
          </cell>
        </row>
        <row r="1082">
          <cell r="F1082">
            <v>7700073591</v>
          </cell>
          <cell r="G1082">
            <v>1015.3</v>
          </cell>
          <cell r="H1082">
            <v>1013.87</v>
          </cell>
          <cell r="I1082">
            <v>164.45</v>
          </cell>
        </row>
        <row r="1083">
          <cell r="F1083">
            <v>2000060109</v>
          </cell>
          <cell r="G1083">
            <v>1775</v>
          </cell>
          <cell r="H1083">
            <v>1772.5</v>
          </cell>
          <cell r="I1083">
            <v>287.5</v>
          </cell>
        </row>
        <row r="1084">
          <cell r="F1084">
            <v>108890609</v>
          </cell>
          <cell r="G1084">
            <v>781</v>
          </cell>
          <cell r="H1084">
            <v>779.9</v>
          </cell>
          <cell r="I1084">
            <v>126.5</v>
          </cell>
        </row>
        <row r="1085">
          <cell r="F1085">
            <v>40234070262</v>
          </cell>
          <cell r="G1085">
            <v>1171.5</v>
          </cell>
          <cell r="H1085">
            <v>1169.8499999999999</v>
          </cell>
          <cell r="I1085">
            <v>189.75</v>
          </cell>
        </row>
        <row r="1086">
          <cell r="F1086">
            <v>40245725102</v>
          </cell>
          <cell r="G1086">
            <v>937.2</v>
          </cell>
          <cell r="H1086">
            <v>935.88</v>
          </cell>
          <cell r="I1086">
            <v>151.80000000000001</v>
          </cell>
        </row>
        <row r="1087">
          <cell r="F1087">
            <v>2000056396</v>
          </cell>
          <cell r="G1087">
            <v>781</v>
          </cell>
          <cell r="H1087">
            <v>779.9</v>
          </cell>
          <cell r="I1087">
            <v>126.5</v>
          </cell>
        </row>
        <row r="1088">
          <cell r="F1088">
            <v>2100038872</v>
          </cell>
          <cell r="G1088">
            <v>1065</v>
          </cell>
          <cell r="H1088">
            <v>1063.5</v>
          </cell>
          <cell r="I1088">
            <v>172.5</v>
          </cell>
        </row>
        <row r="1089">
          <cell r="F1089">
            <v>8000088842</v>
          </cell>
          <cell r="G1089">
            <v>1065</v>
          </cell>
          <cell r="H1089">
            <v>1063.5</v>
          </cell>
          <cell r="I1089">
            <v>172.5</v>
          </cell>
        </row>
        <row r="1090">
          <cell r="F1090">
            <v>7900139531</v>
          </cell>
          <cell r="G1090">
            <v>1562</v>
          </cell>
          <cell r="H1090">
            <v>1559.8</v>
          </cell>
          <cell r="I1090">
            <v>253</v>
          </cell>
        </row>
        <row r="1091">
          <cell r="F1091">
            <v>1800482166</v>
          </cell>
          <cell r="G1091">
            <v>923</v>
          </cell>
          <cell r="H1091">
            <v>921.7</v>
          </cell>
          <cell r="I1091">
            <v>149.5</v>
          </cell>
        </row>
        <row r="1092">
          <cell r="F1092">
            <v>22300536459</v>
          </cell>
          <cell r="G1092">
            <v>1775</v>
          </cell>
          <cell r="H1092">
            <v>1772.5</v>
          </cell>
          <cell r="I1092">
            <v>287.5</v>
          </cell>
        </row>
        <row r="1093">
          <cell r="F1093">
            <v>1800188326</v>
          </cell>
          <cell r="G1093">
            <v>1065</v>
          </cell>
          <cell r="H1093">
            <v>1063.5</v>
          </cell>
          <cell r="I1093">
            <v>172.5</v>
          </cell>
        </row>
        <row r="1094">
          <cell r="F1094">
            <v>7900036612</v>
          </cell>
          <cell r="G1094">
            <v>1278</v>
          </cell>
          <cell r="H1094">
            <v>1276.2</v>
          </cell>
          <cell r="I1094">
            <v>207</v>
          </cell>
        </row>
        <row r="1095">
          <cell r="F1095">
            <v>1800707026</v>
          </cell>
          <cell r="G1095">
            <v>781</v>
          </cell>
          <cell r="H1095">
            <v>779.9</v>
          </cell>
          <cell r="I1095">
            <v>126.5</v>
          </cell>
        </row>
        <row r="1096">
          <cell r="F1096">
            <v>16000009999</v>
          </cell>
          <cell r="G1096">
            <v>781</v>
          </cell>
          <cell r="H1096">
            <v>779.9</v>
          </cell>
          <cell r="I1096">
            <v>126.5</v>
          </cell>
        </row>
        <row r="1097">
          <cell r="F1097">
            <v>7900137345</v>
          </cell>
          <cell r="G1097">
            <v>781</v>
          </cell>
          <cell r="H1097">
            <v>779.9</v>
          </cell>
          <cell r="I1097">
            <v>126.5</v>
          </cell>
        </row>
        <row r="1098">
          <cell r="F1098">
            <v>2200300933</v>
          </cell>
          <cell r="G1098">
            <v>1171.5</v>
          </cell>
          <cell r="H1098">
            <v>1169.8499999999999</v>
          </cell>
          <cell r="I1098">
            <v>189.75</v>
          </cell>
        </row>
        <row r="1099">
          <cell r="F1099">
            <v>40225894357</v>
          </cell>
          <cell r="G1099">
            <v>1065</v>
          </cell>
          <cell r="H1099">
            <v>1063.5</v>
          </cell>
          <cell r="I1099">
            <v>172.5</v>
          </cell>
        </row>
        <row r="1100">
          <cell r="F1100">
            <v>2200028401</v>
          </cell>
          <cell r="G1100">
            <v>781</v>
          </cell>
          <cell r="H1100">
            <v>779.9</v>
          </cell>
          <cell r="I1100">
            <v>126.5</v>
          </cell>
        </row>
        <row r="1101">
          <cell r="F1101">
            <v>7900160537</v>
          </cell>
          <cell r="G1101">
            <v>1065</v>
          </cell>
          <cell r="H1101">
            <v>1063.5</v>
          </cell>
          <cell r="I1101">
            <v>172.5</v>
          </cell>
        </row>
        <row r="1102">
          <cell r="F1102">
            <v>8000047376</v>
          </cell>
          <cell r="G1102">
            <v>937.2</v>
          </cell>
          <cell r="H1102">
            <v>935.88</v>
          </cell>
          <cell r="I1102">
            <v>151.80000000000001</v>
          </cell>
        </row>
        <row r="1103">
          <cell r="F1103">
            <v>100714807</v>
          </cell>
          <cell r="G1103">
            <v>1420</v>
          </cell>
          <cell r="H1103">
            <v>1418</v>
          </cell>
          <cell r="I1103">
            <v>230</v>
          </cell>
        </row>
        <row r="1104">
          <cell r="F1104">
            <v>110587573</v>
          </cell>
          <cell r="G1104">
            <v>1065</v>
          </cell>
          <cell r="H1104">
            <v>1063.5</v>
          </cell>
          <cell r="I1104">
            <v>172.5</v>
          </cell>
        </row>
        <row r="1105">
          <cell r="F1105">
            <v>105079503</v>
          </cell>
          <cell r="G1105">
            <v>781</v>
          </cell>
          <cell r="H1105">
            <v>779.9</v>
          </cell>
          <cell r="I1105">
            <v>126.5</v>
          </cell>
        </row>
        <row r="1106">
          <cell r="F1106">
            <v>107691420</v>
          </cell>
          <cell r="G1106">
            <v>781</v>
          </cell>
          <cell r="H1106">
            <v>779.9</v>
          </cell>
          <cell r="I1106">
            <v>126.5</v>
          </cell>
        </row>
        <row r="1107">
          <cell r="F1107">
            <v>2100028279</v>
          </cell>
          <cell r="G1107">
            <v>781</v>
          </cell>
          <cell r="H1107">
            <v>779.9</v>
          </cell>
          <cell r="I1107">
            <v>126.5</v>
          </cell>
        </row>
        <row r="1108">
          <cell r="F1108">
            <v>105223861</v>
          </cell>
          <cell r="G1108">
            <v>781</v>
          </cell>
          <cell r="H1108">
            <v>779.9</v>
          </cell>
          <cell r="I1108">
            <v>126.5</v>
          </cell>
        </row>
        <row r="1109">
          <cell r="F1109">
            <v>7600097732</v>
          </cell>
          <cell r="G1109">
            <v>852</v>
          </cell>
          <cell r="H1109">
            <v>850.8</v>
          </cell>
          <cell r="I1109">
            <v>138</v>
          </cell>
        </row>
        <row r="1110">
          <cell r="F1110">
            <v>40214181865</v>
          </cell>
          <cell r="G1110">
            <v>781</v>
          </cell>
          <cell r="H1110">
            <v>779.9</v>
          </cell>
          <cell r="I1110">
            <v>126.5</v>
          </cell>
        </row>
        <row r="1111">
          <cell r="F1111">
            <v>22300973033</v>
          </cell>
          <cell r="G1111">
            <v>923</v>
          </cell>
          <cell r="H1111">
            <v>921.7</v>
          </cell>
          <cell r="I1111">
            <v>149.5</v>
          </cell>
        </row>
        <row r="1112">
          <cell r="F1112">
            <v>104612932</v>
          </cell>
          <cell r="G1112">
            <v>1171.5</v>
          </cell>
          <cell r="H1112">
            <v>1169.8499999999999</v>
          </cell>
          <cell r="I1112">
            <v>189.75</v>
          </cell>
        </row>
        <row r="1113">
          <cell r="F1113">
            <v>110504727</v>
          </cell>
          <cell r="G1113">
            <v>1491</v>
          </cell>
          <cell r="H1113">
            <v>1488.9</v>
          </cell>
          <cell r="I1113">
            <v>241.5</v>
          </cell>
        </row>
        <row r="1114">
          <cell r="F1114">
            <v>2000060323</v>
          </cell>
          <cell r="G1114">
            <v>781</v>
          </cell>
          <cell r="H1114">
            <v>779.9</v>
          </cell>
          <cell r="I1114">
            <v>126.5</v>
          </cell>
        </row>
        <row r="1115">
          <cell r="F1115">
            <v>113181192</v>
          </cell>
          <cell r="G1115">
            <v>4615</v>
          </cell>
          <cell r="H1115">
            <v>4608.5</v>
          </cell>
          <cell r="I1115">
            <v>747.5</v>
          </cell>
        </row>
        <row r="1116">
          <cell r="F1116">
            <v>110439650</v>
          </cell>
          <cell r="G1116">
            <v>781</v>
          </cell>
          <cell r="H1116">
            <v>779.9</v>
          </cell>
          <cell r="I1116">
            <v>126.5</v>
          </cell>
        </row>
        <row r="1117">
          <cell r="F1117">
            <v>22500424100</v>
          </cell>
          <cell r="G1117">
            <v>1065</v>
          </cell>
          <cell r="H1117">
            <v>1063.5</v>
          </cell>
          <cell r="I1117">
            <v>172.5</v>
          </cell>
        </row>
        <row r="1118">
          <cell r="F1118">
            <v>1300338678</v>
          </cell>
          <cell r="G1118">
            <v>2485</v>
          </cell>
          <cell r="H1118">
            <v>2481.5</v>
          </cell>
          <cell r="I1118">
            <v>402.5</v>
          </cell>
        </row>
        <row r="1119">
          <cell r="F1119">
            <v>110989654</v>
          </cell>
          <cell r="G1119">
            <v>781</v>
          </cell>
          <cell r="H1119">
            <v>779.9</v>
          </cell>
          <cell r="I1119">
            <v>126.5</v>
          </cell>
        </row>
        <row r="1120">
          <cell r="F1120">
            <v>109799213</v>
          </cell>
          <cell r="G1120">
            <v>781</v>
          </cell>
          <cell r="H1120">
            <v>779.9</v>
          </cell>
          <cell r="I1120">
            <v>126.5</v>
          </cell>
        </row>
        <row r="1121">
          <cell r="F1121">
            <v>40227785454</v>
          </cell>
          <cell r="G1121">
            <v>1171.5</v>
          </cell>
          <cell r="H1121">
            <v>1169.8499999999999</v>
          </cell>
          <cell r="I1121">
            <v>189.75</v>
          </cell>
        </row>
        <row r="1122">
          <cell r="F1122">
            <v>100184829</v>
          </cell>
          <cell r="G1122">
            <v>1065</v>
          </cell>
          <cell r="H1122">
            <v>1063.5</v>
          </cell>
          <cell r="I1122">
            <v>172.5</v>
          </cell>
        </row>
        <row r="1123">
          <cell r="F1123">
            <v>40229536236</v>
          </cell>
          <cell r="G1123">
            <v>923</v>
          </cell>
          <cell r="H1123">
            <v>921.7</v>
          </cell>
          <cell r="I1123">
            <v>149.5</v>
          </cell>
        </row>
        <row r="1124">
          <cell r="F1124">
            <v>4701777205</v>
          </cell>
          <cell r="G1124">
            <v>781</v>
          </cell>
          <cell r="H1124">
            <v>779.9</v>
          </cell>
          <cell r="I1124">
            <v>126.5</v>
          </cell>
        </row>
        <row r="1125">
          <cell r="F1125">
            <v>800022725</v>
          </cell>
          <cell r="G1125">
            <v>2236.5</v>
          </cell>
          <cell r="H1125">
            <v>2233.35</v>
          </cell>
          <cell r="I1125">
            <v>362.25</v>
          </cell>
        </row>
        <row r="1126">
          <cell r="F1126">
            <v>1000763019</v>
          </cell>
          <cell r="G1126">
            <v>923</v>
          </cell>
          <cell r="H1126">
            <v>921.7</v>
          </cell>
          <cell r="I1126">
            <v>149.5</v>
          </cell>
        </row>
        <row r="1127">
          <cell r="F1127">
            <v>40213338292</v>
          </cell>
          <cell r="G1127">
            <v>1136</v>
          </cell>
          <cell r="H1127">
            <v>1134.4000000000001</v>
          </cell>
          <cell r="I1127">
            <v>184</v>
          </cell>
        </row>
        <row r="1128">
          <cell r="F1128">
            <v>13200005455</v>
          </cell>
          <cell r="G1128">
            <v>923</v>
          </cell>
          <cell r="H1128">
            <v>921.7</v>
          </cell>
          <cell r="I1128">
            <v>149.5</v>
          </cell>
        </row>
        <row r="1129">
          <cell r="F1129">
            <v>2300922412</v>
          </cell>
          <cell r="G1129">
            <v>1171.5</v>
          </cell>
          <cell r="H1129">
            <v>1169.8499999999999</v>
          </cell>
          <cell r="I1129">
            <v>189.75</v>
          </cell>
        </row>
        <row r="1130">
          <cell r="F1130">
            <v>40248064673</v>
          </cell>
          <cell r="G1130">
            <v>923</v>
          </cell>
          <cell r="H1130">
            <v>921.7</v>
          </cell>
          <cell r="I1130">
            <v>149.5</v>
          </cell>
        </row>
        <row r="1131">
          <cell r="F1131">
            <v>111572830</v>
          </cell>
          <cell r="G1131">
            <v>781</v>
          </cell>
          <cell r="H1131">
            <v>779.9</v>
          </cell>
          <cell r="I1131">
            <v>126.5</v>
          </cell>
        </row>
        <row r="1132">
          <cell r="F1132">
            <v>108275421</v>
          </cell>
          <cell r="G1132">
            <v>2236.5</v>
          </cell>
          <cell r="H1132">
            <v>2233.35</v>
          </cell>
          <cell r="I1132">
            <v>362.25</v>
          </cell>
        </row>
        <row r="1133">
          <cell r="F1133">
            <v>2100086137</v>
          </cell>
          <cell r="G1133">
            <v>1171.5</v>
          </cell>
          <cell r="H1133">
            <v>1169.8499999999999</v>
          </cell>
          <cell r="I1133">
            <v>189.75</v>
          </cell>
        </row>
        <row r="1134">
          <cell r="F1134">
            <v>22300342627</v>
          </cell>
          <cell r="G1134">
            <v>781</v>
          </cell>
          <cell r="H1134">
            <v>779.9</v>
          </cell>
          <cell r="I1134">
            <v>126.5</v>
          </cell>
        </row>
        <row r="1135">
          <cell r="F1135">
            <v>1000550556</v>
          </cell>
          <cell r="G1135">
            <v>859.1</v>
          </cell>
          <cell r="H1135">
            <v>857.89</v>
          </cell>
          <cell r="I1135">
            <v>139.15</v>
          </cell>
        </row>
        <row r="1136">
          <cell r="F1136">
            <v>13000003544</v>
          </cell>
          <cell r="G1136">
            <v>781</v>
          </cell>
          <cell r="H1136">
            <v>779.9</v>
          </cell>
          <cell r="I1136">
            <v>126.5</v>
          </cell>
        </row>
        <row r="1137">
          <cell r="F1137">
            <v>103639647</v>
          </cell>
          <cell r="G1137">
            <v>937.2</v>
          </cell>
          <cell r="H1137">
            <v>935.88</v>
          </cell>
          <cell r="I1137">
            <v>151.80000000000001</v>
          </cell>
        </row>
        <row r="1138">
          <cell r="F1138">
            <v>1000315455</v>
          </cell>
          <cell r="G1138">
            <v>2485</v>
          </cell>
          <cell r="H1138">
            <v>2481.5</v>
          </cell>
          <cell r="I1138">
            <v>402.5</v>
          </cell>
        </row>
        <row r="1139">
          <cell r="F1139">
            <v>116638628</v>
          </cell>
          <cell r="G1139">
            <v>781</v>
          </cell>
          <cell r="H1139">
            <v>779.9</v>
          </cell>
          <cell r="I1139">
            <v>126.5</v>
          </cell>
        </row>
        <row r="1140">
          <cell r="F1140">
            <v>4700355417</v>
          </cell>
          <cell r="G1140">
            <v>1420</v>
          </cell>
          <cell r="H1140">
            <v>1418</v>
          </cell>
          <cell r="I1140">
            <v>230</v>
          </cell>
        </row>
        <row r="1141">
          <cell r="F1141">
            <v>40223469350</v>
          </cell>
          <cell r="G1141">
            <v>1171.5</v>
          </cell>
          <cell r="H1141">
            <v>1169.8499999999999</v>
          </cell>
          <cell r="I1141">
            <v>189.75</v>
          </cell>
        </row>
        <row r="1142">
          <cell r="F1142">
            <v>5700119430</v>
          </cell>
          <cell r="G1142">
            <v>994</v>
          </cell>
          <cell r="H1142">
            <v>992.6</v>
          </cell>
          <cell r="I1142">
            <v>161</v>
          </cell>
        </row>
        <row r="1143">
          <cell r="F1143">
            <v>7900109385</v>
          </cell>
          <cell r="G1143">
            <v>781</v>
          </cell>
          <cell r="H1143">
            <v>779.9</v>
          </cell>
          <cell r="I1143">
            <v>126.5</v>
          </cell>
        </row>
        <row r="1144">
          <cell r="F1144">
            <v>40222010668</v>
          </cell>
          <cell r="G1144">
            <v>781</v>
          </cell>
          <cell r="H1144">
            <v>779.9</v>
          </cell>
          <cell r="I1144">
            <v>126.5</v>
          </cell>
        </row>
        <row r="1145">
          <cell r="F1145">
            <v>101199735</v>
          </cell>
          <cell r="G1145">
            <v>1278</v>
          </cell>
          <cell r="H1145">
            <v>1276.2</v>
          </cell>
          <cell r="I1145">
            <v>207</v>
          </cell>
        </row>
        <row r="1146">
          <cell r="F1146">
            <v>2200166557</v>
          </cell>
          <cell r="G1146">
            <v>781</v>
          </cell>
          <cell r="H1146">
            <v>779.9</v>
          </cell>
          <cell r="I1146">
            <v>126.5</v>
          </cell>
        </row>
        <row r="1147">
          <cell r="F1147">
            <v>9900039828</v>
          </cell>
          <cell r="G1147">
            <v>781</v>
          </cell>
          <cell r="H1147">
            <v>779.9</v>
          </cell>
          <cell r="I1147">
            <v>126.5</v>
          </cell>
        </row>
        <row r="1148">
          <cell r="F1148">
            <v>1000402444</v>
          </cell>
          <cell r="G1148">
            <v>781</v>
          </cell>
          <cell r="H1148">
            <v>779.9</v>
          </cell>
          <cell r="I1148">
            <v>126.5</v>
          </cell>
        </row>
        <row r="1149">
          <cell r="F1149">
            <v>40224630430</v>
          </cell>
          <cell r="G1149">
            <v>781</v>
          </cell>
          <cell r="H1149">
            <v>779.9</v>
          </cell>
          <cell r="I1149">
            <v>126.5</v>
          </cell>
        </row>
        <row r="1150">
          <cell r="F1150">
            <v>40235413966</v>
          </cell>
          <cell r="G1150">
            <v>781</v>
          </cell>
          <cell r="H1150">
            <v>779.9</v>
          </cell>
          <cell r="I1150">
            <v>126.5</v>
          </cell>
        </row>
        <row r="1151">
          <cell r="F1151">
            <v>40248733665</v>
          </cell>
          <cell r="G1151">
            <v>923</v>
          </cell>
          <cell r="H1151">
            <v>921.7</v>
          </cell>
          <cell r="I1151">
            <v>149.5</v>
          </cell>
        </row>
        <row r="1152">
          <cell r="F1152">
            <v>2200231153</v>
          </cell>
          <cell r="G1152">
            <v>2485</v>
          </cell>
          <cell r="H1152">
            <v>2481.5</v>
          </cell>
          <cell r="I1152">
            <v>402.5</v>
          </cell>
        </row>
        <row r="1153">
          <cell r="F1153">
            <v>7800096989</v>
          </cell>
          <cell r="G1153">
            <v>781</v>
          </cell>
          <cell r="H1153">
            <v>779.9</v>
          </cell>
          <cell r="I1153">
            <v>126.5</v>
          </cell>
        </row>
        <row r="1154">
          <cell r="F1154">
            <v>7600229723</v>
          </cell>
          <cell r="G1154">
            <v>1065</v>
          </cell>
          <cell r="H1154">
            <v>1063.5</v>
          </cell>
          <cell r="I1154">
            <v>172.5</v>
          </cell>
        </row>
        <row r="1155">
          <cell r="F1155">
            <v>103651501</v>
          </cell>
          <cell r="G1155">
            <v>1278</v>
          </cell>
          <cell r="H1155">
            <v>1276.2</v>
          </cell>
          <cell r="I1155">
            <v>207</v>
          </cell>
        </row>
        <row r="1156">
          <cell r="F1156">
            <v>113340681</v>
          </cell>
          <cell r="G1156">
            <v>781</v>
          </cell>
          <cell r="H1156">
            <v>779.9</v>
          </cell>
          <cell r="I1156">
            <v>126.5</v>
          </cell>
        </row>
        <row r="1157">
          <cell r="F1157">
            <v>2200166615</v>
          </cell>
          <cell r="G1157">
            <v>852</v>
          </cell>
          <cell r="H1157">
            <v>850.8</v>
          </cell>
          <cell r="I1157">
            <v>138</v>
          </cell>
        </row>
        <row r="1158">
          <cell r="F1158">
            <v>40225857735</v>
          </cell>
          <cell r="G1158">
            <v>781</v>
          </cell>
          <cell r="H1158">
            <v>779.9</v>
          </cell>
          <cell r="I1158">
            <v>126.5</v>
          </cell>
        </row>
        <row r="1159">
          <cell r="F1159">
            <v>7700032944</v>
          </cell>
          <cell r="G1159">
            <v>781</v>
          </cell>
          <cell r="H1159">
            <v>779.9</v>
          </cell>
          <cell r="I1159">
            <v>126.5</v>
          </cell>
        </row>
        <row r="1160">
          <cell r="F1160">
            <v>1800228544</v>
          </cell>
          <cell r="G1160">
            <v>781</v>
          </cell>
          <cell r="H1160">
            <v>779.9</v>
          </cell>
          <cell r="I1160">
            <v>126.5</v>
          </cell>
        </row>
        <row r="1161">
          <cell r="F1161">
            <v>1800513655</v>
          </cell>
          <cell r="G1161">
            <v>781</v>
          </cell>
          <cell r="H1161">
            <v>779.9</v>
          </cell>
          <cell r="I1161">
            <v>126.5</v>
          </cell>
        </row>
        <row r="1162">
          <cell r="F1162">
            <v>109587428</v>
          </cell>
          <cell r="G1162">
            <v>1171.5</v>
          </cell>
          <cell r="H1162">
            <v>1169.8499999999999</v>
          </cell>
          <cell r="I1162">
            <v>189.75</v>
          </cell>
        </row>
        <row r="1163">
          <cell r="F1163">
            <v>12600002609</v>
          </cell>
          <cell r="G1163">
            <v>2840</v>
          </cell>
          <cell r="H1163">
            <v>2836</v>
          </cell>
          <cell r="I1163">
            <v>460</v>
          </cell>
        </row>
        <row r="1164">
          <cell r="F1164">
            <v>102679743</v>
          </cell>
          <cell r="G1164">
            <v>2236.5</v>
          </cell>
          <cell r="H1164">
            <v>2233.35</v>
          </cell>
          <cell r="I1164">
            <v>362.25</v>
          </cell>
        </row>
        <row r="1165">
          <cell r="F1165">
            <v>9600271671</v>
          </cell>
          <cell r="G1165">
            <v>781</v>
          </cell>
          <cell r="H1165">
            <v>779.9</v>
          </cell>
          <cell r="I1165">
            <v>126.5</v>
          </cell>
        </row>
        <row r="1166">
          <cell r="F1166">
            <v>10900038364</v>
          </cell>
          <cell r="G1166">
            <v>781</v>
          </cell>
          <cell r="H1166">
            <v>779.9</v>
          </cell>
          <cell r="I1166">
            <v>126.5</v>
          </cell>
        </row>
        <row r="1167">
          <cell r="F1167">
            <v>4700594171</v>
          </cell>
          <cell r="G1167">
            <v>852</v>
          </cell>
          <cell r="H1167">
            <v>850.8</v>
          </cell>
          <cell r="I1167">
            <v>138</v>
          </cell>
        </row>
        <row r="1168">
          <cell r="F1168">
            <v>40239958289</v>
          </cell>
          <cell r="G1168">
            <v>1171.5</v>
          </cell>
          <cell r="H1168">
            <v>1169.8499999999999</v>
          </cell>
          <cell r="I1168">
            <v>189.75</v>
          </cell>
        </row>
        <row r="1169">
          <cell r="F1169">
            <v>2300344773</v>
          </cell>
          <cell r="G1169">
            <v>781</v>
          </cell>
          <cell r="H1169">
            <v>779.9</v>
          </cell>
          <cell r="I1169">
            <v>126.5</v>
          </cell>
        </row>
        <row r="1170">
          <cell r="F1170">
            <v>3400132456</v>
          </cell>
          <cell r="G1170">
            <v>781</v>
          </cell>
          <cell r="H1170">
            <v>779.9</v>
          </cell>
          <cell r="I1170">
            <v>126.5</v>
          </cell>
        </row>
        <row r="1171">
          <cell r="F1171">
            <v>40234500755</v>
          </cell>
          <cell r="G1171">
            <v>781</v>
          </cell>
          <cell r="H1171">
            <v>779.9</v>
          </cell>
          <cell r="I1171">
            <v>126.5</v>
          </cell>
        </row>
        <row r="1172">
          <cell r="F1172">
            <v>40220923177</v>
          </cell>
          <cell r="G1172">
            <v>852</v>
          </cell>
          <cell r="H1172">
            <v>850.8</v>
          </cell>
          <cell r="I1172">
            <v>138</v>
          </cell>
        </row>
        <row r="1173">
          <cell r="F1173">
            <v>1100109824</v>
          </cell>
          <cell r="G1173">
            <v>781</v>
          </cell>
          <cell r="H1173">
            <v>779.9</v>
          </cell>
          <cell r="I1173">
            <v>126.5</v>
          </cell>
        </row>
        <row r="1174">
          <cell r="F1174">
            <v>3700315140</v>
          </cell>
          <cell r="G1174">
            <v>1420</v>
          </cell>
          <cell r="H1174">
            <v>1418</v>
          </cell>
          <cell r="I1174">
            <v>230</v>
          </cell>
        </row>
        <row r="1175">
          <cell r="F1175">
            <v>4701809131</v>
          </cell>
          <cell r="G1175">
            <v>781</v>
          </cell>
          <cell r="H1175">
            <v>779.9</v>
          </cell>
          <cell r="I1175">
            <v>126.5</v>
          </cell>
        </row>
        <row r="1176">
          <cell r="F1176">
            <v>40241817077</v>
          </cell>
          <cell r="G1176">
            <v>1278</v>
          </cell>
          <cell r="H1176">
            <v>1276.2</v>
          </cell>
          <cell r="I1176">
            <v>207</v>
          </cell>
        </row>
        <row r="1177">
          <cell r="F1177">
            <v>40221106707</v>
          </cell>
          <cell r="G1177">
            <v>2485</v>
          </cell>
          <cell r="H1177">
            <v>2481.5</v>
          </cell>
          <cell r="I1177">
            <v>402.5</v>
          </cell>
        </row>
        <row r="1178">
          <cell r="F1178">
            <v>1800274126</v>
          </cell>
          <cell r="G1178">
            <v>1065</v>
          </cell>
          <cell r="H1178">
            <v>1063.5</v>
          </cell>
          <cell r="I1178">
            <v>172.5</v>
          </cell>
        </row>
        <row r="1179">
          <cell r="F1179">
            <v>5800232430</v>
          </cell>
          <cell r="G1179">
            <v>781</v>
          </cell>
          <cell r="H1179">
            <v>779.9</v>
          </cell>
          <cell r="I1179">
            <v>126.5</v>
          </cell>
        </row>
        <row r="1180">
          <cell r="F1180">
            <v>40232249959</v>
          </cell>
          <cell r="G1180">
            <v>781</v>
          </cell>
          <cell r="H1180">
            <v>779.9</v>
          </cell>
          <cell r="I1180">
            <v>126.5</v>
          </cell>
        </row>
        <row r="1181">
          <cell r="F1181">
            <v>40243500408</v>
          </cell>
          <cell r="G1181">
            <v>781</v>
          </cell>
          <cell r="H1181">
            <v>779.9</v>
          </cell>
          <cell r="I1181">
            <v>126.5</v>
          </cell>
        </row>
        <row r="1182">
          <cell r="F1182">
            <v>11700039099</v>
          </cell>
          <cell r="G1182">
            <v>1420</v>
          </cell>
          <cell r="H1182">
            <v>1418</v>
          </cell>
          <cell r="I1182">
            <v>230</v>
          </cell>
        </row>
        <row r="1183">
          <cell r="F1183">
            <v>7100281174</v>
          </cell>
          <cell r="G1183">
            <v>781</v>
          </cell>
          <cell r="H1183">
            <v>779.9</v>
          </cell>
          <cell r="I1183">
            <v>126.5</v>
          </cell>
        </row>
        <row r="1184">
          <cell r="F1184">
            <v>8400041748</v>
          </cell>
          <cell r="G1184">
            <v>1065</v>
          </cell>
          <cell r="H1184">
            <v>1063.5</v>
          </cell>
          <cell r="I1184">
            <v>172.5</v>
          </cell>
        </row>
        <row r="1185">
          <cell r="F1185">
            <v>106884315</v>
          </cell>
          <cell r="G1185">
            <v>2130</v>
          </cell>
          <cell r="H1185">
            <v>2127</v>
          </cell>
          <cell r="I1185">
            <v>345</v>
          </cell>
        </row>
        <row r="1186">
          <cell r="F1186">
            <v>40221175249</v>
          </cell>
          <cell r="G1186">
            <v>781</v>
          </cell>
          <cell r="H1186">
            <v>779.9</v>
          </cell>
          <cell r="I1186">
            <v>126.5</v>
          </cell>
        </row>
        <row r="1187">
          <cell r="F1187">
            <v>40227681356</v>
          </cell>
          <cell r="G1187">
            <v>781</v>
          </cell>
          <cell r="H1187">
            <v>779.9</v>
          </cell>
          <cell r="I1187">
            <v>126.5</v>
          </cell>
        </row>
        <row r="1188">
          <cell r="F1188">
            <v>103952966</v>
          </cell>
          <cell r="G1188">
            <v>2236.5</v>
          </cell>
          <cell r="H1188">
            <v>2233.35</v>
          </cell>
          <cell r="I1188">
            <v>362.25</v>
          </cell>
        </row>
        <row r="1189">
          <cell r="F1189">
            <v>40220336024</v>
          </cell>
          <cell r="G1189">
            <v>781</v>
          </cell>
          <cell r="H1189">
            <v>779.9</v>
          </cell>
          <cell r="I1189">
            <v>126.5</v>
          </cell>
        </row>
        <row r="1190">
          <cell r="F1190">
            <v>40219630767</v>
          </cell>
          <cell r="G1190">
            <v>1171.5</v>
          </cell>
          <cell r="H1190">
            <v>1169.8499999999999</v>
          </cell>
          <cell r="I1190">
            <v>189.75</v>
          </cell>
        </row>
        <row r="1191">
          <cell r="F1191">
            <v>2500245630</v>
          </cell>
          <cell r="G1191">
            <v>781</v>
          </cell>
          <cell r="H1191">
            <v>779.9</v>
          </cell>
          <cell r="I1191">
            <v>126.5</v>
          </cell>
        </row>
        <row r="1192">
          <cell r="F1192">
            <v>1800178665</v>
          </cell>
          <cell r="G1192">
            <v>781</v>
          </cell>
          <cell r="H1192">
            <v>779.9</v>
          </cell>
          <cell r="I1192">
            <v>126.5</v>
          </cell>
        </row>
        <row r="1193">
          <cell r="F1193">
            <v>113450852</v>
          </cell>
          <cell r="G1193">
            <v>781</v>
          </cell>
          <cell r="H1193">
            <v>779.9</v>
          </cell>
          <cell r="I1193">
            <v>126.5</v>
          </cell>
        </row>
        <row r="1194">
          <cell r="F1194">
            <v>22500483064</v>
          </cell>
          <cell r="G1194">
            <v>1775</v>
          </cell>
          <cell r="H1194">
            <v>1772.5</v>
          </cell>
          <cell r="I1194">
            <v>287.5</v>
          </cell>
        </row>
        <row r="1195">
          <cell r="F1195">
            <v>2300436819</v>
          </cell>
          <cell r="G1195">
            <v>781</v>
          </cell>
          <cell r="H1195">
            <v>779.9</v>
          </cell>
          <cell r="I1195">
            <v>126.5</v>
          </cell>
        </row>
        <row r="1196">
          <cell r="F1196">
            <v>107156978</v>
          </cell>
          <cell r="G1196">
            <v>781</v>
          </cell>
          <cell r="H1196">
            <v>779.9</v>
          </cell>
          <cell r="I1196">
            <v>126.5</v>
          </cell>
        </row>
        <row r="1197">
          <cell r="F1197">
            <v>9000120460</v>
          </cell>
          <cell r="G1197">
            <v>781</v>
          </cell>
          <cell r="H1197">
            <v>779.9</v>
          </cell>
          <cell r="I1197">
            <v>126.5</v>
          </cell>
        </row>
        <row r="1198">
          <cell r="F1198">
            <v>4800373070</v>
          </cell>
          <cell r="G1198">
            <v>2485</v>
          </cell>
          <cell r="H1198">
            <v>2481.5</v>
          </cell>
          <cell r="I1198">
            <v>402.5</v>
          </cell>
        </row>
        <row r="1199">
          <cell r="F1199">
            <v>4100049222</v>
          </cell>
          <cell r="G1199">
            <v>2485</v>
          </cell>
          <cell r="H1199">
            <v>2481.5</v>
          </cell>
          <cell r="I1199">
            <v>402.5</v>
          </cell>
        </row>
        <row r="1200">
          <cell r="F1200">
            <v>22900227574</v>
          </cell>
          <cell r="G1200">
            <v>781</v>
          </cell>
          <cell r="H1200">
            <v>779.9</v>
          </cell>
          <cell r="I1200">
            <v>126.5</v>
          </cell>
        </row>
        <row r="1201">
          <cell r="F1201">
            <v>1300239066</v>
          </cell>
          <cell r="G1201">
            <v>781</v>
          </cell>
          <cell r="H1201">
            <v>779.9</v>
          </cell>
          <cell r="I1201">
            <v>126.5</v>
          </cell>
        </row>
        <row r="1202">
          <cell r="F1202">
            <v>5601062804</v>
          </cell>
          <cell r="G1202">
            <v>1405.8</v>
          </cell>
          <cell r="H1202">
            <v>1403.82</v>
          </cell>
          <cell r="I1202">
            <v>227.7</v>
          </cell>
        </row>
        <row r="1203">
          <cell r="F1203">
            <v>5601015117</v>
          </cell>
          <cell r="G1203">
            <v>2485</v>
          </cell>
          <cell r="H1203">
            <v>2481.5</v>
          </cell>
          <cell r="I1203">
            <v>402.5</v>
          </cell>
        </row>
        <row r="1204">
          <cell r="F1204">
            <v>5601687451</v>
          </cell>
          <cell r="G1204">
            <v>1278</v>
          </cell>
          <cell r="H1204">
            <v>1276.2</v>
          </cell>
          <cell r="I1204">
            <v>207</v>
          </cell>
        </row>
        <row r="1205">
          <cell r="F1205">
            <v>22300158296</v>
          </cell>
          <cell r="G1205">
            <v>1278</v>
          </cell>
          <cell r="H1205">
            <v>1276.2</v>
          </cell>
          <cell r="I1205">
            <v>207</v>
          </cell>
        </row>
        <row r="1206">
          <cell r="F1206">
            <v>10100069581</v>
          </cell>
          <cell r="G1206">
            <v>781</v>
          </cell>
          <cell r="H1206">
            <v>779.9</v>
          </cell>
          <cell r="I1206">
            <v>126.5</v>
          </cell>
        </row>
        <row r="1207">
          <cell r="F1207">
            <v>101602514</v>
          </cell>
          <cell r="G1207">
            <v>852</v>
          </cell>
          <cell r="H1207">
            <v>850.8</v>
          </cell>
          <cell r="I1207">
            <v>138</v>
          </cell>
        </row>
        <row r="1208">
          <cell r="F1208">
            <v>4400156537</v>
          </cell>
          <cell r="G1208">
            <v>781</v>
          </cell>
          <cell r="H1208">
            <v>779.9</v>
          </cell>
          <cell r="I1208">
            <v>126.5</v>
          </cell>
        </row>
        <row r="1209">
          <cell r="F1209">
            <v>22300351727</v>
          </cell>
          <cell r="G1209">
            <v>781</v>
          </cell>
          <cell r="H1209">
            <v>779.9</v>
          </cell>
          <cell r="I1209">
            <v>126.5</v>
          </cell>
        </row>
        <row r="1210">
          <cell r="F1210">
            <v>106170285</v>
          </cell>
          <cell r="G1210">
            <v>3124</v>
          </cell>
          <cell r="H1210">
            <v>3119.6</v>
          </cell>
          <cell r="I1210">
            <v>506</v>
          </cell>
        </row>
        <row r="1211">
          <cell r="F1211">
            <v>40233927496</v>
          </cell>
          <cell r="G1211">
            <v>923</v>
          </cell>
          <cell r="H1211">
            <v>921.7</v>
          </cell>
          <cell r="I1211">
            <v>149.5</v>
          </cell>
        </row>
        <row r="1212">
          <cell r="F1212">
            <v>107459539</v>
          </cell>
          <cell r="G1212">
            <v>781</v>
          </cell>
          <cell r="H1212">
            <v>779.9</v>
          </cell>
          <cell r="I1212">
            <v>126.5</v>
          </cell>
        </row>
        <row r="1213">
          <cell r="F1213">
            <v>103299780</v>
          </cell>
          <cell r="G1213">
            <v>781</v>
          </cell>
          <cell r="H1213">
            <v>779.9</v>
          </cell>
          <cell r="I1213">
            <v>126.5</v>
          </cell>
        </row>
        <row r="1214">
          <cell r="F1214">
            <v>111437588</v>
          </cell>
          <cell r="G1214">
            <v>1420</v>
          </cell>
          <cell r="H1214">
            <v>1418</v>
          </cell>
          <cell r="I1214">
            <v>230</v>
          </cell>
        </row>
        <row r="1215">
          <cell r="F1215">
            <v>9100039180</v>
          </cell>
          <cell r="G1215">
            <v>923</v>
          </cell>
          <cell r="H1215">
            <v>921.7</v>
          </cell>
          <cell r="I1215">
            <v>149.5</v>
          </cell>
        </row>
        <row r="1216">
          <cell r="F1216">
            <v>40231905056</v>
          </cell>
          <cell r="G1216">
            <v>923</v>
          </cell>
          <cell r="H1216">
            <v>921.7</v>
          </cell>
          <cell r="I1216">
            <v>149.5</v>
          </cell>
        </row>
        <row r="1217">
          <cell r="F1217">
            <v>113072706</v>
          </cell>
          <cell r="G1217">
            <v>1420</v>
          </cell>
          <cell r="H1217">
            <v>1418</v>
          </cell>
          <cell r="I1217">
            <v>230</v>
          </cell>
        </row>
        <row r="1218">
          <cell r="F1218">
            <v>7600230754</v>
          </cell>
          <cell r="G1218">
            <v>130.16999999999999</v>
          </cell>
          <cell r="H1218">
            <v>129.97999999999999</v>
          </cell>
          <cell r="I1218">
            <v>21.08</v>
          </cell>
        </row>
        <row r="1219">
          <cell r="F1219">
            <v>22300312828</v>
          </cell>
          <cell r="G1219">
            <v>1562</v>
          </cell>
          <cell r="H1219">
            <v>1559.8</v>
          </cell>
          <cell r="I1219">
            <v>253</v>
          </cell>
        </row>
        <row r="1220">
          <cell r="F1220">
            <v>13700000253</v>
          </cell>
          <cell r="G1220">
            <v>923</v>
          </cell>
          <cell r="H1220">
            <v>921.7</v>
          </cell>
          <cell r="I1220">
            <v>149.5</v>
          </cell>
        </row>
        <row r="1221">
          <cell r="F1221">
            <v>40224786117</v>
          </cell>
          <cell r="G1221">
            <v>1562</v>
          </cell>
          <cell r="H1221">
            <v>1559.8</v>
          </cell>
          <cell r="I1221">
            <v>253</v>
          </cell>
        </row>
        <row r="1222">
          <cell r="F1222">
            <v>9900040172</v>
          </cell>
          <cell r="G1222">
            <v>781</v>
          </cell>
          <cell r="H1222">
            <v>779.9</v>
          </cell>
          <cell r="I1222">
            <v>126.5</v>
          </cell>
        </row>
        <row r="1223">
          <cell r="F1223">
            <v>7600103191</v>
          </cell>
          <cell r="G1223">
            <v>781</v>
          </cell>
          <cell r="H1223">
            <v>779.9</v>
          </cell>
          <cell r="I1223">
            <v>126.5</v>
          </cell>
        </row>
        <row r="1224">
          <cell r="F1224">
            <v>1800762369</v>
          </cell>
          <cell r="G1224">
            <v>923</v>
          </cell>
          <cell r="H1224">
            <v>921.7</v>
          </cell>
          <cell r="I1224">
            <v>149.5</v>
          </cell>
        </row>
        <row r="1225">
          <cell r="F1225">
            <v>113015549</v>
          </cell>
          <cell r="G1225">
            <v>1562</v>
          </cell>
          <cell r="H1225">
            <v>1559.8</v>
          </cell>
          <cell r="I1225">
            <v>253</v>
          </cell>
        </row>
        <row r="1226">
          <cell r="F1226">
            <v>2200015648</v>
          </cell>
          <cell r="G1226">
            <v>781</v>
          </cell>
          <cell r="H1226">
            <v>779.9</v>
          </cell>
          <cell r="I1226">
            <v>126.5</v>
          </cell>
        </row>
        <row r="1227">
          <cell r="F1227">
            <v>7600247410</v>
          </cell>
          <cell r="G1227">
            <v>781</v>
          </cell>
          <cell r="H1227">
            <v>779.9</v>
          </cell>
          <cell r="I1227">
            <v>126.5</v>
          </cell>
        </row>
        <row r="1228">
          <cell r="F1228">
            <v>1800695346</v>
          </cell>
          <cell r="G1228">
            <v>781</v>
          </cell>
          <cell r="H1228">
            <v>779.9</v>
          </cell>
          <cell r="I1228">
            <v>126.5</v>
          </cell>
        </row>
        <row r="1229">
          <cell r="F1229">
            <v>101265262</v>
          </cell>
          <cell r="G1229">
            <v>781</v>
          </cell>
          <cell r="H1229">
            <v>779.9</v>
          </cell>
          <cell r="I1229">
            <v>126.5</v>
          </cell>
        </row>
        <row r="1230">
          <cell r="F1230">
            <v>105050264</v>
          </cell>
          <cell r="G1230">
            <v>2236.5</v>
          </cell>
          <cell r="H1230">
            <v>2233.35</v>
          </cell>
          <cell r="I1230">
            <v>362.25</v>
          </cell>
        </row>
        <row r="1231">
          <cell r="F1231">
            <v>104382213</v>
          </cell>
          <cell r="G1231">
            <v>781</v>
          </cell>
          <cell r="H1231">
            <v>779.9</v>
          </cell>
          <cell r="I1231">
            <v>126.5</v>
          </cell>
        </row>
        <row r="1232">
          <cell r="F1232">
            <v>103445276</v>
          </cell>
          <cell r="G1232">
            <v>1171.5</v>
          </cell>
          <cell r="H1232">
            <v>1169.8499999999999</v>
          </cell>
          <cell r="I1232">
            <v>189.75</v>
          </cell>
        </row>
        <row r="1233">
          <cell r="F1233">
            <v>7900124491</v>
          </cell>
          <cell r="G1233">
            <v>1420</v>
          </cell>
          <cell r="H1233">
            <v>1418</v>
          </cell>
          <cell r="I1233">
            <v>230</v>
          </cell>
        </row>
        <row r="1234">
          <cell r="F1234">
            <v>1400007025</v>
          </cell>
          <cell r="G1234">
            <v>923</v>
          </cell>
          <cell r="H1234">
            <v>921.7</v>
          </cell>
          <cell r="I1234">
            <v>149.5</v>
          </cell>
        </row>
        <row r="1235">
          <cell r="F1235">
            <v>22300521451</v>
          </cell>
          <cell r="G1235">
            <v>781</v>
          </cell>
          <cell r="H1235">
            <v>779.9</v>
          </cell>
          <cell r="I1235">
            <v>126.5</v>
          </cell>
        </row>
        <row r="1236">
          <cell r="F1236">
            <v>200609642</v>
          </cell>
          <cell r="G1236">
            <v>781</v>
          </cell>
          <cell r="H1236">
            <v>779.9</v>
          </cell>
          <cell r="I1236">
            <v>126.5</v>
          </cell>
        </row>
        <row r="1237">
          <cell r="F1237">
            <v>2301582751</v>
          </cell>
          <cell r="G1237">
            <v>781</v>
          </cell>
          <cell r="H1237">
            <v>779.9</v>
          </cell>
          <cell r="I1237">
            <v>126.5</v>
          </cell>
        </row>
        <row r="1238">
          <cell r="F1238">
            <v>104950183</v>
          </cell>
          <cell r="G1238">
            <v>1228.3</v>
          </cell>
          <cell r="H1238">
            <v>1226.57</v>
          </cell>
          <cell r="I1238">
            <v>198.95</v>
          </cell>
        </row>
        <row r="1239">
          <cell r="F1239">
            <v>1200657383</v>
          </cell>
          <cell r="G1239">
            <v>937.2</v>
          </cell>
          <cell r="H1239">
            <v>935.88</v>
          </cell>
          <cell r="I1239">
            <v>151.80000000000001</v>
          </cell>
        </row>
        <row r="1240">
          <cell r="F1240">
            <v>3101189557</v>
          </cell>
          <cell r="G1240">
            <v>781</v>
          </cell>
          <cell r="H1240">
            <v>779.9</v>
          </cell>
          <cell r="I1240">
            <v>126.5</v>
          </cell>
        </row>
        <row r="1241">
          <cell r="F1241">
            <v>40226755128</v>
          </cell>
          <cell r="G1241">
            <v>781</v>
          </cell>
          <cell r="H1241">
            <v>779.9</v>
          </cell>
          <cell r="I1241">
            <v>126.5</v>
          </cell>
        </row>
        <row r="1242">
          <cell r="F1242">
            <v>5300113825</v>
          </cell>
          <cell r="G1242">
            <v>781</v>
          </cell>
          <cell r="H1242">
            <v>779.9</v>
          </cell>
          <cell r="I1242">
            <v>126.5</v>
          </cell>
        </row>
        <row r="1243">
          <cell r="F1243">
            <v>40230171478</v>
          </cell>
          <cell r="G1243">
            <v>781</v>
          </cell>
          <cell r="H1243">
            <v>779.9</v>
          </cell>
          <cell r="I1243">
            <v>126.5</v>
          </cell>
        </row>
        <row r="1244">
          <cell r="F1244">
            <v>102896552</v>
          </cell>
          <cell r="G1244">
            <v>1171.5</v>
          </cell>
          <cell r="H1244">
            <v>1169.8499999999999</v>
          </cell>
          <cell r="I1244">
            <v>189.75</v>
          </cell>
        </row>
        <row r="1245">
          <cell r="F1245">
            <v>40237458167</v>
          </cell>
          <cell r="G1245">
            <v>1420</v>
          </cell>
          <cell r="H1245">
            <v>1418</v>
          </cell>
          <cell r="I1245">
            <v>230</v>
          </cell>
        </row>
        <row r="1246">
          <cell r="F1246">
            <v>110290913</v>
          </cell>
          <cell r="G1246">
            <v>2130</v>
          </cell>
          <cell r="H1246">
            <v>2127</v>
          </cell>
          <cell r="I1246">
            <v>345</v>
          </cell>
        </row>
        <row r="1247">
          <cell r="F1247">
            <v>105745848</v>
          </cell>
          <cell r="G1247">
            <v>781</v>
          </cell>
          <cell r="H1247">
            <v>779.9</v>
          </cell>
          <cell r="I1247">
            <v>126.5</v>
          </cell>
        </row>
        <row r="1248">
          <cell r="F1248">
            <v>40227332661</v>
          </cell>
          <cell r="G1248">
            <v>781</v>
          </cell>
          <cell r="H1248">
            <v>779.9</v>
          </cell>
          <cell r="I1248">
            <v>126.5</v>
          </cell>
        </row>
        <row r="1249">
          <cell r="F1249">
            <v>1800452029</v>
          </cell>
          <cell r="G1249">
            <v>9940</v>
          </cell>
          <cell r="H1249">
            <v>9926</v>
          </cell>
          <cell r="I1249">
            <v>748.08</v>
          </cell>
        </row>
        <row r="1250">
          <cell r="F1250">
            <v>40212265488</v>
          </cell>
          <cell r="G1250">
            <v>1420</v>
          </cell>
          <cell r="H1250">
            <v>1418</v>
          </cell>
          <cell r="I1250">
            <v>230</v>
          </cell>
        </row>
        <row r="1251">
          <cell r="F1251">
            <v>16000009072</v>
          </cell>
          <cell r="G1251">
            <v>1065</v>
          </cell>
          <cell r="H1251">
            <v>1063.5</v>
          </cell>
          <cell r="I1251">
            <v>172.5</v>
          </cell>
        </row>
        <row r="1252">
          <cell r="F1252">
            <v>7900062139</v>
          </cell>
          <cell r="G1252">
            <v>260.33</v>
          </cell>
          <cell r="H1252">
            <v>259.97000000000003</v>
          </cell>
          <cell r="I1252">
            <v>42.17</v>
          </cell>
        </row>
        <row r="1253">
          <cell r="F1253">
            <v>40214393569</v>
          </cell>
          <cell r="G1253">
            <v>1065</v>
          </cell>
          <cell r="H1253">
            <v>1063.5</v>
          </cell>
          <cell r="I1253">
            <v>172.5</v>
          </cell>
        </row>
        <row r="1254">
          <cell r="F1254">
            <v>22500640069</v>
          </cell>
          <cell r="G1254">
            <v>923</v>
          </cell>
          <cell r="H1254">
            <v>921.7</v>
          </cell>
          <cell r="I1254">
            <v>149.5</v>
          </cell>
        </row>
        <row r="1255">
          <cell r="F1255">
            <v>100310507</v>
          </cell>
          <cell r="G1255">
            <v>994</v>
          </cell>
          <cell r="H1255">
            <v>992.6</v>
          </cell>
          <cell r="I1255">
            <v>161</v>
          </cell>
        </row>
        <row r="1256">
          <cell r="F1256">
            <v>1100308590</v>
          </cell>
          <cell r="G1256">
            <v>1331.04</v>
          </cell>
          <cell r="H1256">
            <v>1329.16</v>
          </cell>
          <cell r="I1256">
            <v>215.59</v>
          </cell>
        </row>
        <row r="1257">
          <cell r="F1257">
            <v>40237649039</v>
          </cell>
          <cell r="G1257">
            <v>1065</v>
          </cell>
          <cell r="H1257">
            <v>1063.5</v>
          </cell>
          <cell r="I1257">
            <v>172.5</v>
          </cell>
        </row>
        <row r="1258">
          <cell r="F1258">
            <v>107821092</v>
          </cell>
          <cell r="G1258">
            <v>1065</v>
          </cell>
          <cell r="H1258">
            <v>1063.5</v>
          </cell>
          <cell r="I1258">
            <v>172.5</v>
          </cell>
        </row>
        <row r="1259">
          <cell r="F1259">
            <v>109053462</v>
          </cell>
          <cell r="G1259">
            <v>2485</v>
          </cell>
          <cell r="H1259">
            <v>2481.5</v>
          </cell>
          <cell r="I1259">
            <v>402.5</v>
          </cell>
        </row>
        <row r="1260">
          <cell r="F1260">
            <v>112367529</v>
          </cell>
          <cell r="G1260">
            <v>1065</v>
          </cell>
          <cell r="H1260">
            <v>1063.5</v>
          </cell>
          <cell r="I1260">
            <v>172.5</v>
          </cell>
        </row>
        <row r="1261">
          <cell r="F1261">
            <v>4900548217</v>
          </cell>
          <cell r="G1261">
            <v>781</v>
          </cell>
          <cell r="H1261">
            <v>779.9</v>
          </cell>
          <cell r="I1261">
            <v>126.5</v>
          </cell>
        </row>
        <row r="1262">
          <cell r="F1262">
            <v>2700220458</v>
          </cell>
          <cell r="G1262">
            <v>781</v>
          </cell>
          <cell r="H1262">
            <v>779.9</v>
          </cell>
          <cell r="I1262">
            <v>126.5</v>
          </cell>
        </row>
        <row r="1263">
          <cell r="F1263">
            <v>800180978</v>
          </cell>
          <cell r="G1263">
            <v>2485</v>
          </cell>
          <cell r="H1263">
            <v>2481.5</v>
          </cell>
          <cell r="I1263">
            <v>402.5</v>
          </cell>
        </row>
        <row r="1264">
          <cell r="F1264">
            <v>4700110523</v>
          </cell>
          <cell r="G1264">
            <v>781</v>
          </cell>
          <cell r="H1264">
            <v>779.9</v>
          </cell>
          <cell r="I1264">
            <v>126.5</v>
          </cell>
        </row>
        <row r="1265">
          <cell r="F1265">
            <v>113989891</v>
          </cell>
          <cell r="G1265">
            <v>1420</v>
          </cell>
          <cell r="H1265">
            <v>1418</v>
          </cell>
          <cell r="I1265">
            <v>230</v>
          </cell>
        </row>
        <row r="1266">
          <cell r="F1266">
            <v>116051954</v>
          </cell>
          <cell r="G1266">
            <v>3195</v>
          </cell>
          <cell r="H1266">
            <v>3190.5</v>
          </cell>
          <cell r="I1266">
            <v>517.5</v>
          </cell>
        </row>
        <row r="1267">
          <cell r="F1267">
            <v>4701120679</v>
          </cell>
          <cell r="G1267">
            <v>2840</v>
          </cell>
          <cell r="H1267">
            <v>2836</v>
          </cell>
          <cell r="I1267">
            <v>460</v>
          </cell>
        </row>
        <row r="1268">
          <cell r="F1268">
            <v>7600008978</v>
          </cell>
          <cell r="G1268">
            <v>1171.5</v>
          </cell>
          <cell r="H1268">
            <v>1169.8499999999999</v>
          </cell>
          <cell r="I1268">
            <v>189.75</v>
          </cell>
        </row>
        <row r="1269">
          <cell r="F1269">
            <v>105164149</v>
          </cell>
          <cell r="G1269">
            <v>1420</v>
          </cell>
          <cell r="H1269">
            <v>1418</v>
          </cell>
          <cell r="I1269">
            <v>230</v>
          </cell>
        </row>
        <row r="1270">
          <cell r="F1270">
            <v>40209285416</v>
          </cell>
          <cell r="G1270">
            <v>1171.5</v>
          </cell>
          <cell r="H1270">
            <v>1169.8499999999999</v>
          </cell>
          <cell r="I1270">
            <v>189.75</v>
          </cell>
        </row>
        <row r="1271">
          <cell r="F1271">
            <v>116494030</v>
          </cell>
          <cell r="G1271">
            <v>1136</v>
          </cell>
          <cell r="H1271">
            <v>1134.4000000000001</v>
          </cell>
          <cell r="I1271">
            <v>184</v>
          </cell>
        </row>
        <row r="1272">
          <cell r="F1272">
            <v>2301195802</v>
          </cell>
          <cell r="G1272">
            <v>781</v>
          </cell>
          <cell r="H1272">
            <v>779.9</v>
          </cell>
          <cell r="I1272">
            <v>126.5</v>
          </cell>
        </row>
        <row r="1273">
          <cell r="F1273">
            <v>6900015444</v>
          </cell>
          <cell r="G1273">
            <v>1171.5</v>
          </cell>
          <cell r="H1273">
            <v>1169.8499999999999</v>
          </cell>
          <cell r="I1273">
            <v>189.75</v>
          </cell>
        </row>
        <row r="1274">
          <cell r="F1274">
            <v>40220739300</v>
          </cell>
          <cell r="G1274">
            <v>1207</v>
          </cell>
          <cell r="H1274">
            <v>1205.3</v>
          </cell>
          <cell r="I1274">
            <v>195.5</v>
          </cell>
        </row>
        <row r="1275">
          <cell r="F1275">
            <v>104882469</v>
          </cell>
          <cell r="G1275">
            <v>1171.5</v>
          </cell>
          <cell r="H1275">
            <v>1169.8499999999999</v>
          </cell>
          <cell r="I1275">
            <v>189.75</v>
          </cell>
        </row>
        <row r="1276">
          <cell r="F1276">
            <v>40226372312</v>
          </cell>
          <cell r="G1276">
            <v>1171.5</v>
          </cell>
          <cell r="H1276">
            <v>1169.8499999999999</v>
          </cell>
          <cell r="I1276">
            <v>189.75</v>
          </cell>
        </row>
        <row r="1277">
          <cell r="F1277">
            <v>105180632</v>
          </cell>
          <cell r="G1277">
            <v>2236.5</v>
          </cell>
          <cell r="H1277">
            <v>2233.35</v>
          </cell>
          <cell r="I1277">
            <v>362.25</v>
          </cell>
        </row>
        <row r="1278">
          <cell r="F1278">
            <v>104316526</v>
          </cell>
          <cell r="G1278">
            <v>781</v>
          </cell>
          <cell r="H1278">
            <v>779.9</v>
          </cell>
          <cell r="I1278">
            <v>126.5</v>
          </cell>
        </row>
        <row r="1279">
          <cell r="F1279">
            <v>115529596</v>
          </cell>
          <cell r="G1279">
            <v>781</v>
          </cell>
          <cell r="H1279">
            <v>779.9</v>
          </cell>
          <cell r="I1279">
            <v>126.5</v>
          </cell>
        </row>
        <row r="1280">
          <cell r="F1280">
            <v>112984018</v>
          </cell>
          <cell r="G1280">
            <v>1171.5</v>
          </cell>
          <cell r="H1280">
            <v>1169.8499999999999</v>
          </cell>
          <cell r="I1280">
            <v>189.75</v>
          </cell>
        </row>
        <row r="1281">
          <cell r="F1281">
            <v>9600131040</v>
          </cell>
          <cell r="G1281">
            <v>781</v>
          </cell>
          <cell r="H1281">
            <v>779.9</v>
          </cell>
          <cell r="I1281">
            <v>126.5</v>
          </cell>
        </row>
        <row r="1282">
          <cell r="F1282">
            <v>1800797134</v>
          </cell>
          <cell r="G1282">
            <v>923</v>
          </cell>
          <cell r="H1282">
            <v>921.7</v>
          </cell>
          <cell r="I1282">
            <v>149.5</v>
          </cell>
        </row>
        <row r="1283">
          <cell r="F1283">
            <v>117905562</v>
          </cell>
          <cell r="G1283">
            <v>2236.5</v>
          </cell>
          <cell r="H1283">
            <v>2233.35</v>
          </cell>
          <cell r="I1283">
            <v>362.25</v>
          </cell>
        </row>
        <row r="1284">
          <cell r="F1284">
            <v>200926582</v>
          </cell>
          <cell r="G1284">
            <v>1065</v>
          </cell>
          <cell r="H1284">
            <v>1063.5</v>
          </cell>
          <cell r="I1284">
            <v>172.5</v>
          </cell>
        </row>
        <row r="1285">
          <cell r="F1285">
            <v>4100114075</v>
          </cell>
          <cell r="G1285">
            <v>1065</v>
          </cell>
          <cell r="H1285">
            <v>1063.5</v>
          </cell>
          <cell r="I1285">
            <v>172.5</v>
          </cell>
        </row>
        <row r="1286">
          <cell r="F1286">
            <v>1000921690</v>
          </cell>
          <cell r="G1286">
            <v>781</v>
          </cell>
          <cell r="H1286">
            <v>779.9</v>
          </cell>
          <cell r="I1286">
            <v>126.5</v>
          </cell>
        </row>
        <row r="1287">
          <cell r="F1287">
            <v>22300786682</v>
          </cell>
          <cell r="G1287">
            <v>781</v>
          </cell>
          <cell r="H1287">
            <v>779.9</v>
          </cell>
          <cell r="I1287">
            <v>126.5</v>
          </cell>
        </row>
        <row r="1288">
          <cell r="F1288">
            <v>111205167</v>
          </cell>
          <cell r="G1288">
            <v>1065</v>
          </cell>
          <cell r="H1288">
            <v>1063.5</v>
          </cell>
          <cell r="I1288">
            <v>172.5</v>
          </cell>
        </row>
        <row r="1289">
          <cell r="F1289">
            <v>40226995138</v>
          </cell>
          <cell r="G1289">
            <v>781</v>
          </cell>
          <cell r="H1289">
            <v>779.9</v>
          </cell>
          <cell r="I1289">
            <v>126.5</v>
          </cell>
        </row>
        <row r="1290">
          <cell r="F1290">
            <v>7900183620</v>
          </cell>
          <cell r="G1290">
            <v>781</v>
          </cell>
          <cell r="H1290">
            <v>779.9</v>
          </cell>
          <cell r="I1290">
            <v>126.5</v>
          </cell>
        </row>
        <row r="1291">
          <cell r="F1291">
            <v>7900009932</v>
          </cell>
          <cell r="G1291">
            <v>1775</v>
          </cell>
          <cell r="H1291">
            <v>1772.5</v>
          </cell>
          <cell r="I1291">
            <v>287.5</v>
          </cell>
        </row>
        <row r="1292">
          <cell r="F1292">
            <v>7900128500</v>
          </cell>
          <cell r="G1292">
            <v>781</v>
          </cell>
          <cell r="H1292">
            <v>779.9</v>
          </cell>
          <cell r="I1292">
            <v>126.5</v>
          </cell>
        </row>
        <row r="1293">
          <cell r="F1293">
            <v>1800336685</v>
          </cell>
          <cell r="G1293">
            <v>781</v>
          </cell>
          <cell r="H1293">
            <v>779.9</v>
          </cell>
          <cell r="I1293">
            <v>126.5</v>
          </cell>
        </row>
        <row r="1294">
          <cell r="F1294">
            <v>6900074250</v>
          </cell>
          <cell r="G1294">
            <v>1065</v>
          </cell>
          <cell r="H1294">
            <v>1063.5</v>
          </cell>
          <cell r="I1294">
            <v>172.5</v>
          </cell>
        </row>
        <row r="1295">
          <cell r="F1295">
            <v>100524297</v>
          </cell>
          <cell r="G1295">
            <v>1775</v>
          </cell>
          <cell r="H1295">
            <v>1772.5</v>
          </cell>
          <cell r="I1295">
            <v>287.5</v>
          </cell>
        </row>
        <row r="1296">
          <cell r="F1296">
            <v>7600071232</v>
          </cell>
          <cell r="G1296">
            <v>781</v>
          </cell>
          <cell r="H1296">
            <v>779.9</v>
          </cell>
          <cell r="I1296">
            <v>126.5</v>
          </cell>
        </row>
        <row r="1297">
          <cell r="F1297">
            <v>1800119420</v>
          </cell>
          <cell r="G1297">
            <v>781</v>
          </cell>
          <cell r="H1297">
            <v>779.9</v>
          </cell>
          <cell r="I1297">
            <v>126.5</v>
          </cell>
        </row>
        <row r="1298">
          <cell r="F1298">
            <v>7100008254</v>
          </cell>
          <cell r="G1298">
            <v>781</v>
          </cell>
          <cell r="H1298">
            <v>779.9</v>
          </cell>
          <cell r="I1298">
            <v>126.5</v>
          </cell>
        </row>
        <row r="1299">
          <cell r="F1299">
            <v>115917460</v>
          </cell>
          <cell r="G1299">
            <v>994</v>
          </cell>
          <cell r="H1299">
            <v>992.6</v>
          </cell>
          <cell r="I1299">
            <v>161</v>
          </cell>
        </row>
        <row r="1300">
          <cell r="F1300">
            <v>4600048997</v>
          </cell>
          <cell r="G1300">
            <v>781</v>
          </cell>
          <cell r="H1300">
            <v>779.9</v>
          </cell>
          <cell r="I1300">
            <v>126.5</v>
          </cell>
        </row>
        <row r="1301">
          <cell r="F1301">
            <v>7600013507</v>
          </cell>
          <cell r="G1301">
            <v>1420</v>
          </cell>
          <cell r="H1301">
            <v>1418</v>
          </cell>
          <cell r="I1301">
            <v>230</v>
          </cell>
        </row>
        <row r="1302">
          <cell r="F1302">
            <v>9100048314</v>
          </cell>
          <cell r="G1302">
            <v>781</v>
          </cell>
          <cell r="H1302">
            <v>779.9</v>
          </cell>
          <cell r="I1302">
            <v>126.5</v>
          </cell>
        </row>
        <row r="1303">
          <cell r="F1303">
            <v>4400228740</v>
          </cell>
          <cell r="G1303">
            <v>1171.5</v>
          </cell>
          <cell r="H1303">
            <v>1169.8499999999999</v>
          </cell>
          <cell r="I1303">
            <v>189.75</v>
          </cell>
        </row>
        <row r="1304">
          <cell r="F1304">
            <v>4500210622</v>
          </cell>
          <cell r="G1304">
            <v>1065</v>
          </cell>
          <cell r="H1304">
            <v>1063.5</v>
          </cell>
          <cell r="I1304">
            <v>172.5</v>
          </cell>
        </row>
        <row r="1305">
          <cell r="F1305">
            <v>40210311284</v>
          </cell>
          <cell r="G1305">
            <v>781</v>
          </cell>
          <cell r="H1305">
            <v>779.9</v>
          </cell>
          <cell r="I1305">
            <v>126.5</v>
          </cell>
        </row>
        <row r="1306">
          <cell r="F1306">
            <v>105680094</v>
          </cell>
          <cell r="G1306">
            <v>937.2</v>
          </cell>
          <cell r="H1306">
            <v>935.88</v>
          </cell>
          <cell r="I1306">
            <v>151.80000000000001</v>
          </cell>
        </row>
        <row r="1307">
          <cell r="F1307">
            <v>40224410619</v>
          </cell>
          <cell r="G1307">
            <v>923</v>
          </cell>
          <cell r="H1307">
            <v>921.7</v>
          </cell>
          <cell r="I1307">
            <v>149.5</v>
          </cell>
        </row>
        <row r="1308">
          <cell r="F1308">
            <v>106372501</v>
          </cell>
          <cell r="G1308">
            <v>781</v>
          </cell>
          <cell r="H1308">
            <v>779.9</v>
          </cell>
          <cell r="I1308">
            <v>126.5</v>
          </cell>
        </row>
        <row r="1309">
          <cell r="F1309">
            <v>22400321794</v>
          </cell>
          <cell r="G1309">
            <v>1420</v>
          </cell>
          <cell r="H1309">
            <v>1418</v>
          </cell>
          <cell r="I1309">
            <v>230</v>
          </cell>
        </row>
        <row r="1310">
          <cell r="F1310">
            <v>40228242737</v>
          </cell>
          <cell r="G1310">
            <v>781</v>
          </cell>
          <cell r="H1310">
            <v>779.9</v>
          </cell>
          <cell r="I1310">
            <v>126.5</v>
          </cell>
        </row>
        <row r="1311">
          <cell r="F1311">
            <v>101794790</v>
          </cell>
          <cell r="G1311">
            <v>781</v>
          </cell>
          <cell r="H1311">
            <v>779.9</v>
          </cell>
          <cell r="I1311">
            <v>126.5</v>
          </cell>
        </row>
        <row r="1312">
          <cell r="F1312">
            <v>5400892278</v>
          </cell>
          <cell r="G1312">
            <v>1420</v>
          </cell>
          <cell r="H1312">
            <v>1418</v>
          </cell>
          <cell r="I1312">
            <v>230</v>
          </cell>
        </row>
        <row r="1313">
          <cell r="F1313">
            <v>22301739060</v>
          </cell>
          <cell r="G1313">
            <v>923</v>
          </cell>
          <cell r="H1313">
            <v>921.7</v>
          </cell>
          <cell r="I1313">
            <v>149.5</v>
          </cell>
        </row>
        <row r="1314">
          <cell r="F1314">
            <v>118083419</v>
          </cell>
          <cell r="G1314">
            <v>1171.5</v>
          </cell>
          <cell r="H1314">
            <v>1169.8499999999999</v>
          </cell>
          <cell r="I1314">
            <v>189.75</v>
          </cell>
        </row>
        <row r="1315">
          <cell r="F1315">
            <v>1001119245</v>
          </cell>
          <cell r="G1315">
            <v>781</v>
          </cell>
          <cell r="H1315">
            <v>779.9</v>
          </cell>
          <cell r="I1315">
            <v>126.5</v>
          </cell>
        </row>
        <row r="1316">
          <cell r="F1316">
            <v>12900039913</v>
          </cell>
          <cell r="G1316">
            <v>781</v>
          </cell>
          <cell r="H1316">
            <v>779.9</v>
          </cell>
          <cell r="I1316">
            <v>126.5</v>
          </cell>
        </row>
        <row r="1317">
          <cell r="F1317">
            <v>22300565516</v>
          </cell>
          <cell r="G1317">
            <v>2840</v>
          </cell>
          <cell r="H1317">
            <v>2836</v>
          </cell>
          <cell r="I1317">
            <v>460</v>
          </cell>
        </row>
        <row r="1318">
          <cell r="F1318">
            <v>7600018233</v>
          </cell>
          <cell r="G1318">
            <v>1420</v>
          </cell>
          <cell r="H1318">
            <v>1418</v>
          </cell>
          <cell r="I1318">
            <v>230</v>
          </cell>
        </row>
        <row r="1319">
          <cell r="F1319">
            <v>40225976881</v>
          </cell>
          <cell r="G1319">
            <v>781</v>
          </cell>
          <cell r="H1319">
            <v>779.9</v>
          </cell>
          <cell r="I1319">
            <v>126.5</v>
          </cell>
        </row>
        <row r="1320">
          <cell r="F1320">
            <v>400191680</v>
          </cell>
          <cell r="G1320">
            <v>781</v>
          </cell>
          <cell r="H1320">
            <v>779.9</v>
          </cell>
          <cell r="I1320">
            <v>126.5</v>
          </cell>
        </row>
        <row r="1321">
          <cell r="F1321">
            <v>116106774</v>
          </cell>
          <cell r="G1321">
            <v>1065</v>
          </cell>
          <cell r="H1321">
            <v>1063.5</v>
          </cell>
          <cell r="I1321">
            <v>172.5</v>
          </cell>
        </row>
        <row r="1322">
          <cell r="F1322">
            <v>2301672644</v>
          </cell>
          <cell r="G1322">
            <v>1065</v>
          </cell>
          <cell r="H1322">
            <v>1063.5</v>
          </cell>
          <cell r="I1322">
            <v>172.5</v>
          </cell>
        </row>
        <row r="1323">
          <cell r="F1323">
            <v>6000125556</v>
          </cell>
          <cell r="G1323">
            <v>1420</v>
          </cell>
          <cell r="H1323">
            <v>1418</v>
          </cell>
          <cell r="I1323">
            <v>230</v>
          </cell>
        </row>
        <row r="1324">
          <cell r="F1324">
            <v>118778877</v>
          </cell>
          <cell r="G1324">
            <v>1171.5</v>
          </cell>
          <cell r="H1324">
            <v>1169.8499999999999</v>
          </cell>
          <cell r="I1324">
            <v>189.75</v>
          </cell>
        </row>
        <row r="1325">
          <cell r="F1325">
            <v>115066243</v>
          </cell>
          <cell r="G1325">
            <v>1171.5</v>
          </cell>
          <cell r="H1325">
            <v>1169.8499999999999</v>
          </cell>
          <cell r="I1325">
            <v>189.75</v>
          </cell>
        </row>
        <row r="1326">
          <cell r="F1326">
            <v>109691543</v>
          </cell>
          <cell r="G1326">
            <v>781</v>
          </cell>
          <cell r="H1326">
            <v>779.9</v>
          </cell>
          <cell r="I1326">
            <v>126.5</v>
          </cell>
        </row>
        <row r="1327">
          <cell r="F1327">
            <v>102204989</v>
          </cell>
          <cell r="G1327">
            <v>781</v>
          </cell>
          <cell r="H1327">
            <v>779.9</v>
          </cell>
          <cell r="I1327">
            <v>126.5</v>
          </cell>
        </row>
        <row r="1328">
          <cell r="F1328">
            <v>22301295733</v>
          </cell>
          <cell r="G1328">
            <v>781</v>
          </cell>
          <cell r="H1328">
            <v>779.9</v>
          </cell>
          <cell r="I1328">
            <v>126.5</v>
          </cell>
        </row>
        <row r="1329">
          <cell r="F1329">
            <v>106894280</v>
          </cell>
          <cell r="G1329">
            <v>1775</v>
          </cell>
          <cell r="H1329">
            <v>1772.5</v>
          </cell>
          <cell r="I1329">
            <v>287.5</v>
          </cell>
        </row>
        <row r="1330">
          <cell r="F1330">
            <v>106905524</v>
          </cell>
          <cell r="G1330">
            <v>1065</v>
          </cell>
          <cell r="H1330">
            <v>1063.5</v>
          </cell>
          <cell r="I1330">
            <v>172.5</v>
          </cell>
        </row>
        <row r="1331">
          <cell r="F1331">
            <v>13800006457</v>
          </cell>
          <cell r="G1331">
            <v>781</v>
          </cell>
          <cell r="H1331">
            <v>779.9</v>
          </cell>
          <cell r="I1331">
            <v>126.5</v>
          </cell>
        </row>
        <row r="1332">
          <cell r="F1332">
            <v>105432595</v>
          </cell>
          <cell r="G1332">
            <v>1491</v>
          </cell>
          <cell r="H1332">
            <v>1488.9</v>
          </cell>
          <cell r="I1332">
            <v>241.5</v>
          </cell>
        </row>
        <row r="1333">
          <cell r="F1333">
            <v>22301170555</v>
          </cell>
          <cell r="G1333">
            <v>1278</v>
          </cell>
          <cell r="H1333">
            <v>1276.2</v>
          </cell>
          <cell r="I1333">
            <v>207</v>
          </cell>
        </row>
        <row r="1334">
          <cell r="F1334">
            <v>2200157333</v>
          </cell>
          <cell r="G1334">
            <v>781</v>
          </cell>
          <cell r="H1334">
            <v>779.9</v>
          </cell>
          <cell r="I1334">
            <v>126.5</v>
          </cell>
        </row>
        <row r="1335">
          <cell r="F1335">
            <v>2100035662</v>
          </cell>
          <cell r="G1335">
            <v>1420</v>
          </cell>
          <cell r="H1335">
            <v>1418</v>
          </cell>
          <cell r="I1335">
            <v>230</v>
          </cell>
        </row>
        <row r="1336">
          <cell r="F1336">
            <v>2301383697</v>
          </cell>
          <cell r="G1336">
            <v>1136</v>
          </cell>
          <cell r="H1336">
            <v>1134.4000000000001</v>
          </cell>
          <cell r="I1336">
            <v>184</v>
          </cell>
        </row>
        <row r="1337">
          <cell r="F1337">
            <v>22500246776</v>
          </cell>
          <cell r="G1337">
            <v>1065</v>
          </cell>
          <cell r="H1337">
            <v>1063.5</v>
          </cell>
          <cell r="I1337">
            <v>172.5</v>
          </cell>
        </row>
        <row r="1338">
          <cell r="F1338">
            <v>40200636310</v>
          </cell>
          <cell r="G1338">
            <v>781</v>
          </cell>
          <cell r="H1338">
            <v>779.9</v>
          </cell>
          <cell r="I1338">
            <v>126.5</v>
          </cell>
        </row>
        <row r="1339">
          <cell r="F1339">
            <v>110208659</v>
          </cell>
          <cell r="G1339">
            <v>781</v>
          </cell>
          <cell r="H1339">
            <v>779.9</v>
          </cell>
          <cell r="I1339">
            <v>126.5</v>
          </cell>
        </row>
        <row r="1340">
          <cell r="F1340">
            <v>6500389835</v>
          </cell>
          <cell r="G1340">
            <v>852</v>
          </cell>
          <cell r="H1340">
            <v>850.8</v>
          </cell>
          <cell r="I1340">
            <v>138</v>
          </cell>
        </row>
        <row r="1341">
          <cell r="F1341">
            <v>4900898836</v>
          </cell>
          <cell r="G1341">
            <v>923</v>
          </cell>
          <cell r="H1341">
            <v>921.7</v>
          </cell>
          <cell r="I1341">
            <v>149.5</v>
          </cell>
        </row>
        <row r="1342">
          <cell r="F1342">
            <v>113559223</v>
          </cell>
          <cell r="G1342">
            <v>781</v>
          </cell>
          <cell r="H1342">
            <v>779.9</v>
          </cell>
          <cell r="I1342">
            <v>126.5</v>
          </cell>
        </row>
        <row r="1343">
          <cell r="F1343">
            <v>6500174823</v>
          </cell>
          <cell r="G1343">
            <v>1171.5</v>
          </cell>
          <cell r="H1343">
            <v>1169.8499999999999</v>
          </cell>
          <cell r="I1343">
            <v>189.75</v>
          </cell>
        </row>
        <row r="1344">
          <cell r="F1344">
            <v>1000437192</v>
          </cell>
          <cell r="G1344">
            <v>1633</v>
          </cell>
          <cell r="H1344">
            <v>1630.7</v>
          </cell>
          <cell r="I1344">
            <v>264.5</v>
          </cell>
        </row>
        <row r="1345">
          <cell r="F1345">
            <v>114791957</v>
          </cell>
          <cell r="G1345">
            <v>1405.8</v>
          </cell>
          <cell r="H1345">
            <v>1403.82</v>
          </cell>
          <cell r="I1345">
            <v>227.7</v>
          </cell>
        </row>
        <row r="1346">
          <cell r="F1346">
            <v>1201206990</v>
          </cell>
          <cell r="G1346">
            <v>923</v>
          </cell>
          <cell r="H1346">
            <v>921.7</v>
          </cell>
          <cell r="I1346">
            <v>149.5</v>
          </cell>
        </row>
        <row r="1347">
          <cell r="F1347">
            <v>22900281365</v>
          </cell>
          <cell r="G1347">
            <v>2485</v>
          </cell>
          <cell r="H1347">
            <v>2481.5</v>
          </cell>
          <cell r="I1347">
            <v>402.5</v>
          </cell>
        </row>
        <row r="1348">
          <cell r="F1348">
            <v>104698071</v>
          </cell>
          <cell r="G1348">
            <v>923</v>
          </cell>
          <cell r="H1348">
            <v>921.7</v>
          </cell>
          <cell r="I1348">
            <v>149.5</v>
          </cell>
        </row>
        <row r="1349">
          <cell r="F1349">
            <v>115487746</v>
          </cell>
          <cell r="G1349">
            <v>2130</v>
          </cell>
          <cell r="H1349">
            <v>2127</v>
          </cell>
          <cell r="I1349">
            <v>345</v>
          </cell>
        </row>
        <row r="1350">
          <cell r="F1350">
            <v>105218846</v>
          </cell>
          <cell r="G1350">
            <v>781</v>
          </cell>
          <cell r="H1350">
            <v>779.9</v>
          </cell>
          <cell r="I1350">
            <v>126.5</v>
          </cell>
        </row>
        <row r="1351">
          <cell r="F1351">
            <v>5601581027</v>
          </cell>
          <cell r="G1351">
            <v>781</v>
          </cell>
          <cell r="H1351">
            <v>779.9</v>
          </cell>
          <cell r="I1351">
            <v>126.5</v>
          </cell>
        </row>
        <row r="1352">
          <cell r="F1352">
            <v>100448380</v>
          </cell>
          <cell r="G1352">
            <v>1065</v>
          </cell>
          <cell r="H1352">
            <v>1063.5</v>
          </cell>
          <cell r="I1352">
            <v>172.5</v>
          </cell>
        </row>
        <row r="1353">
          <cell r="F1353">
            <v>104763586</v>
          </cell>
          <cell r="G1353">
            <v>781</v>
          </cell>
          <cell r="H1353">
            <v>779.9</v>
          </cell>
          <cell r="I1353">
            <v>126.5</v>
          </cell>
        </row>
        <row r="1354">
          <cell r="F1354">
            <v>107541294</v>
          </cell>
          <cell r="G1354">
            <v>1065</v>
          </cell>
          <cell r="H1354">
            <v>1063.5</v>
          </cell>
          <cell r="I1354">
            <v>172.5</v>
          </cell>
        </row>
        <row r="1355">
          <cell r="F1355">
            <v>3100155211</v>
          </cell>
          <cell r="G1355">
            <v>781</v>
          </cell>
          <cell r="H1355">
            <v>779.9</v>
          </cell>
          <cell r="I1355">
            <v>126.5</v>
          </cell>
        </row>
        <row r="1356">
          <cell r="F1356">
            <v>8400154947</v>
          </cell>
          <cell r="G1356">
            <v>781</v>
          </cell>
          <cell r="H1356">
            <v>779.9</v>
          </cell>
          <cell r="I1356">
            <v>126.5</v>
          </cell>
        </row>
        <row r="1357">
          <cell r="F1357">
            <v>22300259532</v>
          </cell>
          <cell r="G1357">
            <v>1562</v>
          </cell>
          <cell r="H1357">
            <v>1559.8</v>
          </cell>
          <cell r="I1357">
            <v>253</v>
          </cell>
        </row>
        <row r="1358">
          <cell r="F1358">
            <v>8400038769</v>
          </cell>
          <cell r="G1358">
            <v>781</v>
          </cell>
          <cell r="H1358">
            <v>779.9</v>
          </cell>
          <cell r="I1358">
            <v>126.5</v>
          </cell>
        </row>
        <row r="1359">
          <cell r="F1359">
            <v>14300004398</v>
          </cell>
          <cell r="G1359">
            <v>1278</v>
          </cell>
          <cell r="H1359">
            <v>1276.2</v>
          </cell>
          <cell r="I1359">
            <v>207</v>
          </cell>
        </row>
        <row r="1360">
          <cell r="F1360">
            <v>104769237</v>
          </cell>
          <cell r="G1360">
            <v>1065</v>
          </cell>
          <cell r="H1360">
            <v>1063.5</v>
          </cell>
          <cell r="I1360">
            <v>172.5</v>
          </cell>
        </row>
        <row r="1361">
          <cell r="F1361">
            <v>40212491654</v>
          </cell>
          <cell r="G1361">
            <v>1065</v>
          </cell>
          <cell r="H1361">
            <v>1063.5</v>
          </cell>
          <cell r="I1361">
            <v>172.5</v>
          </cell>
        </row>
        <row r="1362">
          <cell r="F1362">
            <v>40222333748</v>
          </cell>
          <cell r="G1362">
            <v>859.1</v>
          </cell>
          <cell r="H1362">
            <v>857.89</v>
          </cell>
          <cell r="I1362">
            <v>139.15</v>
          </cell>
        </row>
        <row r="1363">
          <cell r="F1363">
            <v>117356766</v>
          </cell>
          <cell r="G1363">
            <v>852</v>
          </cell>
          <cell r="H1363">
            <v>850.8</v>
          </cell>
          <cell r="I1363">
            <v>138</v>
          </cell>
        </row>
        <row r="1364">
          <cell r="F1364">
            <v>40246664599</v>
          </cell>
          <cell r="G1364">
            <v>1065</v>
          </cell>
          <cell r="H1364">
            <v>1063.5</v>
          </cell>
          <cell r="I1364">
            <v>172.5</v>
          </cell>
        </row>
        <row r="1365">
          <cell r="F1365">
            <v>109427567</v>
          </cell>
          <cell r="G1365">
            <v>781</v>
          </cell>
          <cell r="H1365">
            <v>779.9</v>
          </cell>
          <cell r="I1365">
            <v>126.5</v>
          </cell>
        </row>
        <row r="1366">
          <cell r="F1366">
            <v>115425001</v>
          </cell>
          <cell r="G1366">
            <v>781</v>
          </cell>
          <cell r="H1366">
            <v>779.9</v>
          </cell>
          <cell r="I1366">
            <v>126.5</v>
          </cell>
        </row>
        <row r="1367">
          <cell r="F1367">
            <v>1900162486</v>
          </cell>
          <cell r="G1367">
            <v>781</v>
          </cell>
          <cell r="H1367">
            <v>779.9</v>
          </cell>
          <cell r="I1367">
            <v>126.5</v>
          </cell>
        </row>
        <row r="1368">
          <cell r="F1368">
            <v>106544737</v>
          </cell>
          <cell r="G1368">
            <v>1562</v>
          </cell>
          <cell r="H1368">
            <v>1559.8</v>
          </cell>
          <cell r="I1368">
            <v>253</v>
          </cell>
        </row>
        <row r="1369">
          <cell r="F1369">
            <v>3102935040</v>
          </cell>
          <cell r="G1369">
            <v>781</v>
          </cell>
          <cell r="H1369">
            <v>779.9</v>
          </cell>
          <cell r="I1369">
            <v>126.5</v>
          </cell>
        </row>
        <row r="1370">
          <cell r="F1370">
            <v>7600103407</v>
          </cell>
          <cell r="G1370">
            <v>781</v>
          </cell>
          <cell r="H1370">
            <v>779.9</v>
          </cell>
          <cell r="I1370">
            <v>126.5</v>
          </cell>
        </row>
        <row r="1371">
          <cell r="F1371">
            <v>22300259870</v>
          </cell>
          <cell r="G1371">
            <v>1171.5</v>
          </cell>
          <cell r="H1371">
            <v>1169.8499999999999</v>
          </cell>
          <cell r="I1371">
            <v>189.75</v>
          </cell>
        </row>
        <row r="1372">
          <cell r="F1372">
            <v>22300985409</v>
          </cell>
          <cell r="G1372">
            <v>1171.5</v>
          </cell>
          <cell r="H1372">
            <v>1169.8499999999999</v>
          </cell>
          <cell r="I1372">
            <v>189.75</v>
          </cell>
        </row>
        <row r="1373">
          <cell r="F1373">
            <v>2000057774</v>
          </cell>
          <cell r="G1373">
            <v>852</v>
          </cell>
          <cell r="H1373">
            <v>850.8</v>
          </cell>
          <cell r="I1373">
            <v>138</v>
          </cell>
        </row>
        <row r="1374">
          <cell r="F1374">
            <v>9300355691</v>
          </cell>
          <cell r="G1374">
            <v>781</v>
          </cell>
          <cell r="H1374">
            <v>779.9</v>
          </cell>
          <cell r="I1374">
            <v>126.5</v>
          </cell>
        </row>
        <row r="1375">
          <cell r="F1375">
            <v>40223443355</v>
          </cell>
          <cell r="G1375">
            <v>923</v>
          </cell>
          <cell r="H1375">
            <v>921.7</v>
          </cell>
          <cell r="I1375">
            <v>149.5</v>
          </cell>
        </row>
        <row r="1376">
          <cell r="F1376">
            <v>105626204</v>
          </cell>
          <cell r="G1376">
            <v>859.1</v>
          </cell>
          <cell r="H1376">
            <v>857.89</v>
          </cell>
          <cell r="I1376">
            <v>139.15</v>
          </cell>
        </row>
        <row r="1377">
          <cell r="F1377">
            <v>1800523159</v>
          </cell>
          <cell r="G1377">
            <v>1420</v>
          </cell>
          <cell r="H1377">
            <v>1418</v>
          </cell>
          <cell r="I1377">
            <v>230</v>
          </cell>
        </row>
        <row r="1378">
          <cell r="F1378">
            <v>1800569111</v>
          </cell>
          <cell r="G1378">
            <v>781</v>
          </cell>
          <cell r="H1378">
            <v>779.9</v>
          </cell>
          <cell r="I1378">
            <v>126.5</v>
          </cell>
        </row>
        <row r="1379">
          <cell r="F1379">
            <v>13000004336</v>
          </cell>
          <cell r="G1379">
            <v>781</v>
          </cell>
          <cell r="H1379">
            <v>779.9</v>
          </cell>
          <cell r="I1379">
            <v>126.5</v>
          </cell>
        </row>
        <row r="1380">
          <cell r="F1380">
            <v>201433877</v>
          </cell>
          <cell r="G1380">
            <v>2840</v>
          </cell>
          <cell r="H1380">
            <v>2836</v>
          </cell>
          <cell r="I1380">
            <v>460</v>
          </cell>
        </row>
        <row r="1381">
          <cell r="F1381">
            <v>1800442871</v>
          </cell>
          <cell r="G1381">
            <v>2130</v>
          </cell>
          <cell r="H1381">
            <v>2127</v>
          </cell>
          <cell r="I1381">
            <v>345</v>
          </cell>
        </row>
        <row r="1382">
          <cell r="F1382">
            <v>110901501</v>
          </cell>
          <cell r="G1382">
            <v>937.2</v>
          </cell>
          <cell r="H1382">
            <v>935.88</v>
          </cell>
          <cell r="I1382">
            <v>151.80000000000001</v>
          </cell>
        </row>
        <row r="1383">
          <cell r="F1383">
            <v>16000003547</v>
          </cell>
          <cell r="G1383">
            <v>923</v>
          </cell>
          <cell r="H1383">
            <v>921.7</v>
          </cell>
          <cell r="I1383">
            <v>149.5</v>
          </cell>
        </row>
        <row r="1384">
          <cell r="F1384">
            <v>7900117305</v>
          </cell>
          <cell r="G1384">
            <v>1065</v>
          </cell>
          <cell r="H1384">
            <v>1063.5</v>
          </cell>
          <cell r="I1384">
            <v>172.5</v>
          </cell>
        </row>
        <row r="1385">
          <cell r="F1385">
            <v>5401351928</v>
          </cell>
          <cell r="G1385">
            <v>1065</v>
          </cell>
          <cell r="H1385">
            <v>1063.5</v>
          </cell>
          <cell r="I1385">
            <v>172.5</v>
          </cell>
        </row>
        <row r="1386">
          <cell r="F1386">
            <v>13100005332</v>
          </cell>
          <cell r="G1386">
            <v>2130</v>
          </cell>
          <cell r="H1386">
            <v>2127</v>
          </cell>
          <cell r="I1386">
            <v>345</v>
          </cell>
        </row>
        <row r="1387">
          <cell r="F1387">
            <v>40225419775</v>
          </cell>
          <cell r="G1387">
            <v>1065</v>
          </cell>
          <cell r="H1387">
            <v>1063.5</v>
          </cell>
          <cell r="I1387">
            <v>172.5</v>
          </cell>
        </row>
        <row r="1388">
          <cell r="F1388">
            <v>7600103555</v>
          </cell>
          <cell r="G1388">
            <v>923</v>
          </cell>
          <cell r="H1388">
            <v>921.7</v>
          </cell>
          <cell r="I1388">
            <v>149.5</v>
          </cell>
        </row>
        <row r="1389">
          <cell r="F1389">
            <v>1000506319</v>
          </cell>
          <cell r="G1389">
            <v>1207</v>
          </cell>
          <cell r="H1389">
            <v>1205.3</v>
          </cell>
          <cell r="I1389">
            <v>195.5</v>
          </cell>
        </row>
        <row r="1390">
          <cell r="F1390">
            <v>1900175959</v>
          </cell>
          <cell r="G1390">
            <v>781</v>
          </cell>
          <cell r="H1390">
            <v>779.9</v>
          </cell>
          <cell r="I1390">
            <v>126.5</v>
          </cell>
        </row>
        <row r="1391">
          <cell r="F1391">
            <v>6900070720</v>
          </cell>
          <cell r="G1391">
            <v>923</v>
          </cell>
          <cell r="H1391">
            <v>921.7</v>
          </cell>
          <cell r="I1391">
            <v>149.5</v>
          </cell>
        </row>
        <row r="1392">
          <cell r="F1392">
            <v>1800162917</v>
          </cell>
          <cell r="G1392">
            <v>1775</v>
          </cell>
          <cell r="H1392">
            <v>1772.5</v>
          </cell>
          <cell r="I1392">
            <v>287.5</v>
          </cell>
        </row>
        <row r="1393">
          <cell r="F1393">
            <v>106362056</v>
          </cell>
          <cell r="G1393">
            <v>1562</v>
          </cell>
          <cell r="H1393">
            <v>1559.8</v>
          </cell>
          <cell r="I1393">
            <v>253</v>
          </cell>
        </row>
        <row r="1394">
          <cell r="F1394">
            <v>40225955232</v>
          </cell>
          <cell r="G1394">
            <v>923</v>
          </cell>
          <cell r="H1394">
            <v>921.7</v>
          </cell>
          <cell r="I1394">
            <v>149.5</v>
          </cell>
        </row>
        <row r="1395">
          <cell r="F1395">
            <v>1000724425</v>
          </cell>
          <cell r="G1395">
            <v>4970</v>
          </cell>
          <cell r="H1395">
            <v>4963</v>
          </cell>
          <cell r="I1395">
            <v>748.08</v>
          </cell>
        </row>
        <row r="1396">
          <cell r="F1396">
            <v>4900314446</v>
          </cell>
          <cell r="G1396">
            <v>1171.5</v>
          </cell>
          <cell r="H1396">
            <v>1169.8499999999999</v>
          </cell>
          <cell r="I1396">
            <v>189.75</v>
          </cell>
        </row>
        <row r="1397">
          <cell r="F1397">
            <v>13000003007</v>
          </cell>
          <cell r="G1397">
            <v>781</v>
          </cell>
          <cell r="H1397">
            <v>779.9</v>
          </cell>
          <cell r="I1397">
            <v>126.5</v>
          </cell>
        </row>
        <row r="1398">
          <cell r="F1398">
            <v>104944145</v>
          </cell>
          <cell r="G1398">
            <v>937.2</v>
          </cell>
          <cell r="H1398">
            <v>935.88</v>
          </cell>
          <cell r="I1398">
            <v>151.80000000000001</v>
          </cell>
        </row>
        <row r="1399">
          <cell r="F1399">
            <v>108467630</v>
          </cell>
          <cell r="G1399">
            <v>1171.5</v>
          </cell>
          <cell r="H1399">
            <v>1169.8499999999999</v>
          </cell>
          <cell r="I1399">
            <v>189.75</v>
          </cell>
        </row>
        <row r="1400">
          <cell r="F1400">
            <v>110493533</v>
          </cell>
          <cell r="G1400">
            <v>1171.5</v>
          </cell>
          <cell r="H1400">
            <v>1169.8499999999999</v>
          </cell>
          <cell r="I1400">
            <v>189.75</v>
          </cell>
        </row>
        <row r="1401">
          <cell r="F1401">
            <v>110055274</v>
          </cell>
          <cell r="G1401">
            <v>781</v>
          </cell>
          <cell r="H1401">
            <v>779.9</v>
          </cell>
          <cell r="I1401">
            <v>126.5</v>
          </cell>
        </row>
        <row r="1402">
          <cell r="F1402">
            <v>5700083677</v>
          </cell>
          <cell r="G1402">
            <v>4260</v>
          </cell>
          <cell r="H1402">
            <v>4254</v>
          </cell>
          <cell r="I1402">
            <v>690</v>
          </cell>
        </row>
        <row r="1403">
          <cell r="F1403">
            <v>109984567</v>
          </cell>
          <cell r="G1403">
            <v>781</v>
          </cell>
          <cell r="H1403">
            <v>779.9</v>
          </cell>
          <cell r="I1403">
            <v>126.5</v>
          </cell>
        </row>
        <row r="1404">
          <cell r="F1404">
            <v>40224307005</v>
          </cell>
          <cell r="G1404">
            <v>1775</v>
          </cell>
          <cell r="H1404">
            <v>1772.5</v>
          </cell>
          <cell r="I1404">
            <v>287.5</v>
          </cell>
        </row>
        <row r="1405">
          <cell r="F1405">
            <v>10900082958</v>
          </cell>
          <cell r="G1405">
            <v>781</v>
          </cell>
          <cell r="H1405">
            <v>779.9</v>
          </cell>
          <cell r="I1405">
            <v>126.5</v>
          </cell>
        </row>
        <row r="1406">
          <cell r="F1406">
            <v>3400076463</v>
          </cell>
          <cell r="G1406">
            <v>1136</v>
          </cell>
          <cell r="H1406">
            <v>1134.4000000000001</v>
          </cell>
          <cell r="I1406">
            <v>184</v>
          </cell>
        </row>
        <row r="1407">
          <cell r="F1407">
            <v>9300068047</v>
          </cell>
          <cell r="G1407">
            <v>781</v>
          </cell>
          <cell r="H1407">
            <v>779.9</v>
          </cell>
          <cell r="I1407">
            <v>126.5</v>
          </cell>
        </row>
        <row r="1408">
          <cell r="F1408">
            <v>104387725</v>
          </cell>
          <cell r="G1408">
            <v>9940</v>
          </cell>
          <cell r="H1408">
            <v>9926</v>
          </cell>
          <cell r="I1408">
            <v>748.08</v>
          </cell>
        </row>
        <row r="1409">
          <cell r="F1409">
            <v>104797246</v>
          </cell>
          <cell r="G1409">
            <v>781</v>
          </cell>
          <cell r="H1409">
            <v>779.9</v>
          </cell>
          <cell r="I1409">
            <v>126.5</v>
          </cell>
        </row>
        <row r="1410">
          <cell r="F1410">
            <v>101086965</v>
          </cell>
          <cell r="G1410">
            <v>2087.4</v>
          </cell>
          <cell r="H1410">
            <v>2084.46</v>
          </cell>
          <cell r="I1410">
            <v>338.1</v>
          </cell>
        </row>
        <row r="1411">
          <cell r="F1411">
            <v>40221563659</v>
          </cell>
          <cell r="G1411">
            <v>1420</v>
          </cell>
          <cell r="H1411">
            <v>1418</v>
          </cell>
          <cell r="I1411">
            <v>230</v>
          </cell>
        </row>
        <row r="1412">
          <cell r="F1412">
            <v>116490392</v>
          </cell>
          <cell r="G1412">
            <v>1065</v>
          </cell>
          <cell r="H1412">
            <v>1063.5</v>
          </cell>
          <cell r="I1412">
            <v>172.5</v>
          </cell>
        </row>
        <row r="1413">
          <cell r="F1413">
            <v>40223141512</v>
          </cell>
          <cell r="G1413">
            <v>710</v>
          </cell>
          <cell r="H1413">
            <v>709</v>
          </cell>
          <cell r="I1413">
            <v>115</v>
          </cell>
        </row>
        <row r="1414">
          <cell r="F1414">
            <v>40209493614</v>
          </cell>
          <cell r="G1414">
            <v>1065</v>
          </cell>
          <cell r="H1414">
            <v>1063.5</v>
          </cell>
          <cell r="I1414">
            <v>172.5</v>
          </cell>
        </row>
        <row r="1415">
          <cell r="F1415">
            <v>108276445</v>
          </cell>
          <cell r="G1415">
            <v>1565.55</v>
          </cell>
          <cell r="H1415">
            <v>1563.35</v>
          </cell>
          <cell r="I1415">
            <v>253.58</v>
          </cell>
        </row>
        <row r="1416">
          <cell r="F1416">
            <v>1800371005</v>
          </cell>
          <cell r="G1416">
            <v>923</v>
          </cell>
          <cell r="H1416">
            <v>921.7</v>
          </cell>
          <cell r="I1416">
            <v>149.5</v>
          </cell>
        </row>
        <row r="1417">
          <cell r="F1417">
            <v>1800308270</v>
          </cell>
          <cell r="G1417">
            <v>2130</v>
          </cell>
          <cell r="H1417">
            <v>2127</v>
          </cell>
          <cell r="I1417">
            <v>345</v>
          </cell>
        </row>
        <row r="1418">
          <cell r="F1418">
            <v>40222427508</v>
          </cell>
          <cell r="G1418">
            <v>923</v>
          </cell>
          <cell r="H1418">
            <v>921.7</v>
          </cell>
          <cell r="I1418">
            <v>149.5</v>
          </cell>
        </row>
        <row r="1419">
          <cell r="F1419">
            <v>1800379495</v>
          </cell>
          <cell r="G1419">
            <v>923</v>
          </cell>
          <cell r="H1419">
            <v>921.7</v>
          </cell>
          <cell r="I1419">
            <v>149.5</v>
          </cell>
        </row>
        <row r="1420">
          <cell r="F1420">
            <v>3400331587</v>
          </cell>
          <cell r="G1420">
            <v>1207</v>
          </cell>
          <cell r="H1420">
            <v>1205.3</v>
          </cell>
          <cell r="I1420">
            <v>195.5</v>
          </cell>
        </row>
        <row r="1421">
          <cell r="F1421">
            <v>2200100937</v>
          </cell>
          <cell r="G1421">
            <v>781</v>
          </cell>
          <cell r="H1421">
            <v>779.9</v>
          </cell>
          <cell r="I1421">
            <v>126.5</v>
          </cell>
        </row>
        <row r="1422">
          <cell r="F1422">
            <v>1800635987</v>
          </cell>
          <cell r="G1422">
            <v>1065</v>
          </cell>
          <cell r="H1422">
            <v>1063.5</v>
          </cell>
          <cell r="I1422">
            <v>172.5</v>
          </cell>
        </row>
        <row r="1423">
          <cell r="F1423">
            <v>1000757847</v>
          </cell>
          <cell r="G1423">
            <v>781</v>
          </cell>
          <cell r="H1423">
            <v>779.9</v>
          </cell>
          <cell r="I1423">
            <v>126.5</v>
          </cell>
        </row>
        <row r="1424">
          <cell r="F1424">
            <v>1900022664</v>
          </cell>
          <cell r="G1424">
            <v>1065</v>
          </cell>
          <cell r="H1424">
            <v>1063.5</v>
          </cell>
          <cell r="I1424">
            <v>172.5</v>
          </cell>
        </row>
        <row r="1425">
          <cell r="F1425">
            <v>13700001525</v>
          </cell>
          <cell r="G1425">
            <v>1278</v>
          </cell>
          <cell r="H1425">
            <v>1276.2</v>
          </cell>
          <cell r="I1425">
            <v>207</v>
          </cell>
        </row>
        <row r="1426">
          <cell r="F1426">
            <v>7900054813</v>
          </cell>
          <cell r="G1426">
            <v>923</v>
          </cell>
          <cell r="H1426">
            <v>921.7</v>
          </cell>
          <cell r="I1426">
            <v>149.5</v>
          </cell>
        </row>
        <row r="1427">
          <cell r="F1427">
            <v>12900008264</v>
          </cell>
          <cell r="G1427">
            <v>1065</v>
          </cell>
          <cell r="H1427">
            <v>1063.5</v>
          </cell>
          <cell r="I1427">
            <v>172.5</v>
          </cell>
        </row>
        <row r="1428">
          <cell r="F1428">
            <v>12900024766</v>
          </cell>
          <cell r="G1428">
            <v>923</v>
          </cell>
          <cell r="H1428">
            <v>921.7</v>
          </cell>
          <cell r="I1428">
            <v>149.5</v>
          </cell>
        </row>
        <row r="1429">
          <cell r="F1429">
            <v>1800067066</v>
          </cell>
          <cell r="G1429">
            <v>781</v>
          </cell>
          <cell r="H1429">
            <v>779.9</v>
          </cell>
          <cell r="I1429">
            <v>126.5</v>
          </cell>
        </row>
        <row r="1430">
          <cell r="F1430">
            <v>1500010226</v>
          </cell>
          <cell r="G1430">
            <v>781</v>
          </cell>
          <cell r="H1430">
            <v>779.9</v>
          </cell>
          <cell r="I1430">
            <v>126.5</v>
          </cell>
        </row>
        <row r="1431">
          <cell r="F1431">
            <v>6900066371</v>
          </cell>
          <cell r="G1431">
            <v>781</v>
          </cell>
          <cell r="H1431">
            <v>779.9</v>
          </cell>
          <cell r="I1431">
            <v>126.5</v>
          </cell>
        </row>
        <row r="1432">
          <cell r="F1432">
            <v>2700199462</v>
          </cell>
          <cell r="G1432">
            <v>923</v>
          </cell>
          <cell r="H1432">
            <v>921.7</v>
          </cell>
          <cell r="I1432">
            <v>149.5</v>
          </cell>
        </row>
        <row r="1433">
          <cell r="F1433">
            <v>7600248715</v>
          </cell>
          <cell r="G1433">
            <v>710</v>
          </cell>
          <cell r="H1433">
            <v>709</v>
          </cell>
          <cell r="I1433">
            <v>115</v>
          </cell>
        </row>
        <row r="1434">
          <cell r="F1434">
            <v>4600037107</v>
          </cell>
          <cell r="G1434">
            <v>781</v>
          </cell>
          <cell r="H1434">
            <v>779.9</v>
          </cell>
          <cell r="I1434">
            <v>126.5</v>
          </cell>
        </row>
        <row r="1435">
          <cell r="F1435">
            <v>105011167</v>
          </cell>
          <cell r="G1435">
            <v>781</v>
          </cell>
          <cell r="H1435">
            <v>779.9</v>
          </cell>
          <cell r="I1435">
            <v>126.5</v>
          </cell>
        </row>
        <row r="1436">
          <cell r="F1436">
            <v>6900083996</v>
          </cell>
          <cell r="G1436">
            <v>923</v>
          </cell>
          <cell r="H1436">
            <v>921.7</v>
          </cell>
          <cell r="I1436">
            <v>149.5</v>
          </cell>
        </row>
        <row r="1437">
          <cell r="F1437">
            <v>40225831375</v>
          </cell>
          <cell r="G1437">
            <v>1065</v>
          </cell>
          <cell r="H1437">
            <v>1063.5</v>
          </cell>
          <cell r="I1437">
            <v>172.5</v>
          </cell>
        </row>
        <row r="1438">
          <cell r="F1438">
            <v>102200219</v>
          </cell>
          <cell r="G1438">
            <v>2130</v>
          </cell>
          <cell r="H1438">
            <v>2127</v>
          </cell>
          <cell r="I1438">
            <v>345</v>
          </cell>
        </row>
        <row r="1439">
          <cell r="F1439">
            <v>40240636536</v>
          </cell>
          <cell r="G1439">
            <v>781</v>
          </cell>
          <cell r="H1439">
            <v>779.9</v>
          </cell>
          <cell r="I1439">
            <v>126.5</v>
          </cell>
        </row>
        <row r="1440">
          <cell r="F1440">
            <v>22301214999</v>
          </cell>
          <cell r="G1440">
            <v>781</v>
          </cell>
          <cell r="H1440">
            <v>779.9</v>
          </cell>
          <cell r="I1440">
            <v>126.5</v>
          </cell>
        </row>
        <row r="1441">
          <cell r="F1441">
            <v>1600039166</v>
          </cell>
          <cell r="G1441">
            <v>781</v>
          </cell>
          <cell r="H1441">
            <v>779.9</v>
          </cell>
          <cell r="I1441">
            <v>126.5</v>
          </cell>
        </row>
        <row r="1442">
          <cell r="F1442">
            <v>119260032</v>
          </cell>
          <cell r="G1442">
            <v>1171.5</v>
          </cell>
          <cell r="H1442">
            <v>1169.8499999999999</v>
          </cell>
          <cell r="I1442">
            <v>189.75</v>
          </cell>
        </row>
        <row r="1443">
          <cell r="F1443">
            <v>1700186164</v>
          </cell>
          <cell r="G1443">
            <v>923</v>
          </cell>
          <cell r="H1443">
            <v>921.7</v>
          </cell>
          <cell r="I1443">
            <v>149.5</v>
          </cell>
        </row>
        <row r="1444">
          <cell r="F1444">
            <v>114179005</v>
          </cell>
          <cell r="G1444">
            <v>781</v>
          </cell>
          <cell r="H1444">
            <v>779.9</v>
          </cell>
          <cell r="I1444">
            <v>126.5</v>
          </cell>
        </row>
        <row r="1445">
          <cell r="F1445">
            <v>105004618</v>
          </cell>
          <cell r="G1445">
            <v>781</v>
          </cell>
          <cell r="H1445">
            <v>779.9</v>
          </cell>
          <cell r="I1445">
            <v>126.5</v>
          </cell>
        </row>
        <row r="1446">
          <cell r="F1446">
            <v>9600198981</v>
          </cell>
          <cell r="G1446">
            <v>1171.5</v>
          </cell>
          <cell r="H1446">
            <v>1169.8499999999999</v>
          </cell>
          <cell r="I1446">
            <v>189.75</v>
          </cell>
        </row>
        <row r="1447">
          <cell r="F1447">
            <v>1800149799</v>
          </cell>
          <cell r="G1447">
            <v>937.2</v>
          </cell>
          <cell r="H1447">
            <v>935.88</v>
          </cell>
          <cell r="I1447">
            <v>151.80000000000001</v>
          </cell>
        </row>
        <row r="1448">
          <cell r="F1448">
            <v>109504613</v>
          </cell>
          <cell r="G1448">
            <v>781</v>
          </cell>
          <cell r="H1448">
            <v>779.9</v>
          </cell>
          <cell r="I1448">
            <v>126.5</v>
          </cell>
        </row>
        <row r="1449">
          <cell r="F1449">
            <v>9900045171</v>
          </cell>
          <cell r="G1449">
            <v>781</v>
          </cell>
          <cell r="H1449">
            <v>779.9</v>
          </cell>
          <cell r="I1449">
            <v>126.5</v>
          </cell>
        </row>
        <row r="1450">
          <cell r="F1450">
            <v>7600164201</v>
          </cell>
          <cell r="G1450">
            <v>781</v>
          </cell>
          <cell r="H1450">
            <v>779.9</v>
          </cell>
          <cell r="I1450">
            <v>126.5</v>
          </cell>
        </row>
        <row r="1451">
          <cell r="F1451">
            <v>7700019933</v>
          </cell>
          <cell r="G1451">
            <v>2840</v>
          </cell>
          <cell r="H1451">
            <v>2836</v>
          </cell>
          <cell r="I1451">
            <v>460</v>
          </cell>
        </row>
        <row r="1452">
          <cell r="F1452">
            <v>6900003184</v>
          </cell>
          <cell r="G1452">
            <v>781</v>
          </cell>
          <cell r="H1452">
            <v>779.9</v>
          </cell>
          <cell r="I1452">
            <v>126.5</v>
          </cell>
        </row>
        <row r="1453">
          <cell r="F1453">
            <v>103905675</v>
          </cell>
          <cell r="G1453">
            <v>1278</v>
          </cell>
          <cell r="H1453">
            <v>1276.2</v>
          </cell>
          <cell r="I1453">
            <v>207</v>
          </cell>
        </row>
        <row r="1454">
          <cell r="F1454">
            <v>113167118</v>
          </cell>
          <cell r="G1454">
            <v>1171.5</v>
          </cell>
          <cell r="H1454">
            <v>1169.8499999999999</v>
          </cell>
          <cell r="I1454">
            <v>189.75</v>
          </cell>
        </row>
        <row r="1455">
          <cell r="F1455">
            <v>2100076419</v>
          </cell>
          <cell r="G1455">
            <v>1171.5</v>
          </cell>
          <cell r="H1455">
            <v>1169.8499999999999</v>
          </cell>
          <cell r="I1455">
            <v>189.75</v>
          </cell>
        </row>
        <row r="1456">
          <cell r="F1456">
            <v>2100005939</v>
          </cell>
          <cell r="G1456">
            <v>937.2</v>
          </cell>
          <cell r="H1456">
            <v>935.88</v>
          </cell>
          <cell r="I1456">
            <v>151.80000000000001</v>
          </cell>
        </row>
        <row r="1457">
          <cell r="F1457">
            <v>2000082483</v>
          </cell>
          <cell r="G1457">
            <v>9940</v>
          </cell>
          <cell r="H1457">
            <v>9926</v>
          </cell>
          <cell r="I1457">
            <v>748.08</v>
          </cell>
        </row>
        <row r="1458">
          <cell r="F1458">
            <v>111809513</v>
          </cell>
          <cell r="G1458">
            <v>781</v>
          </cell>
          <cell r="H1458">
            <v>779.9</v>
          </cell>
          <cell r="I1458">
            <v>126.5</v>
          </cell>
        </row>
        <row r="1459">
          <cell r="F1459">
            <v>1800676742</v>
          </cell>
          <cell r="G1459">
            <v>1420</v>
          </cell>
          <cell r="H1459">
            <v>1418</v>
          </cell>
          <cell r="I1459">
            <v>230</v>
          </cell>
        </row>
        <row r="1460">
          <cell r="F1460">
            <v>7600067115</v>
          </cell>
          <cell r="G1460">
            <v>781</v>
          </cell>
          <cell r="H1460">
            <v>779.9</v>
          </cell>
          <cell r="I1460">
            <v>126.5</v>
          </cell>
        </row>
        <row r="1461">
          <cell r="F1461">
            <v>8400154343</v>
          </cell>
          <cell r="G1461">
            <v>2485</v>
          </cell>
          <cell r="H1461">
            <v>2481.5</v>
          </cell>
          <cell r="I1461">
            <v>402.5</v>
          </cell>
        </row>
        <row r="1462">
          <cell r="F1462">
            <v>117316901</v>
          </cell>
          <cell r="G1462">
            <v>1562</v>
          </cell>
          <cell r="H1462">
            <v>1559.8</v>
          </cell>
          <cell r="I1462">
            <v>253</v>
          </cell>
        </row>
        <row r="1463">
          <cell r="F1463">
            <v>109512491</v>
          </cell>
          <cell r="G1463">
            <v>1065</v>
          </cell>
          <cell r="H1463">
            <v>1063.5</v>
          </cell>
          <cell r="I1463">
            <v>172.5</v>
          </cell>
        </row>
        <row r="1464">
          <cell r="F1464">
            <v>1300047477</v>
          </cell>
          <cell r="G1464">
            <v>1171.5</v>
          </cell>
          <cell r="H1464">
            <v>1169.8499999999999</v>
          </cell>
          <cell r="I1464">
            <v>189.75</v>
          </cell>
        </row>
        <row r="1465">
          <cell r="F1465">
            <v>102846102</v>
          </cell>
          <cell r="G1465">
            <v>781</v>
          </cell>
          <cell r="H1465">
            <v>779.9</v>
          </cell>
          <cell r="I1465">
            <v>126.5</v>
          </cell>
        </row>
        <row r="1466">
          <cell r="F1466">
            <v>5400057062</v>
          </cell>
          <cell r="G1466">
            <v>1065</v>
          </cell>
          <cell r="H1466">
            <v>1063.5</v>
          </cell>
          <cell r="I1466">
            <v>172.5</v>
          </cell>
        </row>
        <row r="1467">
          <cell r="F1467">
            <v>1800189373</v>
          </cell>
          <cell r="G1467">
            <v>1065</v>
          </cell>
          <cell r="H1467">
            <v>1063.5</v>
          </cell>
          <cell r="I1467">
            <v>172.5</v>
          </cell>
        </row>
        <row r="1468">
          <cell r="F1468">
            <v>4900191927</v>
          </cell>
          <cell r="G1468">
            <v>923</v>
          </cell>
          <cell r="H1468">
            <v>921.7</v>
          </cell>
          <cell r="I1468">
            <v>149.5</v>
          </cell>
        </row>
        <row r="1469">
          <cell r="F1469">
            <v>300968187</v>
          </cell>
          <cell r="G1469">
            <v>1065</v>
          </cell>
          <cell r="H1469">
            <v>1063.5</v>
          </cell>
          <cell r="I1469">
            <v>172.5</v>
          </cell>
        </row>
        <row r="1470">
          <cell r="F1470">
            <v>300429958</v>
          </cell>
          <cell r="G1470">
            <v>2840</v>
          </cell>
          <cell r="H1470">
            <v>2836</v>
          </cell>
          <cell r="I1470">
            <v>460</v>
          </cell>
        </row>
        <row r="1471">
          <cell r="F1471">
            <v>1300541297</v>
          </cell>
          <cell r="G1471">
            <v>2840</v>
          </cell>
          <cell r="H1471">
            <v>2836</v>
          </cell>
          <cell r="I1471">
            <v>460</v>
          </cell>
        </row>
        <row r="1472">
          <cell r="F1472">
            <v>1200490975</v>
          </cell>
          <cell r="G1472">
            <v>1171.5</v>
          </cell>
          <cell r="H1472">
            <v>1169.8499999999999</v>
          </cell>
          <cell r="I1472">
            <v>189.75</v>
          </cell>
        </row>
        <row r="1473">
          <cell r="F1473">
            <v>1800332288</v>
          </cell>
          <cell r="G1473">
            <v>1171.5</v>
          </cell>
          <cell r="H1473">
            <v>1169.8499999999999</v>
          </cell>
          <cell r="I1473">
            <v>189.75</v>
          </cell>
        </row>
        <row r="1474">
          <cell r="F1474">
            <v>109065920</v>
          </cell>
          <cell r="G1474">
            <v>1065</v>
          </cell>
          <cell r="H1474">
            <v>1063.5</v>
          </cell>
          <cell r="I1474">
            <v>172.5</v>
          </cell>
        </row>
        <row r="1475">
          <cell r="F1475">
            <v>40222152205</v>
          </cell>
          <cell r="G1475">
            <v>1065</v>
          </cell>
          <cell r="H1475">
            <v>1063.5</v>
          </cell>
          <cell r="I1475">
            <v>172.5</v>
          </cell>
        </row>
        <row r="1476">
          <cell r="F1476">
            <v>7600119064</v>
          </cell>
          <cell r="G1476">
            <v>781</v>
          </cell>
          <cell r="H1476">
            <v>779.9</v>
          </cell>
          <cell r="I1476">
            <v>126.5</v>
          </cell>
        </row>
        <row r="1477">
          <cell r="F1477">
            <v>40212740167</v>
          </cell>
          <cell r="G1477">
            <v>781</v>
          </cell>
          <cell r="H1477">
            <v>779.9</v>
          </cell>
          <cell r="I1477">
            <v>126.5</v>
          </cell>
        </row>
        <row r="1478">
          <cell r="F1478">
            <v>40227062284</v>
          </cell>
          <cell r="G1478">
            <v>1065</v>
          </cell>
          <cell r="H1478">
            <v>1063.5</v>
          </cell>
          <cell r="I1478">
            <v>172.5</v>
          </cell>
        </row>
        <row r="1479">
          <cell r="F1479">
            <v>3104066034</v>
          </cell>
          <cell r="G1479">
            <v>3195</v>
          </cell>
          <cell r="H1479">
            <v>3190.5</v>
          </cell>
          <cell r="I1479">
            <v>517.5</v>
          </cell>
        </row>
        <row r="1480">
          <cell r="F1480">
            <v>1100096484</v>
          </cell>
          <cell r="G1480">
            <v>781</v>
          </cell>
          <cell r="H1480">
            <v>779.9</v>
          </cell>
          <cell r="I1480">
            <v>126.5</v>
          </cell>
        </row>
        <row r="1481">
          <cell r="F1481">
            <v>1200570578</v>
          </cell>
          <cell r="G1481">
            <v>781</v>
          </cell>
          <cell r="H1481">
            <v>779.9</v>
          </cell>
          <cell r="I1481">
            <v>126.5</v>
          </cell>
        </row>
        <row r="1482">
          <cell r="F1482">
            <v>40239440106</v>
          </cell>
          <cell r="G1482">
            <v>1171.5</v>
          </cell>
          <cell r="H1482">
            <v>1169.8499999999999</v>
          </cell>
          <cell r="I1482">
            <v>189.75</v>
          </cell>
        </row>
        <row r="1483">
          <cell r="F1483">
            <v>22400336123</v>
          </cell>
          <cell r="G1483">
            <v>781</v>
          </cell>
          <cell r="H1483">
            <v>779.9</v>
          </cell>
          <cell r="I1483">
            <v>126.5</v>
          </cell>
        </row>
        <row r="1484">
          <cell r="F1484">
            <v>40233512983</v>
          </cell>
          <cell r="G1484">
            <v>994</v>
          </cell>
          <cell r="H1484">
            <v>992.6</v>
          </cell>
          <cell r="I1484">
            <v>161</v>
          </cell>
        </row>
        <row r="1485">
          <cell r="F1485">
            <v>12800009057</v>
          </cell>
          <cell r="G1485">
            <v>852</v>
          </cell>
          <cell r="H1485">
            <v>850.8</v>
          </cell>
          <cell r="I1485">
            <v>138</v>
          </cell>
        </row>
        <row r="1486">
          <cell r="F1486">
            <v>1600062507</v>
          </cell>
          <cell r="G1486">
            <v>781</v>
          </cell>
          <cell r="H1486">
            <v>779.9</v>
          </cell>
          <cell r="I1486">
            <v>126.5</v>
          </cell>
        </row>
        <row r="1487">
          <cell r="F1487">
            <v>2400154734</v>
          </cell>
          <cell r="G1487">
            <v>781</v>
          </cell>
          <cell r="H1487">
            <v>779.9</v>
          </cell>
          <cell r="I1487">
            <v>126.5</v>
          </cell>
        </row>
        <row r="1488">
          <cell r="F1488">
            <v>22300589631</v>
          </cell>
          <cell r="G1488">
            <v>781</v>
          </cell>
          <cell r="H1488">
            <v>779.9</v>
          </cell>
          <cell r="I1488">
            <v>126.5</v>
          </cell>
        </row>
        <row r="1489">
          <cell r="F1489">
            <v>4700111026</v>
          </cell>
          <cell r="G1489">
            <v>1420</v>
          </cell>
          <cell r="H1489">
            <v>1418</v>
          </cell>
          <cell r="I1489">
            <v>230</v>
          </cell>
        </row>
        <row r="1490">
          <cell r="F1490">
            <v>3103907998</v>
          </cell>
          <cell r="G1490">
            <v>923</v>
          </cell>
          <cell r="H1490">
            <v>921.7</v>
          </cell>
          <cell r="I1490">
            <v>149.5</v>
          </cell>
        </row>
        <row r="1491">
          <cell r="F1491">
            <v>5600262827</v>
          </cell>
          <cell r="G1491">
            <v>859.1</v>
          </cell>
          <cell r="H1491">
            <v>857.89</v>
          </cell>
          <cell r="I1491">
            <v>139.15</v>
          </cell>
        </row>
        <row r="1492">
          <cell r="F1492">
            <v>102806940</v>
          </cell>
          <cell r="G1492">
            <v>937.2</v>
          </cell>
          <cell r="H1492">
            <v>935.88</v>
          </cell>
          <cell r="I1492">
            <v>151.80000000000001</v>
          </cell>
        </row>
        <row r="1493">
          <cell r="F1493">
            <v>40225909882</v>
          </cell>
          <cell r="G1493">
            <v>852</v>
          </cell>
          <cell r="H1493">
            <v>850.8</v>
          </cell>
          <cell r="I1493">
            <v>138</v>
          </cell>
        </row>
        <row r="1494">
          <cell r="F1494">
            <v>2400105769</v>
          </cell>
          <cell r="G1494">
            <v>781</v>
          </cell>
          <cell r="H1494">
            <v>779.9</v>
          </cell>
          <cell r="I1494">
            <v>126.5</v>
          </cell>
        </row>
        <row r="1495">
          <cell r="F1495">
            <v>3105599173</v>
          </cell>
          <cell r="G1495">
            <v>1065</v>
          </cell>
          <cell r="H1495">
            <v>1063.5</v>
          </cell>
          <cell r="I1495">
            <v>172.5</v>
          </cell>
        </row>
        <row r="1496">
          <cell r="F1496">
            <v>6900074334</v>
          </cell>
          <cell r="G1496">
            <v>1562</v>
          </cell>
          <cell r="H1496">
            <v>1559.8</v>
          </cell>
          <cell r="I1496">
            <v>253</v>
          </cell>
        </row>
        <row r="1497">
          <cell r="F1497">
            <v>22300583089</v>
          </cell>
          <cell r="G1497">
            <v>1278</v>
          </cell>
          <cell r="H1497">
            <v>1276.2</v>
          </cell>
          <cell r="I1497">
            <v>207</v>
          </cell>
        </row>
        <row r="1498">
          <cell r="F1498">
            <v>40209725163</v>
          </cell>
          <cell r="G1498">
            <v>2130</v>
          </cell>
          <cell r="H1498">
            <v>2127</v>
          </cell>
          <cell r="I1498">
            <v>345</v>
          </cell>
        </row>
        <row r="1499">
          <cell r="F1499">
            <v>40219416449</v>
          </cell>
          <cell r="G1499">
            <v>852</v>
          </cell>
          <cell r="H1499">
            <v>850.8</v>
          </cell>
          <cell r="I1499">
            <v>138</v>
          </cell>
        </row>
        <row r="1500">
          <cell r="F1500">
            <v>100914894</v>
          </cell>
          <cell r="G1500">
            <v>781</v>
          </cell>
          <cell r="H1500">
            <v>779.9</v>
          </cell>
          <cell r="I1500">
            <v>126.5</v>
          </cell>
        </row>
        <row r="1501">
          <cell r="F1501">
            <v>113877476</v>
          </cell>
          <cell r="G1501">
            <v>781</v>
          </cell>
          <cell r="H1501">
            <v>779.9</v>
          </cell>
          <cell r="I1501">
            <v>126.5</v>
          </cell>
        </row>
        <row r="1502">
          <cell r="F1502">
            <v>115678179</v>
          </cell>
          <cell r="G1502">
            <v>1775</v>
          </cell>
          <cell r="H1502">
            <v>1772.5</v>
          </cell>
          <cell r="I1502">
            <v>287.5</v>
          </cell>
        </row>
        <row r="1503">
          <cell r="F1503">
            <v>400022695</v>
          </cell>
          <cell r="G1503">
            <v>781</v>
          </cell>
          <cell r="H1503">
            <v>779.9</v>
          </cell>
          <cell r="I1503">
            <v>126.5</v>
          </cell>
        </row>
        <row r="1504">
          <cell r="F1504">
            <v>40224894390</v>
          </cell>
          <cell r="G1504">
            <v>781</v>
          </cell>
          <cell r="H1504">
            <v>779.9</v>
          </cell>
          <cell r="I1504">
            <v>126.5</v>
          </cell>
        </row>
        <row r="1505">
          <cell r="F1505">
            <v>115993545</v>
          </cell>
          <cell r="G1505">
            <v>781</v>
          </cell>
          <cell r="H1505">
            <v>779.9</v>
          </cell>
          <cell r="I1505">
            <v>126.5</v>
          </cell>
        </row>
        <row r="1506">
          <cell r="F1506">
            <v>40227468739</v>
          </cell>
          <cell r="G1506">
            <v>1171.5</v>
          </cell>
          <cell r="H1506">
            <v>1169.8499999999999</v>
          </cell>
          <cell r="I1506">
            <v>189.75</v>
          </cell>
        </row>
        <row r="1507">
          <cell r="F1507">
            <v>40214283158</v>
          </cell>
          <cell r="G1507">
            <v>923</v>
          </cell>
          <cell r="H1507">
            <v>921.7</v>
          </cell>
          <cell r="I1507">
            <v>149.5</v>
          </cell>
        </row>
        <row r="1508">
          <cell r="F1508">
            <v>40223002623</v>
          </cell>
          <cell r="G1508">
            <v>781</v>
          </cell>
          <cell r="H1508">
            <v>779.9</v>
          </cell>
          <cell r="I1508">
            <v>126.5</v>
          </cell>
        </row>
        <row r="1509">
          <cell r="F1509">
            <v>102858248</v>
          </cell>
          <cell r="G1509">
            <v>1562</v>
          </cell>
          <cell r="H1509">
            <v>1559.8</v>
          </cell>
          <cell r="I1509">
            <v>253</v>
          </cell>
        </row>
        <row r="1510">
          <cell r="F1510">
            <v>9000061474</v>
          </cell>
          <cell r="G1510">
            <v>781</v>
          </cell>
          <cell r="H1510">
            <v>779.9</v>
          </cell>
          <cell r="I1510">
            <v>126.5</v>
          </cell>
        </row>
        <row r="1511">
          <cell r="F1511">
            <v>118140367</v>
          </cell>
          <cell r="G1511">
            <v>1420</v>
          </cell>
          <cell r="H1511">
            <v>1418</v>
          </cell>
          <cell r="I1511">
            <v>230</v>
          </cell>
        </row>
        <row r="1512">
          <cell r="F1512">
            <v>114225444</v>
          </cell>
          <cell r="G1512">
            <v>781</v>
          </cell>
          <cell r="H1512">
            <v>779.9</v>
          </cell>
          <cell r="I1512">
            <v>126.5</v>
          </cell>
        </row>
        <row r="1513">
          <cell r="F1513">
            <v>4701977151</v>
          </cell>
          <cell r="G1513">
            <v>781</v>
          </cell>
          <cell r="H1513">
            <v>779.9</v>
          </cell>
          <cell r="I1513">
            <v>126.5</v>
          </cell>
        </row>
        <row r="1514">
          <cell r="F1514">
            <v>4701501613</v>
          </cell>
          <cell r="G1514">
            <v>781</v>
          </cell>
          <cell r="H1514">
            <v>779.9</v>
          </cell>
          <cell r="I1514">
            <v>126.5</v>
          </cell>
        </row>
        <row r="1515">
          <cell r="F1515">
            <v>40214607687</v>
          </cell>
          <cell r="G1515">
            <v>781</v>
          </cell>
          <cell r="H1515">
            <v>779.9</v>
          </cell>
          <cell r="I1515">
            <v>126.5</v>
          </cell>
        </row>
        <row r="1516">
          <cell r="F1516">
            <v>1300511266</v>
          </cell>
          <cell r="G1516">
            <v>781</v>
          </cell>
          <cell r="H1516">
            <v>779.9</v>
          </cell>
          <cell r="I1516">
            <v>126.5</v>
          </cell>
        </row>
        <row r="1517">
          <cell r="F1517">
            <v>114908551</v>
          </cell>
          <cell r="G1517">
            <v>781</v>
          </cell>
          <cell r="H1517">
            <v>779.9</v>
          </cell>
          <cell r="I1517">
            <v>126.5</v>
          </cell>
        </row>
        <row r="1518">
          <cell r="F1518">
            <v>1000996296</v>
          </cell>
          <cell r="G1518">
            <v>781</v>
          </cell>
          <cell r="H1518">
            <v>779.9</v>
          </cell>
          <cell r="I1518">
            <v>126.5</v>
          </cell>
        </row>
        <row r="1519">
          <cell r="F1519">
            <v>104483433</v>
          </cell>
          <cell r="G1519">
            <v>1171.5</v>
          </cell>
          <cell r="H1519">
            <v>1169.8499999999999</v>
          </cell>
          <cell r="I1519">
            <v>189.75</v>
          </cell>
        </row>
        <row r="1520">
          <cell r="F1520">
            <v>40220718510</v>
          </cell>
          <cell r="G1520">
            <v>2485</v>
          </cell>
          <cell r="H1520">
            <v>2481.5</v>
          </cell>
          <cell r="I1520">
            <v>402.5</v>
          </cell>
        </row>
        <row r="1521">
          <cell r="F1521">
            <v>40236008195</v>
          </cell>
          <cell r="G1521">
            <v>781</v>
          </cell>
          <cell r="H1521">
            <v>779.9</v>
          </cell>
          <cell r="I1521">
            <v>126.5</v>
          </cell>
        </row>
        <row r="1522">
          <cell r="F1522">
            <v>113808588</v>
          </cell>
          <cell r="G1522">
            <v>923</v>
          </cell>
          <cell r="H1522">
            <v>921.7</v>
          </cell>
          <cell r="I1522">
            <v>149.5</v>
          </cell>
        </row>
        <row r="1523">
          <cell r="F1523">
            <v>22500767243</v>
          </cell>
          <cell r="G1523">
            <v>1065</v>
          </cell>
          <cell r="H1523">
            <v>1063.5</v>
          </cell>
          <cell r="I1523">
            <v>172.5</v>
          </cell>
        </row>
        <row r="1524">
          <cell r="F1524">
            <v>104938527</v>
          </cell>
          <cell r="G1524">
            <v>1349</v>
          </cell>
          <cell r="H1524">
            <v>1347.1</v>
          </cell>
          <cell r="I1524">
            <v>218.5</v>
          </cell>
        </row>
        <row r="1525">
          <cell r="F1525">
            <v>7300162174</v>
          </cell>
          <cell r="G1525">
            <v>1278</v>
          </cell>
          <cell r="H1525">
            <v>1276.2</v>
          </cell>
          <cell r="I1525">
            <v>207</v>
          </cell>
        </row>
        <row r="1526">
          <cell r="F1526">
            <v>104194113</v>
          </cell>
          <cell r="G1526">
            <v>781</v>
          </cell>
          <cell r="H1526">
            <v>779.9</v>
          </cell>
          <cell r="I1526">
            <v>126.5</v>
          </cell>
        </row>
        <row r="1527">
          <cell r="F1527">
            <v>109733675</v>
          </cell>
          <cell r="G1527">
            <v>781</v>
          </cell>
          <cell r="H1527">
            <v>779.9</v>
          </cell>
          <cell r="I1527">
            <v>126.5</v>
          </cell>
        </row>
        <row r="1528">
          <cell r="F1528">
            <v>800214207</v>
          </cell>
          <cell r="G1528">
            <v>781</v>
          </cell>
          <cell r="H1528">
            <v>779.9</v>
          </cell>
          <cell r="I1528">
            <v>126.5</v>
          </cell>
        </row>
        <row r="1529">
          <cell r="F1529">
            <v>40237573304</v>
          </cell>
          <cell r="G1529">
            <v>1065</v>
          </cell>
          <cell r="H1529">
            <v>1063.5</v>
          </cell>
          <cell r="I1529">
            <v>172.5</v>
          </cell>
        </row>
        <row r="1530">
          <cell r="F1530">
            <v>113913552</v>
          </cell>
          <cell r="G1530">
            <v>781</v>
          </cell>
          <cell r="H1530">
            <v>779.9</v>
          </cell>
          <cell r="I1530">
            <v>126.5</v>
          </cell>
        </row>
        <row r="1531">
          <cell r="F1531">
            <v>1600044133</v>
          </cell>
          <cell r="G1531">
            <v>781</v>
          </cell>
          <cell r="H1531">
            <v>779.9</v>
          </cell>
          <cell r="I1531">
            <v>126.5</v>
          </cell>
        </row>
        <row r="1532">
          <cell r="F1532">
            <v>104817184</v>
          </cell>
          <cell r="G1532">
            <v>781</v>
          </cell>
          <cell r="H1532">
            <v>779.9</v>
          </cell>
          <cell r="I1532">
            <v>126.5</v>
          </cell>
        </row>
        <row r="1533">
          <cell r="F1533">
            <v>22300817263</v>
          </cell>
          <cell r="G1533">
            <v>781</v>
          </cell>
          <cell r="H1533">
            <v>779.9</v>
          </cell>
          <cell r="I1533">
            <v>126.5</v>
          </cell>
        </row>
        <row r="1534">
          <cell r="F1534">
            <v>2200153415</v>
          </cell>
          <cell r="G1534">
            <v>781</v>
          </cell>
          <cell r="H1534">
            <v>779.9</v>
          </cell>
          <cell r="I1534">
            <v>126.5</v>
          </cell>
        </row>
        <row r="1535">
          <cell r="F1535">
            <v>40230354710</v>
          </cell>
          <cell r="G1535">
            <v>781</v>
          </cell>
          <cell r="H1535">
            <v>779.9</v>
          </cell>
          <cell r="I1535">
            <v>126.5</v>
          </cell>
        </row>
        <row r="1536">
          <cell r="F1536">
            <v>13700009536</v>
          </cell>
          <cell r="G1536">
            <v>923</v>
          </cell>
          <cell r="H1536">
            <v>921.7</v>
          </cell>
          <cell r="I1536">
            <v>149.5</v>
          </cell>
        </row>
        <row r="1537">
          <cell r="F1537">
            <v>1800492645</v>
          </cell>
          <cell r="G1537">
            <v>1171.5</v>
          </cell>
          <cell r="H1537">
            <v>1169.8499999999999</v>
          </cell>
          <cell r="I1537">
            <v>189.75</v>
          </cell>
        </row>
        <row r="1538">
          <cell r="F1538">
            <v>110340213</v>
          </cell>
          <cell r="G1538">
            <v>1562</v>
          </cell>
          <cell r="H1538">
            <v>1559.8</v>
          </cell>
          <cell r="I1538">
            <v>253</v>
          </cell>
        </row>
        <row r="1539">
          <cell r="F1539">
            <v>2400111171</v>
          </cell>
          <cell r="G1539">
            <v>1171.5</v>
          </cell>
          <cell r="H1539">
            <v>1169.8499999999999</v>
          </cell>
          <cell r="I1539">
            <v>189.75</v>
          </cell>
        </row>
        <row r="1540">
          <cell r="F1540">
            <v>109555805</v>
          </cell>
          <cell r="G1540">
            <v>1136</v>
          </cell>
          <cell r="H1540">
            <v>1134.4000000000001</v>
          </cell>
          <cell r="I1540">
            <v>184</v>
          </cell>
        </row>
        <row r="1541">
          <cell r="F1541">
            <v>40219263635</v>
          </cell>
          <cell r="G1541">
            <v>1278</v>
          </cell>
          <cell r="H1541">
            <v>1276.2</v>
          </cell>
          <cell r="I1541">
            <v>207</v>
          </cell>
        </row>
        <row r="1542">
          <cell r="F1542">
            <v>40222444230</v>
          </cell>
          <cell r="G1542">
            <v>1065</v>
          </cell>
          <cell r="H1542">
            <v>1063.5</v>
          </cell>
          <cell r="I1542">
            <v>172.5</v>
          </cell>
        </row>
        <row r="1543">
          <cell r="F1543">
            <v>114972938</v>
          </cell>
          <cell r="G1543">
            <v>1171.5</v>
          </cell>
          <cell r="H1543">
            <v>1169.8499999999999</v>
          </cell>
          <cell r="I1543">
            <v>189.75</v>
          </cell>
        </row>
        <row r="1544">
          <cell r="F1544">
            <v>1000758563</v>
          </cell>
          <cell r="G1544">
            <v>937.2</v>
          </cell>
          <cell r="H1544">
            <v>935.88</v>
          </cell>
          <cell r="I1544">
            <v>151.80000000000001</v>
          </cell>
        </row>
        <row r="1545">
          <cell r="F1545">
            <v>1200099412</v>
          </cell>
          <cell r="G1545">
            <v>781</v>
          </cell>
          <cell r="H1545">
            <v>779.9</v>
          </cell>
          <cell r="I1545">
            <v>126.5</v>
          </cell>
        </row>
        <row r="1546">
          <cell r="F1546">
            <v>1000492320</v>
          </cell>
          <cell r="G1546">
            <v>781</v>
          </cell>
          <cell r="H1546">
            <v>779.9</v>
          </cell>
          <cell r="I1546">
            <v>126.5</v>
          </cell>
        </row>
        <row r="1547">
          <cell r="F1547">
            <v>22900013669</v>
          </cell>
          <cell r="G1547">
            <v>2840</v>
          </cell>
          <cell r="H1547">
            <v>2836</v>
          </cell>
          <cell r="I1547">
            <v>460</v>
          </cell>
        </row>
        <row r="1548">
          <cell r="F1548">
            <v>5600736929</v>
          </cell>
          <cell r="G1548">
            <v>859.1</v>
          </cell>
          <cell r="H1548">
            <v>857.89</v>
          </cell>
          <cell r="I1548">
            <v>139.15</v>
          </cell>
        </row>
        <row r="1549">
          <cell r="F1549">
            <v>10900079483</v>
          </cell>
          <cell r="G1549">
            <v>1420</v>
          </cell>
          <cell r="H1549">
            <v>1418</v>
          </cell>
          <cell r="I1549">
            <v>230</v>
          </cell>
        </row>
        <row r="1550">
          <cell r="F1550">
            <v>102922259</v>
          </cell>
          <cell r="G1550">
            <v>1171.5</v>
          </cell>
          <cell r="H1550">
            <v>1169.8499999999999</v>
          </cell>
          <cell r="I1550">
            <v>189.75</v>
          </cell>
        </row>
        <row r="1551">
          <cell r="F1551">
            <v>104633086</v>
          </cell>
          <cell r="G1551">
            <v>2485</v>
          </cell>
          <cell r="H1551">
            <v>2481.5</v>
          </cell>
          <cell r="I1551">
            <v>402.5</v>
          </cell>
        </row>
        <row r="1552">
          <cell r="F1552">
            <v>1000043180</v>
          </cell>
          <cell r="G1552">
            <v>781</v>
          </cell>
          <cell r="H1552">
            <v>779.9</v>
          </cell>
          <cell r="I1552">
            <v>126.5</v>
          </cell>
        </row>
        <row r="1553">
          <cell r="F1553">
            <v>1800321471</v>
          </cell>
          <cell r="G1553">
            <v>1420</v>
          </cell>
          <cell r="H1553">
            <v>1418</v>
          </cell>
          <cell r="I1553">
            <v>230</v>
          </cell>
        </row>
        <row r="1554">
          <cell r="F1554">
            <v>40225054887</v>
          </cell>
          <cell r="G1554">
            <v>1171.5</v>
          </cell>
          <cell r="H1554">
            <v>1169.8499999999999</v>
          </cell>
          <cell r="I1554">
            <v>189.75</v>
          </cell>
        </row>
        <row r="1555">
          <cell r="F1555">
            <v>300793601</v>
          </cell>
          <cell r="G1555">
            <v>3550</v>
          </cell>
          <cell r="H1555">
            <v>3545</v>
          </cell>
          <cell r="I1555">
            <v>575</v>
          </cell>
        </row>
        <row r="1556">
          <cell r="F1556">
            <v>1000967230</v>
          </cell>
          <cell r="G1556">
            <v>781</v>
          </cell>
          <cell r="H1556">
            <v>779.9</v>
          </cell>
          <cell r="I1556">
            <v>126.5</v>
          </cell>
        </row>
        <row r="1557">
          <cell r="F1557">
            <v>4800426779</v>
          </cell>
          <cell r="G1557">
            <v>1278</v>
          </cell>
          <cell r="H1557">
            <v>1276.2</v>
          </cell>
          <cell r="I1557">
            <v>207</v>
          </cell>
        </row>
        <row r="1558">
          <cell r="F1558">
            <v>4800681563</v>
          </cell>
          <cell r="G1558">
            <v>781</v>
          </cell>
          <cell r="H1558">
            <v>779.9</v>
          </cell>
          <cell r="I1558">
            <v>126.5</v>
          </cell>
        </row>
        <row r="1559">
          <cell r="F1559">
            <v>104893722</v>
          </cell>
          <cell r="G1559">
            <v>781</v>
          </cell>
          <cell r="H1559">
            <v>779.9</v>
          </cell>
          <cell r="I1559">
            <v>126.5</v>
          </cell>
        </row>
        <row r="1560">
          <cell r="F1560">
            <v>22300272873</v>
          </cell>
          <cell r="G1560">
            <v>781</v>
          </cell>
          <cell r="H1560">
            <v>779.9</v>
          </cell>
          <cell r="I1560">
            <v>126.5</v>
          </cell>
        </row>
        <row r="1561">
          <cell r="F1561">
            <v>40231190048</v>
          </cell>
          <cell r="G1561">
            <v>923</v>
          </cell>
          <cell r="H1561">
            <v>921.7</v>
          </cell>
          <cell r="I1561">
            <v>149.5</v>
          </cell>
        </row>
        <row r="1562">
          <cell r="F1562">
            <v>22301641282</v>
          </cell>
          <cell r="G1562">
            <v>1420</v>
          </cell>
          <cell r="H1562">
            <v>1418</v>
          </cell>
          <cell r="I1562">
            <v>230</v>
          </cell>
        </row>
        <row r="1563">
          <cell r="F1563">
            <v>22301828038</v>
          </cell>
          <cell r="G1563">
            <v>923</v>
          </cell>
          <cell r="H1563">
            <v>921.7</v>
          </cell>
          <cell r="I1563">
            <v>149.5</v>
          </cell>
        </row>
        <row r="1564">
          <cell r="F1564">
            <v>6500019572</v>
          </cell>
          <cell r="G1564">
            <v>781</v>
          </cell>
          <cell r="H1564">
            <v>779.9</v>
          </cell>
          <cell r="I1564">
            <v>126.5</v>
          </cell>
        </row>
        <row r="1565">
          <cell r="F1565">
            <v>105725188</v>
          </cell>
          <cell r="G1565">
            <v>1420</v>
          </cell>
          <cell r="H1565">
            <v>1418</v>
          </cell>
          <cell r="I1565">
            <v>230</v>
          </cell>
        </row>
        <row r="1566">
          <cell r="F1566">
            <v>4400029403</v>
          </cell>
          <cell r="G1566">
            <v>781</v>
          </cell>
          <cell r="H1566">
            <v>779.9</v>
          </cell>
          <cell r="I1566">
            <v>126.5</v>
          </cell>
        </row>
        <row r="1567">
          <cell r="F1567">
            <v>10900049858</v>
          </cell>
          <cell r="G1567">
            <v>781</v>
          </cell>
          <cell r="H1567">
            <v>779.9</v>
          </cell>
          <cell r="I1567">
            <v>126.5</v>
          </cell>
        </row>
        <row r="1568">
          <cell r="F1568">
            <v>4100053232</v>
          </cell>
          <cell r="G1568">
            <v>781</v>
          </cell>
          <cell r="H1568">
            <v>779.9</v>
          </cell>
          <cell r="I1568">
            <v>126.5</v>
          </cell>
        </row>
        <row r="1569">
          <cell r="F1569">
            <v>6500432890</v>
          </cell>
          <cell r="G1569">
            <v>781</v>
          </cell>
          <cell r="H1569">
            <v>779.9</v>
          </cell>
          <cell r="I1569">
            <v>126.5</v>
          </cell>
        </row>
        <row r="1570">
          <cell r="F1570">
            <v>4600229589</v>
          </cell>
          <cell r="G1570">
            <v>781</v>
          </cell>
          <cell r="H1570">
            <v>779.9</v>
          </cell>
          <cell r="I1570">
            <v>126.5</v>
          </cell>
        </row>
        <row r="1571">
          <cell r="F1571">
            <v>40221856194</v>
          </cell>
          <cell r="G1571">
            <v>781</v>
          </cell>
          <cell r="H1571">
            <v>779.9</v>
          </cell>
          <cell r="I1571">
            <v>126.5</v>
          </cell>
        </row>
        <row r="1572">
          <cell r="F1572">
            <v>9200114552</v>
          </cell>
          <cell r="G1572">
            <v>781</v>
          </cell>
          <cell r="H1572">
            <v>779.9</v>
          </cell>
          <cell r="I1572">
            <v>126.5</v>
          </cell>
        </row>
        <row r="1573">
          <cell r="F1573">
            <v>104702154</v>
          </cell>
          <cell r="G1573">
            <v>2840</v>
          </cell>
          <cell r="H1573">
            <v>2836</v>
          </cell>
          <cell r="I1573">
            <v>460</v>
          </cell>
        </row>
        <row r="1574">
          <cell r="F1574">
            <v>22301658930</v>
          </cell>
          <cell r="G1574">
            <v>781</v>
          </cell>
          <cell r="H1574">
            <v>779.9</v>
          </cell>
          <cell r="I1574">
            <v>126.5</v>
          </cell>
        </row>
        <row r="1575">
          <cell r="F1575">
            <v>2200241194</v>
          </cell>
          <cell r="G1575">
            <v>781</v>
          </cell>
          <cell r="H1575">
            <v>779.9</v>
          </cell>
          <cell r="I1575">
            <v>126.5</v>
          </cell>
        </row>
        <row r="1576">
          <cell r="F1576">
            <v>22500784719</v>
          </cell>
          <cell r="G1576">
            <v>1420</v>
          </cell>
          <cell r="H1576">
            <v>1418</v>
          </cell>
          <cell r="I1576">
            <v>230</v>
          </cell>
        </row>
        <row r="1577">
          <cell r="F1577">
            <v>7600009646</v>
          </cell>
          <cell r="G1577">
            <v>781</v>
          </cell>
          <cell r="H1577">
            <v>779.9</v>
          </cell>
          <cell r="I1577">
            <v>126.5</v>
          </cell>
        </row>
        <row r="1578">
          <cell r="F1578">
            <v>2200101224</v>
          </cell>
          <cell r="G1578">
            <v>781</v>
          </cell>
          <cell r="H1578">
            <v>779.9</v>
          </cell>
          <cell r="I1578">
            <v>126.5</v>
          </cell>
        </row>
        <row r="1579">
          <cell r="F1579">
            <v>22300331448</v>
          </cell>
          <cell r="G1579">
            <v>1562</v>
          </cell>
          <cell r="H1579">
            <v>1559.8</v>
          </cell>
          <cell r="I1579">
            <v>253</v>
          </cell>
        </row>
        <row r="1580">
          <cell r="F1580">
            <v>2200199558</v>
          </cell>
          <cell r="G1580">
            <v>781</v>
          </cell>
          <cell r="H1580">
            <v>779.9</v>
          </cell>
          <cell r="I1580">
            <v>126.5</v>
          </cell>
        </row>
        <row r="1581">
          <cell r="F1581">
            <v>2500169772</v>
          </cell>
          <cell r="G1581">
            <v>781</v>
          </cell>
          <cell r="H1581">
            <v>779.9</v>
          </cell>
          <cell r="I1581">
            <v>126.5</v>
          </cell>
        </row>
        <row r="1582">
          <cell r="F1582">
            <v>40235354731</v>
          </cell>
          <cell r="G1582">
            <v>859.1</v>
          </cell>
          <cell r="H1582">
            <v>857.89</v>
          </cell>
          <cell r="I1582">
            <v>139.15</v>
          </cell>
        </row>
        <row r="1583">
          <cell r="F1583">
            <v>40235766736</v>
          </cell>
          <cell r="G1583">
            <v>923</v>
          </cell>
          <cell r="H1583">
            <v>921.7</v>
          </cell>
          <cell r="I1583">
            <v>149.5</v>
          </cell>
        </row>
        <row r="1584">
          <cell r="F1584">
            <v>107542672</v>
          </cell>
          <cell r="G1584">
            <v>4970</v>
          </cell>
          <cell r="H1584">
            <v>4963</v>
          </cell>
          <cell r="I1584">
            <v>748.08</v>
          </cell>
        </row>
        <row r="1585">
          <cell r="F1585">
            <v>7600153899</v>
          </cell>
          <cell r="G1585">
            <v>781</v>
          </cell>
          <cell r="H1585">
            <v>779.9</v>
          </cell>
          <cell r="I1585">
            <v>126.5</v>
          </cell>
        </row>
        <row r="1586">
          <cell r="F1586">
            <v>112587845</v>
          </cell>
          <cell r="G1586">
            <v>1405.8</v>
          </cell>
          <cell r="H1586">
            <v>1403.82</v>
          </cell>
          <cell r="I1586">
            <v>227.7</v>
          </cell>
        </row>
        <row r="1587">
          <cell r="F1587">
            <v>10900048165</v>
          </cell>
          <cell r="G1587">
            <v>781</v>
          </cell>
          <cell r="H1587">
            <v>779.9</v>
          </cell>
          <cell r="I1587">
            <v>126.5</v>
          </cell>
        </row>
        <row r="1588">
          <cell r="F1588">
            <v>1800422881</v>
          </cell>
          <cell r="G1588">
            <v>781</v>
          </cell>
          <cell r="H1588">
            <v>779.9</v>
          </cell>
          <cell r="I1588">
            <v>126.5</v>
          </cell>
        </row>
        <row r="1589">
          <cell r="F1589">
            <v>7100409270</v>
          </cell>
          <cell r="G1589">
            <v>781</v>
          </cell>
          <cell r="H1589">
            <v>779.9</v>
          </cell>
          <cell r="I1589">
            <v>126.5</v>
          </cell>
        </row>
        <row r="1590">
          <cell r="F1590">
            <v>22301812818</v>
          </cell>
          <cell r="G1590">
            <v>781</v>
          </cell>
          <cell r="H1590">
            <v>779.9</v>
          </cell>
          <cell r="I1590">
            <v>126.5</v>
          </cell>
        </row>
        <row r="1591">
          <cell r="F1591">
            <v>1800062950</v>
          </cell>
          <cell r="G1591">
            <v>781</v>
          </cell>
          <cell r="H1591">
            <v>779.9</v>
          </cell>
          <cell r="I1591">
            <v>126.5</v>
          </cell>
        </row>
        <row r="1592">
          <cell r="F1592">
            <v>7100045991</v>
          </cell>
          <cell r="G1592">
            <v>4260</v>
          </cell>
          <cell r="H1592">
            <v>4254</v>
          </cell>
          <cell r="I1592">
            <v>690</v>
          </cell>
        </row>
        <row r="1593">
          <cell r="F1593">
            <v>4100027988</v>
          </cell>
          <cell r="G1593">
            <v>781</v>
          </cell>
          <cell r="H1593">
            <v>779.9</v>
          </cell>
          <cell r="I1593">
            <v>126.5</v>
          </cell>
        </row>
        <row r="1594">
          <cell r="F1594">
            <v>40227671704</v>
          </cell>
          <cell r="G1594">
            <v>1065</v>
          </cell>
          <cell r="H1594">
            <v>1063.5</v>
          </cell>
          <cell r="I1594">
            <v>172.5</v>
          </cell>
        </row>
        <row r="1595">
          <cell r="F1595">
            <v>103273330</v>
          </cell>
          <cell r="G1595">
            <v>2236.5</v>
          </cell>
          <cell r="H1595">
            <v>2233.35</v>
          </cell>
          <cell r="I1595">
            <v>362.25</v>
          </cell>
        </row>
        <row r="1596">
          <cell r="F1596">
            <v>5601335077</v>
          </cell>
          <cell r="G1596">
            <v>1278</v>
          </cell>
          <cell r="H1596">
            <v>1276.2</v>
          </cell>
          <cell r="I1596">
            <v>207</v>
          </cell>
        </row>
        <row r="1597">
          <cell r="F1597">
            <v>101412369</v>
          </cell>
          <cell r="G1597">
            <v>2840</v>
          </cell>
          <cell r="H1597">
            <v>2836</v>
          </cell>
          <cell r="I1597">
            <v>460</v>
          </cell>
        </row>
        <row r="1598">
          <cell r="F1598">
            <v>40212311290</v>
          </cell>
          <cell r="G1598">
            <v>1065</v>
          </cell>
          <cell r="H1598">
            <v>1063.5</v>
          </cell>
          <cell r="I1598">
            <v>172.5</v>
          </cell>
        </row>
        <row r="1599">
          <cell r="F1599">
            <v>22900105168</v>
          </cell>
          <cell r="G1599">
            <v>1775</v>
          </cell>
          <cell r="H1599">
            <v>1772.5</v>
          </cell>
          <cell r="I1599">
            <v>287.5</v>
          </cell>
        </row>
        <row r="1600">
          <cell r="F1600">
            <v>4100079443</v>
          </cell>
          <cell r="G1600">
            <v>781</v>
          </cell>
          <cell r="H1600">
            <v>779.9</v>
          </cell>
          <cell r="I1600">
            <v>126.5</v>
          </cell>
        </row>
        <row r="1601">
          <cell r="F1601">
            <v>112153671</v>
          </cell>
          <cell r="G1601">
            <v>1065</v>
          </cell>
          <cell r="H1601">
            <v>1063.5</v>
          </cell>
          <cell r="I1601">
            <v>172.5</v>
          </cell>
        </row>
        <row r="1602">
          <cell r="F1602">
            <v>40220255984</v>
          </cell>
          <cell r="G1602">
            <v>781</v>
          </cell>
          <cell r="H1602">
            <v>779.9</v>
          </cell>
          <cell r="I1602">
            <v>126.5</v>
          </cell>
        </row>
        <row r="1603">
          <cell r="F1603">
            <v>2700378710</v>
          </cell>
          <cell r="G1603">
            <v>852</v>
          </cell>
          <cell r="H1603">
            <v>850.8</v>
          </cell>
          <cell r="I1603">
            <v>138</v>
          </cell>
        </row>
        <row r="1604">
          <cell r="F1604">
            <v>2500288358</v>
          </cell>
          <cell r="G1604">
            <v>1136</v>
          </cell>
          <cell r="H1604">
            <v>1134.4000000000001</v>
          </cell>
          <cell r="I1604">
            <v>184</v>
          </cell>
        </row>
        <row r="1605">
          <cell r="F1605">
            <v>105555510</v>
          </cell>
          <cell r="G1605">
            <v>1405.8</v>
          </cell>
          <cell r="H1605">
            <v>1403.82</v>
          </cell>
          <cell r="I1605">
            <v>227.7</v>
          </cell>
        </row>
        <row r="1606">
          <cell r="F1606">
            <v>8400175777</v>
          </cell>
          <cell r="G1606">
            <v>994</v>
          </cell>
          <cell r="H1606">
            <v>992.6</v>
          </cell>
          <cell r="I1606">
            <v>161</v>
          </cell>
        </row>
        <row r="1607">
          <cell r="F1607">
            <v>102906534</v>
          </cell>
          <cell r="G1607">
            <v>1405.8</v>
          </cell>
          <cell r="H1607">
            <v>1403.82</v>
          </cell>
          <cell r="I1607">
            <v>227.7</v>
          </cell>
        </row>
        <row r="1608">
          <cell r="F1608">
            <v>800005415</v>
          </cell>
          <cell r="G1608">
            <v>781</v>
          </cell>
          <cell r="H1608">
            <v>779.9</v>
          </cell>
          <cell r="I1608">
            <v>126.5</v>
          </cell>
        </row>
        <row r="1609">
          <cell r="F1609">
            <v>4400183580</v>
          </cell>
          <cell r="G1609">
            <v>781</v>
          </cell>
          <cell r="H1609">
            <v>779.9</v>
          </cell>
          <cell r="I1609">
            <v>126.5</v>
          </cell>
        </row>
        <row r="1610">
          <cell r="F1610">
            <v>9400136645</v>
          </cell>
          <cell r="G1610">
            <v>781</v>
          </cell>
          <cell r="H1610">
            <v>779.9</v>
          </cell>
          <cell r="I1610">
            <v>126.5</v>
          </cell>
        </row>
        <row r="1611">
          <cell r="F1611">
            <v>2301385676</v>
          </cell>
          <cell r="G1611">
            <v>1015.3</v>
          </cell>
          <cell r="H1611">
            <v>1013.87</v>
          </cell>
          <cell r="I1611">
            <v>164.45</v>
          </cell>
        </row>
        <row r="1612">
          <cell r="F1612">
            <v>102310141</v>
          </cell>
          <cell r="G1612">
            <v>1171.5</v>
          </cell>
          <cell r="H1612">
            <v>1169.8499999999999</v>
          </cell>
          <cell r="I1612">
            <v>189.75</v>
          </cell>
        </row>
        <row r="1613">
          <cell r="F1613">
            <v>3104000371</v>
          </cell>
          <cell r="G1613">
            <v>1327.7</v>
          </cell>
          <cell r="H1613">
            <v>1325.83</v>
          </cell>
          <cell r="I1613">
            <v>215.05</v>
          </cell>
        </row>
        <row r="1614">
          <cell r="F1614">
            <v>5400791082</v>
          </cell>
          <cell r="G1614">
            <v>781</v>
          </cell>
          <cell r="H1614">
            <v>779.9</v>
          </cell>
          <cell r="I1614">
            <v>126.5</v>
          </cell>
        </row>
        <row r="1615">
          <cell r="F1615">
            <v>4400219392</v>
          </cell>
          <cell r="G1615">
            <v>1278</v>
          </cell>
          <cell r="H1615">
            <v>1276.2</v>
          </cell>
          <cell r="I1615">
            <v>207</v>
          </cell>
        </row>
        <row r="1616">
          <cell r="F1616">
            <v>9600237193</v>
          </cell>
          <cell r="G1616">
            <v>781</v>
          </cell>
          <cell r="H1616">
            <v>779.9</v>
          </cell>
          <cell r="I1616">
            <v>126.5</v>
          </cell>
        </row>
        <row r="1617">
          <cell r="F1617">
            <v>3104562529</v>
          </cell>
          <cell r="G1617">
            <v>1015.3</v>
          </cell>
          <cell r="H1617">
            <v>1013.87</v>
          </cell>
          <cell r="I1617">
            <v>164.45</v>
          </cell>
        </row>
        <row r="1618">
          <cell r="F1618">
            <v>118898261</v>
          </cell>
          <cell r="G1618">
            <v>781</v>
          </cell>
          <cell r="H1618">
            <v>779.9</v>
          </cell>
          <cell r="I1618">
            <v>126.5</v>
          </cell>
        </row>
        <row r="1619">
          <cell r="F1619">
            <v>1800743252</v>
          </cell>
          <cell r="G1619">
            <v>2485</v>
          </cell>
          <cell r="H1619">
            <v>2481.5</v>
          </cell>
          <cell r="I1619">
            <v>402.5</v>
          </cell>
        </row>
        <row r="1620">
          <cell r="F1620">
            <v>22900270947</v>
          </cell>
          <cell r="G1620">
            <v>1171.5</v>
          </cell>
          <cell r="H1620">
            <v>1169.8499999999999</v>
          </cell>
          <cell r="I1620">
            <v>189.75</v>
          </cell>
        </row>
        <row r="1621">
          <cell r="F1621">
            <v>4600032140</v>
          </cell>
          <cell r="G1621">
            <v>781</v>
          </cell>
          <cell r="H1621">
            <v>779.9</v>
          </cell>
          <cell r="I1621">
            <v>126.5</v>
          </cell>
        </row>
        <row r="1622">
          <cell r="F1622">
            <v>40220609057</v>
          </cell>
          <cell r="G1622">
            <v>923</v>
          </cell>
          <cell r="H1622">
            <v>921.7</v>
          </cell>
          <cell r="I1622">
            <v>149.5</v>
          </cell>
        </row>
        <row r="1623">
          <cell r="F1623">
            <v>40212698415</v>
          </cell>
          <cell r="G1623">
            <v>781</v>
          </cell>
          <cell r="H1623">
            <v>779.9</v>
          </cell>
          <cell r="I1623">
            <v>126.5</v>
          </cell>
        </row>
        <row r="1624">
          <cell r="F1624">
            <v>40225200258</v>
          </cell>
          <cell r="G1624">
            <v>852</v>
          </cell>
          <cell r="H1624">
            <v>850.8</v>
          </cell>
          <cell r="I1624">
            <v>138</v>
          </cell>
        </row>
        <row r="1625">
          <cell r="F1625">
            <v>119192474</v>
          </cell>
          <cell r="G1625">
            <v>1562</v>
          </cell>
          <cell r="H1625">
            <v>1559.8</v>
          </cell>
          <cell r="I1625">
            <v>253</v>
          </cell>
        </row>
        <row r="1626">
          <cell r="F1626">
            <v>9900031593</v>
          </cell>
          <cell r="G1626">
            <v>1171.5</v>
          </cell>
          <cell r="H1626">
            <v>1169.8499999999999</v>
          </cell>
          <cell r="I1626">
            <v>189.75</v>
          </cell>
        </row>
        <row r="1627">
          <cell r="F1627">
            <v>3101137937</v>
          </cell>
          <cell r="G1627">
            <v>2130</v>
          </cell>
          <cell r="H1627">
            <v>2127</v>
          </cell>
          <cell r="I1627">
            <v>345</v>
          </cell>
        </row>
        <row r="1628">
          <cell r="F1628">
            <v>40237818006</v>
          </cell>
          <cell r="G1628">
            <v>923</v>
          </cell>
          <cell r="H1628">
            <v>921.7</v>
          </cell>
          <cell r="I1628">
            <v>149.5</v>
          </cell>
        </row>
        <row r="1629">
          <cell r="F1629">
            <v>1800382218</v>
          </cell>
          <cell r="G1629">
            <v>781</v>
          </cell>
          <cell r="H1629">
            <v>779.9</v>
          </cell>
          <cell r="I1629">
            <v>126.5</v>
          </cell>
        </row>
        <row r="1630">
          <cell r="F1630">
            <v>3102112103</v>
          </cell>
          <cell r="G1630">
            <v>923</v>
          </cell>
          <cell r="H1630">
            <v>921.7</v>
          </cell>
          <cell r="I1630">
            <v>149.5</v>
          </cell>
        </row>
        <row r="1631">
          <cell r="F1631">
            <v>3400209916</v>
          </cell>
          <cell r="G1631">
            <v>2130</v>
          </cell>
          <cell r="H1631">
            <v>2127</v>
          </cell>
          <cell r="I1631">
            <v>345</v>
          </cell>
        </row>
        <row r="1632">
          <cell r="F1632">
            <v>2300208978</v>
          </cell>
          <cell r="G1632">
            <v>1171.5</v>
          </cell>
          <cell r="H1632">
            <v>1169.8499999999999</v>
          </cell>
          <cell r="I1632">
            <v>189.75</v>
          </cell>
        </row>
        <row r="1633">
          <cell r="F1633">
            <v>117888255</v>
          </cell>
          <cell r="G1633">
            <v>781</v>
          </cell>
          <cell r="H1633">
            <v>779.9</v>
          </cell>
          <cell r="I1633">
            <v>126.5</v>
          </cell>
        </row>
        <row r="1634">
          <cell r="F1634">
            <v>40227935232</v>
          </cell>
          <cell r="G1634">
            <v>1065</v>
          </cell>
          <cell r="H1634">
            <v>1063.5</v>
          </cell>
          <cell r="I1634">
            <v>172.5</v>
          </cell>
        </row>
        <row r="1635">
          <cell r="F1635">
            <v>3300204769</v>
          </cell>
          <cell r="G1635">
            <v>1171.5</v>
          </cell>
          <cell r="H1635">
            <v>1169.8499999999999</v>
          </cell>
          <cell r="I1635">
            <v>189.75</v>
          </cell>
        </row>
        <row r="1636">
          <cell r="F1636">
            <v>12000003371</v>
          </cell>
          <cell r="G1636">
            <v>1405.8</v>
          </cell>
          <cell r="H1636">
            <v>1403.82</v>
          </cell>
          <cell r="I1636">
            <v>227.7</v>
          </cell>
        </row>
        <row r="1637">
          <cell r="F1637">
            <v>22301656348</v>
          </cell>
          <cell r="G1637">
            <v>1065</v>
          </cell>
          <cell r="H1637">
            <v>1063.5</v>
          </cell>
          <cell r="I1637">
            <v>172.5</v>
          </cell>
        </row>
        <row r="1638">
          <cell r="F1638">
            <v>105219752</v>
          </cell>
          <cell r="G1638">
            <v>781</v>
          </cell>
          <cell r="H1638">
            <v>779.9</v>
          </cell>
          <cell r="I1638">
            <v>126.5</v>
          </cell>
        </row>
        <row r="1639">
          <cell r="F1639">
            <v>5601642274</v>
          </cell>
          <cell r="G1639">
            <v>1562</v>
          </cell>
          <cell r="H1639">
            <v>1559.8</v>
          </cell>
          <cell r="I1639">
            <v>253</v>
          </cell>
        </row>
        <row r="1640">
          <cell r="F1640">
            <v>111432969</v>
          </cell>
          <cell r="G1640">
            <v>2485</v>
          </cell>
          <cell r="H1640">
            <v>2481.5</v>
          </cell>
          <cell r="I1640">
            <v>402.5</v>
          </cell>
        </row>
        <row r="1641">
          <cell r="F1641">
            <v>112122072</v>
          </cell>
          <cell r="G1641">
            <v>1171.5</v>
          </cell>
          <cell r="H1641">
            <v>1169.8499999999999</v>
          </cell>
          <cell r="I1641">
            <v>189.75</v>
          </cell>
        </row>
        <row r="1642">
          <cell r="F1642">
            <v>2600464503</v>
          </cell>
          <cell r="G1642">
            <v>1065</v>
          </cell>
          <cell r="H1642">
            <v>1063.5</v>
          </cell>
          <cell r="I1642">
            <v>172.5</v>
          </cell>
        </row>
        <row r="1643">
          <cell r="F1643">
            <v>3701055653</v>
          </cell>
          <cell r="G1643">
            <v>781</v>
          </cell>
          <cell r="H1643">
            <v>779.9</v>
          </cell>
          <cell r="I1643">
            <v>126.5</v>
          </cell>
        </row>
        <row r="1644">
          <cell r="F1644">
            <v>110955572</v>
          </cell>
          <cell r="G1644">
            <v>781</v>
          </cell>
          <cell r="H1644">
            <v>779.9</v>
          </cell>
          <cell r="I1644">
            <v>126.5</v>
          </cell>
        </row>
        <row r="1645">
          <cell r="F1645">
            <v>22800007175</v>
          </cell>
          <cell r="G1645">
            <v>781</v>
          </cell>
          <cell r="H1645">
            <v>779.9</v>
          </cell>
          <cell r="I1645">
            <v>126.5</v>
          </cell>
        </row>
        <row r="1646">
          <cell r="F1646">
            <v>104791405</v>
          </cell>
          <cell r="G1646">
            <v>1278</v>
          </cell>
          <cell r="H1646">
            <v>1276.2</v>
          </cell>
          <cell r="I1646">
            <v>207</v>
          </cell>
        </row>
        <row r="1647">
          <cell r="F1647">
            <v>104784475</v>
          </cell>
          <cell r="G1647">
            <v>781</v>
          </cell>
          <cell r="H1647">
            <v>779.9</v>
          </cell>
          <cell r="I1647">
            <v>126.5</v>
          </cell>
        </row>
        <row r="1648">
          <cell r="F1648">
            <v>107622334</v>
          </cell>
          <cell r="G1648">
            <v>965.47</v>
          </cell>
          <cell r="H1648">
            <v>964.11</v>
          </cell>
          <cell r="I1648">
            <v>156.38</v>
          </cell>
        </row>
        <row r="1649">
          <cell r="F1649">
            <v>7100441232</v>
          </cell>
          <cell r="G1649">
            <v>781</v>
          </cell>
          <cell r="H1649">
            <v>779.9</v>
          </cell>
          <cell r="I1649">
            <v>126.5</v>
          </cell>
        </row>
        <row r="1650">
          <cell r="F1650">
            <v>3105429694</v>
          </cell>
          <cell r="G1650">
            <v>1171.5</v>
          </cell>
          <cell r="H1650">
            <v>1169.8499999999999</v>
          </cell>
          <cell r="I1650">
            <v>189.75</v>
          </cell>
        </row>
        <row r="1651">
          <cell r="F1651">
            <v>4800939698</v>
          </cell>
          <cell r="G1651">
            <v>859.1</v>
          </cell>
          <cell r="H1651">
            <v>857.89</v>
          </cell>
          <cell r="I1651">
            <v>139.15</v>
          </cell>
        </row>
        <row r="1652">
          <cell r="F1652">
            <v>108545732</v>
          </cell>
          <cell r="G1652">
            <v>781</v>
          </cell>
          <cell r="H1652">
            <v>779.9</v>
          </cell>
          <cell r="I1652">
            <v>126.5</v>
          </cell>
        </row>
        <row r="1653">
          <cell r="F1653">
            <v>5300034534</v>
          </cell>
          <cell r="G1653">
            <v>781</v>
          </cell>
          <cell r="H1653">
            <v>779.9</v>
          </cell>
          <cell r="I1653">
            <v>126.5</v>
          </cell>
        </row>
        <row r="1654">
          <cell r="F1654">
            <v>1900173194</v>
          </cell>
          <cell r="G1654">
            <v>1065</v>
          </cell>
          <cell r="H1654">
            <v>1063.5</v>
          </cell>
          <cell r="I1654">
            <v>172.5</v>
          </cell>
        </row>
        <row r="1655">
          <cell r="F1655">
            <v>200921286</v>
          </cell>
          <cell r="G1655">
            <v>1065</v>
          </cell>
          <cell r="H1655">
            <v>1063.5</v>
          </cell>
          <cell r="I1655">
            <v>172.5</v>
          </cell>
        </row>
        <row r="1656">
          <cell r="F1656">
            <v>114219835</v>
          </cell>
          <cell r="G1656">
            <v>1562</v>
          </cell>
          <cell r="H1656">
            <v>1559.8</v>
          </cell>
          <cell r="I1656">
            <v>253</v>
          </cell>
        </row>
        <row r="1657">
          <cell r="F1657">
            <v>4900577182</v>
          </cell>
          <cell r="G1657">
            <v>1065</v>
          </cell>
          <cell r="H1657">
            <v>1063.5</v>
          </cell>
          <cell r="I1657">
            <v>172.5</v>
          </cell>
        </row>
        <row r="1658">
          <cell r="F1658">
            <v>9600224803</v>
          </cell>
          <cell r="G1658">
            <v>781</v>
          </cell>
          <cell r="H1658">
            <v>779.9</v>
          </cell>
          <cell r="I1658">
            <v>126.5</v>
          </cell>
        </row>
        <row r="1659">
          <cell r="F1659">
            <v>114183064</v>
          </cell>
          <cell r="G1659">
            <v>1171.5</v>
          </cell>
          <cell r="H1659">
            <v>1169.8499999999999</v>
          </cell>
          <cell r="I1659">
            <v>189.75</v>
          </cell>
        </row>
        <row r="1660">
          <cell r="F1660">
            <v>108304726</v>
          </cell>
          <cell r="G1660">
            <v>923</v>
          </cell>
          <cell r="H1660">
            <v>921.7</v>
          </cell>
          <cell r="I1660">
            <v>149.5</v>
          </cell>
        </row>
        <row r="1661">
          <cell r="F1661">
            <v>2400117525</v>
          </cell>
          <cell r="G1661">
            <v>781</v>
          </cell>
          <cell r="H1661">
            <v>779.9</v>
          </cell>
          <cell r="I1661">
            <v>126.5</v>
          </cell>
        </row>
        <row r="1662">
          <cell r="F1662">
            <v>200639920</v>
          </cell>
          <cell r="G1662">
            <v>781</v>
          </cell>
          <cell r="H1662">
            <v>779.9</v>
          </cell>
          <cell r="I1662">
            <v>126.5</v>
          </cell>
        </row>
        <row r="1663">
          <cell r="F1663">
            <v>40234030258</v>
          </cell>
          <cell r="G1663">
            <v>1171.5</v>
          </cell>
          <cell r="H1663">
            <v>1169.8499999999999</v>
          </cell>
          <cell r="I1663">
            <v>189.75</v>
          </cell>
        </row>
        <row r="1664">
          <cell r="F1664">
            <v>103461745</v>
          </cell>
          <cell r="G1664">
            <v>1065</v>
          </cell>
          <cell r="H1664">
            <v>1063.5</v>
          </cell>
          <cell r="I1664">
            <v>172.5</v>
          </cell>
        </row>
        <row r="1665">
          <cell r="F1665">
            <v>2300934581</v>
          </cell>
          <cell r="G1665">
            <v>781</v>
          </cell>
          <cell r="H1665">
            <v>779.9</v>
          </cell>
          <cell r="I1665">
            <v>126.5</v>
          </cell>
        </row>
        <row r="1666">
          <cell r="F1666">
            <v>40230588846</v>
          </cell>
          <cell r="G1666">
            <v>781</v>
          </cell>
          <cell r="H1666">
            <v>779.9</v>
          </cell>
          <cell r="I1666">
            <v>126.5</v>
          </cell>
        </row>
        <row r="1667">
          <cell r="F1667">
            <v>2200111561</v>
          </cell>
          <cell r="G1667">
            <v>1775</v>
          </cell>
          <cell r="H1667">
            <v>1772.5</v>
          </cell>
          <cell r="I1667">
            <v>287.5</v>
          </cell>
        </row>
        <row r="1668">
          <cell r="F1668">
            <v>114124878</v>
          </cell>
          <cell r="G1668">
            <v>781</v>
          </cell>
          <cell r="H1668">
            <v>779.9</v>
          </cell>
          <cell r="I1668">
            <v>126.5</v>
          </cell>
        </row>
        <row r="1669">
          <cell r="F1669">
            <v>115534760</v>
          </cell>
          <cell r="G1669">
            <v>781</v>
          </cell>
          <cell r="H1669">
            <v>779.9</v>
          </cell>
          <cell r="I1669">
            <v>126.5</v>
          </cell>
        </row>
        <row r="1670">
          <cell r="F1670">
            <v>113522668</v>
          </cell>
          <cell r="G1670">
            <v>1278</v>
          </cell>
          <cell r="H1670">
            <v>1276.2</v>
          </cell>
          <cell r="I1670">
            <v>207</v>
          </cell>
        </row>
        <row r="1671">
          <cell r="F1671">
            <v>9200109370</v>
          </cell>
          <cell r="G1671">
            <v>2485</v>
          </cell>
          <cell r="H1671">
            <v>2481.5</v>
          </cell>
          <cell r="I1671">
            <v>402.5</v>
          </cell>
        </row>
        <row r="1672">
          <cell r="F1672">
            <v>1800385120</v>
          </cell>
          <cell r="G1672">
            <v>1775</v>
          </cell>
          <cell r="H1672">
            <v>1772.5</v>
          </cell>
          <cell r="I1672">
            <v>287.5</v>
          </cell>
        </row>
        <row r="1673">
          <cell r="F1673">
            <v>2301405524</v>
          </cell>
          <cell r="G1673">
            <v>781</v>
          </cell>
          <cell r="H1673">
            <v>779.9</v>
          </cell>
          <cell r="I1673">
            <v>126.5</v>
          </cell>
        </row>
        <row r="1674">
          <cell r="F1674">
            <v>2301617615</v>
          </cell>
          <cell r="G1674">
            <v>1065</v>
          </cell>
          <cell r="H1674">
            <v>1063.5</v>
          </cell>
          <cell r="I1674">
            <v>172.5</v>
          </cell>
        </row>
        <row r="1675">
          <cell r="F1675">
            <v>8000078538</v>
          </cell>
          <cell r="G1675">
            <v>937.2</v>
          </cell>
          <cell r="H1675">
            <v>935.88</v>
          </cell>
          <cell r="I1675">
            <v>151.80000000000001</v>
          </cell>
        </row>
        <row r="1676">
          <cell r="F1676">
            <v>110795622</v>
          </cell>
          <cell r="G1676">
            <v>937.2</v>
          </cell>
          <cell r="H1676">
            <v>935.88</v>
          </cell>
          <cell r="I1676">
            <v>151.80000000000001</v>
          </cell>
        </row>
        <row r="1677">
          <cell r="F1677">
            <v>22500661230</v>
          </cell>
          <cell r="G1677">
            <v>781</v>
          </cell>
          <cell r="H1677">
            <v>779.9</v>
          </cell>
          <cell r="I1677">
            <v>126.5</v>
          </cell>
        </row>
        <row r="1678">
          <cell r="F1678">
            <v>103488797</v>
          </cell>
          <cell r="G1678">
            <v>781</v>
          </cell>
          <cell r="H1678">
            <v>779.9</v>
          </cell>
          <cell r="I1678">
            <v>126.5</v>
          </cell>
        </row>
        <row r="1679">
          <cell r="F1679">
            <v>40211240797</v>
          </cell>
          <cell r="G1679">
            <v>1562</v>
          </cell>
          <cell r="H1679">
            <v>1559.8</v>
          </cell>
          <cell r="I1679">
            <v>253</v>
          </cell>
        </row>
        <row r="1680">
          <cell r="F1680">
            <v>40220816660</v>
          </cell>
          <cell r="G1680">
            <v>781</v>
          </cell>
          <cell r="H1680">
            <v>779.9</v>
          </cell>
          <cell r="I1680">
            <v>126.5</v>
          </cell>
        </row>
        <row r="1681">
          <cell r="F1681">
            <v>2301288995</v>
          </cell>
          <cell r="G1681">
            <v>1171.5</v>
          </cell>
          <cell r="H1681">
            <v>1169.8499999999999</v>
          </cell>
          <cell r="I1681">
            <v>189.75</v>
          </cell>
        </row>
        <row r="1682">
          <cell r="F1682">
            <v>5300223517</v>
          </cell>
          <cell r="G1682">
            <v>781</v>
          </cell>
          <cell r="H1682">
            <v>779.9</v>
          </cell>
          <cell r="I1682">
            <v>126.5</v>
          </cell>
        </row>
        <row r="1683">
          <cell r="F1683">
            <v>8500056836</v>
          </cell>
          <cell r="G1683">
            <v>781</v>
          </cell>
          <cell r="H1683">
            <v>779.9</v>
          </cell>
          <cell r="I1683">
            <v>126.5</v>
          </cell>
        </row>
        <row r="1684">
          <cell r="F1684">
            <v>4700749007</v>
          </cell>
          <cell r="G1684">
            <v>2485</v>
          </cell>
          <cell r="H1684">
            <v>2481.5</v>
          </cell>
          <cell r="I1684">
            <v>402.5</v>
          </cell>
        </row>
        <row r="1685">
          <cell r="F1685">
            <v>104830013</v>
          </cell>
          <cell r="G1685">
            <v>781</v>
          </cell>
          <cell r="H1685">
            <v>779.9</v>
          </cell>
          <cell r="I1685">
            <v>126.5</v>
          </cell>
        </row>
        <row r="1686">
          <cell r="F1686">
            <v>2700034180</v>
          </cell>
          <cell r="G1686">
            <v>852</v>
          </cell>
          <cell r="H1686">
            <v>850.8</v>
          </cell>
          <cell r="I1686">
            <v>138</v>
          </cell>
        </row>
        <row r="1687">
          <cell r="F1687">
            <v>104408612</v>
          </cell>
          <cell r="G1687">
            <v>781</v>
          </cell>
          <cell r="H1687">
            <v>779.9</v>
          </cell>
          <cell r="I1687">
            <v>126.5</v>
          </cell>
        </row>
        <row r="1688">
          <cell r="F1688">
            <v>4700743588</v>
          </cell>
          <cell r="G1688">
            <v>781</v>
          </cell>
          <cell r="H1688">
            <v>779.9</v>
          </cell>
          <cell r="I1688">
            <v>126.5</v>
          </cell>
        </row>
        <row r="1689">
          <cell r="F1689">
            <v>2300098296</v>
          </cell>
          <cell r="G1689">
            <v>781</v>
          </cell>
          <cell r="H1689">
            <v>779.9</v>
          </cell>
          <cell r="I1689">
            <v>126.5</v>
          </cell>
        </row>
        <row r="1690">
          <cell r="F1690">
            <v>110774791</v>
          </cell>
          <cell r="G1690">
            <v>937.2</v>
          </cell>
          <cell r="H1690">
            <v>935.88</v>
          </cell>
          <cell r="I1690">
            <v>151.80000000000001</v>
          </cell>
        </row>
        <row r="1691">
          <cell r="F1691">
            <v>40225180088</v>
          </cell>
          <cell r="G1691">
            <v>2130</v>
          </cell>
          <cell r="H1691">
            <v>2127</v>
          </cell>
          <cell r="I1691">
            <v>345</v>
          </cell>
        </row>
        <row r="1692">
          <cell r="F1692">
            <v>22301281659</v>
          </cell>
          <cell r="G1692">
            <v>1171.5</v>
          </cell>
          <cell r="H1692">
            <v>1169.8499999999999</v>
          </cell>
          <cell r="I1692">
            <v>189.75</v>
          </cell>
        </row>
        <row r="1693">
          <cell r="F1693">
            <v>7900180048</v>
          </cell>
          <cell r="G1693">
            <v>1420</v>
          </cell>
          <cell r="H1693">
            <v>1418</v>
          </cell>
          <cell r="I1693">
            <v>230</v>
          </cell>
        </row>
        <row r="1694">
          <cell r="F1694">
            <v>3104775485</v>
          </cell>
          <cell r="G1694">
            <v>781</v>
          </cell>
          <cell r="H1694">
            <v>779.9</v>
          </cell>
          <cell r="I1694">
            <v>126.5</v>
          </cell>
        </row>
        <row r="1695">
          <cell r="F1695">
            <v>22301141598</v>
          </cell>
          <cell r="G1695">
            <v>1136</v>
          </cell>
          <cell r="H1695">
            <v>1134.4000000000001</v>
          </cell>
          <cell r="I1695">
            <v>184</v>
          </cell>
        </row>
        <row r="1696">
          <cell r="F1696">
            <v>2601354281</v>
          </cell>
          <cell r="G1696">
            <v>1171.5</v>
          </cell>
          <cell r="H1696">
            <v>1169.8499999999999</v>
          </cell>
          <cell r="I1696">
            <v>189.75</v>
          </cell>
        </row>
        <row r="1697">
          <cell r="F1697">
            <v>4702010341</v>
          </cell>
          <cell r="G1697">
            <v>781</v>
          </cell>
          <cell r="H1697">
            <v>779.9</v>
          </cell>
          <cell r="I1697">
            <v>126.5</v>
          </cell>
        </row>
        <row r="1698">
          <cell r="F1698">
            <v>102865003</v>
          </cell>
          <cell r="G1698">
            <v>1065</v>
          </cell>
          <cell r="H1698">
            <v>1063.5</v>
          </cell>
          <cell r="I1698">
            <v>172.5</v>
          </cell>
        </row>
        <row r="1699">
          <cell r="F1699">
            <v>4100164666</v>
          </cell>
          <cell r="G1699">
            <v>781</v>
          </cell>
          <cell r="H1699">
            <v>779.9</v>
          </cell>
          <cell r="I1699">
            <v>126.5</v>
          </cell>
        </row>
        <row r="1700">
          <cell r="F1700">
            <v>40236648636</v>
          </cell>
          <cell r="G1700">
            <v>1065</v>
          </cell>
          <cell r="H1700">
            <v>1063.5</v>
          </cell>
          <cell r="I1700">
            <v>172.5</v>
          </cell>
        </row>
        <row r="1701">
          <cell r="F1701">
            <v>11000062742</v>
          </cell>
          <cell r="G1701">
            <v>1405.8</v>
          </cell>
          <cell r="H1701">
            <v>1403.82</v>
          </cell>
          <cell r="I1701">
            <v>227.7</v>
          </cell>
        </row>
        <row r="1702">
          <cell r="F1702">
            <v>1800514059</v>
          </cell>
          <cell r="G1702">
            <v>1562</v>
          </cell>
          <cell r="H1702">
            <v>1559.8</v>
          </cell>
          <cell r="I1702">
            <v>253</v>
          </cell>
        </row>
        <row r="1703">
          <cell r="F1703">
            <v>40221614452</v>
          </cell>
          <cell r="G1703">
            <v>1562</v>
          </cell>
          <cell r="H1703">
            <v>1559.8</v>
          </cell>
          <cell r="I1703">
            <v>253</v>
          </cell>
        </row>
        <row r="1704">
          <cell r="F1704">
            <v>1900195700</v>
          </cell>
          <cell r="G1704">
            <v>994</v>
          </cell>
          <cell r="H1704">
            <v>992.6</v>
          </cell>
          <cell r="I1704">
            <v>161</v>
          </cell>
        </row>
        <row r="1705">
          <cell r="F1705">
            <v>9000125949</v>
          </cell>
          <cell r="G1705">
            <v>781</v>
          </cell>
          <cell r="H1705">
            <v>779.9</v>
          </cell>
          <cell r="I1705">
            <v>126.5</v>
          </cell>
        </row>
        <row r="1706">
          <cell r="F1706">
            <v>7900094181</v>
          </cell>
          <cell r="G1706">
            <v>781</v>
          </cell>
          <cell r="H1706">
            <v>779.9</v>
          </cell>
          <cell r="I1706">
            <v>126.5</v>
          </cell>
        </row>
        <row r="1707">
          <cell r="F1707">
            <v>110448479</v>
          </cell>
          <cell r="G1707">
            <v>781</v>
          </cell>
          <cell r="H1707">
            <v>779.9</v>
          </cell>
          <cell r="I1707">
            <v>126.5</v>
          </cell>
        </row>
        <row r="1708">
          <cell r="F1708">
            <v>13700003760</v>
          </cell>
          <cell r="G1708">
            <v>781</v>
          </cell>
          <cell r="H1708">
            <v>779.9</v>
          </cell>
          <cell r="I1708">
            <v>126.5</v>
          </cell>
        </row>
        <row r="1709">
          <cell r="F1709">
            <v>13000004757</v>
          </cell>
          <cell r="G1709">
            <v>1562</v>
          </cell>
          <cell r="H1709">
            <v>1559.8</v>
          </cell>
          <cell r="I1709">
            <v>253</v>
          </cell>
        </row>
        <row r="1710">
          <cell r="F1710">
            <v>1800275081</v>
          </cell>
          <cell r="G1710">
            <v>781</v>
          </cell>
          <cell r="H1710">
            <v>779.9</v>
          </cell>
          <cell r="I1710">
            <v>126.5</v>
          </cell>
        </row>
        <row r="1711">
          <cell r="F1711">
            <v>1800741322</v>
          </cell>
          <cell r="G1711">
            <v>923</v>
          </cell>
          <cell r="H1711">
            <v>921.7</v>
          </cell>
          <cell r="I1711">
            <v>149.5</v>
          </cell>
        </row>
        <row r="1712">
          <cell r="F1712">
            <v>1800368118</v>
          </cell>
          <cell r="G1712">
            <v>1015.3</v>
          </cell>
          <cell r="H1712">
            <v>1013.87</v>
          </cell>
          <cell r="I1712">
            <v>164.45</v>
          </cell>
        </row>
        <row r="1713">
          <cell r="F1713">
            <v>9000121823</v>
          </cell>
          <cell r="G1713">
            <v>2130</v>
          </cell>
          <cell r="H1713">
            <v>2127</v>
          </cell>
          <cell r="I1713">
            <v>345</v>
          </cell>
        </row>
        <row r="1714">
          <cell r="F1714">
            <v>109711812</v>
          </cell>
          <cell r="G1714">
            <v>1917</v>
          </cell>
          <cell r="H1714">
            <v>1914.3</v>
          </cell>
          <cell r="I1714">
            <v>310.5</v>
          </cell>
        </row>
        <row r="1715">
          <cell r="F1715">
            <v>13700008595</v>
          </cell>
          <cell r="G1715">
            <v>781</v>
          </cell>
          <cell r="H1715">
            <v>779.9</v>
          </cell>
          <cell r="I1715">
            <v>126.5</v>
          </cell>
        </row>
        <row r="1716">
          <cell r="F1716">
            <v>110264215</v>
          </cell>
          <cell r="G1716">
            <v>781</v>
          </cell>
          <cell r="H1716">
            <v>779.9</v>
          </cell>
          <cell r="I1716">
            <v>126.5</v>
          </cell>
        </row>
        <row r="1717">
          <cell r="F1717">
            <v>22301188383</v>
          </cell>
          <cell r="G1717">
            <v>923</v>
          </cell>
          <cell r="H1717">
            <v>921.7</v>
          </cell>
          <cell r="I1717">
            <v>149.5</v>
          </cell>
        </row>
        <row r="1718">
          <cell r="F1718">
            <v>100475623</v>
          </cell>
          <cell r="G1718">
            <v>1171.5</v>
          </cell>
          <cell r="H1718">
            <v>1169.8499999999999</v>
          </cell>
          <cell r="I1718">
            <v>189.75</v>
          </cell>
        </row>
        <row r="1719">
          <cell r="F1719">
            <v>105146823</v>
          </cell>
          <cell r="G1719">
            <v>1171.5</v>
          </cell>
          <cell r="H1719">
            <v>1169.8499999999999</v>
          </cell>
          <cell r="I1719">
            <v>189.75</v>
          </cell>
        </row>
        <row r="1720">
          <cell r="F1720">
            <v>40228210213</v>
          </cell>
          <cell r="G1720">
            <v>781</v>
          </cell>
          <cell r="H1720">
            <v>779.9</v>
          </cell>
          <cell r="I1720">
            <v>126.5</v>
          </cell>
        </row>
        <row r="1721">
          <cell r="F1721">
            <v>107360216</v>
          </cell>
          <cell r="G1721">
            <v>781</v>
          </cell>
          <cell r="H1721">
            <v>779.9</v>
          </cell>
          <cell r="I1721">
            <v>126.5</v>
          </cell>
        </row>
        <row r="1722">
          <cell r="F1722">
            <v>100144674</v>
          </cell>
          <cell r="G1722">
            <v>1171.5</v>
          </cell>
          <cell r="H1722">
            <v>1169.8499999999999</v>
          </cell>
          <cell r="I1722">
            <v>189.75</v>
          </cell>
        </row>
        <row r="1723">
          <cell r="F1723">
            <v>40210063208</v>
          </cell>
          <cell r="G1723">
            <v>1171.5</v>
          </cell>
          <cell r="H1723">
            <v>1169.8499999999999</v>
          </cell>
          <cell r="I1723">
            <v>189.75</v>
          </cell>
        </row>
        <row r="1724">
          <cell r="F1724">
            <v>9100014498</v>
          </cell>
          <cell r="G1724">
            <v>781</v>
          </cell>
          <cell r="H1724">
            <v>779.9</v>
          </cell>
          <cell r="I1724">
            <v>126.5</v>
          </cell>
        </row>
        <row r="1725">
          <cell r="F1725">
            <v>103182085</v>
          </cell>
          <cell r="G1725">
            <v>781</v>
          </cell>
          <cell r="H1725">
            <v>779.9</v>
          </cell>
          <cell r="I1725">
            <v>126.5</v>
          </cell>
        </row>
        <row r="1726">
          <cell r="F1726">
            <v>9100052324</v>
          </cell>
          <cell r="G1726">
            <v>781</v>
          </cell>
          <cell r="H1726">
            <v>779.9</v>
          </cell>
          <cell r="I1726">
            <v>126.5</v>
          </cell>
        </row>
        <row r="1727">
          <cell r="F1727">
            <v>5600172562</v>
          </cell>
          <cell r="G1727">
            <v>781</v>
          </cell>
          <cell r="H1727">
            <v>779.9</v>
          </cell>
          <cell r="I1727">
            <v>126.5</v>
          </cell>
        </row>
        <row r="1728">
          <cell r="F1728">
            <v>115651465</v>
          </cell>
          <cell r="G1728">
            <v>923</v>
          </cell>
          <cell r="H1728">
            <v>921.7</v>
          </cell>
          <cell r="I1728">
            <v>149.5</v>
          </cell>
        </row>
        <row r="1729">
          <cell r="F1729">
            <v>40234892327</v>
          </cell>
          <cell r="G1729">
            <v>781</v>
          </cell>
          <cell r="H1729">
            <v>779.9</v>
          </cell>
          <cell r="I1729">
            <v>126.5</v>
          </cell>
        </row>
        <row r="1730">
          <cell r="F1730">
            <v>22300748211</v>
          </cell>
          <cell r="G1730">
            <v>2236.5</v>
          </cell>
          <cell r="H1730">
            <v>2233.35</v>
          </cell>
          <cell r="I1730">
            <v>362.25</v>
          </cell>
        </row>
        <row r="1731">
          <cell r="F1731">
            <v>110880952</v>
          </cell>
          <cell r="G1731">
            <v>2840</v>
          </cell>
          <cell r="H1731">
            <v>2836</v>
          </cell>
          <cell r="I1731">
            <v>460</v>
          </cell>
        </row>
        <row r="1732">
          <cell r="F1732">
            <v>10900041921</v>
          </cell>
          <cell r="G1732">
            <v>2130</v>
          </cell>
          <cell r="H1732">
            <v>2127</v>
          </cell>
          <cell r="I1732">
            <v>345</v>
          </cell>
        </row>
        <row r="1733">
          <cell r="F1733">
            <v>5400867833</v>
          </cell>
          <cell r="G1733">
            <v>1065</v>
          </cell>
          <cell r="H1733">
            <v>1063.5</v>
          </cell>
          <cell r="I1733">
            <v>172.5</v>
          </cell>
        </row>
        <row r="1734">
          <cell r="F1734">
            <v>7600188069</v>
          </cell>
          <cell r="G1734">
            <v>1136</v>
          </cell>
          <cell r="H1734">
            <v>1134.4000000000001</v>
          </cell>
          <cell r="I1734">
            <v>184</v>
          </cell>
        </row>
        <row r="1735">
          <cell r="F1735">
            <v>22301470187</v>
          </cell>
          <cell r="G1735">
            <v>1065</v>
          </cell>
          <cell r="H1735">
            <v>1063.5</v>
          </cell>
          <cell r="I1735">
            <v>172.5</v>
          </cell>
        </row>
        <row r="1736">
          <cell r="F1736">
            <v>103121398</v>
          </cell>
          <cell r="G1736">
            <v>781</v>
          </cell>
          <cell r="H1736">
            <v>779.9</v>
          </cell>
          <cell r="I1736">
            <v>126.5</v>
          </cell>
        </row>
        <row r="1737">
          <cell r="F1737">
            <v>8000021306</v>
          </cell>
          <cell r="G1737">
            <v>1917</v>
          </cell>
          <cell r="H1737">
            <v>1914.3</v>
          </cell>
          <cell r="I1737">
            <v>310.5</v>
          </cell>
        </row>
        <row r="1738">
          <cell r="F1738">
            <v>7600244300</v>
          </cell>
          <cell r="G1738">
            <v>923</v>
          </cell>
          <cell r="H1738">
            <v>921.7</v>
          </cell>
          <cell r="I1738">
            <v>149.5</v>
          </cell>
        </row>
        <row r="1739">
          <cell r="F1739">
            <v>3102070269</v>
          </cell>
          <cell r="G1739">
            <v>781</v>
          </cell>
          <cell r="H1739">
            <v>779.9</v>
          </cell>
          <cell r="I1739">
            <v>126.5</v>
          </cell>
        </row>
        <row r="1740">
          <cell r="F1740">
            <v>105081640</v>
          </cell>
          <cell r="G1740">
            <v>781</v>
          </cell>
          <cell r="H1740">
            <v>779.9</v>
          </cell>
          <cell r="I1740">
            <v>126.5</v>
          </cell>
        </row>
        <row r="1741">
          <cell r="F1741">
            <v>1000765659</v>
          </cell>
          <cell r="G1741">
            <v>923</v>
          </cell>
          <cell r="H1741">
            <v>921.7</v>
          </cell>
          <cell r="I1741">
            <v>149.5</v>
          </cell>
        </row>
        <row r="1742">
          <cell r="F1742">
            <v>40221614791</v>
          </cell>
          <cell r="G1742">
            <v>923</v>
          </cell>
          <cell r="H1742">
            <v>921.7</v>
          </cell>
          <cell r="I1742">
            <v>149.5</v>
          </cell>
        </row>
        <row r="1743">
          <cell r="F1743">
            <v>22300969023</v>
          </cell>
          <cell r="G1743">
            <v>1562</v>
          </cell>
          <cell r="H1743">
            <v>1559.8</v>
          </cell>
          <cell r="I1743">
            <v>253</v>
          </cell>
        </row>
        <row r="1744">
          <cell r="F1744">
            <v>22301357699</v>
          </cell>
          <cell r="G1744">
            <v>1065</v>
          </cell>
          <cell r="H1744">
            <v>1063.5</v>
          </cell>
          <cell r="I1744">
            <v>172.5</v>
          </cell>
        </row>
        <row r="1745">
          <cell r="F1745">
            <v>115532772</v>
          </cell>
          <cell r="G1745">
            <v>1065</v>
          </cell>
          <cell r="H1745">
            <v>1063.5</v>
          </cell>
          <cell r="I1745">
            <v>172.5</v>
          </cell>
        </row>
        <row r="1746">
          <cell r="F1746">
            <v>2300470198</v>
          </cell>
          <cell r="G1746">
            <v>2485</v>
          </cell>
          <cell r="H1746">
            <v>2481.5</v>
          </cell>
          <cell r="I1746">
            <v>402.5</v>
          </cell>
        </row>
        <row r="1747">
          <cell r="F1747">
            <v>200515633</v>
          </cell>
          <cell r="G1747">
            <v>1171.5</v>
          </cell>
          <cell r="H1747">
            <v>1169.8499999999999</v>
          </cell>
          <cell r="I1747">
            <v>189.75</v>
          </cell>
        </row>
        <row r="1748">
          <cell r="F1748">
            <v>108285131</v>
          </cell>
          <cell r="G1748">
            <v>781</v>
          </cell>
          <cell r="H1748">
            <v>779.9</v>
          </cell>
          <cell r="I1748">
            <v>126.5</v>
          </cell>
        </row>
        <row r="1749">
          <cell r="F1749">
            <v>40225237805</v>
          </cell>
          <cell r="G1749">
            <v>2485</v>
          </cell>
          <cell r="H1749">
            <v>2481.5</v>
          </cell>
          <cell r="I1749">
            <v>402.5</v>
          </cell>
        </row>
        <row r="1750">
          <cell r="F1750">
            <v>1000331338</v>
          </cell>
          <cell r="G1750">
            <v>923</v>
          </cell>
          <cell r="H1750">
            <v>921.7</v>
          </cell>
          <cell r="I1750">
            <v>149.5</v>
          </cell>
        </row>
        <row r="1751">
          <cell r="F1751">
            <v>111185948</v>
          </cell>
          <cell r="G1751">
            <v>2236.5</v>
          </cell>
          <cell r="H1751">
            <v>2233.35</v>
          </cell>
          <cell r="I1751">
            <v>362.25</v>
          </cell>
        </row>
        <row r="1752">
          <cell r="F1752">
            <v>115343477</v>
          </cell>
          <cell r="G1752">
            <v>1065</v>
          </cell>
          <cell r="H1752">
            <v>1063.5</v>
          </cell>
          <cell r="I1752">
            <v>172.5</v>
          </cell>
        </row>
        <row r="1753">
          <cell r="F1753">
            <v>2100006804</v>
          </cell>
          <cell r="G1753">
            <v>1562</v>
          </cell>
          <cell r="H1753">
            <v>1559.8</v>
          </cell>
          <cell r="I1753">
            <v>253</v>
          </cell>
        </row>
        <row r="1754">
          <cell r="F1754">
            <v>13200003609</v>
          </cell>
          <cell r="G1754">
            <v>923</v>
          </cell>
          <cell r="H1754">
            <v>921.7</v>
          </cell>
          <cell r="I1754">
            <v>149.5</v>
          </cell>
        </row>
        <row r="1755">
          <cell r="F1755">
            <v>2600789479</v>
          </cell>
          <cell r="G1755">
            <v>923</v>
          </cell>
          <cell r="H1755">
            <v>921.7</v>
          </cell>
          <cell r="I1755">
            <v>149.5</v>
          </cell>
        </row>
        <row r="1756">
          <cell r="F1756">
            <v>1000800399</v>
          </cell>
          <cell r="G1756">
            <v>923</v>
          </cell>
          <cell r="H1756">
            <v>921.7</v>
          </cell>
          <cell r="I1756">
            <v>149.5</v>
          </cell>
        </row>
        <row r="1757">
          <cell r="F1757">
            <v>107745846</v>
          </cell>
          <cell r="G1757">
            <v>1171.5</v>
          </cell>
          <cell r="H1757">
            <v>1169.8499999999999</v>
          </cell>
          <cell r="I1757">
            <v>189.75</v>
          </cell>
        </row>
        <row r="1758">
          <cell r="F1758">
            <v>13200005141</v>
          </cell>
          <cell r="G1758">
            <v>1065</v>
          </cell>
          <cell r="H1758">
            <v>1063.5</v>
          </cell>
          <cell r="I1758">
            <v>172.5</v>
          </cell>
        </row>
        <row r="1759">
          <cell r="F1759">
            <v>22300314444</v>
          </cell>
          <cell r="G1759">
            <v>781</v>
          </cell>
          <cell r="H1759">
            <v>779.9</v>
          </cell>
          <cell r="I1759">
            <v>126.5</v>
          </cell>
        </row>
        <row r="1760">
          <cell r="F1760">
            <v>40241679618</v>
          </cell>
          <cell r="G1760">
            <v>781</v>
          </cell>
          <cell r="H1760">
            <v>779.9</v>
          </cell>
          <cell r="I1760">
            <v>126.5</v>
          </cell>
        </row>
        <row r="1761">
          <cell r="F1761">
            <v>3700385747</v>
          </cell>
          <cell r="G1761">
            <v>781</v>
          </cell>
          <cell r="H1761">
            <v>779.9</v>
          </cell>
          <cell r="I1761">
            <v>126.5</v>
          </cell>
        </row>
        <row r="1762">
          <cell r="F1762">
            <v>40209885983</v>
          </cell>
          <cell r="G1762">
            <v>781</v>
          </cell>
          <cell r="H1762">
            <v>779.9</v>
          </cell>
          <cell r="I1762">
            <v>126.5</v>
          </cell>
        </row>
        <row r="1763">
          <cell r="F1763">
            <v>1800321794</v>
          </cell>
          <cell r="G1763">
            <v>1171.5</v>
          </cell>
          <cell r="H1763">
            <v>1169.8499999999999</v>
          </cell>
          <cell r="I1763">
            <v>189.75</v>
          </cell>
        </row>
        <row r="1764">
          <cell r="F1764">
            <v>105979272</v>
          </cell>
          <cell r="G1764">
            <v>1171.5</v>
          </cell>
          <cell r="H1764">
            <v>1169.8499999999999</v>
          </cell>
          <cell r="I1764">
            <v>189.75</v>
          </cell>
        </row>
        <row r="1765">
          <cell r="F1765">
            <v>111465233</v>
          </cell>
          <cell r="G1765">
            <v>1420</v>
          </cell>
          <cell r="H1765">
            <v>1418</v>
          </cell>
          <cell r="I1765">
            <v>230</v>
          </cell>
        </row>
        <row r="1766">
          <cell r="F1766">
            <v>16000005773</v>
          </cell>
          <cell r="G1766">
            <v>923</v>
          </cell>
          <cell r="H1766">
            <v>921.7</v>
          </cell>
          <cell r="I1766">
            <v>149.5</v>
          </cell>
        </row>
        <row r="1767">
          <cell r="F1767">
            <v>114304561</v>
          </cell>
          <cell r="G1767">
            <v>2130</v>
          </cell>
          <cell r="H1767">
            <v>2127</v>
          </cell>
          <cell r="I1767">
            <v>345</v>
          </cell>
        </row>
        <row r="1768">
          <cell r="F1768">
            <v>7600071992</v>
          </cell>
          <cell r="G1768">
            <v>781</v>
          </cell>
          <cell r="H1768">
            <v>779.9</v>
          </cell>
          <cell r="I1768">
            <v>126.5</v>
          </cell>
        </row>
        <row r="1769">
          <cell r="F1769">
            <v>8000068687</v>
          </cell>
          <cell r="G1769">
            <v>1065</v>
          </cell>
          <cell r="H1769">
            <v>1063.5</v>
          </cell>
          <cell r="I1769">
            <v>172.5</v>
          </cell>
        </row>
        <row r="1770">
          <cell r="F1770">
            <v>116097924</v>
          </cell>
          <cell r="G1770">
            <v>1547.8</v>
          </cell>
          <cell r="H1770">
            <v>1545.62</v>
          </cell>
          <cell r="I1770">
            <v>250.7</v>
          </cell>
        </row>
        <row r="1771">
          <cell r="F1771">
            <v>13700002895</v>
          </cell>
          <cell r="G1771">
            <v>923</v>
          </cell>
          <cell r="H1771">
            <v>921.7</v>
          </cell>
          <cell r="I1771">
            <v>149.5</v>
          </cell>
        </row>
        <row r="1772">
          <cell r="F1772">
            <v>1800340265</v>
          </cell>
          <cell r="G1772">
            <v>781</v>
          </cell>
          <cell r="H1772">
            <v>779.9</v>
          </cell>
          <cell r="I1772">
            <v>126.5</v>
          </cell>
        </row>
        <row r="1773">
          <cell r="F1773">
            <v>1800393868</v>
          </cell>
          <cell r="G1773">
            <v>781</v>
          </cell>
          <cell r="H1773">
            <v>779.9</v>
          </cell>
          <cell r="I1773">
            <v>126.5</v>
          </cell>
        </row>
        <row r="1774">
          <cell r="F1774">
            <v>40223045747</v>
          </cell>
          <cell r="G1774">
            <v>1278</v>
          </cell>
          <cell r="H1774">
            <v>1276.2</v>
          </cell>
          <cell r="I1774">
            <v>207</v>
          </cell>
        </row>
        <row r="1775">
          <cell r="F1775">
            <v>2100091335</v>
          </cell>
          <cell r="G1775">
            <v>937.2</v>
          </cell>
          <cell r="H1775">
            <v>935.88</v>
          </cell>
          <cell r="I1775">
            <v>151.80000000000001</v>
          </cell>
        </row>
        <row r="1776">
          <cell r="F1776">
            <v>2200268213</v>
          </cell>
          <cell r="G1776">
            <v>781</v>
          </cell>
          <cell r="H1776">
            <v>779.9</v>
          </cell>
          <cell r="I1776">
            <v>126.5</v>
          </cell>
        </row>
        <row r="1777">
          <cell r="F1777">
            <v>1800597336</v>
          </cell>
          <cell r="G1777">
            <v>2485</v>
          </cell>
          <cell r="H1777">
            <v>2481.5</v>
          </cell>
          <cell r="I1777">
            <v>402.5</v>
          </cell>
        </row>
        <row r="1778">
          <cell r="F1778">
            <v>2200048227</v>
          </cell>
          <cell r="G1778">
            <v>781</v>
          </cell>
          <cell r="H1778">
            <v>779.9</v>
          </cell>
          <cell r="I1778">
            <v>126.5</v>
          </cell>
        </row>
        <row r="1779">
          <cell r="F1779">
            <v>300983319</v>
          </cell>
          <cell r="G1779">
            <v>781</v>
          </cell>
          <cell r="H1779">
            <v>779.9</v>
          </cell>
          <cell r="I1779">
            <v>126.5</v>
          </cell>
        </row>
        <row r="1780">
          <cell r="F1780">
            <v>1800036855</v>
          </cell>
          <cell r="G1780">
            <v>1775</v>
          </cell>
          <cell r="H1780">
            <v>1772.5</v>
          </cell>
          <cell r="I1780">
            <v>287.5</v>
          </cell>
        </row>
        <row r="1781">
          <cell r="F1781">
            <v>2200171672</v>
          </cell>
          <cell r="G1781">
            <v>2485</v>
          </cell>
          <cell r="H1781">
            <v>2481.5</v>
          </cell>
          <cell r="I1781">
            <v>402.5</v>
          </cell>
        </row>
        <row r="1782">
          <cell r="F1782">
            <v>2100023593</v>
          </cell>
          <cell r="G1782">
            <v>1278</v>
          </cell>
          <cell r="H1782">
            <v>1276.2</v>
          </cell>
          <cell r="I1782">
            <v>207</v>
          </cell>
        </row>
        <row r="1783">
          <cell r="F1783">
            <v>2300316532</v>
          </cell>
          <cell r="G1783">
            <v>781</v>
          </cell>
          <cell r="H1783">
            <v>779.9</v>
          </cell>
          <cell r="I1783">
            <v>126.5</v>
          </cell>
        </row>
        <row r="1784">
          <cell r="F1784">
            <v>101228104</v>
          </cell>
          <cell r="G1784">
            <v>4615</v>
          </cell>
          <cell r="H1784">
            <v>4608.5</v>
          </cell>
          <cell r="I1784">
            <v>747.5</v>
          </cell>
        </row>
        <row r="1785">
          <cell r="F1785">
            <v>40227533987</v>
          </cell>
          <cell r="G1785">
            <v>1065</v>
          </cell>
          <cell r="H1785">
            <v>1063.5</v>
          </cell>
          <cell r="I1785">
            <v>172.5</v>
          </cell>
        </row>
        <row r="1786">
          <cell r="F1786">
            <v>107206278</v>
          </cell>
          <cell r="G1786">
            <v>781</v>
          </cell>
          <cell r="H1786">
            <v>779.9</v>
          </cell>
          <cell r="I1786">
            <v>126.5</v>
          </cell>
        </row>
        <row r="1787">
          <cell r="F1787">
            <v>22301465617</v>
          </cell>
          <cell r="G1787">
            <v>923</v>
          </cell>
          <cell r="H1787">
            <v>921.7</v>
          </cell>
          <cell r="I1787">
            <v>149.5</v>
          </cell>
        </row>
        <row r="1788">
          <cell r="F1788">
            <v>9000131236</v>
          </cell>
          <cell r="G1788">
            <v>781</v>
          </cell>
          <cell r="H1788">
            <v>779.9</v>
          </cell>
          <cell r="I1788">
            <v>126.5</v>
          </cell>
        </row>
        <row r="1789">
          <cell r="F1789">
            <v>10400048145</v>
          </cell>
          <cell r="G1789">
            <v>781</v>
          </cell>
          <cell r="H1789">
            <v>779.9</v>
          </cell>
          <cell r="I1789">
            <v>126.5</v>
          </cell>
        </row>
        <row r="1790">
          <cell r="F1790">
            <v>104784954</v>
          </cell>
          <cell r="G1790">
            <v>1171.5</v>
          </cell>
          <cell r="H1790">
            <v>1169.8499999999999</v>
          </cell>
          <cell r="I1790">
            <v>189.75</v>
          </cell>
        </row>
        <row r="1791">
          <cell r="F1791">
            <v>5500085526</v>
          </cell>
          <cell r="G1791">
            <v>781</v>
          </cell>
          <cell r="H1791">
            <v>779.9</v>
          </cell>
          <cell r="I1791">
            <v>126.5</v>
          </cell>
        </row>
        <row r="1792">
          <cell r="F1792">
            <v>100449099</v>
          </cell>
          <cell r="G1792">
            <v>1420</v>
          </cell>
          <cell r="H1792">
            <v>1418</v>
          </cell>
          <cell r="I1792">
            <v>230</v>
          </cell>
        </row>
        <row r="1793">
          <cell r="F1793">
            <v>116017708</v>
          </cell>
          <cell r="G1793">
            <v>781</v>
          </cell>
          <cell r="H1793">
            <v>779.9</v>
          </cell>
          <cell r="I1793">
            <v>126.5</v>
          </cell>
        </row>
        <row r="1794">
          <cell r="F1794">
            <v>40221629526</v>
          </cell>
          <cell r="G1794">
            <v>781</v>
          </cell>
          <cell r="H1794">
            <v>779.9</v>
          </cell>
          <cell r="I1794">
            <v>126.5</v>
          </cell>
        </row>
        <row r="1795">
          <cell r="F1795">
            <v>5300108932</v>
          </cell>
          <cell r="G1795">
            <v>781</v>
          </cell>
          <cell r="H1795">
            <v>779.9</v>
          </cell>
          <cell r="I1795">
            <v>126.5</v>
          </cell>
        </row>
        <row r="1796">
          <cell r="F1796">
            <v>4701875678</v>
          </cell>
          <cell r="G1796">
            <v>781</v>
          </cell>
          <cell r="H1796">
            <v>779.9</v>
          </cell>
          <cell r="I1796">
            <v>126.5</v>
          </cell>
        </row>
        <row r="1797">
          <cell r="F1797">
            <v>113893457</v>
          </cell>
          <cell r="G1797">
            <v>1065</v>
          </cell>
          <cell r="H1797">
            <v>1063.5</v>
          </cell>
          <cell r="I1797">
            <v>172.5</v>
          </cell>
        </row>
        <row r="1798">
          <cell r="F1798">
            <v>108135534</v>
          </cell>
          <cell r="G1798">
            <v>2272</v>
          </cell>
          <cell r="H1798">
            <v>2268.8000000000002</v>
          </cell>
          <cell r="I1798">
            <v>368</v>
          </cell>
        </row>
        <row r="1799">
          <cell r="F1799">
            <v>800294175</v>
          </cell>
          <cell r="G1799">
            <v>781</v>
          </cell>
          <cell r="H1799">
            <v>779.9</v>
          </cell>
          <cell r="I1799">
            <v>126.5</v>
          </cell>
        </row>
        <row r="1800">
          <cell r="F1800">
            <v>5300377032</v>
          </cell>
          <cell r="G1800">
            <v>1171.5</v>
          </cell>
          <cell r="H1800">
            <v>1169.8499999999999</v>
          </cell>
          <cell r="I1800">
            <v>189.75</v>
          </cell>
        </row>
        <row r="1801">
          <cell r="F1801">
            <v>5800038993</v>
          </cell>
          <cell r="G1801">
            <v>781</v>
          </cell>
          <cell r="H1801">
            <v>779.9</v>
          </cell>
          <cell r="I1801">
            <v>126.5</v>
          </cell>
        </row>
        <row r="1802">
          <cell r="F1802">
            <v>103511887</v>
          </cell>
          <cell r="G1802">
            <v>781</v>
          </cell>
          <cell r="H1802">
            <v>779.9</v>
          </cell>
          <cell r="I1802">
            <v>126.5</v>
          </cell>
        </row>
        <row r="1803">
          <cell r="F1803">
            <v>9400172202</v>
          </cell>
          <cell r="G1803">
            <v>781</v>
          </cell>
          <cell r="H1803">
            <v>779.9</v>
          </cell>
          <cell r="I1803">
            <v>126.5</v>
          </cell>
        </row>
        <row r="1804">
          <cell r="F1804">
            <v>115898868</v>
          </cell>
          <cell r="G1804">
            <v>2130</v>
          </cell>
          <cell r="H1804">
            <v>2127</v>
          </cell>
          <cell r="I1804">
            <v>345</v>
          </cell>
        </row>
        <row r="1805">
          <cell r="F1805">
            <v>3102099201</v>
          </cell>
          <cell r="G1805">
            <v>781</v>
          </cell>
          <cell r="H1805">
            <v>779.9</v>
          </cell>
          <cell r="I1805">
            <v>126.5</v>
          </cell>
        </row>
        <row r="1806">
          <cell r="F1806">
            <v>3104391176</v>
          </cell>
          <cell r="G1806">
            <v>1562</v>
          </cell>
          <cell r="H1806">
            <v>1559.8</v>
          </cell>
          <cell r="I1806">
            <v>253</v>
          </cell>
        </row>
        <row r="1807">
          <cell r="F1807">
            <v>114819816</v>
          </cell>
          <cell r="G1807">
            <v>1405.8</v>
          </cell>
          <cell r="H1807">
            <v>1403.82</v>
          </cell>
          <cell r="I1807">
            <v>227.7</v>
          </cell>
        </row>
        <row r="1808">
          <cell r="F1808">
            <v>102366499</v>
          </cell>
          <cell r="G1808">
            <v>2130</v>
          </cell>
          <cell r="H1808">
            <v>2127</v>
          </cell>
          <cell r="I1808">
            <v>345</v>
          </cell>
        </row>
        <row r="1809">
          <cell r="F1809">
            <v>4700140090</v>
          </cell>
          <cell r="G1809">
            <v>1065</v>
          </cell>
          <cell r="H1809">
            <v>1063.5</v>
          </cell>
          <cell r="I1809">
            <v>172.5</v>
          </cell>
        </row>
        <row r="1810">
          <cell r="F1810">
            <v>10000035500</v>
          </cell>
          <cell r="G1810">
            <v>781</v>
          </cell>
          <cell r="H1810">
            <v>779.9</v>
          </cell>
          <cell r="I1810">
            <v>126.5</v>
          </cell>
        </row>
        <row r="1811">
          <cell r="F1811">
            <v>13000005218</v>
          </cell>
          <cell r="G1811">
            <v>1065</v>
          </cell>
          <cell r="H1811">
            <v>1063.5</v>
          </cell>
          <cell r="I1811">
            <v>172.5</v>
          </cell>
        </row>
        <row r="1812">
          <cell r="F1812">
            <v>3400041640</v>
          </cell>
          <cell r="G1812">
            <v>781</v>
          </cell>
          <cell r="H1812">
            <v>779.9</v>
          </cell>
          <cell r="I1812">
            <v>126.5</v>
          </cell>
        </row>
        <row r="1813">
          <cell r="F1813">
            <v>6800543511</v>
          </cell>
          <cell r="G1813">
            <v>781</v>
          </cell>
          <cell r="H1813">
            <v>779.9</v>
          </cell>
          <cell r="I1813">
            <v>126.5</v>
          </cell>
        </row>
        <row r="1814">
          <cell r="F1814">
            <v>40234004253</v>
          </cell>
          <cell r="G1814">
            <v>852</v>
          </cell>
          <cell r="H1814">
            <v>850.8</v>
          </cell>
          <cell r="I1814">
            <v>138</v>
          </cell>
        </row>
        <row r="1815">
          <cell r="F1815">
            <v>1900077312</v>
          </cell>
          <cell r="G1815">
            <v>2485</v>
          </cell>
          <cell r="H1815">
            <v>2481.5</v>
          </cell>
          <cell r="I1815">
            <v>402.5</v>
          </cell>
        </row>
        <row r="1816">
          <cell r="F1816">
            <v>2100014402</v>
          </cell>
          <cell r="G1816">
            <v>1065</v>
          </cell>
          <cell r="H1816">
            <v>1063.5</v>
          </cell>
          <cell r="I1816">
            <v>172.5</v>
          </cell>
        </row>
        <row r="1817">
          <cell r="F1817">
            <v>1800226274</v>
          </cell>
          <cell r="G1817">
            <v>2485</v>
          </cell>
          <cell r="H1817">
            <v>2481.5</v>
          </cell>
          <cell r="I1817">
            <v>402.5</v>
          </cell>
        </row>
        <row r="1818">
          <cell r="F1818">
            <v>114365026</v>
          </cell>
          <cell r="G1818">
            <v>1863.75</v>
          </cell>
          <cell r="H1818">
            <v>1861.13</v>
          </cell>
          <cell r="I1818">
            <v>301.88</v>
          </cell>
        </row>
        <row r="1819">
          <cell r="F1819">
            <v>9900040636</v>
          </cell>
          <cell r="G1819">
            <v>781</v>
          </cell>
          <cell r="H1819">
            <v>779.9</v>
          </cell>
          <cell r="I1819">
            <v>126.5</v>
          </cell>
        </row>
        <row r="1820">
          <cell r="F1820">
            <v>8400044080</v>
          </cell>
          <cell r="G1820">
            <v>781</v>
          </cell>
          <cell r="H1820">
            <v>779.9</v>
          </cell>
          <cell r="I1820">
            <v>126.5</v>
          </cell>
        </row>
        <row r="1821">
          <cell r="F1821">
            <v>1000948404</v>
          </cell>
          <cell r="G1821">
            <v>781</v>
          </cell>
          <cell r="H1821">
            <v>779.9</v>
          </cell>
          <cell r="I1821">
            <v>126.5</v>
          </cell>
        </row>
        <row r="1822">
          <cell r="F1822">
            <v>114341647</v>
          </cell>
          <cell r="G1822">
            <v>2840</v>
          </cell>
          <cell r="H1822">
            <v>2836</v>
          </cell>
          <cell r="I1822">
            <v>460</v>
          </cell>
        </row>
        <row r="1823">
          <cell r="F1823">
            <v>22301608174</v>
          </cell>
          <cell r="G1823">
            <v>994</v>
          </cell>
          <cell r="H1823">
            <v>992.6</v>
          </cell>
          <cell r="I1823">
            <v>161</v>
          </cell>
        </row>
        <row r="1824">
          <cell r="F1824">
            <v>117919233</v>
          </cell>
          <cell r="G1824">
            <v>1065</v>
          </cell>
          <cell r="H1824">
            <v>1063.5</v>
          </cell>
          <cell r="I1824">
            <v>172.5</v>
          </cell>
        </row>
        <row r="1825">
          <cell r="F1825">
            <v>104235437</v>
          </cell>
          <cell r="G1825">
            <v>781</v>
          </cell>
          <cell r="H1825">
            <v>779.9</v>
          </cell>
          <cell r="I1825">
            <v>126.5</v>
          </cell>
        </row>
        <row r="1826">
          <cell r="F1826">
            <v>7100508055</v>
          </cell>
          <cell r="G1826">
            <v>781</v>
          </cell>
          <cell r="H1826">
            <v>779.9</v>
          </cell>
          <cell r="I1826">
            <v>126.5</v>
          </cell>
        </row>
        <row r="1827">
          <cell r="F1827">
            <v>16000008629</v>
          </cell>
          <cell r="G1827">
            <v>1420</v>
          </cell>
          <cell r="H1827">
            <v>1418</v>
          </cell>
          <cell r="I1827">
            <v>230</v>
          </cell>
        </row>
        <row r="1828">
          <cell r="F1828">
            <v>400139499</v>
          </cell>
          <cell r="G1828">
            <v>781</v>
          </cell>
          <cell r="H1828">
            <v>779.9</v>
          </cell>
          <cell r="I1828">
            <v>126.5</v>
          </cell>
        </row>
        <row r="1829">
          <cell r="F1829">
            <v>400257168</v>
          </cell>
          <cell r="G1829">
            <v>781</v>
          </cell>
          <cell r="H1829">
            <v>779.9</v>
          </cell>
          <cell r="I1829">
            <v>126.5</v>
          </cell>
        </row>
        <row r="1830">
          <cell r="F1830">
            <v>40237413519</v>
          </cell>
          <cell r="G1830">
            <v>781</v>
          </cell>
          <cell r="H1830">
            <v>779.9</v>
          </cell>
          <cell r="I1830">
            <v>126.5</v>
          </cell>
        </row>
        <row r="1831">
          <cell r="F1831">
            <v>4900616436</v>
          </cell>
          <cell r="G1831">
            <v>781</v>
          </cell>
          <cell r="H1831">
            <v>779.9</v>
          </cell>
          <cell r="I1831">
            <v>126.5</v>
          </cell>
        </row>
        <row r="1832">
          <cell r="F1832">
            <v>500280813</v>
          </cell>
          <cell r="G1832">
            <v>781</v>
          </cell>
          <cell r="H1832">
            <v>779.9</v>
          </cell>
          <cell r="I1832">
            <v>126.5</v>
          </cell>
        </row>
        <row r="1833">
          <cell r="F1833">
            <v>4800510739</v>
          </cell>
          <cell r="G1833">
            <v>781</v>
          </cell>
          <cell r="H1833">
            <v>779.9</v>
          </cell>
          <cell r="I1833">
            <v>126.5</v>
          </cell>
        </row>
        <row r="1834">
          <cell r="F1834">
            <v>100254564</v>
          </cell>
          <cell r="G1834">
            <v>9940</v>
          </cell>
          <cell r="H1834">
            <v>9926</v>
          </cell>
          <cell r="I1834">
            <v>748.08</v>
          </cell>
        </row>
        <row r="1835">
          <cell r="F1835">
            <v>113278071</v>
          </cell>
          <cell r="G1835">
            <v>781</v>
          </cell>
          <cell r="H1835">
            <v>779.9</v>
          </cell>
          <cell r="I1835">
            <v>126.5</v>
          </cell>
        </row>
        <row r="1836">
          <cell r="F1836">
            <v>114986276</v>
          </cell>
          <cell r="G1836">
            <v>1171.5</v>
          </cell>
          <cell r="H1836">
            <v>1169.8499999999999</v>
          </cell>
          <cell r="I1836">
            <v>189.75</v>
          </cell>
        </row>
        <row r="1837">
          <cell r="F1837">
            <v>116917907</v>
          </cell>
          <cell r="G1837">
            <v>1171.5</v>
          </cell>
          <cell r="H1837">
            <v>1169.8499999999999</v>
          </cell>
          <cell r="I1837">
            <v>189.75</v>
          </cell>
        </row>
        <row r="1838">
          <cell r="F1838">
            <v>200822823</v>
          </cell>
          <cell r="G1838">
            <v>781</v>
          </cell>
          <cell r="H1838">
            <v>779.9</v>
          </cell>
          <cell r="I1838">
            <v>126.5</v>
          </cell>
        </row>
        <row r="1839">
          <cell r="F1839">
            <v>108125667</v>
          </cell>
          <cell r="G1839">
            <v>1171.5</v>
          </cell>
          <cell r="H1839">
            <v>1169.8499999999999</v>
          </cell>
          <cell r="I1839">
            <v>189.75</v>
          </cell>
        </row>
        <row r="1840">
          <cell r="F1840">
            <v>40234729040</v>
          </cell>
          <cell r="G1840">
            <v>1420</v>
          </cell>
          <cell r="H1840">
            <v>1418</v>
          </cell>
          <cell r="I1840">
            <v>230</v>
          </cell>
        </row>
        <row r="1841">
          <cell r="F1841">
            <v>22301017459</v>
          </cell>
          <cell r="G1841">
            <v>1065</v>
          </cell>
          <cell r="H1841">
            <v>1063.5</v>
          </cell>
          <cell r="I1841">
            <v>172.5</v>
          </cell>
        </row>
        <row r="1842">
          <cell r="F1842">
            <v>22500895739</v>
          </cell>
          <cell r="G1842">
            <v>1065</v>
          </cell>
          <cell r="H1842">
            <v>1063.5</v>
          </cell>
          <cell r="I1842">
            <v>172.5</v>
          </cell>
        </row>
        <row r="1843">
          <cell r="F1843">
            <v>3100133820</v>
          </cell>
          <cell r="G1843">
            <v>1171.5</v>
          </cell>
          <cell r="H1843">
            <v>1169.8499999999999</v>
          </cell>
          <cell r="I1843">
            <v>189.75</v>
          </cell>
        </row>
        <row r="1844">
          <cell r="F1844">
            <v>2301039117</v>
          </cell>
          <cell r="G1844">
            <v>781</v>
          </cell>
          <cell r="H1844">
            <v>779.9</v>
          </cell>
          <cell r="I1844">
            <v>126.5</v>
          </cell>
        </row>
        <row r="1845">
          <cell r="F1845">
            <v>110571577</v>
          </cell>
          <cell r="G1845">
            <v>781</v>
          </cell>
          <cell r="H1845">
            <v>779.9</v>
          </cell>
          <cell r="I1845">
            <v>126.5</v>
          </cell>
        </row>
        <row r="1846">
          <cell r="F1846">
            <v>40226067664</v>
          </cell>
          <cell r="G1846">
            <v>781</v>
          </cell>
          <cell r="H1846">
            <v>779.9</v>
          </cell>
          <cell r="I1846">
            <v>126.5</v>
          </cell>
        </row>
        <row r="1847">
          <cell r="F1847">
            <v>1000493153</v>
          </cell>
          <cell r="G1847">
            <v>781</v>
          </cell>
          <cell r="H1847">
            <v>779.9</v>
          </cell>
          <cell r="I1847">
            <v>126.5</v>
          </cell>
        </row>
        <row r="1848">
          <cell r="F1848">
            <v>400189759</v>
          </cell>
          <cell r="G1848">
            <v>781</v>
          </cell>
          <cell r="H1848">
            <v>779.9</v>
          </cell>
          <cell r="I1848">
            <v>126.5</v>
          </cell>
        </row>
        <row r="1849">
          <cell r="F1849">
            <v>800053951</v>
          </cell>
          <cell r="G1849">
            <v>781</v>
          </cell>
          <cell r="H1849">
            <v>779.9</v>
          </cell>
          <cell r="I1849">
            <v>126.5</v>
          </cell>
        </row>
        <row r="1850">
          <cell r="F1850">
            <v>11700054312</v>
          </cell>
          <cell r="G1850">
            <v>781</v>
          </cell>
          <cell r="H1850">
            <v>779.9</v>
          </cell>
          <cell r="I1850">
            <v>126.5</v>
          </cell>
        </row>
        <row r="1851">
          <cell r="F1851">
            <v>111749461</v>
          </cell>
          <cell r="G1851">
            <v>1562</v>
          </cell>
          <cell r="H1851">
            <v>1559.8</v>
          </cell>
          <cell r="I1851">
            <v>253</v>
          </cell>
        </row>
        <row r="1852">
          <cell r="F1852">
            <v>104792155</v>
          </cell>
          <cell r="G1852">
            <v>781</v>
          </cell>
          <cell r="H1852">
            <v>779.9</v>
          </cell>
          <cell r="I1852">
            <v>126.5</v>
          </cell>
        </row>
        <row r="1853">
          <cell r="F1853">
            <v>4900410368</v>
          </cell>
          <cell r="G1853">
            <v>923</v>
          </cell>
          <cell r="H1853">
            <v>921.7</v>
          </cell>
          <cell r="I1853">
            <v>149.5</v>
          </cell>
        </row>
        <row r="1854">
          <cell r="F1854">
            <v>102142767</v>
          </cell>
          <cell r="G1854">
            <v>781</v>
          </cell>
          <cell r="H1854">
            <v>779.9</v>
          </cell>
          <cell r="I1854">
            <v>126.5</v>
          </cell>
        </row>
        <row r="1855">
          <cell r="F1855">
            <v>110316858</v>
          </cell>
          <cell r="G1855">
            <v>781</v>
          </cell>
          <cell r="H1855">
            <v>779.9</v>
          </cell>
          <cell r="I1855">
            <v>126.5</v>
          </cell>
        </row>
        <row r="1856">
          <cell r="F1856">
            <v>4900456957</v>
          </cell>
          <cell r="G1856">
            <v>2485</v>
          </cell>
          <cell r="H1856">
            <v>2481.5</v>
          </cell>
          <cell r="I1856">
            <v>402.5</v>
          </cell>
        </row>
        <row r="1857">
          <cell r="F1857">
            <v>40234008163</v>
          </cell>
          <cell r="G1857">
            <v>1065</v>
          </cell>
          <cell r="H1857">
            <v>1063.5</v>
          </cell>
          <cell r="I1857">
            <v>172.5</v>
          </cell>
        </row>
        <row r="1858">
          <cell r="F1858">
            <v>1200480430</v>
          </cell>
          <cell r="G1858">
            <v>781</v>
          </cell>
          <cell r="H1858">
            <v>779.9</v>
          </cell>
          <cell r="I1858">
            <v>126.5</v>
          </cell>
        </row>
        <row r="1859">
          <cell r="F1859">
            <v>40236590796</v>
          </cell>
          <cell r="G1859">
            <v>781</v>
          </cell>
          <cell r="H1859">
            <v>779.9</v>
          </cell>
          <cell r="I1859">
            <v>126.5</v>
          </cell>
        </row>
        <row r="1860">
          <cell r="F1860">
            <v>105686976</v>
          </cell>
          <cell r="G1860">
            <v>781</v>
          </cell>
          <cell r="H1860">
            <v>779.9</v>
          </cell>
          <cell r="I1860">
            <v>126.5</v>
          </cell>
        </row>
        <row r="1861">
          <cell r="F1861">
            <v>110147113</v>
          </cell>
          <cell r="G1861">
            <v>781</v>
          </cell>
          <cell r="H1861">
            <v>779.9</v>
          </cell>
          <cell r="I1861">
            <v>126.5</v>
          </cell>
        </row>
        <row r="1862">
          <cell r="F1862">
            <v>4900681240</v>
          </cell>
          <cell r="G1862">
            <v>852</v>
          </cell>
          <cell r="H1862">
            <v>850.8</v>
          </cell>
          <cell r="I1862">
            <v>138</v>
          </cell>
        </row>
        <row r="1863">
          <cell r="F1863">
            <v>104682448</v>
          </cell>
          <cell r="G1863">
            <v>1171.5</v>
          </cell>
          <cell r="H1863">
            <v>1169.8499999999999</v>
          </cell>
          <cell r="I1863">
            <v>189.75</v>
          </cell>
        </row>
        <row r="1864">
          <cell r="F1864">
            <v>22300656513</v>
          </cell>
          <cell r="G1864">
            <v>2130</v>
          </cell>
          <cell r="H1864">
            <v>2127</v>
          </cell>
          <cell r="I1864">
            <v>345</v>
          </cell>
        </row>
        <row r="1865">
          <cell r="F1865">
            <v>2300906605</v>
          </cell>
          <cell r="G1865">
            <v>923</v>
          </cell>
          <cell r="H1865">
            <v>921.7</v>
          </cell>
          <cell r="I1865">
            <v>149.5</v>
          </cell>
        </row>
        <row r="1866">
          <cell r="F1866">
            <v>2200365324</v>
          </cell>
          <cell r="G1866">
            <v>781</v>
          </cell>
          <cell r="H1866">
            <v>779.9</v>
          </cell>
          <cell r="I1866">
            <v>126.5</v>
          </cell>
        </row>
        <row r="1867">
          <cell r="F1867">
            <v>103264081</v>
          </cell>
          <cell r="G1867">
            <v>781</v>
          </cell>
          <cell r="H1867">
            <v>779.9</v>
          </cell>
          <cell r="I1867">
            <v>126.5</v>
          </cell>
        </row>
        <row r="1868">
          <cell r="F1868">
            <v>1800611095</v>
          </cell>
          <cell r="G1868">
            <v>1065</v>
          </cell>
          <cell r="H1868">
            <v>1063.5</v>
          </cell>
          <cell r="I1868">
            <v>172.5</v>
          </cell>
        </row>
        <row r="1869">
          <cell r="F1869">
            <v>22300467341</v>
          </cell>
          <cell r="G1869">
            <v>852</v>
          </cell>
          <cell r="H1869">
            <v>850.8</v>
          </cell>
          <cell r="I1869">
            <v>138</v>
          </cell>
        </row>
        <row r="1870">
          <cell r="F1870">
            <v>40234746192</v>
          </cell>
          <cell r="G1870">
            <v>781</v>
          </cell>
          <cell r="H1870">
            <v>779.9</v>
          </cell>
          <cell r="I1870">
            <v>126.5</v>
          </cell>
        </row>
        <row r="1871">
          <cell r="F1871">
            <v>5300162939</v>
          </cell>
          <cell r="G1871">
            <v>781</v>
          </cell>
          <cell r="H1871">
            <v>779.9</v>
          </cell>
          <cell r="I1871">
            <v>126.5</v>
          </cell>
        </row>
        <row r="1872">
          <cell r="F1872">
            <v>100316165</v>
          </cell>
          <cell r="G1872">
            <v>2236.5</v>
          </cell>
          <cell r="H1872">
            <v>2233.35</v>
          </cell>
          <cell r="I1872">
            <v>362.25</v>
          </cell>
        </row>
        <row r="1873">
          <cell r="F1873">
            <v>114156334</v>
          </cell>
          <cell r="G1873">
            <v>2236.5</v>
          </cell>
          <cell r="H1873">
            <v>2233.35</v>
          </cell>
          <cell r="I1873">
            <v>362.25</v>
          </cell>
        </row>
        <row r="1874">
          <cell r="F1874">
            <v>116441544</v>
          </cell>
          <cell r="G1874">
            <v>1420</v>
          </cell>
          <cell r="H1874">
            <v>1418</v>
          </cell>
          <cell r="I1874">
            <v>230</v>
          </cell>
        </row>
        <row r="1875">
          <cell r="F1875">
            <v>22500762574</v>
          </cell>
          <cell r="G1875">
            <v>781</v>
          </cell>
          <cell r="H1875">
            <v>779.9</v>
          </cell>
          <cell r="I1875">
            <v>126.5</v>
          </cell>
        </row>
        <row r="1876">
          <cell r="F1876">
            <v>40220180349</v>
          </cell>
          <cell r="G1876">
            <v>1775</v>
          </cell>
          <cell r="H1876">
            <v>1772.5</v>
          </cell>
          <cell r="I1876">
            <v>287.5</v>
          </cell>
        </row>
        <row r="1877">
          <cell r="F1877">
            <v>3105312270</v>
          </cell>
          <cell r="G1877">
            <v>781</v>
          </cell>
          <cell r="H1877">
            <v>779.9</v>
          </cell>
          <cell r="I1877">
            <v>126.5</v>
          </cell>
        </row>
        <row r="1878">
          <cell r="F1878">
            <v>104792361</v>
          </cell>
          <cell r="G1878">
            <v>781</v>
          </cell>
          <cell r="H1878">
            <v>779.9</v>
          </cell>
          <cell r="I1878">
            <v>126.5</v>
          </cell>
        </row>
        <row r="1879">
          <cell r="F1879">
            <v>4701560924</v>
          </cell>
          <cell r="G1879">
            <v>781</v>
          </cell>
          <cell r="H1879">
            <v>779.9</v>
          </cell>
          <cell r="I1879">
            <v>126.5</v>
          </cell>
        </row>
        <row r="1880">
          <cell r="F1880">
            <v>111966271</v>
          </cell>
          <cell r="G1880">
            <v>1420</v>
          </cell>
          <cell r="H1880">
            <v>1418</v>
          </cell>
          <cell r="I1880">
            <v>230</v>
          </cell>
        </row>
        <row r="1881">
          <cell r="F1881">
            <v>3104906221</v>
          </cell>
          <cell r="G1881">
            <v>781</v>
          </cell>
          <cell r="H1881">
            <v>779.9</v>
          </cell>
          <cell r="I1881">
            <v>126.5</v>
          </cell>
        </row>
        <row r="1882">
          <cell r="F1882">
            <v>5500105993</v>
          </cell>
          <cell r="G1882">
            <v>781</v>
          </cell>
          <cell r="H1882">
            <v>779.9</v>
          </cell>
          <cell r="I1882">
            <v>126.5</v>
          </cell>
        </row>
        <row r="1883">
          <cell r="F1883">
            <v>112007141</v>
          </cell>
          <cell r="G1883">
            <v>781</v>
          </cell>
          <cell r="H1883">
            <v>779.9</v>
          </cell>
          <cell r="I1883">
            <v>126.5</v>
          </cell>
        </row>
        <row r="1884">
          <cell r="F1884">
            <v>101094209</v>
          </cell>
          <cell r="G1884">
            <v>781</v>
          </cell>
          <cell r="H1884">
            <v>779.9</v>
          </cell>
          <cell r="I1884">
            <v>126.5</v>
          </cell>
        </row>
        <row r="1885">
          <cell r="F1885">
            <v>4600077780</v>
          </cell>
          <cell r="G1885">
            <v>781</v>
          </cell>
          <cell r="H1885">
            <v>779.9</v>
          </cell>
          <cell r="I1885">
            <v>126.5</v>
          </cell>
        </row>
        <row r="1886">
          <cell r="F1886">
            <v>4100158379</v>
          </cell>
          <cell r="G1886">
            <v>781</v>
          </cell>
          <cell r="H1886">
            <v>779.9</v>
          </cell>
          <cell r="I1886">
            <v>126.5</v>
          </cell>
        </row>
        <row r="1887">
          <cell r="F1887">
            <v>40226807101</v>
          </cell>
          <cell r="G1887">
            <v>781</v>
          </cell>
          <cell r="H1887">
            <v>779.9</v>
          </cell>
          <cell r="I1887">
            <v>126.5</v>
          </cell>
        </row>
        <row r="1888">
          <cell r="F1888">
            <v>115935504</v>
          </cell>
          <cell r="G1888">
            <v>3550</v>
          </cell>
          <cell r="H1888">
            <v>3545</v>
          </cell>
          <cell r="I1888">
            <v>575</v>
          </cell>
        </row>
        <row r="1889">
          <cell r="F1889">
            <v>114209414</v>
          </cell>
          <cell r="G1889">
            <v>1207</v>
          </cell>
          <cell r="H1889">
            <v>1205.3</v>
          </cell>
          <cell r="I1889">
            <v>195.5</v>
          </cell>
        </row>
        <row r="1890">
          <cell r="F1890">
            <v>113043186</v>
          </cell>
          <cell r="G1890">
            <v>3550</v>
          </cell>
          <cell r="H1890">
            <v>3545</v>
          </cell>
          <cell r="I1890">
            <v>575</v>
          </cell>
        </row>
        <row r="1891">
          <cell r="F1891">
            <v>5601511552</v>
          </cell>
          <cell r="G1891">
            <v>781</v>
          </cell>
          <cell r="H1891">
            <v>779.9</v>
          </cell>
          <cell r="I1891">
            <v>126.5</v>
          </cell>
        </row>
        <row r="1892">
          <cell r="F1892">
            <v>40226795710</v>
          </cell>
          <cell r="G1892">
            <v>1065</v>
          </cell>
          <cell r="H1892">
            <v>1063.5</v>
          </cell>
          <cell r="I1892">
            <v>172.5</v>
          </cell>
        </row>
        <row r="1893">
          <cell r="F1893">
            <v>11800082759</v>
          </cell>
          <cell r="G1893">
            <v>1136</v>
          </cell>
          <cell r="H1893">
            <v>1134.4000000000001</v>
          </cell>
          <cell r="I1893">
            <v>184</v>
          </cell>
        </row>
        <row r="1894">
          <cell r="F1894">
            <v>105662795</v>
          </cell>
          <cell r="G1894">
            <v>781</v>
          </cell>
          <cell r="H1894">
            <v>779.9</v>
          </cell>
          <cell r="I1894">
            <v>126.5</v>
          </cell>
        </row>
        <row r="1895">
          <cell r="F1895">
            <v>1300170832</v>
          </cell>
          <cell r="G1895">
            <v>994</v>
          </cell>
          <cell r="H1895">
            <v>992.6</v>
          </cell>
          <cell r="I1895">
            <v>161</v>
          </cell>
        </row>
        <row r="1896">
          <cell r="F1896">
            <v>40226306161</v>
          </cell>
          <cell r="G1896">
            <v>1065</v>
          </cell>
          <cell r="H1896">
            <v>1063.5</v>
          </cell>
          <cell r="I1896">
            <v>172.5</v>
          </cell>
        </row>
        <row r="1897">
          <cell r="F1897">
            <v>115315301</v>
          </cell>
          <cell r="G1897">
            <v>781</v>
          </cell>
          <cell r="H1897">
            <v>779.9</v>
          </cell>
          <cell r="I1897">
            <v>126.5</v>
          </cell>
        </row>
        <row r="1898">
          <cell r="F1898">
            <v>22500713304</v>
          </cell>
          <cell r="G1898">
            <v>2840</v>
          </cell>
          <cell r="H1898">
            <v>2836</v>
          </cell>
          <cell r="I1898">
            <v>460</v>
          </cell>
        </row>
        <row r="1899">
          <cell r="F1899">
            <v>1001173853</v>
          </cell>
          <cell r="G1899">
            <v>781</v>
          </cell>
          <cell r="H1899">
            <v>779.9</v>
          </cell>
          <cell r="I1899">
            <v>126.5</v>
          </cell>
        </row>
        <row r="1900">
          <cell r="F1900">
            <v>7900163226</v>
          </cell>
          <cell r="G1900">
            <v>781</v>
          </cell>
          <cell r="H1900">
            <v>779.9</v>
          </cell>
          <cell r="I1900">
            <v>126.5</v>
          </cell>
        </row>
        <row r="1901">
          <cell r="F1901">
            <v>22301369595</v>
          </cell>
          <cell r="G1901">
            <v>781</v>
          </cell>
          <cell r="H1901">
            <v>779.9</v>
          </cell>
          <cell r="I1901">
            <v>126.5</v>
          </cell>
        </row>
        <row r="1902">
          <cell r="F1902">
            <v>5600363286</v>
          </cell>
          <cell r="G1902">
            <v>781</v>
          </cell>
          <cell r="H1902">
            <v>779.9</v>
          </cell>
          <cell r="I1902">
            <v>126.5</v>
          </cell>
        </row>
        <row r="1903">
          <cell r="F1903">
            <v>9100013409</v>
          </cell>
          <cell r="G1903">
            <v>1420</v>
          </cell>
          <cell r="H1903">
            <v>1418</v>
          </cell>
          <cell r="I1903">
            <v>230</v>
          </cell>
        </row>
        <row r="1904">
          <cell r="F1904">
            <v>1800706465</v>
          </cell>
          <cell r="G1904">
            <v>1562</v>
          </cell>
          <cell r="H1904">
            <v>1559.8</v>
          </cell>
          <cell r="I1904">
            <v>253</v>
          </cell>
        </row>
        <row r="1905">
          <cell r="F1905">
            <v>22300462201</v>
          </cell>
          <cell r="G1905">
            <v>781</v>
          </cell>
          <cell r="H1905">
            <v>779.9</v>
          </cell>
          <cell r="I1905">
            <v>126.5</v>
          </cell>
        </row>
        <row r="1906">
          <cell r="F1906">
            <v>102110590</v>
          </cell>
          <cell r="G1906">
            <v>2840</v>
          </cell>
          <cell r="H1906">
            <v>2836</v>
          </cell>
          <cell r="I1906">
            <v>460</v>
          </cell>
        </row>
        <row r="1907">
          <cell r="F1907">
            <v>5601049454</v>
          </cell>
          <cell r="G1907">
            <v>1775</v>
          </cell>
          <cell r="H1907">
            <v>1772.5</v>
          </cell>
          <cell r="I1907">
            <v>287.5</v>
          </cell>
        </row>
        <row r="1908">
          <cell r="F1908">
            <v>5600407703</v>
          </cell>
          <cell r="G1908">
            <v>937.2</v>
          </cell>
          <cell r="H1908">
            <v>935.88</v>
          </cell>
          <cell r="I1908">
            <v>151.80000000000001</v>
          </cell>
        </row>
        <row r="1909">
          <cell r="F1909">
            <v>40227396088</v>
          </cell>
          <cell r="G1909">
            <v>1171.5</v>
          </cell>
          <cell r="H1909">
            <v>1169.8499999999999</v>
          </cell>
          <cell r="I1909">
            <v>189.75</v>
          </cell>
        </row>
        <row r="1910">
          <cell r="F1910">
            <v>9300070209</v>
          </cell>
          <cell r="G1910">
            <v>781</v>
          </cell>
          <cell r="H1910">
            <v>779.9</v>
          </cell>
          <cell r="I1910">
            <v>126.5</v>
          </cell>
        </row>
        <row r="1911">
          <cell r="F1911">
            <v>108533175</v>
          </cell>
          <cell r="G1911">
            <v>1171.5</v>
          </cell>
          <cell r="H1911">
            <v>1169.8499999999999</v>
          </cell>
          <cell r="I1911">
            <v>189.75</v>
          </cell>
        </row>
        <row r="1912">
          <cell r="F1912">
            <v>40215281037</v>
          </cell>
          <cell r="G1912">
            <v>1562</v>
          </cell>
          <cell r="H1912">
            <v>1559.8</v>
          </cell>
          <cell r="I1912">
            <v>253</v>
          </cell>
        </row>
        <row r="1913">
          <cell r="F1913">
            <v>40215787983</v>
          </cell>
          <cell r="G1913">
            <v>1065</v>
          </cell>
          <cell r="H1913">
            <v>1063.5</v>
          </cell>
          <cell r="I1913">
            <v>172.5</v>
          </cell>
        </row>
        <row r="1914">
          <cell r="F1914">
            <v>40211617374</v>
          </cell>
          <cell r="G1914">
            <v>781</v>
          </cell>
          <cell r="H1914">
            <v>779.9</v>
          </cell>
          <cell r="I1914">
            <v>126.5</v>
          </cell>
        </row>
        <row r="1915">
          <cell r="F1915">
            <v>4100066051</v>
          </cell>
          <cell r="G1915">
            <v>781</v>
          </cell>
          <cell r="H1915">
            <v>779.9</v>
          </cell>
          <cell r="I1915">
            <v>126.5</v>
          </cell>
        </row>
        <row r="1916">
          <cell r="F1916">
            <v>5100235760</v>
          </cell>
          <cell r="G1916">
            <v>1136</v>
          </cell>
          <cell r="H1916">
            <v>1134.4000000000001</v>
          </cell>
          <cell r="I1916">
            <v>184</v>
          </cell>
        </row>
        <row r="1917">
          <cell r="F1917">
            <v>4600014361</v>
          </cell>
          <cell r="G1917">
            <v>781</v>
          </cell>
          <cell r="H1917">
            <v>779.9</v>
          </cell>
          <cell r="I1917">
            <v>126.5</v>
          </cell>
        </row>
        <row r="1918">
          <cell r="F1918">
            <v>106636723</v>
          </cell>
          <cell r="G1918">
            <v>1171.5</v>
          </cell>
          <cell r="H1918">
            <v>1169.8499999999999</v>
          </cell>
          <cell r="I1918">
            <v>189.75</v>
          </cell>
        </row>
        <row r="1919">
          <cell r="F1919">
            <v>40220247700</v>
          </cell>
          <cell r="G1919">
            <v>1278</v>
          </cell>
          <cell r="H1919">
            <v>1276.2</v>
          </cell>
          <cell r="I1919">
            <v>207</v>
          </cell>
        </row>
        <row r="1920">
          <cell r="F1920">
            <v>1800081000</v>
          </cell>
          <cell r="G1920">
            <v>1171.5</v>
          </cell>
          <cell r="H1920">
            <v>1169.8499999999999</v>
          </cell>
          <cell r="I1920">
            <v>189.75</v>
          </cell>
        </row>
        <row r="1921">
          <cell r="F1921">
            <v>113188189</v>
          </cell>
          <cell r="G1921">
            <v>781</v>
          </cell>
          <cell r="H1921">
            <v>779.9</v>
          </cell>
          <cell r="I1921">
            <v>126.5</v>
          </cell>
        </row>
        <row r="1922">
          <cell r="F1922">
            <v>40209472261</v>
          </cell>
          <cell r="G1922">
            <v>781</v>
          </cell>
          <cell r="H1922">
            <v>779.9</v>
          </cell>
          <cell r="I1922">
            <v>126.5</v>
          </cell>
        </row>
        <row r="1923">
          <cell r="F1923">
            <v>13200007055</v>
          </cell>
          <cell r="G1923">
            <v>994</v>
          </cell>
          <cell r="H1923">
            <v>992.6</v>
          </cell>
          <cell r="I1923">
            <v>161</v>
          </cell>
        </row>
        <row r="1924">
          <cell r="F1924">
            <v>103436499</v>
          </cell>
          <cell r="G1924">
            <v>1171.5</v>
          </cell>
          <cell r="H1924">
            <v>1169.8499999999999</v>
          </cell>
          <cell r="I1924">
            <v>189.75</v>
          </cell>
        </row>
        <row r="1925">
          <cell r="F1925">
            <v>4900573017</v>
          </cell>
          <cell r="G1925">
            <v>923</v>
          </cell>
          <cell r="H1925">
            <v>921.7</v>
          </cell>
          <cell r="I1925">
            <v>149.5</v>
          </cell>
        </row>
        <row r="1926">
          <cell r="F1926">
            <v>105495014</v>
          </cell>
          <cell r="G1926">
            <v>7810</v>
          </cell>
          <cell r="H1926">
            <v>7799</v>
          </cell>
          <cell r="I1926">
            <v>748.08</v>
          </cell>
        </row>
        <row r="1927">
          <cell r="F1927">
            <v>40212975938</v>
          </cell>
          <cell r="G1927">
            <v>1171.5</v>
          </cell>
          <cell r="H1927">
            <v>1169.8499999999999</v>
          </cell>
          <cell r="I1927">
            <v>189.75</v>
          </cell>
        </row>
        <row r="1928">
          <cell r="F1928">
            <v>22301791426</v>
          </cell>
          <cell r="G1928">
            <v>1065</v>
          </cell>
          <cell r="H1928">
            <v>1063.5</v>
          </cell>
          <cell r="I1928">
            <v>172.5</v>
          </cell>
        </row>
        <row r="1929">
          <cell r="F1929">
            <v>40231334281</v>
          </cell>
          <cell r="G1929">
            <v>1171.5</v>
          </cell>
          <cell r="H1929">
            <v>1169.8499999999999</v>
          </cell>
          <cell r="I1929">
            <v>189.75</v>
          </cell>
        </row>
        <row r="1930">
          <cell r="F1930">
            <v>102101888</v>
          </cell>
          <cell r="G1930">
            <v>781</v>
          </cell>
          <cell r="H1930">
            <v>779.9</v>
          </cell>
          <cell r="I1930">
            <v>126.5</v>
          </cell>
        </row>
        <row r="1931">
          <cell r="F1931">
            <v>40222589810</v>
          </cell>
          <cell r="G1931">
            <v>1171.5</v>
          </cell>
          <cell r="H1931">
            <v>1169.8499999999999</v>
          </cell>
          <cell r="I1931">
            <v>189.75</v>
          </cell>
        </row>
        <row r="1932">
          <cell r="F1932">
            <v>104463930</v>
          </cell>
          <cell r="G1932">
            <v>923</v>
          </cell>
          <cell r="H1932">
            <v>921.7</v>
          </cell>
          <cell r="I1932">
            <v>149.5</v>
          </cell>
        </row>
        <row r="1933">
          <cell r="F1933">
            <v>40224168274</v>
          </cell>
          <cell r="G1933">
            <v>852</v>
          </cell>
          <cell r="H1933">
            <v>850.8</v>
          </cell>
          <cell r="I1933">
            <v>138</v>
          </cell>
        </row>
        <row r="1934">
          <cell r="F1934">
            <v>22300837527</v>
          </cell>
          <cell r="G1934">
            <v>1065</v>
          </cell>
          <cell r="H1934">
            <v>1063.5</v>
          </cell>
          <cell r="I1934">
            <v>172.5</v>
          </cell>
        </row>
        <row r="1935">
          <cell r="F1935">
            <v>40213785278</v>
          </cell>
          <cell r="G1935">
            <v>781</v>
          </cell>
          <cell r="H1935">
            <v>779.9</v>
          </cell>
          <cell r="I1935">
            <v>126.5</v>
          </cell>
        </row>
        <row r="1936">
          <cell r="F1936">
            <v>100667989</v>
          </cell>
          <cell r="G1936">
            <v>1065</v>
          </cell>
          <cell r="H1936">
            <v>1063.5</v>
          </cell>
          <cell r="I1936">
            <v>172.5</v>
          </cell>
        </row>
        <row r="1937">
          <cell r="F1937">
            <v>107508087</v>
          </cell>
          <cell r="G1937">
            <v>781</v>
          </cell>
          <cell r="H1937">
            <v>779.9</v>
          </cell>
          <cell r="I1937">
            <v>126.5</v>
          </cell>
        </row>
        <row r="1938">
          <cell r="F1938">
            <v>2200073225</v>
          </cell>
          <cell r="G1938">
            <v>781</v>
          </cell>
          <cell r="H1938">
            <v>779.9</v>
          </cell>
          <cell r="I1938">
            <v>126.5</v>
          </cell>
        </row>
        <row r="1939">
          <cell r="F1939">
            <v>1800474361</v>
          </cell>
          <cell r="G1939">
            <v>781</v>
          </cell>
          <cell r="H1939">
            <v>779.9</v>
          </cell>
          <cell r="I1939">
            <v>126.5</v>
          </cell>
        </row>
        <row r="1940">
          <cell r="F1940">
            <v>119094050</v>
          </cell>
          <cell r="G1940">
            <v>781</v>
          </cell>
          <cell r="H1940">
            <v>779.9</v>
          </cell>
          <cell r="I1940">
            <v>126.5</v>
          </cell>
        </row>
        <row r="1941">
          <cell r="F1941">
            <v>40247686906</v>
          </cell>
          <cell r="G1941">
            <v>1065</v>
          </cell>
          <cell r="H1941">
            <v>1063.5</v>
          </cell>
          <cell r="I1941">
            <v>172.5</v>
          </cell>
        </row>
        <row r="1942">
          <cell r="F1942">
            <v>115941213</v>
          </cell>
          <cell r="G1942">
            <v>781</v>
          </cell>
          <cell r="H1942">
            <v>779.9</v>
          </cell>
          <cell r="I1942">
            <v>126.5</v>
          </cell>
        </row>
        <row r="1943">
          <cell r="F1943">
            <v>1600213340</v>
          </cell>
          <cell r="G1943">
            <v>781</v>
          </cell>
          <cell r="H1943">
            <v>779.9</v>
          </cell>
          <cell r="I1943">
            <v>126.5</v>
          </cell>
        </row>
        <row r="1944">
          <cell r="F1944">
            <v>3400111831</v>
          </cell>
          <cell r="G1944">
            <v>781</v>
          </cell>
          <cell r="H1944">
            <v>779.9</v>
          </cell>
          <cell r="I1944">
            <v>126.5</v>
          </cell>
        </row>
        <row r="1945">
          <cell r="F1945">
            <v>9600032073</v>
          </cell>
          <cell r="G1945">
            <v>781</v>
          </cell>
          <cell r="H1945">
            <v>779.9</v>
          </cell>
          <cell r="I1945">
            <v>126.5</v>
          </cell>
        </row>
        <row r="1946">
          <cell r="F1946">
            <v>1800049536</v>
          </cell>
          <cell r="G1946">
            <v>1207</v>
          </cell>
          <cell r="H1946">
            <v>1205.3</v>
          </cell>
          <cell r="I1946">
            <v>195.5</v>
          </cell>
        </row>
        <row r="1947">
          <cell r="F1947">
            <v>40223809803</v>
          </cell>
          <cell r="G1947">
            <v>1420</v>
          </cell>
          <cell r="H1947">
            <v>1418</v>
          </cell>
          <cell r="I1947">
            <v>230</v>
          </cell>
        </row>
        <row r="1948">
          <cell r="F1948">
            <v>22301001883</v>
          </cell>
          <cell r="G1948">
            <v>1242.5</v>
          </cell>
          <cell r="H1948">
            <v>1240.75</v>
          </cell>
          <cell r="I1948">
            <v>201.25</v>
          </cell>
        </row>
        <row r="1949">
          <cell r="F1949">
            <v>110919586</v>
          </cell>
          <cell r="G1949">
            <v>781</v>
          </cell>
          <cell r="H1949">
            <v>779.9</v>
          </cell>
          <cell r="I1949">
            <v>126.5</v>
          </cell>
        </row>
        <row r="1950">
          <cell r="F1950">
            <v>2700313667</v>
          </cell>
          <cell r="G1950">
            <v>2485</v>
          </cell>
          <cell r="H1950">
            <v>2481.5</v>
          </cell>
          <cell r="I1950">
            <v>402.5</v>
          </cell>
        </row>
        <row r="1951">
          <cell r="F1951">
            <v>104968987</v>
          </cell>
          <cell r="G1951">
            <v>781</v>
          </cell>
          <cell r="H1951">
            <v>779.9</v>
          </cell>
          <cell r="I1951">
            <v>126.5</v>
          </cell>
        </row>
        <row r="1952">
          <cell r="F1952">
            <v>40225849815</v>
          </cell>
          <cell r="G1952">
            <v>781</v>
          </cell>
          <cell r="H1952">
            <v>779.9</v>
          </cell>
          <cell r="I1952">
            <v>126.5</v>
          </cell>
        </row>
        <row r="1953">
          <cell r="F1953">
            <v>4600397147</v>
          </cell>
          <cell r="G1953">
            <v>781</v>
          </cell>
          <cell r="H1953">
            <v>779.9</v>
          </cell>
          <cell r="I1953">
            <v>126.5</v>
          </cell>
        </row>
        <row r="1954">
          <cell r="F1954">
            <v>114048093</v>
          </cell>
          <cell r="G1954">
            <v>1171.5</v>
          </cell>
          <cell r="H1954">
            <v>1169.8499999999999</v>
          </cell>
          <cell r="I1954">
            <v>189.75</v>
          </cell>
        </row>
        <row r="1955">
          <cell r="F1955">
            <v>40235321300</v>
          </cell>
          <cell r="G1955">
            <v>781</v>
          </cell>
          <cell r="H1955">
            <v>779.9</v>
          </cell>
          <cell r="I1955">
            <v>126.5</v>
          </cell>
        </row>
        <row r="1956">
          <cell r="F1956">
            <v>111920633</v>
          </cell>
          <cell r="G1956">
            <v>781</v>
          </cell>
          <cell r="H1956">
            <v>779.9</v>
          </cell>
          <cell r="I1956">
            <v>126.5</v>
          </cell>
        </row>
        <row r="1957">
          <cell r="F1957">
            <v>8400097542</v>
          </cell>
          <cell r="G1957">
            <v>1065</v>
          </cell>
          <cell r="H1957">
            <v>1063.5</v>
          </cell>
          <cell r="I1957">
            <v>172.5</v>
          </cell>
        </row>
        <row r="1958">
          <cell r="F1958">
            <v>1800337188</v>
          </cell>
          <cell r="G1958">
            <v>781</v>
          </cell>
          <cell r="H1958">
            <v>779.9</v>
          </cell>
          <cell r="I1958">
            <v>126.5</v>
          </cell>
        </row>
        <row r="1959">
          <cell r="F1959">
            <v>22301213637</v>
          </cell>
          <cell r="G1959">
            <v>781</v>
          </cell>
          <cell r="H1959">
            <v>779.9</v>
          </cell>
          <cell r="I1959">
            <v>126.5</v>
          </cell>
        </row>
        <row r="1960">
          <cell r="F1960">
            <v>113254783</v>
          </cell>
          <cell r="G1960">
            <v>1171.5</v>
          </cell>
          <cell r="H1960">
            <v>1169.8499999999999</v>
          </cell>
          <cell r="I1960">
            <v>189.75</v>
          </cell>
        </row>
        <row r="1961">
          <cell r="F1961">
            <v>200251528</v>
          </cell>
          <cell r="G1961">
            <v>2840</v>
          </cell>
          <cell r="H1961">
            <v>2836</v>
          </cell>
          <cell r="I1961">
            <v>460</v>
          </cell>
        </row>
        <row r="1962">
          <cell r="F1962">
            <v>119165397</v>
          </cell>
          <cell r="G1962">
            <v>781</v>
          </cell>
          <cell r="H1962">
            <v>779.9</v>
          </cell>
          <cell r="I1962">
            <v>126.5</v>
          </cell>
        </row>
        <row r="1963">
          <cell r="F1963">
            <v>8400129691</v>
          </cell>
          <cell r="G1963">
            <v>781</v>
          </cell>
          <cell r="H1963">
            <v>779.9</v>
          </cell>
          <cell r="I1963">
            <v>126.5</v>
          </cell>
        </row>
        <row r="1964">
          <cell r="F1964">
            <v>2200086631</v>
          </cell>
          <cell r="G1964">
            <v>781</v>
          </cell>
          <cell r="H1964">
            <v>779.9</v>
          </cell>
          <cell r="I1964">
            <v>126.5</v>
          </cell>
        </row>
        <row r="1965">
          <cell r="F1965">
            <v>116828393</v>
          </cell>
          <cell r="G1965">
            <v>781</v>
          </cell>
          <cell r="H1965">
            <v>779.9</v>
          </cell>
          <cell r="I1965">
            <v>126.5</v>
          </cell>
        </row>
        <row r="1966">
          <cell r="F1966">
            <v>110284700</v>
          </cell>
          <cell r="G1966">
            <v>781</v>
          </cell>
          <cell r="H1966">
            <v>779.9</v>
          </cell>
          <cell r="I1966">
            <v>126.5</v>
          </cell>
        </row>
        <row r="1967">
          <cell r="F1967">
            <v>105408835</v>
          </cell>
          <cell r="G1967">
            <v>3195</v>
          </cell>
          <cell r="H1967">
            <v>3190.5</v>
          </cell>
          <cell r="I1967">
            <v>517.5</v>
          </cell>
        </row>
        <row r="1968">
          <cell r="F1968">
            <v>109987131</v>
          </cell>
          <cell r="G1968">
            <v>781</v>
          </cell>
          <cell r="H1968">
            <v>779.9</v>
          </cell>
          <cell r="I1968">
            <v>126.5</v>
          </cell>
        </row>
        <row r="1969">
          <cell r="F1969">
            <v>800231433</v>
          </cell>
          <cell r="G1969">
            <v>937.2</v>
          </cell>
          <cell r="H1969">
            <v>935.88</v>
          </cell>
          <cell r="I1969">
            <v>151.80000000000001</v>
          </cell>
        </row>
        <row r="1970">
          <cell r="F1970">
            <v>2500042177</v>
          </cell>
          <cell r="G1970">
            <v>9940</v>
          </cell>
          <cell r="H1970">
            <v>9926</v>
          </cell>
          <cell r="I1970">
            <v>748.08</v>
          </cell>
        </row>
        <row r="1971">
          <cell r="F1971">
            <v>200068294</v>
          </cell>
          <cell r="G1971">
            <v>1171.5</v>
          </cell>
          <cell r="H1971">
            <v>1169.8499999999999</v>
          </cell>
          <cell r="I1971">
            <v>189.75</v>
          </cell>
        </row>
        <row r="1972">
          <cell r="F1972">
            <v>114817463</v>
          </cell>
          <cell r="G1972">
            <v>1171.5</v>
          </cell>
          <cell r="H1972">
            <v>1169.8499999999999</v>
          </cell>
          <cell r="I1972">
            <v>189.75</v>
          </cell>
        </row>
        <row r="1973">
          <cell r="F1973">
            <v>109198812</v>
          </cell>
          <cell r="G1973">
            <v>781</v>
          </cell>
          <cell r="H1973">
            <v>779.9</v>
          </cell>
          <cell r="I1973">
            <v>126.5</v>
          </cell>
        </row>
        <row r="1974">
          <cell r="F1974">
            <v>40233202098</v>
          </cell>
          <cell r="G1974">
            <v>781</v>
          </cell>
          <cell r="H1974">
            <v>779.9</v>
          </cell>
          <cell r="I1974">
            <v>126.5</v>
          </cell>
        </row>
        <row r="1975">
          <cell r="F1975">
            <v>4100197609</v>
          </cell>
          <cell r="G1975">
            <v>781</v>
          </cell>
          <cell r="H1975">
            <v>779.9</v>
          </cell>
          <cell r="I1975">
            <v>126.5</v>
          </cell>
        </row>
        <row r="1976">
          <cell r="F1976">
            <v>108340910</v>
          </cell>
          <cell r="G1976">
            <v>781</v>
          </cell>
          <cell r="H1976">
            <v>779.9</v>
          </cell>
          <cell r="I1976">
            <v>126.5</v>
          </cell>
        </row>
        <row r="1977">
          <cell r="F1977">
            <v>40212518043</v>
          </cell>
          <cell r="G1977">
            <v>781</v>
          </cell>
          <cell r="H1977">
            <v>779.9</v>
          </cell>
          <cell r="I1977">
            <v>126.5</v>
          </cell>
        </row>
        <row r="1978">
          <cell r="F1978">
            <v>5600851561</v>
          </cell>
          <cell r="G1978">
            <v>1065</v>
          </cell>
          <cell r="H1978">
            <v>1063.5</v>
          </cell>
          <cell r="I1978">
            <v>172.5</v>
          </cell>
        </row>
        <row r="1979">
          <cell r="F1979">
            <v>5600918741</v>
          </cell>
          <cell r="G1979">
            <v>1420</v>
          </cell>
          <cell r="H1979">
            <v>1418</v>
          </cell>
          <cell r="I1979">
            <v>230</v>
          </cell>
        </row>
        <row r="1980">
          <cell r="F1980">
            <v>1800333070</v>
          </cell>
          <cell r="G1980">
            <v>1171.5</v>
          </cell>
          <cell r="H1980">
            <v>1169.8499999999999</v>
          </cell>
          <cell r="I1980">
            <v>189.75</v>
          </cell>
        </row>
        <row r="1981">
          <cell r="F1981">
            <v>1600008344</v>
          </cell>
          <cell r="G1981">
            <v>781</v>
          </cell>
          <cell r="H1981">
            <v>779.9</v>
          </cell>
          <cell r="I1981">
            <v>126.5</v>
          </cell>
        </row>
        <row r="1982">
          <cell r="F1982">
            <v>102841038</v>
          </cell>
          <cell r="G1982">
            <v>781</v>
          </cell>
          <cell r="H1982">
            <v>779.9</v>
          </cell>
          <cell r="I1982">
            <v>126.5</v>
          </cell>
        </row>
        <row r="1983">
          <cell r="F1983">
            <v>6900008597</v>
          </cell>
          <cell r="G1983">
            <v>2485</v>
          </cell>
          <cell r="H1983">
            <v>2481.5</v>
          </cell>
          <cell r="I1983">
            <v>402.5</v>
          </cell>
        </row>
        <row r="1984">
          <cell r="F1984">
            <v>111501821</v>
          </cell>
          <cell r="G1984">
            <v>1171.5</v>
          </cell>
          <cell r="H1984">
            <v>1169.8499999999999</v>
          </cell>
          <cell r="I1984">
            <v>189.75</v>
          </cell>
        </row>
        <row r="1985">
          <cell r="F1985">
            <v>117267047</v>
          </cell>
          <cell r="G1985">
            <v>781</v>
          </cell>
          <cell r="H1985">
            <v>779.9</v>
          </cell>
          <cell r="I1985">
            <v>126.5</v>
          </cell>
        </row>
        <row r="1986">
          <cell r="F1986">
            <v>103615712</v>
          </cell>
          <cell r="G1986">
            <v>1171.5</v>
          </cell>
          <cell r="H1986">
            <v>1169.8499999999999</v>
          </cell>
          <cell r="I1986">
            <v>189.75</v>
          </cell>
        </row>
        <row r="1987">
          <cell r="F1987">
            <v>1900156850</v>
          </cell>
          <cell r="G1987">
            <v>923</v>
          </cell>
          <cell r="H1987">
            <v>921.7</v>
          </cell>
          <cell r="I1987">
            <v>149.5</v>
          </cell>
        </row>
        <row r="1988">
          <cell r="F1988">
            <v>40233579552</v>
          </cell>
          <cell r="G1988">
            <v>781</v>
          </cell>
          <cell r="H1988">
            <v>779.9</v>
          </cell>
          <cell r="I1988">
            <v>126.5</v>
          </cell>
        </row>
        <row r="1989">
          <cell r="F1989">
            <v>1800054155</v>
          </cell>
          <cell r="G1989">
            <v>1171.5</v>
          </cell>
          <cell r="H1989">
            <v>1169.8499999999999</v>
          </cell>
          <cell r="I1989">
            <v>189.75</v>
          </cell>
        </row>
        <row r="1990">
          <cell r="F1990">
            <v>1800288399</v>
          </cell>
          <cell r="G1990">
            <v>1917</v>
          </cell>
          <cell r="H1990">
            <v>1914.3</v>
          </cell>
          <cell r="I1990">
            <v>310.5</v>
          </cell>
        </row>
        <row r="1991">
          <cell r="F1991">
            <v>9600271614</v>
          </cell>
          <cell r="G1991">
            <v>781</v>
          </cell>
          <cell r="H1991">
            <v>779.9</v>
          </cell>
          <cell r="I1991">
            <v>126.5</v>
          </cell>
        </row>
        <row r="1992">
          <cell r="F1992">
            <v>3100099971</v>
          </cell>
          <cell r="G1992">
            <v>937.2</v>
          </cell>
          <cell r="H1992">
            <v>935.88</v>
          </cell>
          <cell r="I1992">
            <v>151.80000000000001</v>
          </cell>
        </row>
        <row r="1993">
          <cell r="F1993">
            <v>110248820</v>
          </cell>
          <cell r="G1993">
            <v>781</v>
          </cell>
          <cell r="H1993">
            <v>779.9</v>
          </cell>
          <cell r="I1993">
            <v>126.5</v>
          </cell>
        </row>
        <row r="1994">
          <cell r="F1994">
            <v>2200080683</v>
          </cell>
          <cell r="G1994">
            <v>781</v>
          </cell>
          <cell r="H1994">
            <v>779.9</v>
          </cell>
          <cell r="I1994">
            <v>126.5</v>
          </cell>
        </row>
        <row r="1995">
          <cell r="F1995">
            <v>1001149127</v>
          </cell>
          <cell r="G1995">
            <v>781</v>
          </cell>
          <cell r="H1995">
            <v>779.9</v>
          </cell>
          <cell r="I1995">
            <v>126.5</v>
          </cell>
        </row>
        <row r="1996">
          <cell r="F1996">
            <v>4700404082</v>
          </cell>
          <cell r="G1996">
            <v>1065</v>
          </cell>
          <cell r="H1996">
            <v>1063.5</v>
          </cell>
          <cell r="I1996">
            <v>172.5</v>
          </cell>
        </row>
        <row r="1997">
          <cell r="F1997">
            <v>1400166649</v>
          </cell>
          <cell r="G1997">
            <v>923</v>
          </cell>
          <cell r="H1997">
            <v>921.7</v>
          </cell>
          <cell r="I1997">
            <v>149.5</v>
          </cell>
        </row>
        <row r="1998">
          <cell r="F1998">
            <v>40212656231</v>
          </cell>
          <cell r="G1998">
            <v>923</v>
          </cell>
          <cell r="H1998">
            <v>921.7</v>
          </cell>
          <cell r="I1998">
            <v>149.5</v>
          </cell>
        </row>
        <row r="1999">
          <cell r="F1999">
            <v>4900041759</v>
          </cell>
          <cell r="G1999">
            <v>8165</v>
          </cell>
          <cell r="H1999">
            <v>8153.5</v>
          </cell>
          <cell r="I1999">
            <v>748.08</v>
          </cell>
        </row>
        <row r="2000">
          <cell r="F2000">
            <v>5600254972</v>
          </cell>
          <cell r="G2000">
            <v>852</v>
          </cell>
          <cell r="H2000">
            <v>850.8</v>
          </cell>
          <cell r="I2000">
            <v>138</v>
          </cell>
        </row>
        <row r="2001">
          <cell r="F2001">
            <v>2200268692</v>
          </cell>
          <cell r="G2001">
            <v>1065</v>
          </cell>
          <cell r="H2001">
            <v>1063.5</v>
          </cell>
          <cell r="I2001">
            <v>172.5</v>
          </cell>
        </row>
        <row r="2002">
          <cell r="F2002">
            <v>108923905</v>
          </cell>
          <cell r="G2002">
            <v>1065</v>
          </cell>
          <cell r="H2002">
            <v>1063.5</v>
          </cell>
          <cell r="I2002">
            <v>172.5</v>
          </cell>
        </row>
        <row r="2003">
          <cell r="F2003">
            <v>5601028128</v>
          </cell>
          <cell r="G2003">
            <v>1171.5</v>
          </cell>
          <cell r="H2003">
            <v>1169.8499999999999</v>
          </cell>
          <cell r="I2003">
            <v>189.75</v>
          </cell>
        </row>
        <row r="2004">
          <cell r="F2004">
            <v>8000047590</v>
          </cell>
          <cell r="G2004">
            <v>937.2</v>
          </cell>
          <cell r="H2004">
            <v>935.88</v>
          </cell>
          <cell r="I2004">
            <v>151.80000000000001</v>
          </cell>
        </row>
        <row r="2005">
          <cell r="F2005">
            <v>113050744</v>
          </cell>
          <cell r="G2005">
            <v>781</v>
          </cell>
          <cell r="H2005">
            <v>779.9</v>
          </cell>
          <cell r="I2005">
            <v>126.5</v>
          </cell>
        </row>
        <row r="2006">
          <cell r="F2006">
            <v>7100588586</v>
          </cell>
          <cell r="G2006">
            <v>781</v>
          </cell>
          <cell r="H2006">
            <v>779.9</v>
          </cell>
          <cell r="I2006">
            <v>126.5</v>
          </cell>
        </row>
        <row r="2007">
          <cell r="F2007">
            <v>6000071412</v>
          </cell>
          <cell r="G2007">
            <v>5680</v>
          </cell>
          <cell r="H2007">
            <v>5672</v>
          </cell>
          <cell r="I2007">
            <v>748.08</v>
          </cell>
        </row>
        <row r="2008">
          <cell r="F2008">
            <v>108104712</v>
          </cell>
          <cell r="G2008">
            <v>1562</v>
          </cell>
          <cell r="H2008">
            <v>1559.8</v>
          </cell>
          <cell r="I2008">
            <v>253</v>
          </cell>
        </row>
        <row r="2009">
          <cell r="F2009">
            <v>113472757</v>
          </cell>
          <cell r="G2009">
            <v>781</v>
          </cell>
          <cell r="H2009">
            <v>779.9</v>
          </cell>
          <cell r="I2009">
            <v>126.5</v>
          </cell>
        </row>
        <row r="2010">
          <cell r="F2010">
            <v>6600187071</v>
          </cell>
          <cell r="G2010">
            <v>852</v>
          </cell>
          <cell r="H2010">
            <v>850.8</v>
          </cell>
          <cell r="I2010">
            <v>138</v>
          </cell>
        </row>
        <row r="2011">
          <cell r="F2011">
            <v>40223584372</v>
          </cell>
          <cell r="G2011">
            <v>781</v>
          </cell>
          <cell r="H2011">
            <v>779.9</v>
          </cell>
          <cell r="I2011">
            <v>126.5</v>
          </cell>
        </row>
        <row r="2012">
          <cell r="F2012">
            <v>40210922429</v>
          </cell>
          <cell r="G2012">
            <v>2201</v>
          </cell>
          <cell r="H2012">
            <v>2197.9</v>
          </cell>
          <cell r="I2012">
            <v>356.5</v>
          </cell>
        </row>
        <row r="2013">
          <cell r="F2013">
            <v>12900003190</v>
          </cell>
          <cell r="G2013">
            <v>781</v>
          </cell>
          <cell r="H2013">
            <v>779.9</v>
          </cell>
          <cell r="I2013">
            <v>126.5</v>
          </cell>
        </row>
        <row r="2014">
          <cell r="F2014">
            <v>7600010404</v>
          </cell>
          <cell r="G2014">
            <v>923</v>
          </cell>
          <cell r="H2014">
            <v>921.7</v>
          </cell>
          <cell r="I2014">
            <v>149.5</v>
          </cell>
        </row>
        <row r="2015">
          <cell r="F2015">
            <v>109343582</v>
          </cell>
          <cell r="G2015">
            <v>781</v>
          </cell>
          <cell r="H2015">
            <v>779.9</v>
          </cell>
          <cell r="I2015">
            <v>126.5</v>
          </cell>
        </row>
        <row r="2016">
          <cell r="F2016">
            <v>3400312587</v>
          </cell>
          <cell r="G2016">
            <v>937.2</v>
          </cell>
          <cell r="H2016">
            <v>935.88</v>
          </cell>
          <cell r="I2016">
            <v>151.80000000000001</v>
          </cell>
        </row>
        <row r="2017">
          <cell r="F2017">
            <v>9600189956</v>
          </cell>
          <cell r="G2017">
            <v>781</v>
          </cell>
          <cell r="H2017">
            <v>779.9</v>
          </cell>
          <cell r="I2017">
            <v>126.5</v>
          </cell>
        </row>
        <row r="2018">
          <cell r="F2018">
            <v>4100070293</v>
          </cell>
          <cell r="G2018">
            <v>781</v>
          </cell>
          <cell r="H2018">
            <v>779.9</v>
          </cell>
          <cell r="I2018">
            <v>126.5</v>
          </cell>
        </row>
        <row r="2019">
          <cell r="F2019">
            <v>105017339</v>
          </cell>
          <cell r="G2019">
            <v>1171.5</v>
          </cell>
          <cell r="H2019">
            <v>1169.8499999999999</v>
          </cell>
          <cell r="I2019">
            <v>189.75</v>
          </cell>
        </row>
        <row r="2020">
          <cell r="F2020">
            <v>10900049114</v>
          </cell>
          <cell r="G2020">
            <v>781</v>
          </cell>
          <cell r="H2020">
            <v>779.9</v>
          </cell>
          <cell r="I2020">
            <v>126.5</v>
          </cell>
        </row>
        <row r="2021">
          <cell r="F2021">
            <v>1700143363</v>
          </cell>
          <cell r="G2021">
            <v>1171.5</v>
          </cell>
          <cell r="H2021">
            <v>1169.8499999999999</v>
          </cell>
          <cell r="I2021">
            <v>189.75</v>
          </cell>
        </row>
        <row r="2022">
          <cell r="F2022">
            <v>110147212</v>
          </cell>
          <cell r="G2022">
            <v>781</v>
          </cell>
          <cell r="H2022">
            <v>779.9</v>
          </cell>
          <cell r="I2022">
            <v>126.5</v>
          </cell>
        </row>
        <row r="2023">
          <cell r="F2023">
            <v>117494898</v>
          </cell>
          <cell r="G2023">
            <v>781</v>
          </cell>
          <cell r="H2023">
            <v>779.9</v>
          </cell>
          <cell r="I2023">
            <v>126.5</v>
          </cell>
        </row>
        <row r="2024">
          <cell r="F2024">
            <v>5300314126</v>
          </cell>
          <cell r="G2024">
            <v>781</v>
          </cell>
          <cell r="H2024">
            <v>779.9</v>
          </cell>
          <cell r="I2024">
            <v>126.5</v>
          </cell>
        </row>
        <row r="2025">
          <cell r="F2025">
            <v>3700005105</v>
          </cell>
          <cell r="G2025">
            <v>2485</v>
          </cell>
          <cell r="H2025">
            <v>2481.5</v>
          </cell>
          <cell r="I2025">
            <v>402.5</v>
          </cell>
        </row>
        <row r="2026">
          <cell r="F2026">
            <v>2500278540</v>
          </cell>
          <cell r="G2026">
            <v>781</v>
          </cell>
          <cell r="H2026">
            <v>779.9</v>
          </cell>
          <cell r="I2026">
            <v>126.5</v>
          </cell>
        </row>
        <row r="2027">
          <cell r="F2027">
            <v>113140511</v>
          </cell>
          <cell r="G2027">
            <v>1065</v>
          </cell>
          <cell r="H2027">
            <v>1063.5</v>
          </cell>
          <cell r="I2027">
            <v>172.5</v>
          </cell>
        </row>
        <row r="2028">
          <cell r="F2028">
            <v>10900039628</v>
          </cell>
          <cell r="G2028">
            <v>781</v>
          </cell>
          <cell r="H2028">
            <v>779.9</v>
          </cell>
          <cell r="I2028">
            <v>126.5</v>
          </cell>
        </row>
        <row r="2029">
          <cell r="F2029">
            <v>1900148568</v>
          </cell>
          <cell r="G2029">
            <v>923</v>
          </cell>
          <cell r="H2029">
            <v>921.7</v>
          </cell>
          <cell r="I2029">
            <v>149.5</v>
          </cell>
        </row>
        <row r="2030">
          <cell r="F2030">
            <v>7700070779</v>
          </cell>
          <cell r="G2030">
            <v>1065</v>
          </cell>
          <cell r="H2030">
            <v>1063.5</v>
          </cell>
          <cell r="I2030">
            <v>172.5</v>
          </cell>
        </row>
        <row r="2031">
          <cell r="F2031">
            <v>118086131</v>
          </cell>
          <cell r="G2031">
            <v>1789.2</v>
          </cell>
          <cell r="H2031">
            <v>1786.68</v>
          </cell>
          <cell r="I2031">
            <v>289.8</v>
          </cell>
        </row>
        <row r="2032">
          <cell r="F2032">
            <v>2500400953</v>
          </cell>
          <cell r="G2032">
            <v>2485</v>
          </cell>
          <cell r="H2032">
            <v>2481.5</v>
          </cell>
          <cell r="I2032">
            <v>402.5</v>
          </cell>
        </row>
        <row r="2033">
          <cell r="F2033">
            <v>110235652</v>
          </cell>
          <cell r="G2033">
            <v>1420</v>
          </cell>
          <cell r="H2033">
            <v>1418</v>
          </cell>
          <cell r="I2033">
            <v>230</v>
          </cell>
        </row>
        <row r="2034">
          <cell r="F2034">
            <v>40226147912</v>
          </cell>
          <cell r="G2034">
            <v>781</v>
          </cell>
          <cell r="H2034">
            <v>779.9</v>
          </cell>
          <cell r="I2034">
            <v>126.5</v>
          </cell>
        </row>
        <row r="2035">
          <cell r="F2035">
            <v>116452426</v>
          </cell>
          <cell r="G2035">
            <v>1278</v>
          </cell>
          <cell r="H2035">
            <v>1276.2</v>
          </cell>
          <cell r="I2035">
            <v>207</v>
          </cell>
        </row>
        <row r="2036">
          <cell r="F2036">
            <v>1600004665</v>
          </cell>
          <cell r="G2036">
            <v>781</v>
          </cell>
          <cell r="H2036">
            <v>779.9</v>
          </cell>
          <cell r="I2036">
            <v>126.5</v>
          </cell>
        </row>
        <row r="2037">
          <cell r="F2037">
            <v>1100332137</v>
          </cell>
          <cell r="G2037">
            <v>1405.8</v>
          </cell>
          <cell r="H2037">
            <v>1403.82</v>
          </cell>
          <cell r="I2037">
            <v>227.7</v>
          </cell>
        </row>
        <row r="2038">
          <cell r="F2038">
            <v>9600135090</v>
          </cell>
          <cell r="G2038">
            <v>781</v>
          </cell>
          <cell r="H2038">
            <v>779.9</v>
          </cell>
          <cell r="I2038">
            <v>126.5</v>
          </cell>
        </row>
        <row r="2039">
          <cell r="F2039">
            <v>2000171823</v>
          </cell>
          <cell r="G2039">
            <v>781</v>
          </cell>
          <cell r="H2039">
            <v>779.9</v>
          </cell>
          <cell r="I2039">
            <v>126.5</v>
          </cell>
        </row>
        <row r="2040">
          <cell r="F2040" t="str">
            <v/>
          </cell>
          <cell r="G2040">
            <v>2407234.71</v>
          </cell>
          <cell r="H2040">
            <v>2398358.4</v>
          </cell>
          <cell r="I2040">
            <v>379333.55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U2059"/>
  <sheetViews>
    <sheetView tabSelected="1" topLeftCell="B1" zoomScale="80" zoomScaleNormal="80" zoomScaleSheetLayoutView="57" workbookViewId="0">
      <pane ySplit="12" topLeftCell="A2016" activePane="bottomLeft" state="frozen"/>
      <selection pane="bottomLeft" activeCell="B1982" sqref="B1982:B2039"/>
    </sheetView>
  </sheetViews>
  <sheetFormatPr baseColWidth="10" defaultRowHeight="15" x14ac:dyDescent="0.25"/>
  <cols>
    <col min="1" max="1" width="12" bestFit="1" customWidth="1"/>
    <col min="2" max="2" width="6.42578125" style="9" customWidth="1"/>
    <col min="3" max="3" width="53.7109375" style="27" bestFit="1" customWidth="1"/>
    <col min="4" max="4" width="37.5703125" style="28" bestFit="1" customWidth="1"/>
    <col min="5" max="5" width="7.28515625" style="28" bestFit="1" customWidth="1"/>
    <col min="6" max="6" width="16.5703125" style="9" bestFit="1" customWidth="1"/>
    <col min="7" max="7" width="53.42578125" style="9" bestFit="1" customWidth="1"/>
    <col min="8" max="8" width="20.85546875" style="12" customWidth="1"/>
    <col min="9" max="9" width="16.140625" style="12" customWidth="1"/>
    <col min="10" max="10" width="17.140625" style="12" customWidth="1"/>
    <col min="11" max="11" width="20.85546875" style="12" customWidth="1"/>
    <col min="12" max="12" width="17.7109375" style="35" customWidth="1"/>
    <col min="13" max="13" width="17.140625" style="12" customWidth="1"/>
    <col min="14" max="14" width="19.5703125" style="12" customWidth="1"/>
    <col min="15" max="15" width="18.85546875" style="12" customWidth="1"/>
    <col min="16" max="16" width="18.28515625" style="12" bestFit="1" customWidth="1"/>
    <col min="17" max="17" width="18.42578125" style="12" customWidth="1"/>
    <col min="18" max="18" width="21.5703125" style="12" bestFit="1" customWidth="1"/>
    <col min="19" max="19" width="19.7109375" style="12" bestFit="1" customWidth="1"/>
    <col min="20" max="20" width="11.140625" style="29" customWidth="1"/>
    <col min="21" max="21" width="11.42578125" customWidth="1"/>
  </cols>
  <sheetData>
    <row r="7" spans="1:21" x14ac:dyDescent="0.25">
      <c r="B7" s="52" t="s">
        <v>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1" x14ac:dyDescent="0.25">
      <c r="B8" s="52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 ht="15.75" thickBot="1" x14ac:dyDescent="0.3">
      <c r="B9" s="1" t="s">
        <v>2157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s="46" customFormat="1" ht="15.75" thickBot="1" x14ac:dyDescent="0.3">
      <c r="B10" s="14" t="s">
        <v>2</v>
      </c>
      <c r="C10" s="15"/>
      <c r="D10" s="16"/>
      <c r="E10" s="16"/>
      <c r="F10" s="16"/>
      <c r="G10" s="16"/>
      <c r="H10" s="66" t="s">
        <v>3</v>
      </c>
      <c r="I10" s="67"/>
      <c r="J10" s="67"/>
      <c r="K10" s="67"/>
      <c r="L10" s="34"/>
      <c r="M10" s="37"/>
      <c r="N10" s="37"/>
      <c r="O10" s="37"/>
      <c r="P10" s="38"/>
      <c r="Q10" s="4" t="s">
        <v>4</v>
      </c>
      <c r="R10" s="5"/>
      <c r="S10" s="53" t="s">
        <v>5</v>
      </c>
      <c r="T10" s="55" t="s">
        <v>6</v>
      </c>
    </row>
    <row r="11" spans="1:21" s="46" customFormat="1" ht="15.75" thickBot="1" x14ac:dyDescent="0.3">
      <c r="B11" s="17"/>
      <c r="C11" s="18"/>
      <c r="D11" s="19"/>
      <c r="E11" s="19"/>
      <c r="F11" s="19"/>
      <c r="G11" s="20"/>
      <c r="H11" s="63" t="s">
        <v>7</v>
      </c>
      <c r="I11" s="64"/>
      <c r="J11" s="64"/>
      <c r="K11" s="65"/>
      <c r="L11" s="61" t="s">
        <v>8</v>
      </c>
      <c r="M11" s="57" t="s">
        <v>9</v>
      </c>
      <c r="N11" s="58"/>
      <c r="O11" s="53" t="s">
        <v>10</v>
      </c>
      <c r="P11" s="53" t="s">
        <v>11</v>
      </c>
      <c r="Q11" s="53" t="s">
        <v>12</v>
      </c>
      <c r="R11" s="53" t="s">
        <v>13</v>
      </c>
      <c r="S11" s="54"/>
      <c r="T11" s="56"/>
    </row>
    <row r="12" spans="1:21" s="46" customFormat="1" ht="29.25" thickBot="1" x14ac:dyDescent="0.3">
      <c r="B12" s="21" t="s">
        <v>14</v>
      </c>
      <c r="C12" s="22" t="s">
        <v>15</v>
      </c>
      <c r="D12" s="21" t="s">
        <v>16</v>
      </c>
      <c r="E12" s="21" t="s">
        <v>1426</v>
      </c>
      <c r="F12" s="21" t="s">
        <v>17</v>
      </c>
      <c r="G12" s="21" t="s">
        <v>18</v>
      </c>
      <c r="H12" s="45" t="s">
        <v>19</v>
      </c>
      <c r="I12" s="39" t="s">
        <v>20</v>
      </c>
      <c r="J12" s="31" t="s">
        <v>21</v>
      </c>
      <c r="K12" s="31" t="s">
        <v>22</v>
      </c>
      <c r="L12" s="62"/>
      <c r="M12" s="31" t="s">
        <v>23</v>
      </c>
      <c r="N12" s="31" t="s">
        <v>24</v>
      </c>
      <c r="O12" s="59"/>
      <c r="P12" s="59"/>
      <c r="Q12" s="59"/>
      <c r="R12" s="59"/>
      <c r="S12" s="59"/>
      <c r="T12" s="60"/>
    </row>
    <row r="13" spans="1:21" s="2" customFormat="1" ht="21.95" customHeight="1" x14ac:dyDescent="0.25">
      <c r="A13" s="2">
        <f>VLOOKUP(C13,[1]FIJA!$D:$P,3,0)</f>
        <v>1800341941</v>
      </c>
      <c r="B13" s="23">
        <v>1</v>
      </c>
      <c r="C13" s="7" t="s">
        <v>630</v>
      </c>
      <c r="D13" s="7" t="s">
        <v>631</v>
      </c>
      <c r="E13" s="7" t="str">
        <f>VLOOKUP(A13,[2]COMEDORECO_Generacion_de_Datos_!$A:$F,2,0)</f>
        <v>M</v>
      </c>
      <c r="F13" s="7" t="s">
        <v>1844</v>
      </c>
      <c r="G13" s="44" t="str">
        <f>VLOOKUP(A13,[1]FIJA!$A:$P,15,0)</f>
        <v>COMEDORES ECONOMICOS DEL ESTADO</v>
      </c>
      <c r="H13" s="44">
        <f>VLOOKUP(A13,[1]FIJA!$A:$P,8,0)</f>
        <v>240000</v>
      </c>
      <c r="I13" s="32">
        <f>VLOOKUP(A13,[1]FIJA!$A:$P,10,0)</f>
        <v>45624.92</v>
      </c>
      <c r="J13" s="32">
        <f>VLOOKUP(A13,[1]FIJA!$A:$P,9,0)</f>
        <v>6888</v>
      </c>
      <c r="K13" s="32">
        <f>VLOOKUP(A13,[3]Sheet1!$F:$I,2,)</f>
        <v>17040</v>
      </c>
      <c r="L13" s="32">
        <f>VLOOKUP(A13,[3]Sheet1!$F:$I,4,0)</f>
        <v>748.08</v>
      </c>
      <c r="M13" s="32">
        <f>VLOOKUP(A13,[1]FIJA!$A:$P,11,0)</f>
        <v>4943.8</v>
      </c>
      <c r="N13" s="32">
        <f>VLOOKUP(A13,[3]Sheet1!$F:$I,3,0)</f>
        <v>11530.11</v>
      </c>
      <c r="O13" s="32">
        <f>VLOOKUP(A13,[1]FIJA!$A:$P,12,0)</f>
        <v>75</v>
      </c>
      <c r="P13" s="6">
        <v>11831.8</v>
      </c>
      <c r="Q13" s="40">
        <f t="shared" ref="Q13:Q76" si="0">+I13+J13+M13+O13</f>
        <v>57531.72</v>
      </c>
      <c r="R13" s="6">
        <f t="shared" ref="R13:R76" si="1">+K13+L13+N13</f>
        <v>29318.190000000002</v>
      </c>
      <c r="S13" s="6">
        <f t="shared" ref="S13:S76" si="2">+H13-Q13</f>
        <v>182468.28</v>
      </c>
      <c r="T13" s="24">
        <v>111</v>
      </c>
      <c r="U13" s="2" t="str">
        <f>VLOOKUP(A13,[2]COMEDORECO_Generacion_de_Datos_!$A:$F,5,0)</f>
        <v>01.00.00.62</v>
      </c>
    </row>
    <row r="14" spans="1:21" s="2" customFormat="1" ht="21.95" customHeight="1" x14ac:dyDescent="0.25">
      <c r="A14" s="2">
        <f>VLOOKUP(C14,[1]FIJA!$D:$P,3,0)</f>
        <v>104387725</v>
      </c>
      <c r="B14" s="23">
        <v>2</v>
      </c>
      <c r="C14" s="7" t="s">
        <v>182</v>
      </c>
      <c r="D14" s="7" t="s">
        <v>106</v>
      </c>
      <c r="E14" s="7" t="str">
        <f>VLOOKUP(A14,[2]COMEDORECO_Generacion_de_Datos_!$A:$F,2,0)</f>
        <v>M</v>
      </c>
      <c r="F14" s="7" t="s">
        <v>1844</v>
      </c>
      <c r="G14" s="44" t="str">
        <f>VLOOKUP(A14,[1]FIJA!$A:$P,15,0)</f>
        <v>COMEDORES ECONOMICOS DEL ESTADO</v>
      </c>
      <c r="H14" s="44">
        <f>VLOOKUP(A14,[1]FIJA!$A:$P,8,0)</f>
        <v>140000</v>
      </c>
      <c r="I14" s="32">
        <f>VLOOKUP(A14,[1]FIJA!$A:$P,10,0)</f>
        <v>21514.37</v>
      </c>
      <c r="J14" s="32">
        <f>VLOOKUP(A14,[1]FIJA!$A:$P,9,0)</f>
        <v>4018</v>
      </c>
      <c r="K14" s="32">
        <f>VLOOKUP(A14,[3]Sheet1!$F:$I,2,)</f>
        <v>9940</v>
      </c>
      <c r="L14" s="32">
        <f>VLOOKUP(A14,[3]Sheet1!$F:$I,4,0)</f>
        <v>748.08</v>
      </c>
      <c r="M14" s="32">
        <f>VLOOKUP(A14,[1]FIJA!$A:$P,11,0)</f>
        <v>4256</v>
      </c>
      <c r="N14" s="32">
        <f>VLOOKUP(A14,[3]Sheet1!$F:$I,3,0)</f>
        <v>9926</v>
      </c>
      <c r="O14" s="32">
        <f>VLOOKUP(A14,[1]FIJA!$A:$P,12,0)</f>
        <v>75</v>
      </c>
      <c r="P14" s="6">
        <v>8274</v>
      </c>
      <c r="Q14" s="40">
        <f t="shared" si="0"/>
        <v>29863.37</v>
      </c>
      <c r="R14" s="6">
        <f t="shared" si="1"/>
        <v>20614.080000000002</v>
      </c>
      <c r="S14" s="6">
        <f t="shared" si="2"/>
        <v>110136.63</v>
      </c>
      <c r="T14" s="24">
        <v>111</v>
      </c>
      <c r="U14" s="2" t="str">
        <f>VLOOKUP(A14,[2]COMEDORECO_Generacion_de_Datos_!$A:$F,5,0)</f>
        <v>01.00.00.62</v>
      </c>
    </row>
    <row r="15" spans="1:21" s="2" customFormat="1" ht="21.95" customHeight="1" x14ac:dyDescent="0.25">
      <c r="A15" s="2">
        <f>VLOOKUP(C15,[1]FIJA!$D:$P,3,0)</f>
        <v>2000082483</v>
      </c>
      <c r="B15" s="23">
        <v>3</v>
      </c>
      <c r="C15" s="7" t="s">
        <v>668</v>
      </c>
      <c r="D15" s="7" t="s">
        <v>365</v>
      </c>
      <c r="E15" s="7" t="str">
        <f>VLOOKUP(A15,[2]COMEDORECO_Generacion_de_Datos_!$A:$F,2,0)</f>
        <v>F</v>
      </c>
      <c r="F15" s="7" t="s">
        <v>1844</v>
      </c>
      <c r="G15" s="44" t="str">
        <f>VLOOKUP(A15,[1]FIJA!$A:$P,15,0)</f>
        <v>COMEDORES ECONOMICOS DEL ESTADO</v>
      </c>
      <c r="H15" s="44">
        <f>VLOOKUP(A15,[1]FIJA!$A:$P,8,0)</f>
        <v>140000</v>
      </c>
      <c r="I15" s="32">
        <f>VLOOKUP(A15,[1]FIJA!$A:$P,10,0)</f>
        <v>21514.37</v>
      </c>
      <c r="J15" s="32">
        <f>VLOOKUP(A15,[1]FIJA!$A:$P,9,0)</f>
        <v>4018</v>
      </c>
      <c r="K15" s="32">
        <f>VLOOKUP(A15,[3]Sheet1!$F:$I,2,)</f>
        <v>9940</v>
      </c>
      <c r="L15" s="32">
        <f>VLOOKUP(A15,[3]Sheet1!$F:$I,4,0)</f>
        <v>748.08</v>
      </c>
      <c r="M15" s="32">
        <f>VLOOKUP(A15,[1]FIJA!$A:$P,11,0)</f>
        <v>4256</v>
      </c>
      <c r="N15" s="32">
        <f>VLOOKUP(A15,[3]Sheet1!$F:$I,3,0)</f>
        <v>9926</v>
      </c>
      <c r="O15" s="32">
        <f>VLOOKUP(A15,[1]FIJA!$A:$P,12,0)</f>
        <v>75</v>
      </c>
      <c r="P15" s="6">
        <v>8274</v>
      </c>
      <c r="Q15" s="40">
        <f t="shared" si="0"/>
        <v>29863.37</v>
      </c>
      <c r="R15" s="6">
        <f t="shared" si="1"/>
        <v>20614.080000000002</v>
      </c>
      <c r="S15" s="6">
        <f t="shared" si="2"/>
        <v>110136.63</v>
      </c>
      <c r="T15" s="24">
        <v>111</v>
      </c>
      <c r="U15" s="2" t="str">
        <f>VLOOKUP(A15,[2]COMEDORECO_Generacion_de_Datos_!$A:$F,5,0)</f>
        <v>01.00.00.62</v>
      </c>
    </row>
    <row r="16" spans="1:21" s="2" customFormat="1" ht="21.95" customHeight="1" x14ac:dyDescent="0.25">
      <c r="A16" s="2">
        <f>VLOOKUP(C16,[1]FIJA!$D:$P,3,0)</f>
        <v>107542672</v>
      </c>
      <c r="B16" s="23">
        <v>4</v>
      </c>
      <c r="C16" s="7" t="s">
        <v>41</v>
      </c>
      <c r="D16" s="7" t="s">
        <v>1805</v>
      </c>
      <c r="E16" s="7" t="str">
        <f>VLOOKUP(A16,[2]COMEDORECO_Generacion_de_Datos_!$A:$F,2,0)</f>
        <v>F</v>
      </c>
      <c r="F16" s="7" t="s">
        <v>1845</v>
      </c>
      <c r="G16" s="44" t="str">
        <f>VLOOKUP(A16,[1]FIJA!$A:$P,15,0)</f>
        <v>COMEDORES ECONOMICOS DEL ESTADO</v>
      </c>
      <c r="H16" s="44">
        <f>VLOOKUP(A16,[1]FIJA!$A:$P,8,0)</f>
        <v>70000</v>
      </c>
      <c r="I16" s="32">
        <f>VLOOKUP(A16,[1]FIJA!$A:$P,10,0)</f>
        <v>5065.99</v>
      </c>
      <c r="J16" s="32">
        <f>VLOOKUP(A16,[1]FIJA!$A:$P,9,0)</f>
        <v>2009</v>
      </c>
      <c r="K16" s="32">
        <f>VLOOKUP(A16,[3]Sheet1!$F:$I,2,)</f>
        <v>4970</v>
      </c>
      <c r="L16" s="32">
        <f>VLOOKUP(A16,[3]Sheet1!$F:$I,4,0)</f>
        <v>748.08</v>
      </c>
      <c r="M16" s="32">
        <f>VLOOKUP(A16,[1]FIJA!$A:$P,11,0)</f>
        <v>2128</v>
      </c>
      <c r="N16" s="32">
        <f>VLOOKUP(A16,[3]Sheet1!$F:$I,3,0)</f>
        <v>4963</v>
      </c>
      <c r="O16" s="32">
        <f>VLOOKUP(A16,[1]FIJA!$A:$P,12,0)</f>
        <v>1587.45</v>
      </c>
      <c r="P16" s="6">
        <v>4137</v>
      </c>
      <c r="Q16" s="40">
        <f t="shared" si="0"/>
        <v>10790.44</v>
      </c>
      <c r="R16" s="6">
        <f t="shared" si="1"/>
        <v>10681.08</v>
      </c>
      <c r="S16" s="6">
        <f t="shared" si="2"/>
        <v>59209.56</v>
      </c>
      <c r="T16" s="24">
        <v>111</v>
      </c>
      <c r="U16" s="2" t="str">
        <f>VLOOKUP(A16,[2]COMEDORECO_Generacion_de_Datos_!$A:$F,5,0)</f>
        <v>01.00.00.62</v>
      </c>
    </row>
    <row r="17" spans="1:21" s="2" customFormat="1" ht="21.95" customHeight="1" x14ac:dyDescent="0.25">
      <c r="A17" s="2">
        <f>VLOOKUP(C17,[1]FIJA!$D:$P,3,0)</f>
        <v>1000724425</v>
      </c>
      <c r="B17" s="23">
        <v>5</v>
      </c>
      <c r="C17" s="7" t="s">
        <v>534</v>
      </c>
      <c r="D17" s="7" t="s">
        <v>535</v>
      </c>
      <c r="E17" s="7" t="str">
        <f>VLOOKUP(A17,[2]COMEDORECO_Generacion_de_Datos_!$A:$F,2,0)</f>
        <v>F</v>
      </c>
      <c r="F17" s="7" t="s">
        <v>1844</v>
      </c>
      <c r="G17" s="44" t="str">
        <f>VLOOKUP(A17,[1]FIJA!$A:$P,15,0)</f>
        <v>COMEDORES ECONOMICOS DEL ESTADO</v>
      </c>
      <c r="H17" s="44">
        <f>VLOOKUP(A17,[1]FIJA!$A:$P,8,0)</f>
        <v>70000</v>
      </c>
      <c r="I17" s="32">
        <f>VLOOKUP(A17,[1]FIJA!$A:$P,10,0)</f>
        <v>5368.48</v>
      </c>
      <c r="J17" s="32">
        <f>VLOOKUP(A17,[1]FIJA!$A:$P,9,0)</f>
        <v>2009</v>
      </c>
      <c r="K17" s="32">
        <f>VLOOKUP(A17,[3]Sheet1!$F:$I,2,)</f>
        <v>4970</v>
      </c>
      <c r="L17" s="32">
        <f>VLOOKUP(A17,[3]Sheet1!$F:$I,4,0)</f>
        <v>748.08</v>
      </c>
      <c r="M17" s="32">
        <f>VLOOKUP(A17,[1]FIJA!$A:$P,11,0)</f>
        <v>2128</v>
      </c>
      <c r="N17" s="32">
        <f>VLOOKUP(A17,[3]Sheet1!$F:$I,3,0)</f>
        <v>4963</v>
      </c>
      <c r="O17" s="32">
        <f>VLOOKUP(A17,[1]FIJA!$A:$P,12,0)</f>
        <v>75</v>
      </c>
      <c r="P17" s="6">
        <v>4137</v>
      </c>
      <c r="Q17" s="40">
        <f t="shared" si="0"/>
        <v>9580.48</v>
      </c>
      <c r="R17" s="6">
        <f t="shared" si="1"/>
        <v>10681.08</v>
      </c>
      <c r="S17" s="6">
        <f t="shared" si="2"/>
        <v>60419.520000000004</v>
      </c>
      <c r="T17" s="24">
        <v>111</v>
      </c>
      <c r="U17" s="2" t="str">
        <f>VLOOKUP(A17,[2]COMEDORECO_Generacion_de_Datos_!$A:$F,5,0)</f>
        <v>01.00.00.62</v>
      </c>
    </row>
    <row r="18" spans="1:21" s="2" customFormat="1" ht="21.95" customHeight="1" x14ac:dyDescent="0.25">
      <c r="A18" s="2">
        <f>VLOOKUP(C18,[1]FIJA!$D:$P,3,0)</f>
        <v>7100045991</v>
      </c>
      <c r="B18" s="23">
        <v>6</v>
      </c>
      <c r="C18" s="7" t="s">
        <v>1349</v>
      </c>
      <c r="D18" s="7" t="s">
        <v>126</v>
      </c>
      <c r="E18" s="7" t="str">
        <f>VLOOKUP(A18,[2]COMEDORECO_Generacion_de_Datos_!$A:$F,2,0)</f>
        <v>F</v>
      </c>
      <c r="F18" s="7" t="s">
        <v>1844</v>
      </c>
      <c r="G18" s="44" t="str">
        <f>VLOOKUP(A18,[1]FIJA!$A:$P,15,0)</f>
        <v>COMEDORES ECONOMICOS DEL ESTADO</v>
      </c>
      <c r="H18" s="44">
        <f>VLOOKUP(A18,[1]FIJA!$A:$P,8,0)</f>
        <v>60000</v>
      </c>
      <c r="I18" s="32">
        <f>VLOOKUP(A18,[1]FIJA!$A:$P,10,0)</f>
        <v>3486.68</v>
      </c>
      <c r="J18" s="32">
        <f>VLOOKUP(A18,[1]FIJA!$A:$P,9,0)</f>
        <v>1722</v>
      </c>
      <c r="K18" s="32">
        <f>VLOOKUP(A18,[3]Sheet1!$F:$I,2,)</f>
        <v>4260</v>
      </c>
      <c r="L18" s="32">
        <f>VLOOKUP(A18,[3]Sheet1!$F:$I,4,0)</f>
        <v>690</v>
      </c>
      <c r="M18" s="32">
        <f>VLOOKUP(A18,[1]FIJA!$A:$P,11,0)</f>
        <v>1824</v>
      </c>
      <c r="N18" s="32">
        <f>VLOOKUP(A18,[3]Sheet1!$F:$I,3,0)</f>
        <v>4254</v>
      </c>
      <c r="O18" s="32">
        <f>VLOOKUP(A18,[1]FIJA!$A:$P,12,0)</f>
        <v>75</v>
      </c>
      <c r="P18" s="6">
        <v>3546</v>
      </c>
      <c r="Q18" s="40">
        <f t="shared" si="0"/>
        <v>7107.68</v>
      </c>
      <c r="R18" s="6">
        <f t="shared" si="1"/>
        <v>9204</v>
      </c>
      <c r="S18" s="6">
        <f t="shared" si="2"/>
        <v>52892.32</v>
      </c>
      <c r="T18" s="24">
        <v>111</v>
      </c>
      <c r="U18" s="2" t="str">
        <f>VLOOKUP(A18,[2]COMEDORECO_Generacion_de_Datos_!$A:$F,5,0)</f>
        <v>01.00.00.62</v>
      </c>
    </row>
    <row r="19" spans="1:21" s="2" customFormat="1" ht="21.95" customHeight="1" x14ac:dyDescent="0.25">
      <c r="A19" s="2">
        <f>VLOOKUP(C19,[1]FIJA!$D:$P,3,0)</f>
        <v>22300863390</v>
      </c>
      <c r="B19" s="23">
        <v>7</v>
      </c>
      <c r="C19" s="7" t="s">
        <v>1088</v>
      </c>
      <c r="D19" s="7" t="s">
        <v>535</v>
      </c>
      <c r="E19" s="7" t="str">
        <f>VLOOKUP(A19,[2]COMEDORECO_Generacion_de_Datos_!$A:$F,2,0)</f>
        <v>F</v>
      </c>
      <c r="F19" s="7" t="s">
        <v>1844</v>
      </c>
      <c r="G19" s="44" t="str">
        <f>VLOOKUP(A19,[1]FIJA!$A:$P,15,0)</f>
        <v>COMEDORES ECONOMICOS DEL ESTADO</v>
      </c>
      <c r="H19" s="44">
        <f>VLOOKUP(A19,[1]FIJA!$A:$P,8,0)</f>
        <v>60000</v>
      </c>
      <c r="I19" s="32">
        <f>VLOOKUP(A19,[1]FIJA!$A:$P,10,0)</f>
        <v>3486.68</v>
      </c>
      <c r="J19" s="32">
        <f>VLOOKUP(A19,[1]FIJA!$A:$P,9,0)</f>
        <v>1722</v>
      </c>
      <c r="K19" s="32">
        <f>VLOOKUP(A19,[3]Sheet1!$F:$I,2,)</f>
        <v>4260</v>
      </c>
      <c r="L19" s="32">
        <f>VLOOKUP(A19,[3]Sheet1!$F:$I,4,0)</f>
        <v>690</v>
      </c>
      <c r="M19" s="32">
        <f>VLOOKUP(A19,[1]FIJA!$A:$P,11,0)</f>
        <v>1824</v>
      </c>
      <c r="N19" s="32">
        <f>VLOOKUP(A19,[3]Sheet1!$F:$I,3,0)</f>
        <v>4254</v>
      </c>
      <c r="O19" s="32">
        <f>VLOOKUP(A19,[1]FIJA!$A:$P,12,0)</f>
        <v>2164.11</v>
      </c>
      <c r="P19" s="6">
        <v>3546</v>
      </c>
      <c r="Q19" s="40">
        <f t="shared" si="0"/>
        <v>9196.7900000000009</v>
      </c>
      <c r="R19" s="6">
        <f t="shared" si="1"/>
        <v>9204</v>
      </c>
      <c r="S19" s="6">
        <f t="shared" si="2"/>
        <v>50803.21</v>
      </c>
      <c r="T19" s="24">
        <v>111</v>
      </c>
      <c r="U19" s="2" t="str">
        <f>VLOOKUP(A19,[2]COMEDORECO_Generacion_de_Datos_!$A:$F,5,0)</f>
        <v>01.00.00.62</v>
      </c>
    </row>
    <row r="20" spans="1:21" s="2" customFormat="1" ht="21.95" customHeight="1" x14ac:dyDescent="0.25">
      <c r="A20" s="2">
        <f>VLOOKUP(C20,[1]FIJA!$D:$P,3,0)</f>
        <v>200251528</v>
      </c>
      <c r="B20" s="23">
        <v>8</v>
      </c>
      <c r="C20" s="7" t="s">
        <v>490</v>
      </c>
      <c r="D20" s="7" t="s">
        <v>491</v>
      </c>
      <c r="E20" s="7" t="str">
        <f>VLOOKUP(A20,[2]COMEDORECO_Generacion_de_Datos_!$A:$F,2,0)</f>
        <v>F</v>
      </c>
      <c r="F20" s="7" t="s">
        <v>1844</v>
      </c>
      <c r="G20" s="44" t="str">
        <f>VLOOKUP(A20,[1]FIJA!$A:$P,15,0)</f>
        <v>COMEDORES ECONOMICOS DEL ESTADO</v>
      </c>
      <c r="H20" s="44">
        <f>VLOOKUP(A20,[1]FIJA!$A:$P,8,0)</f>
        <v>40000</v>
      </c>
      <c r="I20" s="32">
        <f>VLOOKUP(A20,[1]FIJA!$A:$P,10,0)</f>
        <v>442.65</v>
      </c>
      <c r="J20" s="32">
        <f>VLOOKUP(A20,[1]FIJA!$A:$P,9,0)</f>
        <v>1148</v>
      </c>
      <c r="K20" s="32">
        <f>VLOOKUP(A20,[3]Sheet1!$F:$I,2,)</f>
        <v>2840</v>
      </c>
      <c r="L20" s="32">
        <f>VLOOKUP(A20,[3]Sheet1!$F:$I,4,0)</f>
        <v>460</v>
      </c>
      <c r="M20" s="32">
        <f>VLOOKUP(A20,[1]FIJA!$A:$P,11,0)</f>
        <v>1216</v>
      </c>
      <c r="N20" s="32">
        <f>VLOOKUP(A20,[3]Sheet1!$F:$I,3,0)</f>
        <v>2836</v>
      </c>
      <c r="O20" s="32">
        <f>VLOOKUP(A20,[1]FIJA!$A:$P,12,0)</f>
        <v>75</v>
      </c>
      <c r="P20" s="6">
        <v>2364</v>
      </c>
      <c r="Q20" s="40">
        <f t="shared" si="0"/>
        <v>2881.65</v>
      </c>
      <c r="R20" s="6">
        <f t="shared" si="1"/>
        <v>6136</v>
      </c>
      <c r="S20" s="6">
        <f t="shared" si="2"/>
        <v>37118.35</v>
      </c>
      <c r="T20" s="24">
        <v>111</v>
      </c>
      <c r="U20" s="2" t="str">
        <f>VLOOKUP(A20,[2]COMEDORECO_Generacion_de_Datos_!$A:$F,5,0)</f>
        <v>01.00.00.62</v>
      </c>
    </row>
    <row r="21" spans="1:21" s="2" customFormat="1" ht="21.95" customHeight="1" x14ac:dyDescent="0.25">
      <c r="A21" s="2">
        <f>VLOOKUP(C21,[1]FIJA!$D:$P,3,0)</f>
        <v>106884315</v>
      </c>
      <c r="B21" s="23">
        <v>9</v>
      </c>
      <c r="C21" s="7" t="s">
        <v>267</v>
      </c>
      <c r="D21" s="7" t="s">
        <v>37</v>
      </c>
      <c r="E21" s="7" t="str">
        <f>VLOOKUP(A21,[2]COMEDORECO_Generacion_de_Datos_!$A:$F,2,0)</f>
        <v>F</v>
      </c>
      <c r="F21" s="7" t="s">
        <v>1844</v>
      </c>
      <c r="G21" s="44" t="str">
        <f>VLOOKUP(A21,[1]FIJA!$A:$P,15,0)</f>
        <v>COMEDORES ECONOMICOS DEL ESTADO</v>
      </c>
      <c r="H21" s="44">
        <f>VLOOKUP(A21,[1]FIJA!$A:$P,8,0)</f>
        <v>30000</v>
      </c>
      <c r="I21" s="32">
        <f>VLOOKUP(A21,[1]FIJA!$A:$P,10,0)</f>
        <v>0</v>
      </c>
      <c r="J21" s="32">
        <f>VLOOKUP(A21,[1]FIJA!$A:$P,9,0)</f>
        <v>861</v>
      </c>
      <c r="K21" s="32">
        <f>VLOOKUP(A21,[3]Sheet1!$F:$I,2,)</f>
        <v>2130</v>
      </c>
      <c r="L21" s="32">
        <f>VLOOKUP(A21,[3]Sheet1!$F:$I,4,0)</f>
        <v>345</v>
      </c>
      <c r="M21" s="32">
        <f>VLOOKUP(A21,[1]FIJA!$A:$P,11,0)</f>
        <v>912</v>
      </c>
      <c r="N21" s="32">
        <f>VLOOKUP(A21,[3]Sheet1!$F:$I,3,0)</f>
        <v>2127</v>
      </c>
      <c r="O21" s="32">
        <f>VLOOKUP(A21,[1]FIJA!$A:$P,12,0)</f>
        <v>75</v>
      </c>
      <c r="P21" s="6">
        <v>1773</v>
      </c>
      <c r="Q21" s="40">
        <f t="shared" si="0"/>
        <v>1848</v>
      </c>
      <c r="R21" s="6">
        <f t="shared" si="1"/>
        <v>4602</v>
      </c>
      <c r="S21" s="6">
        <f t="shared" si="2"/>
        <v>28152</v>
      </c>
      <c r="T21" s="24">
        <v>111</v>
      </c>
      <c r="U21" s="2" t="str">
        <f>VLOOKUP(A21,[2]COMEDORECO_Generacion_de_Datos_!$A:$F,5,0)</f>
        <v>01.00.00.62</v>
      </c>
    </row>
    <row r="22" spans="1:21" s="2" customFormat="1" ht="21.95" customHeight="1" x14ac:dyDescent="0.25">
      <c r="A22" s="2">
        <f>VLOOKUP(C22,[1]FIJA!$D:$P,3,0)</f>
        <v>40233020391</v>
      </c>
      <c r="B22" s="23">
        <v>10</v>
      </c>
      <c r="C22" s="7" t="s">
        <v>1387</v>
      </c>
      <c r="D22" s="7" t="s">
        <v>30</v>
      </c>
      <c r="E22" s="7" t="str">
        <f>VLOOKUP(A22,[2]COMEDORECO_Generacion_de_Datos_!$A:$F,2,0)</f>
        <v>F</v>
      </c>
      <c r="F22" s="7" t="s">
        <v>1844</v>
      </c>
      <c r="G22" s="44" t="str">
        <f>VLOOKUP(A22,[1]FIJA!$A:$P,15,0)</f>
        <v>COMEDORES ECONOMICOS DEL ESTADO</v>
      </c>
      <c r="H22" s="44">
        <f>VLOOKUP(A22,[1]FIJA!$A:$P,8,0)</f>
        <v>30000</v>
      </c>
      <c r="I22" s="32">
        <f>VLOOKUP(A22,[1]FIJA!$A:$P,10,0)</f>
        <v>0</v>
      </c>
      <c r="J22" s="32">
        <f>VLOOKUP(A22,[1]FIJA!$A:$P,9,0)</f>
        <v>861</v>
      </c>
      <c r="K22" s="32">
        <f>VLOOKUP(A22,[3]Sheet1!$F:$I,2,)</f>
        <v>2130</v>
      </c>
      <c r="L22" s="32">
        <f>VLOOKUP(A22,[3]Sheet1!$F:$I,4,0)</f>
        <v>345</v>
      </c>
      <c r="M22" s="32">
        <f>VLOOKUP(A22,[1]FIJA!$A:$P,11,0)</f>
        <v>912</v>
      </c>
      <c r="N22" s="32">
        <f>VLOOKUP(A22,[3]Sheet1!$F:$I,3,0)</f>
        <v>2127</v>
      </c>
      <c r="O22" s="32">
        <f>VLOOKUP(A22,[1]FIJA!$A:$P,12,0)</f>
        <v>75</v>
      </c>
      <c r="P22" s="6">
        <v>1773</v>
      </c>
      <c r="Q22" s="40">
        <f t="shared" si="0"/>
        <v>1848</v>
      </c>
      <c r="R22" s="6">
        <f t="shared" si="1"/>
        <v>4602</v>
      </c>
      <c r="S22" s="6">
        <f t="shared" si="2"/>
        <v>28152</v>
      </c>
      <c r="T22" s="24">
        <v>111</v>
      </c>
      <c r="U22" s="2" t="str">
        <f>VLOOKUP(A22,[2]COMEDORECO_Generacion_de_Datos_!$A:$F,5,0)</f>
        <v>01.00.00.62</v>
      </c>
    </row>
    <row r="23" spans="1:21" s="2" customFormat="1" ht="21.95" customHeight="1" x14ac:dyDescent="0.25">
      <c r="A23" s="2">
        <f>VLOOKUP(C23,[1]FIJA!$D:$P,3,0)</f>
        <v>104782438</v>
      </c>
      <c r="B23" s="23">
        <v>11</v>
      </c>
      <c r="C23" s="7" t="s">
        <v>201</v>
      </c>
      <c r="D23" s="7" t="s">
        <v>90</v>
      </c>
      <c r="E23" s="7" t="str">
        <f>VLOOKUP(A23,[2]COMEDORECO_Generacion_de_Datos_!$A:$F,2,0)</f>
        <v>F</v>
      </c>
      <c r="F23" s="7" t="s">
        <v>1844</v>
      </c>
      <c r="G23" s="44" t="str">
        <f>VLOOKUP(A23,[1]FIJA!$A:$P,15,0)</f>
        <v>COMEDORES ECONOMICOS DEL ESTADO</v>
      </c>
      <c r="H23" s="44">
        <f>VLOOKUP(A23,[1]FIJA!$A:$P,8,0)</f>
        <v>25200</v>
      </c>
      <c r="I23" s="32">
        <f>VLOOKUP(A23,[1]FIJA!$A:$P,10,0)</f>
        <v>0</v>
      </c>
      <c r="J23" s="32">
        <f>VLOOKUP(A23,[1]FIJA!$A:$P,9,0)</f>
        <v>723.24</v>
      </c>
      <c r="K23" s="32">
        <f>VLOOKUP(A23,[3]Sheet1!$F:$I,2,)</f>
        <v>1789.2</v>
      </c>
      <c r="L23" s="32">
        <f>VLOOKUP(A23,[3]Sheet1!$F:$I,4,0)</f>
        <v>289.8</v>
      </c>
      <c r="M23" s="32">
        <f>VLOOKUP(A23,[1]FIJA!$A:$P,11,0)</f>
        <v>766.08</v>
      </c>
      <c r="N23" s="32">
        <f>VLOOKUP(A23,[3]Sheet1!$F:$I,3,0)</f>
        <v>1786.68</v>
      </c>
      <c r="O23" s="32">
        <f>VLOOKUP(A23,[1]FIJA!$A:$P,12,0)</f>
        <v>75</v>
      </c>
      <c r="P23" s="6">
        <v>1489.3200000000002</v>
      </c>
      <c r="Q23" s="40">
        <f t="shared" si="0"/>
        <v>1564.3200000000002</v>
      </c>
      <c r="R23" s="6">
        <f t="shared" si="1"/>
        <v>3865.6800000000003</v>
      </c>
      <c r="S23" s="6">
        <f t="shared" si="2"/>
        <v>23635.68</v>
      </c>
      <c r="T23" s="24">
        <v>111</v>
      </c>
      <c r="U23" s="2" t="str">
        <f>VLOOKUP(A23,[2]COMEDORECO_Generacion_de_Datos_!$A:$F,5,0)</f>
        <v>01.00.00.62</v>
      </c>
    </row>
    <row r="24" spans="1:21" s="2" customFormat="1" ht="21.95" customHeight="1" x14ac:dyDescent="0.25">
      <c r="A24" s="2">
        <f>VLOOKUP(C24,[1]FIJA!$D:$P,3,0)</f>
        <v>117815506</v>
      </c>
      <c r="B24" s="23">
        <v>12</v>
      </c>
      <c r="C24" s="7" t="s">
        <v>71</v>
      </c>
      <c r="D24" s="7" t="s">
        <v>46</v>
      </c>
      <c r="E24" s="7" t="str">
        <f>VLOOKUP(A24,[2]COMEDORECO_Generacion_de_Datos_!$A:$F,2,0)</f>
        <v>F</v>
      </c>
      <c r="F24" s="7" t="s">
        <v>1845</v>
      </c>
      <c r="G24" s="44" t="str">
        <f>VLOOKUP(A24,[1]FIJA!$A:$P,15,0)</f>
        <v>COMEDORES ECONOMICOS DEL ESTADO</v>
      </c>
      <c r="H24" s="44">
        <f>VLOOKUP(A24,[1]FIJA!$A:$P,8,0)</f>
        <v>25200</v>
      </c>
      <c r="I24" s="32">
        <f>VLOOKUP(A24,[1]FIJA!$A:$P,10,0)</f>
        <v>0</v>
      </c>
      <c r="J24" s="32">
        <f>VLOOKUP(A24,[1]FIJA!$A:$P,9,0)</f>
        <v>723.24</v>
      </c>
      <c r="K24" s="32">
        <f>VLOOKUP(A24,[3]Sheet1!$F:$I,2,)</f>
        <v>1789.2</v>
      </c>
      <c r="L24" s="32">
        <f>VLOOKUP(A24,[3]Sheet1!$F:$I,4,0)</f>
        <v>289.8</v>
      </c>
      <c r="M24" s="32">
        <f>VLOOKUP(A24,[1]FIJA!$A:$P,11,0)</f>
        <v>766.08</v>
      </c>
      <c r="N24" s="32">
        <f>VLOOKUP(A24,[3]Sheet1!$F:$I,3,0)</f>
        <v>1786.68</v>
      </c>
      <c r="O24" s="32">
        <f>VLOOKUP(A24,[1]FIJA!$A:$P,12,0)</f>
        <v>75</v>
      </c>
      <c r="P24" s="6">
        <v>1489.3200000000002</v>
      </c>
      <c r="Q24" s="40">
        <f t="shared" si="0"/>
        <v>1564.3200000000002</v>
      </c>
      <c r="R24" s="6">
        <f t="shared" si="1"/>
        <v>3865.6800000000003</v>
      </c>
      <c r="S24" s="6">
        <f t="shared" si="2"/>
        <v>23635.68</v>
      </c>
      <c r="T24" s="24">
        <v>111</v>
      </c>
      <c r="U24" s="2" t="str">
        <f>VLOOKUP(A24,[2]COMEDORECO_Generacion_de_Datos_!$A:$F,5,0)</f>
        <v>01.00.00.62</v>
      </c>
    </row>
    <row r="25" spans="1:21" s="2" customFormat="1" ht="21.95" customHeight="1" x14ac:dyDescent="0.25">
      <c r="A25" s="2">
        <f>VLOOKUP(C25,[1]FIJA!$D:$P,3,0)</f>
        <v>104812102</v>
      </c>
      <c r="B25" s="23">
        <v>13</v>
      </c>
      <c r="C25" s="7" t="s">
        <v>1326</v>
      </c>
      <c r="D25" s="7" t="s">
        <v>81</v>
      </c>
      <c r="E25" s="7" t="str">
        <f>VLOOKUP(A25,[2]COMEDORECO_Generacion_de_Datos_!$A:$F,2,0)</f>
        <v>F</v>
      </c>
      <c r="F25" s="7" t="s">
        <v>1844</v>
      </c>
      <c r="G25" s="44" t="str">
        <f>VLOOKUP(A25,[1]FIJA!$A:$P,15,0)</f>
        <v>COMEDORES ECONOMICOS DEL ESTADO</v>
      </c>
      <c r="H25" s="44">
        <f>VLOOKUP(A25,[1]FIJA!$A:$P,8,0)</f>
        <v>25000</v>
      </c>
      <c r="I25" s="32">
        <f>VLOOKUP(A25,[1]FIJA!$A:$P,10,0)</f>
        <v>0</v>
      </c>
      <c r="J25" s="32">
        <f>VLOOKUP(A25,[1]FIJA!$A:$P,9,0)</f>
        <v>717.5</v>
      </c>
      <c r="K25" s="32">
        <f>VLOOKUP(A25,[3]Sheet1!$F:$I,2,)</f>
        <v>1775</v>
      </c>
      <c r="L25" s="32">
        <f>VLOOKUP(A25,[3]Sheet1!$F:$I,4,0)</f>
        <v>287.5</v>
      </c>
      <c r="M25" s="32">
        <f>VLOOKUP(A25,[1]FIJA!$A:$P,11,0)</f>
        <v>760</v>
      </c>
      <c r="N25" s="32">
        <f>VLOOKUP(A25,[3]Sheet1!$F:$I,3,0)</f>
        <v>1772.5</v>
      </c>
      <c r="O25" s="32">
        <f>VLOOKUP(A25,[1]FIJA!$A:$P,12,0)</f>
        <v>75</v>
      </c>
      <c r="P25" s="6">
        <v>1477.5</v>
      </c>
      <c r="Q25" s="40">
        <f t="shared" si="0"/>
        <v>1552.5</v>
      </c>
      <c r="R25" s="6">
        <f t="shared" si="1"/>
        <v>3835</v>
      </c>
      <c r="S25" s="6">
        <f t="shared" si="2"/>
        <v>23447.5</v>
      </c>
      <c r="T25" s="24">
        <v>111</v>
      </c>
      <c r="U25" s="2" t="str">
        <f>VLOOKUP(A25,[2]COMEDORECO_Generacion_de_Datos_!$A:$F,5,0)</f>
        <v>01.00.00.62</v>
      </c>
    </row>
    <row r="26" spans="1:21" s="2" customFormat="1" ht="21.95" customHeight="1" x14ac:dyDescent="0.25">
      <c r="A26" s="2">
        <f>VLOOKUP(C26,[1]FIJA!$D:$P,3,0)</f>
        <v>1800385120</v>
      </c>
      <c r="B26" s="23">
        <v>14</v>
      </c>
      <c r="C26" s="7" t="s">
        <v>637</v>
      </c>
      <c r="D26" s="7" t="s">
        <v>146</v>
      </c>
      <c r="E26" s="7" t="str">
        <f>VLOOKUP(A26,[2]COMEDORECO_Generacion_de_Datos_!$A:$F,2,0)</f>
        <v>M</v>
      </c>
      <c r="F26" s="7" t="s">
        <v>1844</v>
      </c>
      <c r="G26" s="44" t="str">
        <f>VLOOKUP(A26,[1]FIJA!$A:$P,15,0)</f>
        <v>COMEDORES ECONOMICOS DEL ESTADO</v>
      </c>
      <c r="H26" s="44">
        <f>VLOOKUP(A26,[1]FIJA!$A:$P,8,0)</f>
        <v>25000</v>
      </c>
      <c r="I26" s="32">
        <f>VLOOKUP(A26,[1]FIJA!$A:$P,10,0)</f>
        <v>0</v>
      </c>
      <c r="J26" s="32">
        <f>VLOOKUP(A26,[1]FIJA!$A:$P,9,0)</f>
        <v>717.5</v>
      </c>
      <c r="K26" s="32">
        <f>VLOOKUP(A26,[3]Sheet1!$F:$I,2,)</f>
        <v>1775</v>
      </c>
      <c r="L26" s="32">
        <f>VLOOKUP(A26,[3]Sheet1!$F:$I,4,0)</f>
        <v>287.5</v>
      </c>
      <c r="M26" s="32">
        <f>VLOOKUP(A26,[1]FIJA!$A:$P,11,0)</f>
        <v>760</v>
      </c>
      <c r="N26" s="32">
        <f>VLOOKUP(A26,[3]Sheet1!$F:$I,3,0)</f>
        <v>1772.5</v>
      </c>
      <c r="O26" s="32">
        <f>VLOOKUP(A26,[1]FIJA!$A:$P,12,0)</f>
        <v>75</v>
      </c>
      <c r="P26" s="6">
        <v>1477.5</v>
      </c>
      <c r="Q26" s="40">
        <f t="shared" si="0"/>
        <v>1552.5</v>
      </c>
      <c r="R26" s="6">
        <f t="shared" si="1"/>
        <v>3835</v>
      </c>
      <c r="S26" s="6">
        <f t="shared" si="2"/>
        <v>23447.5</v>
      </c>
      <c r="T26" s="24">
        <v>111</v>
      </c>
      <c r="U26" s="2" t="str">
        <f>VLOOKUP(A26,[2]COMEDORECO_Generacion_de_Datos_!$A:$F,5,0)</f>
        <v>01.00.00.62</v>
      </c>
    </row>
    <row r="27" spans="1:21" s="2" customFormat="1" ht="21.95" customHeight="1" x14ac:dyDescent="0.25">
      <c r="A27" s="2">
        <f>VLOOKUP(C27,[1]FIJA!$D:$P,3,0)</f>
        <v>40220180349</v>
      </c>
      <c r="B27" s="23">
        <v>15</v>
      </c>
      <c r="C27" s="7" t="s">
        <v>1391</v>
      </c>
      <c r="D27" s="7" t="s">
        <v>30</v>
      </c>
      <c r="E27" s="7" t="str">
        <f>VLOOKUP(A27,[2]COMEDORECO_Generacion_de_Datos_!$A:$F,2,0)</f>
        <v>F</v>
      </c>
      <c r="F27" s="7" t="s">
        <v>1844</v>
      </c>
      <c r="G27" s="44" t="str">
        <f>VLOOKUP(A27,[1]FIJA!$A:$P,15,0)</f>
        <v>COMEDORES ECONOMICOS DEL ESTADO</v>
      </c>
      <c r="H27" s="44">
        <f>VLOOKUP(A27,[1]FIJA!$A:$P,8,0)</f>
        <v>25000</v>
      </c>
      <c r="I27" s="32">
        <f>VLOOKUP(A27,[1]FIJA!$A:$P,10,0)</f>
        <v>0</v>
      </c>
      <c r="J27" s="32">
        <f>VLOOKUP(A27,[1]FIJA!$A:$P,9,0)</f>
        <v>717.5</v>
      </c>
      <c r="K27" s="32">
        <f>VLOOKUP(A27,[3]Sheet1!$F:$I,2,)</f>
        <v>1775</v>
      </c>
      <c r="L27" s="32">
        <f>VLOOKUP(A27,[3]Sheet1!$F:$I,4,0)</f>
        <v>287.5</v>
      </c>
      <c r="M27" s="32">
        <f>VLOOKUP(A27,[1]FIJA!$A:$P,11,0)</f>
        <v>760</v>
      </c>
      <c r="N27" s="32">
        <f>VLOOKUP(A27,[3]Sheet1!$F:$I,3,0)</f>
        <v>1772.5</v>
      </c>
      <c r="O27" s="32">
        <f>VLOOKUP(A27,[1]FIJA!$A:$P,12,0)</f>
        <v>75</v>
      </c>
      <c r="P27" s="6">
        <v>1477.5</v>
      </c>
      <c r="Q27" s="40">
        <f t="shared" si="0"/>
        <v>1552.5</v>
      </c>
      <c r="R27" s="6">
        <f t="shared" si="1"/>
        <v>3835</v>
      </c>
      <c r="S27" s="6">
        <f t="shared" si="2"/>
        <v>23447.5</v>
      </c>
      <c r="T27" s="24">
        <v>111</v>
      </c>
      <c r="U27" s="2" t="str">
        <f>VLOOKUP(A27,[2]COMEDORECO_Generacion_de_Datos_!$A:$F,5,0)</f>
        <v>01.00.00.62</v>
      </c>
    </row>
    <row r="28" spans="1:21" s="2" customFormat="1" ht="21.95" customHeight="1" x14ac:dyDescent="0.25">
      <c r="A28" s="2">
        <f>VLOOKUP(C28,[1]FIJA!$D:$P,3,0)</f>
        <v>40215281037</v>
      </c>
      <c r="B28" s="23">
        <v>16</v>
      </c>
      <c r="C28" s="7" t="s">
        <v>1653</v>
      </c>
      <c r="D28" s="7" t="s">
        <v>186</v>
      </c>
      <c r="E28" s="7" t="str">
        <f>VLOOKUP(A28,[2]COMEDORECO_Generacion_de_Datos_!$A:$F,2,0)</f>
        <v>F</v>
      </c>
      <c r="F28" s="7" t="s">
        <v>1844</v>
      </c>
      <c r="G28" s="44" t="str">
        <f>VLOOKUP(A28,[1]FIJA!$A:$P,15,0)</f>
        <v>COMEDORES ECONOMICOS DEL ESTADO</v>
      </c>
      <c r="H28" s="44">
        <f>VLOOKUP(A28,[1]FIJA!$A:$P,8,0)</f>
        <v>22000</v>
      </c>
      <c r="I28" s="32">
        <f>VLOOKUP(A28,[1]FIJA!$A:$P,10,0)</f>
        <v>0</v>
      </c>
      <c r="J28" s="32">
        <f>VLOOKUP(A28,[1]FIJA!$A:$P,9,0)</f>
        <v>631.4</v>
      </c>
      <c r="K28" s="32">
        <f>VLOOKUP(A28,[3]Sheet1!$F:$I,2,)</f>
        <v>1562</v>
      </c>
      <c r="L28" s="32">
        <f>VLOOKUP(A28,[3]Sheet1!$F:$I,4,0)</f>
        <v>253</v>
      </c>
      <c r="M28" s="32">
        <f>VLOOKUP(A28,[1]FIJA!$A:$P,11,0)</f>
        <v>668.8</v>
      </c>
      <c r="N28" s="32">
        <f>VLOOKUP(A28,[3]Sheet1!$F:$I,3,0)</f>
        <v>1559.8</v>
      </c>
      <c r="O28" s="32">
        <f>VLOOKUP(A28,[1]FIJA!$A:$P,12,0)</f>
        <v>75</v>
      </c>
      <c r="P28" s="6">
        <v>1300.1999999999998</v>
      </c>
      <c r="Q28" s="40">
        <f t="shared" si="0"/>
        <v>1375.1999999999998</v>
      </c>
      <c r="R28" s="6">
        <f t="shared" si="1"/>
        <v>3374.8</v>
      </c>
      <c r="S28" s="6">
        <f t="shared" si="2"/>
        <v>20624.8</v>
      </c>
      <c r="T28" s="24">
        <v>111</v>
      </c>
      <c r="U28" s="2" t="str">
        <f>VLOOKUP(A28,[2]COMEDORECO_Generacion_de_Datos_!$A:$F,5,0)</f>
        <v>01.00.00.62</v>
      </c>
    </row>
    <row r="29" spans="1:21" s="2" customFormat="1" ht="21.95" customHeight="1" x14ac:dyDescent="0.25">
      <c r="A29" s="2">
        <f>VLOOKUP(C29,[1]FIJA!$D:$P,3,0)</f>
        <v>100449099</v>
      </c>
      <c r="B29" s="23">
        <v>17</v>
      </c>
      <c r="C29" s="7" t="s">
        <v>112</v>
      </c>
      <c r="D29" s="7" t="s">
        <v>113</v>
      </c>
      <c r="E29" s="7" t="str">
        <f>VLOOKUP(A29,[2]COMEDORECO_Generacion_de_Datos_!$A:$F,2,0)</f>
        <v>F</v>
      </c>
      <c r="F29" s="7" t="s">
        <v>1844</v>
      </c>
      <c r="G29" s="44" t="str">
        <f>VLOOKUP(A29,[1]FIJA!$A:$P,15,0)</f>
        <v>COMEDORES ECONOMICOS DEL ESTADO</v>
      </c>
      <c r="H29" s="44">
        <f>VLOOKUP(A29,[1]FIJA!$A:$P,8,0)</f>
        <v>20000</v>
      </c>
      <c r="I29" s="32">
        <f>VLOOKUP(A29,[1]FIJA!$A:$P,10,0)</f>
        <v>0</v>
      </c>
      <c r="J29" s="32">
        <f>VLOOKUP(A29,[1]FIJA!$A:$P,9,0)</f>
        <v>574</v>
      </c>
      <c r="K29" s="32">
        <f>VLOOKUP(A29,[3]Sheet1!$F:$I,2,)</f>
        <v>1420</v>
      </c>
      <c r="L29" s="32">
        <f>VLOOKUP(A29,[3]Sheet1!$F:$I,4,0)</f>
        <v>230</v>
      </c>
      <c r="M29" s="32">
        <f>VLOOKUP(A29,[1]FIJA!$A:$P,11,0)</f>
        <v>608</v>
      </c>
      <c r="N29" s="32">
        <f>VLOOKUP(A29,[3]Sheet1!$F:$I,3,0)</f>
        <v>1418</v>
      </c>
      <c r="O29" s="32">
        <f>VLOOKUP(A29,[1]FIJA!$A:$P,12,0)</f>
        <v>75</v>
      </c>
      <c r="P29" s="6">
        <v>1182</v>
      </c>
      <c r="Q29" s="40">
        <f t="shared" si="0"/>
        <v>1257</v>
      </c>
      <c r="R29" s="6">
        <f t="shared" si="1"/>
        <v>3068</v>
      </c>
      <c r="S29" s="6">
        <f t="shared" si="2"/>
        <v>18743</v>
      </c>
      <c r="T29" s="24">
        <v>111</v>
      </c>
      <c r="U29" s="2" t="str">
        <f>VLOOKUP(A29,[2]COMEDORECO_Generacion_de_Datos_!$A:$F,5,0)</f>
        <v>01.00.00.62</v>
      </c>
    </row>
    <row r="30" spans="1:21" s="2" customFormat="1" ht="21.95" customHeight="1" x14ac:dyDescent="0.25">
      <c r="A30" s="2">
        <f>VLOOKUP(C30,[1]FIJA!$D:$P,3,0)</f>
        <v>11300026496</v>
      </c>
      <c r="B30" s="23">
        <v>18</v>
      </c>
      <c r="C30" s="7" t="s">
        <v>1327</v>
      </c>
      <c r="D30" s="7" t="s">
        <v>30</v>
      </c>
      <c r="E30" s="7" t="str">
        <f>VLOOKUP(A30,[2]COMEDORECO_Generacion_de_Datos_!$A:$F,2,0)</f>
        <v>F</v>
      </c>
      <c r="F30" s="7" t="s">
        <v>1844</v>
      </c>
      <c r="G30" s="44" t="str">
        <f>VLOOKUP(A30,[1]FIJA!$A:$P,15,0)</f>
        <v>COMEDORES ECONOMICOS DEL ESTADO</v>
      </c>
      <c r="H30" s="44">
        <f>VLOOKUP(A30,[1]FIJA!$A:$P,8,0)</f>
        <v>20000</v>
      </c>
      <c r="I30" s="32">
        <f>VLOOKUP(A30,[1]FIJA!$A:$P,10,0)</f>
        <v>0</v>
      </c>
      <c r="J30" s="32">
        <f>VLOOKUP(A30,[1]FIJA!$A:$P,9,0)</f>
        <v>574</v>
      </c>
      <c r="K30" s="32">
        <f>VLOOKUP(A30,[3]Sheet1!$F:$I,2,)</f>
        <v>1420</v>
      </c>
      <c r="L30" s="32">
        <f>VLOOKUP(A30,[3]Sheet1!$F:$I,4,0)</f>
        <v>230</v>
      </c>
      <c r="M30" s="32">
        <f>VLOOKUP(A30,[1]FIJA!$A:$P,11,0)</f>
        <v>608</v>
      </c>
      <c r="N30" s="32">
        <f>VLOOKUP(A30,[3]Sheet1!$F:$I,3,0)</f>
        <v>1418</v>
      </c>
      <c r="O30" s="32">
        <f>VLOOKUP(A30,[1]FIJA!$A:$P,12,0)</f>
        <v>75</v>
      </c>
      <c r="P30" s="6">
        <v>1182</v>
      </c>
      <c r="Q30" s="40">
        <f t="shared" si="0"/>
        <v>1257</v>
      </c>
      <c r="R30" s="6">
        <f t="shared" si="1"/>
        <v>3068</v>
      </c>
      <c r="S30" s="6">
        <f t="shared" si="2"/>
        <v>18743</v>
      </c>
      <c r="T30" s="24">
        <v>111</v>
      </c>
      <c r="U30" s="2" t="str">
        <f>VLOOKUP(A30,[2]COMEDORECO_Generacion_de_Datos_!$A:$F,5,0)</f>
        <v>01.00.00.62</v>
      </c>
    </row>
    <row r="31" spans="1:21" s="2" customFormat="1" ht="21.95" customHeight="1" x14ac:dyDescent="0.25">
      <c r="A31" s="2">
        <f>VLOOKUP(C31,[1]FIJA!$D:$P,3,0)</f>
        <v>40224455416</v>
      </c>
      <c r="B31" s="23">
        <v>19</v>
      </c>
      <c r="C31" s="7" t="s">
        <v>1202</v>
      </c>
      <c r="D31" s="7" t="s">
        <v>30</v>
      </c>
      <c r="E31" s="7" t="str">
        <f>VLOOKUP(A31,[2]COMEDORECO_Generacion_de_Datos_!$A:$F,2,0)</f>
        <v>F</v>
      </c>
      <c r="F31" s="7" t="s">
        <v>1844</v>
      </c>
      <c r="G31" s="44" t="str">
        <f>VLOOKUP(A31,[1]FIJA!$A:$P,15,0)</f>
        <v>COMEDORES ECONOMICOS DEL ESTADO</v>
      </c>
      <c r="H31" s="44">
        <f>VLOOKUP(A31,[1]FIJA!$A:$P,8,0)</f>
        <v>19800</v>
      </c>
      <c r="I31" s="32">
        <f>VLOOKUP(A31,[1]FIJA!$A:$P,10,0)</f>
        <v>0</v>
      </c>
      <c r="J31" s="32">
        <f>VLOOKUP(A31,[1]FIJA!$A:$P,9,0)</f>
        <v>568.26</v>
      </c>
      <c r="K31" s="32">
        <f>VLOOKUP(A31,[3]Sheet1!$F:$I,2,)</f>
        <v>1405.8</v>
      </c>
      <c r="L31" s="32">
        <f>VLOOKUP(A31,[3]Sheet1!$F:$I,4,0)</f>
        <v>227.7</v>
      </c>
      <c r="M31" s="32">
        <f>VLOOKUP(A31,[1]FIJA!$A:$P,11,0)</f>
        <v>601.91999999999996</v>
      </c>
      <c r="N31" s="32">
        <f>VLOOKUP(A31,[3]Sheet1!$F:$I,3,0)</f>
        <v>1403.82</v>
      </c>
      <c r="O31" s="32">
        <f>VLOOKUP(A31,[1]FIJA!$A:$P,12,0)</f>
        <v>75</v>
      </c>
      <c r="P31" s="6">
        <v>1170.1799999999998</v>
      </c>
      <c r="Q31" s="40">
        <f t="shared" si="0"/>
        <v>1245.1799999999998</v>
      </c>
      <c r="R31" s="6">
        <f t="shared" si="1"/>
        <v>3037.3199999999997</v>
      </c>
      <c r="S31" s="6">
        <f t="shared" si="2"/>
        <v>18554.82</v>
      </c>
      <c r="T31" s="24">
        <v>111</v>
      </c>
      <c r="U31" s="2" t="str">
        <f>VLOOKUP(A31,[2]COMEDORECO_Generacion_de_Datos_!$A:$F,5,0)</f>
        <v>01.00.00.62</v>
      </c>
    </row>
    <row r="32" spans="1:21" s="2" customFormat="1" ht="21.95" customHeight="1" x14ac:dyDescent="0.25">
      <c r="A32" s="2">
        <f>VLOOKUP(C32,[1]FIJA!$D:$P,3,0)</f>
        <v>11100005476</v>
      </c>
      <c r="B32" s="23">
        <v>20</v>
      </c>
      <c r="C32" s="43" t="s">
        <v>1978</v>
      </c>
      <c r="D32" s="7" t="s">
        <v>186</v>
      </c>
      <c r="E32" s="7" t="str">
        <f>VLOOKUP(A32,[2]COMEDORECO_Generacion_de_Datos_!$A:$F,2,0)</f>
        <v>F</v>
      </c>
      <c r="F32" s="7" t="s">
        <v>1844</v>
      </c>
      <c r="G32" s="44" t="str">
        <f>VLOOKUP(A32,[1]FIJA!$A:$P,15,0)</f>
        <v>COMEDORES ECONOMICOS DEL ESTADO</v>
      </c>
      <c r="H32" s="44">
        <f>VLOOKUP(A32,[1]FIJA!$A:$P,8,0)</f>
        <v>18000</v>
      </c>
      <c r="I32" s="32">
        <f>VLOOKUP(A32,[1]FIJA!$A:$P,10,0)</f>
        <v>0</v>
      </c>
      <c r="J32" s="32">
        <f>VLOOKUP(A32,[1]FIJA!$A:$P,9,0)</f>
        <v>516.6</v>
      </c>
      <c r="K32" s="32">
        <f>VLOOKUP(A32,[3]Sheet1!$F:$I,2,)</f>
        <v>1278</v>
      </c>
      <c r="L32" s="32">
        <f>VLOOKUP(A32,[3]Sheet1!$F:$I,4,0)</f>
        <v>207</v>
      </c>
      <c r="M32" s="32">
        <f>VLOOKUP(A32,[1]FIJA!$A:$P,11,0)</f>
        <v>547.20000000000005</v>
      </c>
      <c r="N32" s="32">
        <f>VLOOKUP(A32,[3]Sheet1!$F:$I,3,0)</f>
        <v>1276.2</v>
      </c>
      <c r="O32" s="32">
        <f>VLOOKUP(A32,[1]FIJA!$A:$P,12,0)</f>
        <v>75</v>
      </c>
      <c r="P32" s="6">
        <v>769.3</v>
      </c>
      <c r="Q32" s="40">
        <f t="shared" si="0"/>
        <v>1138.8000000000002</v>
      </c>
      <c r="R32" s="6">
        <f t="shared" si="1"/>
        <v>2761.2</v>
      </c>
      <c r="S32" s="6">
        <f t="shared" si="2"/>
        <v>16861.2</v>
      </c>
      <c r="T32" s="24">
        <v>111</v>
      </c>
      <c r="U32" s="2" t="str">
        <f>VLOOKUP(A32,[2]COMEDORECO_Generacion_de_Datos_!$A:$F,5,0)</f>
        <v>01.00.00.62</v>
      </c>
    </row>
    <row r="33" spans="1:21" s="2" customFormat="1" ht="21.95" customHeight="1" x14ac:dyDescent="0.25">
      <c r="A33" s="2">
        <f>VLOOKUP(C33,[1]FIJA!$D:$P,3,0)</f>
        <v>116494030</v>
      </c>
      <c r="B33" s="23">
        <v>21</v>
      </c>
      <c r="C33" s="7" t="s">
        <v>1474</v>
      </c>
      <c r="D33" s="7" t="s">
        <v>581</v>
      </c>
      <c r="E33" s="7" t="str">
        <f>VLOOKUP(A33,[2]COMEDORECO_Generacion_de_Datos_!$A:$F,2,0)</f>
        <v>M</v>
      </c>
      <c r="F33" s="7" t="s">
        <v>1844</v>
      </c>
      <c r="G33" s="44" t="str">
        <f>VLOOKUP(A33,[1]FIJA!$A:$P,15,0)</f>
        <v>COMEDORES ECONOMICOS DEL ESTADO</v>
      </c>
      <c r="H33" s="44">
        <f>VLOOKUP(A33,[1]FIJA!$A:$P,8,0)</f>
        <v>16000</v>
      </c>
      <c r="I33" s="32">
        <f>VLOOKUP(A33,[1]FIJA!$A:$P,10,0)</f>
        <v>0</v>
      </c>
      <c r="J33" s="32">
        <f>VLOOKUP(A33,[1]FIJA!$A:$P,9,0)</f>
        <v>459.2</v>
      </c>
      <c r="K33" s="32">
        <f>VLOOKUP(A33,[3]Sheet1!$F:$I,2,)</f>
        <v>1136</v>
      </c>
      <c r="L33" s="32">
        <f>VLOOKUP(A33,[3]Sheet1!$F:$I,4,0)</f>
        <v>184</v>
      </c>
      <c r="M33" s="32">
        <f>VLOOKUP(A33,[1]FIJA!$A:$P,11,0)</f>
        <v>486.4</v>
      </c>
      <c r="N33" s="32">
        <f>VLOOKUP(A33,[3]Sheet1!$F:$I,3,0)</f>
        <v>1134.4000000000001</v>
      </c>
      <c r="O33" s="32">
        <f>VLOOKUP(A33,[1]FIJA!$A:$P,12,0)</f>
        <v>75</v>
      </c>
      <c r="P33" s="6">
        <v>945.59999999999991</v>
      </c>
      <c r="Q33" s="40">
        <f t="shared" si="0"/>
        <v>1020.5999999999999</v>
      </c>
      <c r="R33" s="6">
        <f t="shared" si="1"/>
        <v>2454.4</v>
      </c>
      <c r="S33" s="6">
        <f t="shared" si="2"/>
        <v>14979.4</v>
      </c>
      <c r="T33" s="24">
        <v>111</v>
      </c>
      <c r="U33" s="2" t="str">
        <f>VLOOKUP(A33,[2]COMEDORECO_Generacion_de_Datos_!$A:$F,5,0)</f>
        <v>01.00.00.62</v>
      </c>
    </row>
    <row r="34" spans="1:21" s="2" customFormat="1" ht="21.95" customHeight="1" x14ac:dyDescent="0.25">
      <c r="A34" s="2">
        <f>VLOOKUP(C34,[1]FIJA!$D:$P,3,0)</f>
        <v>1900133701</v>
      </c>
      <c r="B34" s="23">
        <v>22</v>
      </c>
      <c r="C34" s="7" t="s">
        <v>660</v>
      </c>
      <c r="D34" s="7" t="s">
        <v>101</v>
      </c>
      <c r="E34" s="7" t="str">
        <f>VLOOKUP(A34,[2]COMEDORECO_Generacion_de_Datos_!$A:$F,2,0)</f>
        <v>F</v>
      </c>
      <c r="F34" s="7" t="s">
        <v>1844</v>
      </c>
      <c r="G34" s="44" t="str">
        <f>VLOOKUP(A34,[1]FIJA!$A:$P,15,0)</f>
        <v>COMEDORES ECONOMICOS DEL ESTADO</v>
      </c>
      <c r="H34" s="44">
        <f>VLOOKUP(A34,[1]FIJA!$A:$P,8,0)</f>
        <v>16000</v>
      </c>
      <c r="I34" s="32">
        <f>VLOOKUP(A34,[1]FIJA!$A:$P,10,0)</f>
        <v>0</v>
      </c>
      <c r="J34" s="32">
        <f>VLOOKUP(A34,[1]FIJA!$A:$P,9,0)</f>
        <v>459.2</v>
      </c>
      <c r="K34" s="32">
        <f>VLOOKUP(A34,[3]Sheet1!$F:$I,2,)</f>
        <v>1136</v>
      </c>
      <c r="L34" s="32">
        <f>VLOOKUP(A34,[3]Sheet1!$F:$I,4,0)</f>
        <v>184</v>
      </c>
      <c r="M34" s="32">
        <f>VLOOKUP(A34,[1]FIJA!$A:$P,11,0)</f>
        <v>486.4</v>
      </c>
      <c r="N34" s="32">
        <f>VLOOKUP(A34,[3]Sheet1!$F:$I,3,0)</f>
        <v>1134.4000000000001</v>
      </c>
      <c r="O34" s="32">
        <f>VLOOKUP(A34,[1]FIJA!$A:$P,12,0)</f>
        <v>75</v>
      </c>
      <c r="P34" s="6">
        <v>945.59999999999991</v>
      </c>
      <c r="Q34" s="40">
        <f t="shared" si="0"/>
        <v>1020.5999999999999</v>
      </c>
      <c r="R34" s="6">
        <f t="shared" si="1"/>
        <v>2454.4</v>
      </c>
      <c r="S34" s="6">
        <f t="shared" si="2"/>
        <v>14979.4</v>
      </c>
      <c r="T34" s="24">
        <v>111</v>
      </c>
      <c r="U34" s="2" t="str">
        <f>VLOOKUP(A34,[2]COMEDORECO_Generacion_de_Datos_!$A:$F,5,0)</f>
        <v>01.00.00.62</v>
      </c>
    </row>
    <row r="35" spans="1:21" s="2" customFormat="1" ht="21.95" customHeight="1" x14ac:dyDescent="0.25">
      <c r="A35" s="2">
        <f>VLOOKUP(C35,[1]FIJA!$D:$P,3,0)</f>
        <v>22400120949</v>
      </c>
      <c r="B35" s="23">
        <v>23</v>
      </c>
      <c r="C35" s="7" t="s">
        <v>1502</v>
      </c>
      <c r="D35" s="7" t="s">
        <v>1492</v>
      </c>
      <c r="E35" s="7" t="str">
        <f>VLOOKUP(A35,[2]COMEDORECO_Generacion_de_Datos_!$A:$F,2,0)</f>
        <v>F</v>
      </c>
      <c r="F35" s="7" t="s">
        <v>1844</v>
      </c>
      <c r="G35" s="44" t="str">
        <f>VLOOKUP(A35,[1]FIJA!$A:$P,15,0)</f>
        <v>COMEDORES ECONOMICOS DEL ESTADO</v>
      </c>
      <c r="H35" s="44">
        <f>VLOOKUP(A35,[1]FIJA!$A:$P,8,0)</f>
        <v>15000</v>
      </c>
      <c r="I35" s="32">
        <f>VLOOKUP(A35,[1]FIJA!$A:$P,10,0)</f>
        <v>0</v>
      </c>
      <c r="J35" s="32">
        <f>VLOOKUP(A35,[1]FIJA!$A:$P,9,0)</f>
        <v>430.5</v>
      </c>
      <c r="K35" s="32">
        <f>VLOOKUP(A35,[3]Sheet1!$F:$I,2,)</f>
        <v>1065</v>
      </c>
      <c r="L35" s="32">
        <f>VLOOKUP(A35,[3]Sheet1!$F:$I,4,0)</f>
        <v>172.5</v>
      </c>
      <c r="M35" s="32">
        <f>VLOOKUP(A35,[1]FIJA!$A:$P,11,0)</f>
        <v>456</v>
      </c>
      <c r="N35" s="32">
        <f>VLOOKUP(A35,[3]Sheet1!$F:$I,3,0)</f>
        <v>1063.5</v>
      </c>
      <c r="O35" s="32">
        <f>VLOOKUP(A35,[1]FIJA!$A:$P,12,0)</f>
        <v>75</v>
      </c>
      <c r="P35" s="6">
        <v>886.5</v>
      </c>
      <c r="Q35" s="40">
        <f t="shared" si="0"/>
        <v>961.5</v>
      </c>
      <c r="R35" s="6">
        <f t="shared" si="1"/>
        <v>2301</v>
      </c>
      <c r="S35" s="6">
        <f t="shared" si="2"/>
        <v>14038.5</v>
      </c>
      <c r="T35" s="24">
        <v>111</v>
      </c>
      <c r="U35" s="2" t="str">
        <f>VLOOKUP(A35,[2]COMEDORECO_Generacion_de_Datos_!$A:$F,5,0)</f>
        <v>01.00.00.62</v>
      </c>
    </row>
    <row r="36" spans="1:21" s="2" customFormat="1" ht="21.95" customHeight="1" x14ac:dyDescent="0.25">
      <c r="A36" s="2">
        <f>VLOOKUP(C36,[1]FIJA!$D:$P,3,0)</f>
        <v>113559223</v>
      </c>
      <c r="B36" s="23">
        <v>24</v>
      </c>
      <c r="C36" s="7" t="s">
        <v>1324</v>
      </c>
      <c r="D36" s="7" t="s">
        <v>101</v>
      </c>
      <c r="E36" s="7" t="str">
        <f>VLOOKUP(A36,[2]COMEDORECO_Generacion_de_Datos_!$A:$F,2,0)</f>
        <v>F</v>
      </c>
      <c r="F36" s="7" t="s">
        <v>1844</v>
      </c>
      <c r="G36" s="44" t="str">
        <f>VLOOKUP(A36,[1]FIJA!$A:$P,15,0)</f>
        <v>COMEDORES ECONOMICOS DEL ESTADO</v>
      </c>
      <c r="H36" s="44">
        <f>VLOOKUP(A36,[1]FIJA!$A:$P,8,0)</f>
        <v>11000</v>
      </c>
      <c r="I36" s="32">
        <f>VLOOKUP(A36,[1]FIJA!$A:$P,10,0)</f>
        <v>0</v>
      </c>
      <c r="J36" s="32">
        <f>VLOOKUP(A36,[1]FIJA!$A:$P,9,0)</f>
        <v>315.7</v>
      </c>
      <c r="K36" s="32">
        <f>VLOOKUP(A36,[3]Sheet1!$F:$I,2,)</f>
        <v>781</v>
      </c>
      <c r="L36" s="32">
        <f>VLOOKUP(A36,[3]Sheet1!$F:$I,4,0)</f>
        <v>126.5</v>
      </c>
      <c r="M36" s="32">
        <f>VLOOKUP(A36,[1]FIJA!$A:$P,11,0)</f>
        <v>334.4</v>
      </c>
      <c r="N36" s="32">
        <f>VLOOKUP(A36,[3]Sheet1!$F:$I,3,0)</f>
        <v>779.9</v>
      </c>
      <c r="O36" s="32">
        <f>VLOOKUP(A36,[1]FIJA!$A:$P,12,0)</f>
        <v>75</v>
      </c>
      <c r="P36" s="6">
        <v>650.09999999999991</v>
      </c>
      <c r="Q36" s="40">
        <f t="shared" si="0"/>
        <v>725.09999999999991</v>
      </c>
      <c r="R36" s="6">
        <f t="shared" si="1"/>
        <v>1687.4</v>
      </c>
      <c r="S36" s="6">
        <f t="shared" si="2"/>
        <v>10274.9</v>
      </c>
      <c r="T36" s="24">
        <v>111</v>
      </c>
      <c r="U36" s="2" t="str">
        <f>VLOOKUP(A36,[2]COMEDORECO_Generacion_de_Datos_!$A:$F,5,0)</f>
        <v>01.00.00.62</v>
      </c>
    </row>
    <row r="37" spans="1:21" s="2" customFormat="1" ht="21.95" customHeight="1" x14ac:dyDescent="0.25">
      <c r="A37" s="2">
        <f>VLOOKUP(C37,[1]FIJA!$D:$P,3,0)</f>
        <v>110880952</v>
      </c>
      <c r="B37" s="23">
        <v>25</v>
      </c>
      <c r="C37" s="7" t="s">
        <v>48</v>
      </c>
      <c r="D37" s="7" t="s">
        <v>27</v>
      </c>
      <c r="E37" s="7" t="str">
        <f>VLOOKUP(A37,[2]COMEDORECO_Generacion_de_Datos_!$A:$F,2,0)</f>
        <v>F</v>
      </c>
      <c r="F37" s="7" t="s">
        <v>1845</v>
      </c>
      <c r="G37" s="44" t="str">
        <f>VLOOKUP(A37,[1]FIJA!$A:$P,15,0)</f>
        <v>DIVISION DE PROTOCOLO Y EVENTOS</v>
      </c>
      <c r="H37" s="44">
        <f>VLOOKUP(A37,[1]FIJA!$A:$P,8,0)</f>
        <v>40000</v>
      </c>
      <c r="I37" s="32">
        <f>VLOOKUP(A37,[1]FIJA!$A:$P,10,0)</f>
        <v>0</v>
      </c>
      <c r="J37" s="32">
        <f>VLOOKUP(A37,[1]FIJA!$A:$P,9,0)</f>
        <v>1148</v>
      </c>
      <c r="K37" s="32">
        <f>VLOOKUP(A37,[3]Sheet1!$F:$I,2,)</f>
        <v>2840</v>
      </c>
      <c r="L37" s="32">
        <f>VLOOKUP(A37,[3]Sheet1!$F:$I,4,0)</f>
        <v>460</v>
      </c>
      <c r="M37" s="32">
        <f>VLOOKUP(A37,[1]FIJA!$A:$P,11,0)</f>
        <v>1216</v>
      </c>
      <c r="N37" s="32">
        <f>VLOOKUP(A37,[3]Sheet1!$F:$I,3,0)</f>
        <v>2836</v>
      </c>
      <c r="O37" s="32">
        <f>VLOOKUP(A37,[1]FIJA!$A:$P,12,0)</f>
        <v>75</v>
      </c>
      <c r="P37" s="6">
        <v>2364</v>
      </c>
      <c r="Q37" s="40">
        <f t="shared" si="0"/>
        <v>2439</v>
      </c>
      <c r="R37" s="6">
        <f t="shared" si="1"/>
        <v>6136</v>
      </c>
      <c r="S37" s="6">
        <f t="shared" si="2"/>
        <v>37561</v>
      </c>
      <c r="T37" s="24">
        <v>111</v>
      </c>
      <c r="U37" s="2" t="str">
        <f>VLOOKUP(A37,[2]COMEDORECO_Generacion_de_Datos_!$A:$F,5,0)</f>
        <v>01.00.00.62.00.00.02.03</v>
      </c>
    </row>
    <row r="38" spans="1:21" s="2" customFormat="1" ht="21.95" customHeight="1" x14ac:dyDescent="0.25">
      <c r="A38" s="2">
        <f>VLOOKUP(C38,[1]FIJA!$D:$P,3,0)</f>
        <v>1200119053</v>
      </c>
      <c r="B38" s="23">
        <v>26</v>
      </c>
      <c r="C38" s="7" t="s">
        <v>551</v>
      </c>
      <c r="D38" s="7" t="s">
        <v>30</v>
      </c>
      <c r="E38" s="7" t="str">
        <f>VLOOKUP(A38,[2]COMEDORECO_Generacion_de_Datos_!$A:$F,2,0)</f>
        <v>F</v>
      </c>
      <c r="F38" s="7" t="s">
        <v>1844</v>
      </c>
      <c r="G38" s="44" t="str">
        <f>VLOOKUP(A38,[1]FIJA!$A:$P,15,0)</f>
        <v>DIVISION DE PROTOCOLO Y EVENTOS</v>
      </c>
      <c r="H38" s="44">
        <f>VLOOKUP(A38,[1]FIJA!$A:$P,8,0)</f>
        <v>22000</v>
      </c>
      <c r="I38" s="32">
        <f>VLOOKUP(A38,[1]FIJA!$A:$P,10,0)</f>
        <v>0</v>
      </c>
      <c r="J38" s="32">
        <f>VLOOKUP(A38,[1]FIJA!$A:$P,9,0)</f>
        <v>631.4</v>
      </c>
      <c r="K38" s="32">
        <f>VLOOKUP(A38,[3]Sheet1!$F:$I,2,)</f>
        <v>1562</v>
      </c>
      <c r="L38" s="32">
        <f>VLOOKUP(A38,[3]Sheet1!$F:$I,4,0)</f>
        <v>253</v>
      </c>
      <c r="M38" s="32">
        <f>VLOOKUP(A38,[1]FIJA!$A:$P,11,0)</f>
        <v>668.8</v>
      </c>
      <c r="N38" s="32">
        <f>VLOOKUP(A38,[3]Sheet1!$F:$I,3,0)</f>
        <v>1559.8</v>
      </c>
      <c r="O38" s="32">
        <f>VLOOKUP(A38,[1]FIJA!$A:$P,12,0)</f>
        <v>1587.45</v>
      </c>
      <c r="P38" s="6">
        <v>1300.1999999999998</v>
      </c>
      <c r="Q38" s="40">
        <f t="shared" si="0"/>
        <v>2887.6499999999996</v>
      </c>
      <c r="R38" s="6">
        <f t="shared" si="1"/>
        <v>3374.8</v>
      </c>
      <c r="S38" s="6">
        <f t="shared" si="2"/>
        <v>19112.349999999999</v>
      </c>
      <c r="T38" s="24">
        <v>111</v>
      </c>
      <c r="U38" s="2" t="str">
        <f>VLOOKUP(A38,[2]COMEDORECO_Generacion_de_Datos_!$A:$F,5,0)</f>
        <v>01.00.00.62.00.00.02.03</v>
      </c>
    </row>
    <row r="39" spans="1:21" s="2" customFormat="1" ht="21.95" customHeight="1" x14ac:dyDescent="0.25">
      <c r="A39" s="2">
        <f>VLOOKUP(C39,[1]FIJA!$D:$P,3,0)</f>
        <v>22500784719</v>
      </c>
      <c r="B39" s="23">
        <v>27</v>
      </c>
      <c r="C39" s="7" t="s">
        <v>1125</v>
      </c>
      <c r="D39" s="7" t="s">
        <v>30</v>
      </c>
      <c r="E39" s="7" t="str">
        <f>VLOOKUP(A39,[2]COMEDORECO_Generacion_de_Datos_!$A:$F,2,0)</f>
        <v>F</v>
      </c>
      <c r="F39" s="7" t="s">
        <v>1844</v>
      </c>
      <c r="G39" s="44" t="str">
        <f>VLOOKUP(A39,[1]FIJA!$A:$P,15,0)</f>
        <v>DIVISION DE PROTOCOLO Y EVENTOS</v>
      </c>
      <c r="H39" s="44">
        <f>VLOOKUP(A39,[1]FIJA!$A:$P,8,0)</f>
        <v>20000</v>
      </c>
      <c r="I39" s="32">
        <f>VLOOKUP(A39,[1]FIJA!$A:$P,10,0)</f>
        <v>0</v>
      </c>
      <c r="J39" s="32">
        <f>VLOOKUP(A39,[1]FIJA!$A:$P,9,0)</f>
        <v>574</v>
      </c>
      <c r="K39" s="32">
        <f>VLOOKUP(A39,[3]Sheet1!$F:$I,2,)</f>
        <v>1420</v>
      </c>
      <c r="L39" s="32">
        <f>VLOOKUP(A39,[3]Sheet1!$F:$I,4,0)</f>
        <v>230</v>
      </c>
      <c r="M39" s="32">
        <f>VLOOKUP(A39,[1]FIJA!$A:$P,11,0)</f>
        <v>608</v>
      </c>
      <c r="N39" s="32">
        <f>VLOOKUP(A39,[3]Sheet1!$F:$I,3,0)</f>
        <v>1418</v>
      </c>
      <c r="O39" s="32">
        <f>VLOOKUP(A39,[1]FIJA!$A:$P,12,0)</f>
        <v>75</v>
      </c>
      <c r="P39" s="6">
        <v>1182</v>
      </c>
      <c r="Q39" s="40">
        <f t="shared" si="0"/>
        <v>1257</v>
      </c>
      <c r="R39" s="6">
        <f t="shared" si="1"/>
        <v>3068</v>
      </c>
      <c r="S39" s="6">
        <f t="shared" si="2"/>
        <v>18743</v>
      </c>
      <c r="T39" s="24">
        <v>111</v>
      </c>
      <c r="U39" s="2" t="str">
        <f>VLOOKUP(A39,[2]COMEDORECO_Generacion_de_Datos_!$A:$F,5,0)</f>
        <v>01.00.00.62.00.00.02.03</v>
      </c>
    </row>
    <row r="40" spans="1:21" s="2" customFormat="1" ht="21.95" customHeight="1" x14ac:dyDescent="0.25">
      <c r="A40" s="2">
        <f>VLOOKUP(C40,[1]FIJA!$D:$P,3,0)</f>
        <v>40224886461</v>
      </c>
      <c r="B40" s="23">
        <v>28</v>
      </c>
      <c r="C40" s="7" t="s">
        <v>1204</v>
      </c>
      <c r="D40" s="7" t="s">
        <v>186</v>
      </c>
      <c r="E40" s="7" t="str">
        <f>VLOOKUP(A40,[2]COMEDORECO_Generacion_de_Datos_!$A:$F,2,0)</f>
        <v>F</v>
      </c>
      <c r="F40" s="7" t="s">
        <v>1844</v>
      </c>
      <c r="G40" s="44" t="str">
        <f>VLOOKUP(A40,[1]FIJA!$A:$P,15,0)</f>
        <v>DIVISION DE PROTOCOLO Y EVENTOS</v>
      </c>
      <c r="H40" s="44">
        <f>VLOOKUP(A40,[1]FIJA!$A:$P,8,0)</f>
        <v>20000</v>
      </c>
      <c r="I40" s="32">
        <f>VLOOKUP(A40,[1]FIJA!$A:$P,10,0)</f>
        <v>0</v>
      </c>
      <c r="J40" s="32">
        <f>VLOOKUP(A40,[1]FIJA!$A:$P,9,0)</f>
        <v>574</v>
      </c>
      <c r="K40" s="32">
        <f>VLOOKUP(A40,[3]Sheet1!$F:$I,2,)</f>
        <v>1420</v>
      </c>
      <c r="L40" s="32">
        <f>VLOOKUP(A40,[3]Sheet1!$F:$I,4,0)</f>
        <v>230</v>
      </c>
      <c r="M40" s="32">
        <f>VLOOKUP(A40,[1]FIJA!$A:$P,11,0)</f>
        <v>608</v>
      </c>
      <c r="N40" s="32">
        <f>VLOOKUP(A40,[3]Sheet1!$F:$I,3,0)</f>
        <v>1418</v>
      </c>
      <c r="O40" s="32">
        <f>VLOOKUP(A40,[1]FIJA!$A:$P,12,0)</f>
        <v>75</v>
      </c>
      <c r="P40" s="6">
        <v>1182</v>
      </c>
      <c r="Q40" s="40">
        <f t="shared" si="0"/>
        <v>1257</v>
      </c>
      <c r="R40" s="6">
        <f t="shared" si="1"/>
        <v>3068</v>
      </c>
      <c r="S40" s="6">
        <f t="shared" si="2"/>
        <v>18743</v>
      </c>
      <c r="T40" s="24">
        <v>111</v>
      </c>
      <c r="U40" s="2" t="str">
        <f>VLOOKUP(A40,[2]COMEDORECO_Generacion_de_Datos_!$A:$F,5,0)</f>
        <v>01.00.00.62.00.00.02.03</v>
      </c>
    </row>
    <row r="41" spans="1:21" s="2" customFormat="1" ht="21.95" customHeight="1" x14ac:dyDescent="0.25">
      <c r="A41" s="2">
        <f>VLOOKUP(C41,[1]FIJA!$D:$P,3,0)</f>
        <v>22300583089</v>
      </c>
      <c r="B41" s="23">
        <v>29</v>
      </c>
      <c r="C41" s="7" t="s">
        <v>1077</v>
      </c>
      <c r="D41" s="7" t="s">
        <v>116</v>
      </c>
      <c r="E41" s="7" t="str">
        <f>VLOOKUP(A41,[2]COMEDORECO_Generacion_de_Datos_!$A:$F,2,0)</f>
        <v>F</v>
      </c>
      <c r="F41" s="7" t="s">
        <v>1844</v>
      </c>
      <c r="G41" s="44" t="str">
        <f>VLOOKUP(A41,[1]FIJA!$A:$P,15,0)</f>
        <v>DIVISION DE PROTOCOLO Y EVENTOS</v>
      </c>
      <c r="H41" s="44">
        <f>VLOOKUP(A41,[1]FIJA!$A:$P,8,0)</f>
        <v>18000</v>
      </c>
      <c r="I41" s="32">
        <f>VLOOKUP(A41,[1]FIJA!$A:$P,10,0)</f>
        <v>0</v>
      </c>
      <c r="J41" s="32">
        <f>VLOOKUP(A41,[1]FIJA!$A:$P,9,0)</f>
        <v>516.6</v>
      </c>
      <c r="K41" s="32">
        <f>VLOOKUP(A41,[3]Sheet1!$F:$I,2,)</f>
        <v>1278</v>
      </c>
      <c r="L41" s="32">
        <f>VLOOKUP(A41,[3]Sheet1!$F:$I,4,0)</f>
        <v>207</v>
      </c>
      <c r="M41" s="32">
        <f>VLOOKUP(A41,[1]FIJA!$A:$P,11,0)</f>
        <v>547.20000000000005</v>
      </c>
      <c r="N41" s="32">
        <f>VLOOKUP(A41,[3]Sheet1!$F:$I,3,0)</f>
        <v>1276.2</v>
      </c>
      <c r="O41" s="32">
        <f>VLOOKUP(A41,[1]FIJA!$A:$P,12,0)</f>
        <v>75</v>
      </c>
      <c r="P41" s="6">
        <v>1063.8000000000002</v>
      </c>
      <c r="Q41" s="40">
        <f t="shared" si="0"/>
        <v>1138.8000000000002</v>
      </c>
      <c r="R41" s="6">
        <f t="shared" si="1"/>
        <v>2761.2</v>
      </c>
      <c r="S41" s="6">
        <f t="shared" si="2"/>
        <v>16861.2</v>
      </c>
      <c r="T41" s="24">
        <v>111</v>
      </c>
      <c r="U41" s="2" t="str">
        <f>VLOOKUP(A41,[2]COMEDORECO_Generacion_de_Datos_!$A:$F,5,0)</f>
        <v>01.00.00.62.00.00.02.03</v>
      </c>
    </row>
    <row r="42" spans="1:21" s="2" customFormat="1" ht="21.95" customHeight="1" x14ac:dyDescent="0.25">
      <c r="A42" s="2">
        <f>VLOOKUP(C42,[1]FIJA!$D:$P,3,0)</f>
        <v>109166405</v>
      </c>
      <c r="B42" s="23">
        <v>30</v>
      </c>
      <c r="C42" s="7" t="s">
        <v>1307</v>
      </c>
      <c r="D42" s="7" t="s">
        <v>186</v>
      </c>
      <c r="E42" s="7" t="str">
        <f>VLOOKUP(A42,[2]COMEDORECO_Generacion_de_Datos_!$A:$F,2,0)</f>
        <v>F</v>
      </c>
      <c r="F42" s="7" t="s">
        <v>1844</v>
      </c>
      <c r="G42" s="44" t="str">
        <f>VLOOKUP(A42,[1]FIJA!$A:$P,15,0)</f>
        <v>DIVISION DE PROTOCOLO Y EVENTOS</v>
      </c>
      <c r="H42" s="44">
        <f>VLOOKUP(A42,[1]FIJA!$A:$P,8,0)</f>
        <v>15000</v>
      </c>
      <c r="I42" s="32">
        <f>VLOOKUP(A42,[1]FIJA!$A:$P,10,0)</f>
        <v>0</v>
      </c>
      <c r="J42" s="32">
        <f>VLOOKUP(A42,[1]FIJA!$A:$P,9,0)</f>
        <v>430.5</v>
      </c>
      <c r="K42" s="32">
        <f>VLOOKUP(A42,[3]Sheet1!$F:$I,2,)</f>
        <v>1065</v>
      </c>
      <c r="L42" s="32">
        <f>VLOOKUP(A42,[3]Sheet1!$F:$I,4,0)</f>
        <v>172.5</v>
      </c>
      <c r="M42" s="32">
        <f>VLOOKUP(A42,[1]FIJA!$A:$P,11,0)</f>
        <v>456</v>
      </c>
      <c r="N42" s="32">
        <f>VLOOKUP(A42,[3]Sheet1!$F:$I,3,0)</f>
        <v>1063.5</v>
      </c>
      <c r="O42" s="32">
        <f>VLOOKUP(A42,[1]FIJA!$A:$P,12,0)</f>
        <v>75</v>
      </c>
      <c r="P42" s="6">
        <v>886.5</v>
      </c>
      <c r="Q42" s="40">
        <f t="shared" si="0"/>
        <v>961.5</v>
      </c>
      <c r="R42" s="6">
        <f t="shared" si="1"/>
        <v>2301</v>
      </c>
      <c r="S42" s="6">
        <f t="shared" si="2"/>
        <v>14038.5</v>
      </c>
      <c r="T42" s="24">
        <v>111</v>
      </c>
      <c r="U42" s="2" t="str">
        <f>VLOOKUP(A42,[2]COMEDORECO_Generacion_de_Datos_!$A:$F,5,0)</f>
        <v>01.00.00.62.00.00.02.03</v>
      </c>
    </row>
    <row r="43" spans="1:21" s="2" customFormat="1" ht="21.95" customHeight="1" x14ac:dyDescent="0.25">
      <c r="A43" s="2">
        <f>VLOOKUP(C43,[1]FIJA!$D:$P,3,0)</f>
        <v>116490392</v>
      </c>
      <c r="B43" s="23">
        <v>31</v>
      </c>
      <c r="C43" s="7" t="s">
        <v>444</v>
      </c>
      <c r="D43" s="7" t="s">
        <v>30</v>
      </c>
      <c r="E43" s="7" t="str">
        <f>VLOOKUP(A43,[2]COMEDORECO_Generacion_de_Datos_!$A:$F,2,0)</f>
        <v>F</v>
      </c>
      <c r="F43" s="7" t="s">
        <v>1844</v>
      </c>
      <c r="G43" s="44" t="str">
        <f>VLOOKUP(A43,[1]FIJA!$A:$P,15,0)</f>
        <v>DIVISION DE PROTOCOLO Y EVENTOS</v>
      </c>
      <c r="H43" s="44">
        <f>VLOOKUP(A43,[1]FIJA!$A:$P,8,0)</f>
        <v>15000</v>
      </c>
      <c r="I43" s="32">
        <f>VLOOKUP(A43,[1]FIJA!$A:$P,10,0)</f>
        <v>0</v>
      </c>
      <c r="J43" s="32">
        <f>VLOOKUP(A43,[1]FIJA!$A:$P,9,0)</f>
        <v>430.5</v>
      </c>
      <c r="K43" s="32">
        <f>VLOOKUP(A43,[3]Sheet1!$F:$I,2,)</f>
        <v>1065</v>
      </c>
      <c r="L43" s="32">
        <f>VLOOKUP(A43,[3]Sheet1!$F:$I,4,0)</f>
        <v>172.5</v>
      </c>
      <c r="M43" s="32">
        <f>VLOOKUP(A43,[1]FIJA!$A:$P,11,0)</f>
        <v>456</v>
      </c>
      <c r="N43" s="32">
        <f>VLOOKUP(A43,[3]Sheet1!$F:$I,3,0)</f>
        <v>1063.5</v>
      </c>
      <c r="O43" s="32">
        <f>VLOOKUP(A43,[1]FIJA!$A:$P,12,0)</f>
        <v>75</v>
      </c>
      <c r="P43" s="6">
        <v>886.5</v>
      </c>
      <c r="Q43" s="40">
        <f t="shared" si="0"/>
        <v>961.5</v>
      </c>
      <c r="R43" s="6">
        <f t="shared" si="1"/>
        <v>2301</v>
      </c>
      <c r="S43" s="6">
        <f t="shared" si="2"/>
        <v>14038.5</v>
      </c>
      <c r="T43" s="24">
        <v>111</v>
      </c>
      <c r="U43" s="2" t="str">
        <f>VLOOKUP(A43,[2]COMEDORECO_Generacion_de_Datos_!$A:$F,5,0)</f>
        <v>01.00.00.62.00.00.02.03</v>
      </c>
    </row>
    <row r="44" spans="1:21" s="2" customFormat="1" ht="21.95" customHeight="1" x14ac:dyDescent="0.25">
      <c r="A44" s="2">
        <f>VLOOKUP(C44,[1]FIJA!$D:$P,3,0)</f>
        <v>1900186618</v>
      </c>
      <c r="B44" s="23">
        <v>32</v>
      </c>
      <c r="C44" s="7" t="s">
        <v>1515</v>
      </c>
      <c r="D44" s="7" t="s">
        <v>30</v>
      </c>
      <c r="E44" s="7" t="str">
        <f>VLOOKUP(A44,[2]COMEDORECO_Generacion_de_Datos_!$A:$F,2,0)</f>
        <v>F</v>
      </c>
      <c r="F44" s="7" t="s">
        <v>1844</v>
      </c>
      <c r="G44" s="44" t="str">
        <f>VLOOKUP(A44,[1]FIJA!$A:$P,15,0)</f>
        <v>DIVISION DE PROTOCOLO Y EVENTOS</v>
      </c>
      <c r="H44" s="44">
        <f>VLOOKUP(A44,[1]FIJA!$A:$P,8,0)</f>
        <v>15000</v>
      </c>
      <c r="I44" s="32">
        <f>VLOOKUP(A44,[1]FIJA!$A:$P,10,0)</f>
        <v>0</v>
      </c>
      <c r="J44" s="32">
        <f>VLOOKUP(A44,[1]FIJA!$A:$P,9,0)</f>
        <v>430.5</v>
      </c>
      <c r="K44" s="32">
        <f>VLOOKUP(A44,[3]Sheet1!$F:$I,2,)</f>
        <v>1065</v>
      </c>
      <c r="L44" s="32">
        <f>VLOOKUP(A44,[3]Sheet1!$F:$I,4,0)</f>
        <v>172.5</v>
      </c>
      <c r="M44" s="32">
        <f>VLOOKUP(A44,[1]FIJA!$A:$P,11,0)</f>
        <v>456</v>
      </c>
      <c r="N44" s="32">
        <f>VLOOKUP(A44,[3]Sheet1!$F:$I,3,0)</f>
        <v>1063.5</v>
      </c>
      <c r="O44" s="32">
        <f>VLOOKUP(A44,[1]FIJA!$A:$P,12,0)</f>
        <v>75</v>
      </c>
      <c r="P44" s="6">
        <v>886.5</v>
      </c>
      <c r="Q44" s="40">
        <f t="shared" si="0"/>
        <v>961.5</v>
      </c>
      <c r="R44" s="6">
        <f t="shared" si="1"/>
        <v>2301</v>
      </c>
      <c r="S44" s="6">
        <f t="shared" si="2"/>
        <v>14038.5</v>
      </c>
      <c r="T44" s="24">
        <v>111</v>
      </c>
      <c r="U44" s="2" t="str">
        <f>VLOOKUP(A44,[2]COMEDORECO_Generacion_de_Datos_!$A:$F,5,0)</f>
        <v>01.00.00.62.00.00.02.03</v>
      </c>
    </row>
    <row r="45" spans="1:21" s="2" customFormat="1" ht="21.95" customHeight="1" x14ac:dyDescent="0.25">
      <c r="A45" s="2">
        <f>VLOOKUP(C45,[1]FIJA!$D:$P,3,0)</f>
        <v>111497889</v>
      </c>
      <c r="B45" s="23">
        <v>33</v>
      </c>
      <c r="C45" s="7" t="s">
        <v>51</v>
      </c>
      <c r="D45" s="7" t="s">
        <v>52</v>
      </c>
      <c r="E45" s="7" t="str">
        <f>VLOOKUP(A45,[2]COMEDORECO_Generacion_de_Datos_!$A:$F,2,0)</f>
        <v>M</v>
      </c>
      <c r="F45" s="7" t="s">
        <v>1845</v>
      </c>
      <c r="G45" s="44" t="str">
        <f>VLOOKUP(A45,[1]FIJA!$A:$P,15,0)</f>
        <v>DEPARTAMENTO JURIDICO- COMEDORES ECONOMI</v>
      </c>
      <c r="H45" s="44">
        <f>VLOOKUP(A45,[1]FIJA!$A:$P,8,0)</f>
        <v>60000</v>
      </c>
      <c r="I45" s="32">
        <f>VLOOKUP(A45,[1]FIJA!$A:$P,10,0)</f>
        <v>2881.7</v>
      </c>
      <c r="J45" s="32">
        <f>VLOOKUP(A45,[1]FIJA!$A:$P,9,0)</f>
        <v>1722</v>
      </c>
      <c r="K45" s="32">
        <f>VLOOKUP(A45,[3]Sheet1!$F:$I,2,)</f>
        <v>4260</v>
      </c>
      <c r="L45" s="32">
        <f>VLOOKUP(A45,[3]Sheet1!$F:$I,4,0)</f>
        <v>690</v>
      </c>
      <c r="M45" s="32">
        <f>VLOOKUP(A45,[1]FIJA!$A:$P,11,0)</f>
        <v>1824</v>
      </c>
      <c r="N45" s="32">
        <f>VLOOKUP(A45,[3]Sheet1!$F:$I,3,0)</f>
        <v>4254</v>
      </c>
      <c r="O45" s="32">
        <f>VLOOKUP(A45,[1]FIJA!$A:$P,12,0)</f>
        <v>3099.9</v>
      </c>
      <c r="P45" s="6">
        <v>3546</v>
      </c>
      <c r="Q45" s="40">
        <f t="shared" si="0"/>
        <v>9527.6</v>
      </c>
      <c r="R45" s="6">
        <f t="shared" si="1"/>
        <v>9204</v>
      </c>
      <c r="S45" s="6">
        <f t="shared" si="2"/>
        <v>50472.4</v>
      </c>
      <c r="T45" s="24">
        <v>111</v>
      </c>
      <c r="U45" s="2" t="str">
        <f>VLOOKUP(A45,[2]COMEDORECO_Generacion_de_Datos_!$A:$F,5,0)</f>
        <v>01.00.00.62.00.01</v>
      </c>
    </row>
    <row r="46" spans="1:21" s="2" customFormat="1" ht="21.95" customHeight="1" x14ac:dyDescent="0.25">
      <c r="A46" s="2">
        <f>VLOOKUP(C46,[1]FIJA!$D:$P,3,0)</f>
        <v>2400177891</v>
      </c>
      <c r="B46" s="23">
        <v>34</v>
      </c>
      <c r="C46" s="7" t="s">
        <v>721</v>
      </c>
      <c r="D46" s="7" t="s">
        <v>126</v>
      </c>
      <c r="E46" s="7" t="str">
        <f>VLOOKUP(A46,[2]COMEDORECO_Generacion_de_Datos_!$A:$F,2,0)</f>
        <v>M</v>
      </c>
      <c r="F46" s="7" t="s">
        <v>1844</v>
      </c>
      <c r="G46" s="44" t="str">
        <f>VLOOKUP(A46,[1]FIJA!$A:$P,15,0)</f>
        <v>DEPARTAMENTO JURIDICO- COMEDORES ECONOMI</v>
      </c>
      <c r="H46" s="44">
        <f>VLOOKUP(A46,[1]FIJA!$A:$P,8,0)</f>
        <v>60000</v>
      </c>
      <c r="I46" s="32">
        <f>VLOOKUP(A46,[1]FIJA!$A:$P,10,0)</f>
        <v>3486.68</v>
      </c>
      <c r="J46" s="32">
        <f>VLOOKUP(A46,[1]FIJA!$A:$P,9,0)</f>
        <v>1722</v>
      </c>
      <c r="K46" s="32">
        <f>VLOOKUP(A46,[3]Sheet1!$F:$I,2,)</f>
        <v>4260</v>
      </c>
      <c r="L46" s="32">
        <f>VLOOKUP(A46,[3]Sheet1!$F:$I,4,0)</f>
        <v>690</v>
      </c>
      <c r="M46" s="32">
        <f>VLOOKUP(A46,[1]FIJA!$A:$P,11,0)</f>
        <v>1824</v>
      </c>
      <c r="N46" s="32">
        <f>VLOOKUP(A46,[3]Sheet1!$F:$I,3,0)</f>
        <v>4254</v>
      </c>
      <c r="O46" s="32">
        <f>VLOOKUP(A46,[1]FIJA!$A:$P,12,0)</f>
        <v>75</v>
      </c>
      <c r="P46" s="6">
        <v>3546</v>
      </c>
      <c r="Q46" s="40">
        <f t="shared" si="0"/>
        <v>7107.68</v>
      </c>
      <c r="R46" s="6">
        <f t="shared" si="1"/>
        <v>9204</v>
      </c>
      <c r="S46" s="6">
        <f t="shared" si="2"/>
        <v>52892.32</v>
      </c>
      <c r="T46" s="24">
        <v>111</v>
      </c>
      <c r="U46" s="2" t="str">
        <f>VLOOKUP(A46,[2]COMEDORECO_Generacion_de_Datos_!$A:$F,5,0)</f>
        <v>01.00.00.62.00.01</v>
      </c>
    </row>
    <row r="47" spans="1:21" s="2" customFormat="1" ht="21.95" customHeight="1" x14ac:dyDescent="0.25">
      <c r="A47" s="2">
        <f>VLOOKUP(C47,[1]FIJA!$D:$P,3,0)</f>
        <v>5700083677</v>
      </c>
      <c r="B47" s="23">
        <v>35</v>
      </c>
      <c r="C47" s="7" t="s">
        <v>87</v>
      </c>
      <c r="D47" s="7" t="s">
        <v>52</v>
      </c>
      <c r="E47" s="7" t="str">
        <f>VLOOKUP(A47,[2]COMEDORECO_Generacion_de_Datos_!$A:$F,2,0)</f>
        <v>M</v>
      </c>
      <c r="F47" s="7" t="s">
        <v>1845</v>
      </c>
      <c r="G47" s="44" t="str">
        <f>VLOOKUP(A47,[1]FIJA!$A:$P,15,0)</f>
        <v>DEPARTAMENTO JURIDICO- COMEDORES ECONOMI</v>
      </c>
      <c r="H47" s="44">
        <f>VLOOKUP(A47,[1]FIJA!$A:$P,8,0)</f>
        <v>60000</v>
      </c>
      <c r="I47" s="32">
        <f>VLOOKUP(A47,[1]FIJA!$A:$P,10,0)</f>
        <v>3184.19</v>
      </c>
      <c r="J47" s="32">
        <f>VLOOKUP(A47,[1]FIJA!$A:$P,9,0)</f>
        <v>1722</v>
      </c>
      <c r="K47" s="32">
        <f>VLOOKUP(A47,[3]Sheet1!$F:$I,2,)</f>
        <v>4260</v>
      </c>
      <c r="L47" s="32">
        <f>VLOOKUP(A47,[3]Sheet1!$F:$I,4,0)</f>
        <v>690</v>
      </c>
      <c r="M47" s="32">
        <f>VLOOKUP(A47,[1]FIJA!$A:$P,11,0)</f>
        <v>1824</v>
      </c>
      <c r="N47" s="32">
        <f>VLOOKUP(A47,[3]Sheet1!$F:$I,3,0)</f>
        <v>4254</v>
      </c>
      <c r="O47" s="32">
        <f>VLOOKUP(A47,[1]FIJA!$A:$P,12,0)</f>
        <v>1587.45</v>
      </c>
      <c r="P47" s="6">
        <v>3546</v>
      </c>
      <c r="Q47" s="40">
        <f t="shared" si="0"/>
        <v>8317.6400000000012</v>
      </c>
      <c r="R47" s="6">
        <f t="shared" si="1"/>
        <v>9204</v>
      </c>
      <c r="S47" s="6">
        <f t="shared" si="2"/>
        <v>51682.36</v>
      </c>
      <c r="T47" s="24">
        <v>111</v>
      </c>
      <c r="U47" s="2" t="str">
        <f>VLOOKUP(A47,[2]COMEDORECO_Generacion_de_Datos_!$A:$F,5,0)</f>
        <v>01.00.00.62.00.01</v>
      </c>
    </row>
    <row r="48" spans="1:21" s="2" customFormat="1" ht="21.95" customHeight="1" x14ac:dyDescent="0.25">
      <c r="A48" s="2">
        <f>VLOOKUP(C48,[1]FIJA!$D:$P,3,0)</f>
        <v>103712642</v>
      </c>
      <c r="B48" s="23">
        <v>36</v>
      </c>
      <c r="C48" s="7" t="s">
        <v>33</v>
      </c>
      <c r="D48" s="7" t="s">
        <v>34</v>
      </c>
      <c r="E48" s="7" t="str">
        <f>VLOOKUP(A48,[2]COMEDORECO_Generacion_de_Datos_!$A:$F,2,0)</f>
        <v>F</v>
      </c>
      <c r="F48" s="7" t="s">
        <v>1845</v>
      </c>
      <c r="G48" s="44" t="str">
        <f>VLOOKUP(A48,[1]FIJA!$A:$P,15,0)</f>
        <v>DEPARTAMENTO JURIDICO- COMEDORES ECONOMI</v>
      </c>
      <c r="H48" s="44">
        <f>VLOOKUP(A48,[1]FIJA!$A:$P,8,0)</f>
        <v>40000</v>
      </c>
      <c r="I48" s="32">
        <f>VLOOKUP(A48,[1]FIJA!$A:$P,10,0)</f>
        <v>442.65</v>
      </c>
      <c r="J48" s="32">
        <f>VLOOKUP(A48,[1]FIJA!$A:$P,9,0)</f>
        <v>1148</v>
      </c>
      <c r="K48" s="32">
        <f>VLOOKUP(A48,[3]Sheet1!$F:$I,2,)</f>
        <v>2840</v>
      </c>
      <c r="L48" s="32">
        <f>VLOOKUP(A48,[3]Sheet1!$F:$I,4,0)</f>
        <v>460</v>
      </c>
      <c r="M48" s="32">
        <f>VLOOKUP(A48,[1]FIJA!$A:$P,11,0)</f>
        <v>1216</v>
      </c>
      <c r="N48" s="32">
        <f>VLOOKUP(A48,[3]Sheet1!$F:$I,3,0)</f>
        <v>2836</v>
      </c>
      <c r="O48" s="32">
        <f>VLOOKUP(A48,[1]FIJA!$A:$P,12,0)</f>
        <v>75</v>
      </c>
      <c r="P48" s="6">
        <v>2364</v>
      </c>
      <c r="Q48" s="40">
        <f t="shared" si="0"/>
        <v>2881.65</v>
      </c>
      <c r="R48" s="6">
        <f t="shared" si="1"/>
        <v>6136</v>
      </c>
      <c r="S48" s="6">
        <f t="shared" si="2"/>
        <v>37118.35</v>
      </c>
      <c r="T48" s="24">
        <v>111</v>
      </c>
      <c r="U48" s="2" t="str">
        <f>VLOOKUP(A48,[2]COMEDORECO_Generacion_de_Datos_!$A:$F,5,0)</f>
        <v>01.00.00.62.00.01</v>
      </c>
    </row>
    <row r="49" spans="1:21" s="2" customFormat="1" ht="21.95" customHeight="1" x14ac:dyDescent="0.25">
      <c r="A49" s="2">
        <f>VLOOKUP(C49,[1]FIJA!$D:$P,3,0)</f>
        <v>40233637426</v>
      </c>
      <c r="B49" s="23">
        <v>37</v>
      </c>
      <c r="C49" s="7" t="s">
        <v>1236</v>
      </c>
      <c r="D49" s="7" t="s">
        <v>37</v>
      </c>
      <c r="E49" s="7" t="str">
        <f>VLOOKUP(A49,[2]COMEDORECO_Generacion_de_Datos_!$A:$F,2,0)</f>
        <v>F</v>
      </c>
      <c r="F49" s="7" t="s">
        <v>1844</v>
      </c>
      <c r="G49" s="44" t="str">
        <f>VLOOKUP(A49,[1]FIJA!$A:$P,15,0)</f>
        <v>DEPARTAMENTO JURIDICO- COMEDORES ECONOMI</v>
      </c>
      <c r="H49" s="44">
        <f>VLOOKUP(A49,[1]FIJA!$A:$P,8,0)</f>
        <v>25000</v>
      </c>
      <c r="I49" s="32">
        <f>VLOOKUP(A49,[1]FIJA!$A:$P,10,0)</f>
        <v>0</v>
      </c>
      <c r="J49" s="32">
        <f>VLOOKUP(A49,[1]FIJA!$A:$P,9,0)</f>
        <v>717.5</v>
      </c>
      <c r="K49" s="32">
        <f>VLOOKUP(A49,[3]Sheet1!$F:$I,2,)</f>
        <v>1775</v>
      </c>
      <c r="L49" s="32">
        <f>VLOOKUP(A49,[3]Sheet1!$F:$I,4,0)</f>
        <v>287.5</v>
      </c>
      <c r="M49" s="32">
        <f>VLOOKUP(A49,[1]FIJA!$A:$P,11,0)</f>
        <v>760</v>
      </c>
      <c r="N49" s="32">
        <f>VLOOKUP(A49,[3]Sheet1!$F:$I,3,0)</f>
        <v>1772.5</v>
      </c>
      <c r="O49" s="32">
        <f>VLOOKUP(A49,[1]FIJA!$A:$P,12,0)</f>
        <v>75</v>
      </c>
      <c r="P49" s="6">
        <v>1477.5</v>
      </c>
      <c r="Q49" s="40">
        <f t="shared" si="0"/>
        <v>1552.5</v>
      </c>
      <c r="R49" s="6">
        <f t="shared" si="1"/>
        <v>3835</v>
      </c>
      <c r="S49" s="6">
        <f t="shared" si="2"/>
        <v>23447.5</v>
      </c>
      <c r="T49" s="24">
        <v>111</v>
      </c>
      <c r="U49" s="2" t="str">
        <f>VLOOKUP(A49,[2]COMEDORECO_Generacion_de_Datos_!$A:$F,5,0)</f>
        <v>01.00.00.62.00.01</v>
      </c>
    </row>
    <row r="50" spans="1:21" s="2" customFormat="1" ht="21.95" customHeight="1" x14ac:dyDescent="0.25">
      <c r="A50" s="2">
        <f>VLOOKUP(C50,[1]FIJA!$D:$P,3,0)</f>
        <v>104572359</v>
      </c>
      <c r="B50" s="23">
        <v>38</v>
      </c>
      <c r="C50" s="7" t="s">
        <v>1647</v>
      </c>
      <c r="D50" s="7" t="s">
        <v>186</v>
      </c>
      <c r="E50" s="7" t="str">
        <f>VLOOKUP(A50,[2]COMEDORECO_Generacion_de_Datos_!$A:$F,2,0)</f>
        <v>F</v>
      </c>
      <c r="F50" s="7" t="s">
        <v>1844</v>
      </c>
      <c r="G50" s="44" t="str">
        <f>VLOOKUP(A50,[1]FIJA!$A:$P,15,0)</f>
        <v>DEPARTAMENTO JURIDICO- COMEDORES ECONOMI</v>
      </c>
      <c r="H50" s="44">
        <f>VLOOKUP(A50,[1]FIJA!$A:$P,8,0)</f>
        <v>11000</v>
      </c>
      <c r="I50" s="32">
        <f>VLOOKUP(A50,[1]FIJA!$A:$P,10,0)</f>
        <v>0</v>
      </c>
      <c r="J50" s="32">
        <f>VLOOKUP(A50,[1]FIJA!$A:$P,9,0)</f>
        <v>315.7</v>
      </c>
      <c r="K50" s="32">
        <f>VLOOKUP(A50,[3]Sheet1!$F:$I,2,)</f>
        <v>781</v>
      </c>
      <c r="L50" s="32">
        <f>VLOOKUP(A50,[3]Sheet1!$F:$I,4,0)</f>
        <v>126.5</v>
      </c>
      <c r="M50" s="32">
        <f>VLOOKUP(A50,[1]FIJA!$A:$P,11,0)</f>
        <v>334.4</v>
      </c>
      <c r="N50" s="32">
        <f>VLOOKUP(A50,[3]Sheet1!$F:$I,3,0)</f>
        <v>779.9</v>
      </c>
      <c r="O50" s="32">
        <f>VLOOKUP(A50,[1]FIJA!$A:$P,12,0)</f>
        <v>75</v>
      </c>
      <c r="P50" s="6">
        <v>650.09999999999991</v>
      </c>
      <c r="Q50" s="40">
        <f t="shared" si="0"/>
        <v>725.09999999999991</v>
      </c>
      <c r="R50" s="6">
        <f t="shared" si="1"/>
        <v>1687.4</v>
      </c>
      <c r="S50" s="6">
        <f t="shared" si="2"/>
        <v>10274.9</v>
      </c>
      <c r="T50" s="24">
        <v>111</v>
      </c>
      <c r="U50" s="2" t="str">
        <f>VLOOKUP(A50,[2]COMEDORECO_Generacion_de_Datos_!$A:$F,5,0)</f>
        <v>01.00.00.62.00.01</v>
      </c>
    </row>
    <row r="51" spans="1:21" s="2" customFormat="1" ht="21.95" customHeight="1" x14ac:dyDescent="0.25">
      <c r="A51" s="2">
        <f>VLOOKUP(C51,[1]FIJA!$D:$P,3,0)</f>
        <v>106170285</v>
      </c>
      <c r="B51" s="23">
        <v>39</v>
      </c>
      <c r="C51" s="7" t="s">
        <v>1649</v>
      </c>
      <c r="D51" s="7" t="s">
        <v>1274</v>
      </c>
      <c r="E51" s="7" t="str">
        <f>VLOOKUP(A51,[2]COMEDORECO_Generacion_de_Datos_!$A:$F,2,0)</f>
        <v>F</v>
      </c>
      <c r="F51" s="7" t="s">
        <v>1844</v>
      </c>
      <c r="G51" s="44" t="str">
        <f>VLOOKUP(A51,[1]FIJA!$A:$P,15,0)</f>
        <v>DEPARTAMENTO DE COMUNICACIONES- COMEDORE</v>
      </c>
      <c r="H51" s="44">
        <f>VLOOKUP(A51,[1]FIJA!$A:$P,8,0)</f>
        <v>44000</v>
      </c>
      <c r="I51" s="32">
        <f>VLOOKUP(A51,[1]FIJA!$A:$P,10,0)</f>
        <v>1007.19</v>
      </c>
      <c r="J51" s="32">
        <f>VLOOKUP(A51,[1]FIJA!$A:$P,9,0)</f>
        <v>1262.8</v>
      </c>
      <c r="K51" s="32">
        <f>VLOOKUP(A51,[3]Sheet1!$F:$I,2,)</f>
        <v>3124</v>
      </c>
      <c r="L51" s="32">
        <f>VLOOKUP(A51,[3]Sheet1!$F:$I,4,0)</f>
        <v>506</v>
      </c>
      <c r="M51" s="32">
        <f>VLOOKUP(A51,[1]FIJA!$A:$P,11,0)</f>
        <v>1337.6</v>
      </c>
      <c r="N51" s="32">
        <f>VLOOKUP(A51,[3]Sheet1!$F:$I,3,0)</f>
        <v>3119.6</v>
      </c>
      <c r="O51" s="32">
        <f>VLOOKUP(A51,[1]FIJA!$A:$P,12,0)</f>
        <v>75</v>
      </c>
      <c r="P51" s="6">
        <v>2600.3999999999996</v>
      </c>
      <c r="Q51" s="40">
        <f t="shared" si="0"/>
        <v>3682.5899999999997</v>
      </c>
      <c r="R51" s="6">
        <f t="shared" si="1"/>
        <v>6749.6</v>
      </c>
      <c r="S51" s="6">
        <f t="shared" si="2"/>
        <v>40317.410000000003</v>
      </c>
      <c r="T51" s="24">
        <v>111</v>
      </c>
      <c r="U51" s="2" t="str">
        <f>VLOOKUP(A51,[2]COMEDORECO_Generacion_de_Datos_!$A:$F,5,0)</f>
        <v>01.00.00.62.00.02</v>
      </c>
    </row>
    <row r="52" spans="1:21" s="2" customFormat="1" ht="21.95" customHeight="1" x14ac:dyDescent="0.25">
      <c r="A52" s="2">
        <f>VLOOKUP(C52,[1]FIJA!$D:$P,3,0)</f>
        <v>9400153053</v>
      </c>
      <c r="B52" s="23">
        <v>40</v>
      </c>
      <c r="C52" s="7" t="s">
        <v>1006</v>
      </c>
      <c r="D52" s="7" t="s">
        <v>37</v>
      </c>
      <c r="E52" s="7" t="str">
        <f>VLOOKUP(A52,[2]COMEDORECO_Generacion_de_Datos_!$A:$F,2,0)</f>
        <v>F</v>
      </c>
      <c r="F52" s="7" t="s">
        <v>1844</v>
      </c>
      <c r="G52" s="44" t="str">
        <f>VLOOKUP(A52,[1]FIJA!$A:$P,15,0)</f>
        <v>DEPARTAMENTO DE COMUNICACIONES- COMEDORE</v>
      </c>
      <c r="H52" s="44">
        <f>VLOOKUP(A52,[1]FIJA!$A:$P,8,0)</f>
        <v>35000</v>
      </c>
      <c r="I52" s="32">
        <f>VLOOKUP(A52,[1]FIJA!$A:$P,10,0)</f>
        <v>0</v>
      </c>
      <c r="J52" s="32">
        <f>VLOOKUP(A52,[1]FIJA!$A:$P,9,0)</f>
        <v>1004.5</v>
      </c>
      <c r="K52" s="32">
        <f>VLOOKUP(A52,[3]Sheet1!$F:$I,2,)</f>
        <v>2485</v>
      </c>
      <c r="L52" s="32">
        <f>VLOOKUP(A52,[3]Sheet1!$F:$I,4,0)</f>
        <v>402.5</v>
      </c>
      <c r="M52" s="32">
        <f>VLOOKUP(A52,[1]FIJA!$A:$P,11,0)</f>
        <v>1064</v>
      </c>
      <c r="N52" s="32">
        <f>VLOOKUP(A52,[3]Sheet1!$F:$I,3,0)</f>
        <v>2481.5</v>
      </c>
      <c r="O52" s="32">
        <f>VLOOKUP(A52,[1]FIJA!$A:$P,12,0)</f>
        <v>75</v>
      </c>
      <c r="P52" s="6">
        <v>2068.5</v>
      </c>
      <c r="Q52" s="40">
        <f t="shared" si="0"/>
        <v>2143.5</v>
      </c>
      <c r="R52" s="6">
        <f t="shared" si="1"/>
        <v>5369</v>
      </c>
      <c r="S52" s="6">
        <f t="shared" si="2"/>
        <v>32856.5</v>
      </c>
      <c r="T52" s="24">
        <v>111</v>
      </c>
      <c r="U52" s="2" t="str">
        <f>VLOOKUP(A52,[2]COMEDORECO_Generacion_de_Datos_!$A:$F,5,0)</f>
        <v>01.00.00.62.00.02</v>
      </c>
    </row>
    <row r="53" spans="1:21" s="2" customFormat="1" ht="21.95" customHeight="1" x14ac:dyDescent="0.25">
      <c r="A53" s="2">
        <f>VLOOKUP(C53,[1]FIJA!$D:$P,3,0)</f>
        <v>40210922429</v>
      </c>
      <c r="B53" s="23">
        <v>41</v>
      </c>
      <c r="C53" s="7" t="s">
        <v>1146</v>
      </c>
      <c r="D53" s="7" t="s">
        <v>186</v>
      </c>
      <c r="E53" s="7" t="str">
        <f>VLOOKUP(A53,[2]COMEDORECO_Generacion_de_Datos_!$A:$F,2,0)</f>
        <v>F</v>
      </c>
      <c r="F53" s="7" t="s">
        <v>1844</v>
      </c>
      <c r="G53" s="44" t="str">
        <f>VLOOKUP(A53,[1]FIJA!$A:$P,15,0)</f>
        <v>DEPARTAMENTO DE COMUNICACIONES- COMEDORE</v>
      </c>
      <c r="H53" s="44">
        <f>VLOOKUP(A53,[1]FIJA!$A:$P,8,0)</f>
        <v>31000</v>
      </c>
      <c r="I53" s="32">
        <f>VLOOKUP(A53,[1]FIJA!$A:$P,10,0)</f>
        <v>0</v>
      </c>
      <c r="J53" s="32">
        <f>VLOOKUP(A53,[1]FIJA!$A:$P,9,0)</f>
        <v>889.7</v>
      </c>
      <c r="K53" s="32">
        <f>VLOOKUP(A53,[3]Sheet1!$F:$I,2,)</f>
        <v>2201</v>
      </c>
      <c r="L53" s="32">
        <f>VLOOKUP(A53,[3]Sheet1!$F:$I,4,0)</f>
        <v>356.5</v>
      </c>
      <c r="M53" s="32">
        <f>VLOOKUP(A53,[1]FIJA!$A:$P,11,0)</f>
        <v>942.4</v>
      </c>
      <c r="N53" s="32">
        <f>VLOOKUP(A53,[3]Sheet1!$F:$I,3,0)</f>
        <v>2197.9</v>
      </c>
      <c r="O53" s="32">
        <f>VLOOKUP(A53,[1]FIJA!$A:$P,12,0)</f>
        <v>75</v>
      </c>
      <c r="P53" s="6">
        <v>1832.1</v>
      </c>
      <c r="Q53" s="40">
        <f t="shared" si="0"/>
        <v>1907.1</v>
      </c>
      <c r="R53" s="6">
        <f t="shared" si="1"/>
        <v>4755.3999999999996</v>
      </c>
      <c r="S53" s="6">
        <f t="shared" si="2"/>
        <v>29092.9</v>
      </c>
      <c r="T53" s="24">
        <v>111</v>
      </c>
      <c r="U53" s="2" t="str">
        <f>VLOOKUP(A53,[2]COMEDORECO_Generacion_de_Datos_!$A:$F,5,0)</f>
        <v>01.00.00.62.00.02</v>
      </c>
    </row>
    <row r="54" spans="1:21" s="2" customFormat="1" ht="21.95" customHeight="1" x14ac:dyDescent="0.25">
      <c r="A54" s="2">
        <f>VLOOKUP(C54,[1]FIJA!$D:$P,3,0)</f>
        <v>118946078</v>
      </c>
      <c r="B54" s="23">
        <v>42</v>
      </c>
      <c r="C54" s="7" t="s">
        <v>476</v>
      </c>
      <c r="D54" s="7" t="s">
        <v>477</v>
      </c>
      <c r="E54" s="7" t="str">
        <f>VLOOKUP(A54,[2]COMEDORECO_Generacion_de_Datos_!$A:$F,2,0)</f>
        <v>M</v>
      </c>
      <c r="F54" s="7" t="s">
        <v>1844</v>
      </c>
      <c r="G54" s="44" t="str">
        <f>VLOOKUP(A54,[1]FIJA!$A:$P,15,0)</f>
        <v>DEPARTAMENTO DE COMUNICACIONES- COMEDORE</v>
      </c>
      <c r="H54" s="44">
        <f>VLOOKUP(A54,[1]FIJA!$A:$P,8,0)</f>
        <v>28000</v>
      </c>
      <c r="I54" s="32">
        <f>VLOOKUP(A54,[1]FIJA!$A:$P,10,0)</f>
        <v>0</v>
      </c>
      <c r="J54" s="32">
        <f>VLOOKUP(A54,[1]FIJA!$A:$P,9,0)</f>
        <v>803.6</v>
      </c>
      <c r="K54" s="32">
        <f>VLOOKUP(A54,[3]Sheet1!$F:$I,2,)</f>
        <v>1988</v>
      </c>
      <c r="L54" s="32">
        <f>VLOOKUP(A54,[3]Sheet1!$F:$I,4,0)</f>
        <v>322</v>
      </c>
      <c r="M54" s="32">
        <f>VLOOKUP(A54,[1]FIJA!$A:$P,11,0)</f>
        <v>851.2</v>
      </c>
      <c r="N54" s="32">
        <f>VLOOKUP(A54,[3]Sheet1!$F:$I,3,0)</f>
        <v>1985.2</v>
      </c>
      <c r="O54" s="32">
        <f>VLOOKUP(A54,[1]FIJA!$A:$P,12,0)</f>
        <v>75</v>
      </c>
      <c r="P54" s="6">
        <v>1654.8000000000002</v>
      </c>
      <c r="Q54" s="40">
        <f t="shared" si="0"/>
        <v>1729.8000000000002</v>
      </c>
      <c r="R54" s="6">
        <f t="shared" si="1"/>
        <v>4295.2</v>
      </c>
      <c r="S54" s="6">
        <f t="shared" si="2"/>
        <v>26270.2</v>
      </c>
      <c r="T54" s="24">
        <v>111</v>
      </c>
      <c r="U54" s="2" t="str">
        <f>VLOOKUP(A54,[2]COMEDORECO_Generacion_de_Datos_!$A:$F,5,0)</f>
        <v>01.00.00.62.00.02</v>
      </c>
    </row>
    <row r="55" spans="1:21" s="2" customFormat="1" ht="21.95" customHeight="1" x14ac:dyDescent="0.25">
      <c r="A55" s="2">
        <f>VLOOKUP(C55,[1]FIJA!$D:$P,3,0)</f>
        <v>118086131</v>
      </c>
      <c r="B55" s="23">
        <v>43</v>
      </c>
      <c r="C55" s="7" t="s">
        <v>72</v>
      </c>
      <c r="D55" s="7" t="s">
        <v>28</v>
      </c>
      <c r="E55" s="7" t="str">
        <f>VLOOKUP(A55,[2]COMEDORECO_Generacion_de_Datos_!$A:$F,2,0)</f>
        <v>F</v>
      </c>
      <c r="F55" s="7" t="s">
        <v>1845</v>
      </c>
      <c r="G55" s="44" t="str">
        <f>VLOOKUP(A55,[1]FIJA!$A:$P,15,0)</f>
        <v>DEPARTAMENTO DE COMUNICACIONES- COMEDORE</v>
      </c>
      <c r="H55" s="44">
        <f>VLOOKUP(A55,[1]FIJA!$A:$P,8,0)</f>
        <v>25200</v>
      </c>
      <c r="I55" s="32">
        <f>VLOOKUP(A55,[1]FIJA!$A:$P,10,0)</f>
        <v>0</v>
      </c>
      <c r="J55" s="32">
        <f>VLOOKUP(A55,[1]FIJA!$A:$P,9,0)</f>
        <v>723.24</v>
      </c>
      <c r="K55" s="32">
        <f>VLOOKUP(A55,[3]Sheet1!$F:$I,2,)</f>
        <v>1789.2</v>
      </c>
      <c r="L55" s="32">
        <f>VLOOKUP(A55,[3]Sheet1!$F:$I,4,0)</f>
        <v>289.8</v>
      </c>
      <c r="M55" s="32">
        <f>VLOOKUP(A55,[1]FIJA!$A:$P,11,0)</f>
        <v>766.08</v>
      </c>
      <c r="N55" s="32">
        <f>VLOOKUP(A55,[3]Sheet1!$F:$I,3,0)</f>
        <v>1786.68</v>
      </c>
      <c r="O55" s="32">
        <f>VLOOKUP(A55,[1]FIJA!$A:$P,12,0)</f>
        <v>75</v>
      </c>
      <c r="P55" s="6">
        <v>1489.3200000000002</v>
      </c>
      <c r="Q55" s="40">
        <f t="shared" si="0"/>
        <v>1564.3200000000002</v>
      </c>
      <c r="R55" s="6">
        <f t="shared" si="1"/>
        <v>3865.6800000000003</v>
      </c>
      <c r="S55" s="6">
        <f t="shared" si="2"/>
        <v>23635.68</v>
      </c>
      <c r="T55" s="24">
        <v>111</v>
      </c>
      <c r="U55" s="2" t="str">
        <f>VLOOKUP(A55,[2]COMEDORECO_Generacion_de_Datos_!$A:$F,5,0)</f>
        <v>01.00.00.62.00.02</v>
      </c>
    </row>
    <row r="56" spans="1:21" s="2" customFormat="1" ht="21.95" customHeight="1" x14ac:dyDescent="0.25">
      <c r="A56" s="2">
        <f>VLOOKUP(C56,[1]FIJA!$D:$P,3,0)</f>
        <v>22500483064</v>
      </c>
      <c r="B56" s="23">
        <v>44</v>
      </c>
      <c r="C56" s="7" t="s">
        <v>1117</v>
      </c>
      <c r="D56" s="7" t="s">
        <v>477</v>
      </c>
      <c r="E56" s="7" t="str">
        <f>VLOOKUP(A56,[2]COMEDORECO_Generacion_de_Datos_!$A:$F,2,0)</f>
        <v>F</v>
      </c>
      <c r="F56" s="7" t="s">
        <v>1844</v>
      </c>
      <c r="G56" s="44" t="str">
        <f>VLOOKUP(A56,[1]FIJA!$A:$P,15,0)</f>
        <v>DEPARTAMENTO DE COMUNICACIONES- COMEDORE</v>
      </c>
      <c r="H56" s="44">
        <f>VLOOKUP(A56,[1]FIJA!$A:$P,8,0)</f>
        <v>25000</v>
      </c>
      <c r="I56" s="32">
        <f>VLOOKUP(A56,[1]FIJA!$A:$P,10,0)</f>
        <v>0</v>
      </c>
      <c r="J56" s="32">
        <f>VLOOKUP(A56,[1]FIJA!$A:$P,9,0)</f>
        <v>717.5</v>
      </c>
      <c r="K56" s="32">
        <f>VLOOKUP(A56,[3]Sheet1!$F:$I,2,)</f>
        <v>1775</v>
      </c>
      <c r="L56" s="32">
        <f>VLOOKUP(A56,[3]Sheet1!$F:$I,4,0)</f>
        <v>287.5</v>
      </c>
      <c r="M56" s="32">
        <f>VLOOKUP(A56,[1]FIJA!$A:$P,11,0)</f>
        <v>760</v>
      </c>
      <c r="N56" s="32">
        <f>VLOOKUP(A56,[3]Sheet1!$F:$I,3,0)</f>
        <v>1772.5</v>
      </c>
      <c r="O56" s="32">
        <f>VLOOKUP(A56,[1]FIJA!$A:$P,12,0)</f>
        <v>75</v>
      </c>
      <c r="P56" s="6">
        <v>1477.5</v>
      </c>
      <c r="Q56" s="40">
        <f t="shared" si="0"/>
        <v>1552.5</v>
      </c>
      <c r="R56" s="6">
        <f t="shared" si="1"/>
        <v>3835</v>
      </c>
      <c r="S56" s="6">
        <f t="shared" si="2"/>
        <v>23447.5</v>
      </c>
      <c r="T56" s="24">
        <v>111</v>
      </c>
      <c r="U56" s="2" t="str">
        <f>VLOOKUP(A56,[2]COMEDORECO_Generacion_de_Datos_!$A:$F,5,0)</f>
        <v>01.00.00.62.00.02</v>
      </c>
    </row>
    <row r="57" spans="1:21" s="2" customFormat="1" ht="21.95" customHeight="1" x14ac:dyDescent="0.25">
      <c r="A57" s="2">
        <f>VLOOKUP(C57,[1]FIJA!$D:$P,3,0)</f>
        <v>115678179</v>
      </c>
      <c r="B57" s="23">
        <v>45</v>
      </c>
      <c r="C57" s="7" t="s">
        <v>1857</v>
      </c>
      <c r="D57" s="7" t="s">
        <v>477</v>
      </c>
      <c r="E57" s="7" t="str">
        <f>VLOOKUP(A57,[2]COMEDORECO_Generacion_de_Datos_!$A:$F,2,0)</f>
        <v>M</v>
      </c>
      <c r="F57" s="7" t="s">
        <v>1844</v>
      </c>
      <c r="G57" s="44" t="str">
        <f>VLOOKUP(A57,[1]FIJA!$A:$P,15,0)</f>
        <v>DEPARTAMENTO DE COMUNICACIONES- COMEDORE</v>
      </c>
      <c r="H57" s="44">
        <f>VLOOKUP(A57,[1]FIJA!$A:$P,8,0)</f>
        <v>25000</v>
      </c>
      <c r="I57" s="32">
        <f>VLOOKUP(A57,[1]FIJA!$A:$P,10,0)</f>
        <v>0</v>
      </c>
      <c r="J57" s="32">
        <f>VLOOKUP(A57,[1]FIJA!$A:$P,9,0)</f>
        <v>717.5</v>
      </c>
      <c r="K57" s="32">
        <f>VLOOKUP(A57,[3]Sheet1!$F:$I,2,)</f>
        <v>1775</v>
      </c>
      <c r="L57" s="32">
        <f>VLOOKUP(A57,[3]Sheet1!$F:$I,4,0)</f>
        <v>287.5</v>
      </c>
      <c r="M57" s="32">
        <f>VLOOKUP(A57,[1]FIJA!$A:$P,11,0)</f>
        <v>760</v>
      </c>
      <c r="N57" s="32">
        <f>VLOOKUP(A57,[3]Sheet1!$F:$I,3,0)</f>
        <v>1772.5</v>
      </c>
      <c r="O57" s="32">
        <f>VLOOKUP(A57,[1]FIJA!$A:$P,12,0)</f>
        <v>75</v>
      </c>
      <c r="P57" s="6">
        <v>1477.5</v>
      </c>
      <c r="Q57" s="40">
        <f t="shared" si="0"/>
        <v>1552.5</v>
      </c>
      <c r="R57" s="6">
        <f t="shared" si="1"/>
        <v>3835</v>
      </c>
      <c r="S57" s="6">
        <f t="shared" si="2"/>
        <v>23447.5</v>
      </c>
      <c r="T57" s="24">
        <v>111</v>
      </c>
      <c r="U57" s="2" t="str">
        <f>VLOOKUP(A57,[2]COMEDORECO_Generacion_de_Datos_!$A:$F,5,0)</f>
        <v>01.00.00.62.00.02</v>
      </c>
    </row>
    <row r="58" spans="1:21" s="2" customFormat="1" ht="21.95" customHeight="1" x14ac:dyDescent="0.25">
      <c r="A58" s="2">
        <f>VLOOKUP(C58,[1]FIJA!$D:$P,3,0)</f>
        <v>119336030</v>
      </c>
      <c r="B58" s="23">
        <v>46</v>
      </c>
      <c r="C58" s="7" t="s">
        <v>2104</v>
      </c>
      <c r="D58" s="7" t="s">
        <v>477</v>
      </c>
      <c r="E58" s="7" t="str">
        <f>VLOOKUP(A58,[2]COMEDORECO_Generacion_de_Datos_!$A:$F,2,0)</f>
        <v>M</v>
      </c>
      <c r="F58" s="7" t="s">
        <v>1844</v>
      </c>
      <c r="G58" s="44" t="str">
        <f>VLOOKUP(A58,[1]FIJA!$A:$P,15,0)</f>
        <v>DEPARTAMENTO DE COMUNICACIONES- COMEDORE</v>
      </c>
      <c r="H58" s="44">
        <f>VLOOKUP(A58,[1]FIJA!$A:$P,8,0)</f>
        <v>25000</v>
      </c>
      <c r="I58" s="32">
        <f>VLOOKUP(A58,[1]FIJA!$A:$P,10,0)</f>
        <v>0</v>
      </c>
      <c r="J58" s="32">
        <f>VLOOKUP(A58,[1]FIJA!$A:$P,9,0)</f>
        <v>717.5</v>
      </c>
      <c r="K58" s="32">
        <f>VLOOKUP(A58,[3]Sheet1!$F:$I,2,)</f>
        <v>1775</v>
      </c>
      <c r="L58" s="32">
        <f>VLOOKUP(A58,[3]Sheet1!$F:$I,4,0)</f>
        <v>287.5</v>
      </c>
      <c r="M58" s="32">
        <f>VLOOKUP(A58,[1]FIJA!$A:$P,11,0)</f>
        <v>760</v>
      </c>
      <c r="N58" s="32">
        <f>VLOOKUP(A58,[3]Sheet1!$F:$I,3,0)</f>
        <v>1772.5</v>
      </c>
      <c r="O58" s="32">
        <f>VLOOKUP(A58,[1]FIJA!$A:$P,12,0)</f>
        <v>75</v>
      </c>
      <c r="P58" s="6">
        <v>1305.1600000000001</v>
      </c>
      <c r="Q58" s="40">
        <f t="shared" si="0"/>
        <v>1552.5</v>
      </c>
      <c r="R58" s="6">
        <f t="shared" si="1"/>
        <v>3835</v>
      </c>
      <c r="S58" s="6">
        <f t="shared" si="2"/>
        <v>23447.5</v>
      </c>
      <c r="T58" s="24">
        <v>111</v>
      </c>
      <c r="U58" s="2" t="str">
        <f>VLOOKUP(A58,[2]COMEDORECO_Generacion_de_Datos_!$A:$F,5,0)</f>
        <v>01.00.00.62.00.02</v>
      </c>
    </row>
    <row r="59" spans="1:21" s="2" customFormat="1" ht="21.95" customHeight="1" x14ac:dyDescent="0.25">
      <c r="A59" s="2">
        <f>VLOOKUP(C59,[1]FIJA!$D:$P,3,0)</f>
        <v>106544737</v>
      </c>
      <c r="B59" s="23">
        <v>47</v>
      </c>
      <c r="C59" s="7" t="s">
        <v>264</v>
      </c>
      <c r="D59" s="7" t="s">
        <v>146</v>
      </c>
      <c r="E59" s="7" t="str">
        <f>VLOOKUP(A59,[2]COMEDORECO_Generacion_de_Datos_!$A:$F,2,0)</f>
        <v>M</v>
      </c>
      <c r="F59" s="7" t="s">
        <v>1844</v>
      </c>
      <c r="G59" s="44" t="str">
        <f>VLOOKUP(A59,[1]FIJA!$A:$P,15,0)</f>
        <v>DEPARTAMENTO DE COMUNICACIONES- COMEDORE</v>
      </c>
      <c r="H59" s="44">
        <f>VLOOKUP(A59,[1]FIJA!$A:$P,8,0)</f>
        <v>22000</v>
      </c>
      <c r="I59" s="32">
        <f>VLOOKUP(A59,[1]FIJA!$A:$P,10,0)</f>
        <v>0</v>
      </c>
      <c r="J59" s="32">
        <f>VLOOKUP(A59,[1]FIJA!$A:$P,9,0)</f>
        <v>631.4</v>
      </c>
      <c r="K59" s="32">
        <f>VLOOKUP(A59,[3]Sheet1!$F:$I,2,)</f>
        <v>1562</v>
      </c>
      <c r="L59" s="32">
        <f>VLOOKUP(A59,[3]Sheet1!$F:$I,4,0)</f>
        <v>253</v>
      </c>
      <c r="M59" s="32">
        <f>VLOOKUP(A59,[1]FIJA!$A:$P,11,0)</f>
        <v>668.8</v>
      </c>
      <c r="N59" s="32">
        <f>VLOOKUP(A59,[3]Sheet1!$F:$I,3,0)</f>
        <v>1559.8</v>
      </c>
      <c r="O59" s="32">
        <f>VLOOKUP(A59,[1]FIJA!$A:$P,12,0)</f>
        <v>1587.45</v>
      </c>
      <c r="P59" s="6">
        <v>1300.1999999999998</v>
      </c>
      <c r="Q59" s="40">
        <f t="shared" si="0"/>
        <v>2887.6499999999996</v>
      </c>
      <c r="R59" s="6">
        <f t="shared" si="1"/>
        <v>3374.8</v>
      </c>
      <c r="S59" s="6">
        <f t="shared" si="2"/>
        <v>19112.349999999999</v>
      </c>
      <c r="T59" s="24">
        <v>111</v>
      </c>
      <c r="U59" s="2" t="str">
        <f>VLOOKUP(A59,[2]COMEDORECO_Generacion_de_Datos_!$A:$F,5,0)</f>
        <v>01.00.00.62.00.02</v>
      </c>
    </row>
    <row r="60" spans="1:21" s="2" customFormat="1" ht="21.95" customHeight="1" x14ac:dyDescent="0.25">
      <c r="A60" s="2">
        <f>VLOOKUP(C60,[1]FIJA!$D:$P,3,0)</f>
        <v>108104712</v>
      </c>
      <c r="B60" s="23">
        <v>48</v>
      </c>
      <c r="C60" s="7" t="s">
        <v>290</v>
      </c>
      <c r="D60" s="7" t="s">
        <v>46</v>
      </c>
      <c r="E60" s="7" t="str">
        <f>VLOOKUP(A60,[2]COMEDORECO_Generacion_de_Datos_!$A:$F,2,0)</f>
        <v>F</v>
      </c>
      <c r="F60" s="7" t="s">
        <v>1844</v>
      </c>
      <c r="G60" s="44" t="str">
        <f>VLOOKUP(A60,[1]FIJA!$A:$P,15,0)</f>
        <v>DEPARTAMENTO DE COMUNICACIONES- COMEDORE</v>
      </c>
      <c r="H60" s="44">
        <f>VLOOKUP(A60,[1]FIJA!$A:$P,8,0)</f>
        <v>22000</v>
      </c>
      <c r="I60" s="32">
        <f>VLOOKUP(A60,[1]FIJA!$A:$P,10,0)</f>
        <v>0</v>
      </c>
      <c r="J60" s="32">
        <f>VLOOKUP(A60,[1]FIJA!$A:$P,9,0)</f>
        <v>631.4</v>
      </c>
      <c r="K60" s="32">
        <f>VLOOKUP(A60,[3]Sheet1!$F:$I,2,)</f>
        <v>1562</v>
      </c>
      <c r="L60" s="32">
        <f>VLOOKUP(A60,[3]Sheet1!$F:$I,4,0)</f>
        <v>253</v>
      </c>
      <c r="M60" s="32">
        <f>VLOOKUP(A60,[1]FIJA!$A:$P,11,0)</f>
        <v>668.8</v>
      </c>
      <c r="N60" s="32">
        <f>VLOOKUP(A60,[3]Sheet1!$F:$I,3,0)</f>
        <v>1559.8</v>
      </c>
      <c r="O60" s="32">
        <f>VLOOKUP(A60,[1]FIJA!$A:$P,12,0)</f>
        <v>75</v>
      </c>
      <c r="P60" s="6">
        <v>1300.1999999999998</v>
      </c>
      <c r="Q60" s="40">
        <f t="shared" si="0"/>
        <v>1375.1999999999998</v>
      </c>
      <c r="R60" s="6">
        <f t="shared" si="1"/>
        <v>3374.8</v>
      </c>
      <c r="S60" s="6">
        <f t="shared" si="2"/>
        <v>20624.8</v>
      </c>
      <c r="T60" s="24">
        <v>111</v>
      </c>
      <c r="U60" s="2" t="str">
        <f>VLOOKUP(A60,[2]COMEDORECO_Generacion_de_Datos_!$A:$F,5,0)</f>
        <v>01.00.00.62.00.02</v>
      </c>
    </row>
    <row r="61" spans="1:21" s="2" customFormat="1" ht="21.95" customHeight="1" x14ac:dyDescent="0.25">
      <c r="A61" s="2">
        <f>VLOOKUP(C61,[1]FIJA!$D:$P,3,0)</f>
        <v>119192474</v>
      </c>
      <c r="B61" s="23">
        <v>49</v>
      </c>
      <c r="C61" s="7" t="s">
        <v>480</v>
      </c>
      <c r="D61" s="7" t="s">
        <v>37</v>
      </c>
      <c r="E61" s="7" t="str">
        <f>VLOOKUP(A61,[2]COMEDORECO_Generacion_de_Datos_!$A:$F,2,0)</f>
        <v>M</v>
      </c>
      <c r="F61" s="7" t="s">
        <v>1844</v>
      </c>
      <c r="G61" s="44" t="str">
        <f>VLOOKUP(A61,[1]FIJA!$A:$P,15,0)</f>
        <v>DEPARTAMENTO DE COMUNICACIONES- COMEDORE</v>
      </c>
      <c r="H61" s="44">
        <f>VLOOKUP(A61,[1]FIJA!$A:$P,8,0)</f>
        <v>22000</v>
      </c>
      <c r="I61" s="32">
        <f>VLOOKUP(A61,[1]FIJA!$A:$P,10,0)</f>
        <v>0</v>
      </c>
      <c r="J61" s="32">
        <f>VLOOKUP(A61,[1]FIJA!$A:$P,9,0)</f>
        <v>631.4</v>
      </c>
      <c r="K61" s="32">
        <f>VLOOKUP(A61,[3]Sheet1!$F:$I,2,)</f>
        <v>1562</v>
      </c>
      <c r="L61" s="32">
        <f>VLOOKUP(A61,[3]Sheet1!$F:$I,4,0)</f>
        <v>253</v>
      </c>
      <c r="M61" s="32">
        <f>VLOOKUP(A61,[1]FIJA!$A:$P,11,0)</f>
        <v>668.8</v>
      </c>
      <c r="N61" s="32">
        <f>VLOOKUP(A61,[3]Sheet1!$F:$I,3,0)</f>
        <v>1559.8</v>
      </c>
      <c r="O61" s="32">
        <f>VLOOKUP(A61,[1]FIJA!$A:$P,12,0)</f>
        <v>75</v>
      </c>
      <c r="P61" s="6">
        <v>1300.1999999999998</v>
      </c>
      <c r="Q61" s="40">
        <f t="shared" si="0"/>
        <v>1375.1999999999998</v>
      </c>
      <c r="R61" s="6">
        <f t="shared" si="1"/>
        <v>3374.8</v>
      </c>
      <c r="S61" s="6">
        <f t="shared" si="2"/>
        <v>20624.8</v>
      </c>
      <c r="T61" s="24">
        <v>111</v>
      </c>
      <c r="U61" s="2" t="str">
        <f>VLOOKUP(A61,[2]COMEDORECO_Generacion_de_Datos_!$A:$F,5,0)</f>
        <v>01.00.00.62.00.02</v>
      </c>
    </row>
    <row r="62" spans="1:21" s="2" customFormat="1" ht="21.95" customHeight="1" x14ac:dyDescent="0.25">
      <c r="A62" s="2">
        <f>VLOOKUP(C62,[1]FIJA!$D:$P,3,0)</f>
        <v>22300331448</v>
      </c>
      <c r="B62" s="23">
        <v>50</v>
      </c>
      <c r="C62" s="7" t="s">
        <v>91</v>
      </c>
      <c r="D62" s="7" t="s">
        <v>28</v>
      </c>
      <c r="E62" s="7" t="str">
        <f>VLOOKUP(A62,[2]COMEDORECO_Generacion_de_Datos_!$A:$F,2,0)</f>
        <v>F</v>
      </c>
      <c r="F62" s="7" t="s">
        <v>1845</v>
      </c>
      <c r="G62" s="44" t="str">
        <f>VLOOKUP(A62,[1]FIJA!$A:$P,15,0)</f>
        <v>DEPARTAMENTO DE COMUNICACIONES- COMEDORE</v>
      </c>
      <c r="H62" s="44">
        <f>VLOOKUP(A62,[1]FIJA!$A:$P,8,0)</f>
        <v>22000</v>
      </c>
      <c r="I62" s="32">
        <f>VLOOKUP(A62,[1]FIJA!$A:$P,10,0)</f>
        <v>0</v>
      </c>
      <c r="J62" s="32">
        <f>VLOOKUP(A62,[1]FIJA!$A:$P,9,0)</f>
        <v>631.4</v>
      </c>
      <c r="K62" s="32">
        <f>VLOOKUP(A62,[3]Sheet1!$F:$I,2,)</f>
        <v>1562</v>
      </c>
      <c r="L62" s="32">
        <f>VLOOKUP(A62,[3]Sheet1!$F:$I,4,0)</f>
        <v>253</v>
      </c>
      <c r="M62" s="32">
        <f>VLOOKUP(A62,[1]FIJA!$A:$P,11,0)</f>
        <v>668.8</v>
      </c>
      <c r="N62" s="32">
        <f>VLOOKUP(A62,[3]Sheet1!$F:$I,3,0)</f>
        <v>1559.8</v>
      </c>
      <c r="O62" s="32">
        <f>VLOOKUP(A62,[1]FIJA!$A:$P,12,0)</f>
        <v>2164.11</v>
      </c>
      <c r="P62" s="6">
        <v>1300.1999999999998</v>
      </c>
      <c r="Q62" s="40">
        <f t="shared" si="0"/>
        <v>3464.31</v>
      </c>
      <c r="R62" s="6">
        <f t="shared" si="1"/>
        <v>3374.8</v>
      </c>
      <c r="S62" s="6">
        <f t="shared" si="2"/>
        <v>18535.689999999999</v>
      </c>
      <c r="T62" s="24">
        <v>111</v>
      </c>
      <c r="U62" s="2" t="str">
        <f>VLOOKUP(A62,[2]COMEDORECO_Generacion_de_Datos_!$A:$F,5,0)</f>
        <v>01.00.00.62.00.02</v>
      </c>
    </row>
    <row r="63" spans="1:21" s="2" customFormat="1" ht="21.95" customHeight="1" x14ac:dyDescent="0.25">
      <c r="A63" s="2">
        <f>VLOOKUP(C63,[1]FIJA!$D:$P,3,0)</f>
        <v>22300969023</v>
      </c>
      <c r="B63" s="23">
        <v>51</v>
      </c>
      <c r="C63" s="7" t="s">
        <v>95</v>
      </c>
      <c r="D63" s="7" t="s">
        <v>30</v>
      </c>
      <c r="E63" s="7" t="str">
        <f>VLOOKUP(A63,[2]COMEDORECO_Generacion_de_Datos_!$A:$F,2,0)</f>
        <v>F</v>
      </c>
      <c r="F63" s="7" t="s">
        <v>1845</v>
      </c>
      <c r="G63" s="44" t="str">
        <f>VLOOKUP(A63,[1]FIJA!$A:$P,15,0)</f>
        <v>DEPARTAMENTO DE COMUNICACIONES- COMEDORE</v>
      </c>
      <c r="H63" s="44">
        <f>VLOOKUP(A63,[1]FIJA!$A:$P,8,0)</f>
        <v>22000</v>
      </c>
      <c r="I63" s="32">
        <f>VLOOKUP(A63,[1]FIJA!$A:$P,10,0)</f>
        <v>0</v>
      </c>
      <c r="J63" s="32">
        <f>VLOOKUP(A63,[1]FIJA!$A:$P,9,0)</f>
        <v>631.4</v>
      </c>
      <c r="K63" s="32">
        <f>VLOOKUP(A63,[3]Sheet1!$F:$I,2,)</f>
        <v>1562</v>
      </c>
      <c r="L63" s="32">
        <f>VLOOKUP(A63,[3]Sheet1!$F:$I,4,0)</f>
        <v>253</v>
      </c>
      <c r="M63" s="32">
        <f>VLOOKUP(A63,[1]FIJA!$A:$P,11,0)</f>
        <v>668.8</v>
      </c>
      <c r="N63" s="32">
        <f>VLOOKUP(A63,[3]Sheet1!$F:$I,3,0)</f>
        <v>1559.8</v>
      </c>
      <c r="O63" s="32">
        <f>VLOOKUP(A63,[1]FIJA!$A:$P,12,0)</f>
        <v>1587.45</v>
      </c>
      <c r="P63" s="6">
        <v>1300.1999999999998</v>
      </c>
      <c r="Q63" s="40">
        <f t="shared" si="0"/>
        <v>2887.6499999999996</v>
      </c>
      <c r="R63" s="6">
        <f t="shared" si="1"/>
        <v>3374.8</v>
      </c>
      <c r="S63" s="6">
        <f t="shared" si="2"/>
        <v>19112.349999999999</v>
      </c>
      <c r="T63" s="24">
        <v>111</v>
      </c>
      <c r="U63" s="2" t="str">
        <f>VLOOKUP(A63,[2]COMEDORECO_Generacion_de_Datos_!$A:$F,5,0)</f>
        <v>01.00.00.62.00.02</v>
      </c>
    </row>
    <row r="64" spans="1:21" s="2" customFormat="1" ht="21.95" customHeight="1" x14ac:dyDescent="0.25">
      <c r="A64" s="2">
        <f>VLOOKUP(C64,[1]FIJA!$D:$P,3,0)</f>
        <v>22301548354</v>
      </c>
      <c r="B64" s="23">
        <v>52</v>
      </c>
      <c r="C64" s="7" t="s">
        <v>1103</v>
      </c>
      <c r="D64" s="7" t="s">
        <v>139</v>
      </c>
      <c r="E64" s="7" t="str">
        <f>VLOOKUP(A64,[2]COMEDORECO_Generacion_de_Datos_!$A:$F,2,0)</f>
        <v>F</v>
      </c>
      <c r="F64" s="7" t="s">
        <v>1844</v>
      </c>
      <c r="G64" s="44" t="str">
        <f>VLOOKUP(A64,[1]FIJA!$A:$P,15,0)</f>
        <v>DEPARTAMENTO DE COMUNICACIONES- COMEDORE</v>
      </c>
      <c r="H64" s="44">
        <f>VLOOKUP(A64,[1]FIJA!$A:$P,8,0)</f>
        <v>22000</v>
      </c>
      <c r="I64" s="32">
        <f>VLOOKUP(A64,[1]FIJA!$A:$P,10,0)</f>
        <v>0</v>
      </c>
      <c r="J64" s="32">
        <f>VLOOKUP(A64,[1]FIJA!$A:$P,9,0)</f>
        <v>631.4</v>
      </c>
      <c r="K64" s="32">
        <f>VLOOKUP(A64,[3]Sheet1!$F:$I,2,)</f>
        <v>1562</v>
      </c>
      <c r="L64" s="32">
        <f>VLOOKUP(A64,[3]Sheet1!$F:$I,4,0)</f>
        <v>253</v>
      </c>
      <c r="M64" s="32">
        <f>VLOOKUP(A64,[1]FIJA!$A:$P,11,0)</f>
        <v>668.8</v>
      </c>
      <c r="N64" s="32">
        <f>VLOOKUP(A64,[3]Sheet1!$F:$I,3,0)</f>
        <v>1559.8</v>
      </c>
      <c r="O64" s="32">
        <f>VLOOKUP(A64,[1]FIJA!$A:$P,12,0)</f>
        <v>75</v>
      </c>
      <c r="P64" s="6">
        <v>1300.1999999999998</v>
      </c>
      <c r="Q64" s="40">
        <f t="shared" si="0"/>
        <v>1375.1999999999998</v>
      </c>
      <c r="R64" s="6">
        <f t="shared" si="1"/>
        <v>3374.8</v>
      </c>
      <c r="S64" s="6">
        <f t="shared" si="2"/>
        <v>20624.8</v>
      </c>
      <c r="T64" s="24">
        <v>111</v>
      </c>
      <c r="U64" s="2" t="str">
        <f>VLOOKUP(A64,[2]COMEDORECO_Generacion_de_Datos_!$A:$F,5,0)</f>
        <v>01.00.00.62.00.02</v>
      </c>
    </row>
    <row r="65" spans="1:21" s="2" customFormat="1" ht="21.95" customHeight="1" x14ac:dyDescent="0.25">
      <c r="A65" s="2">
        <f>VLOOKUP(C65,[1]FIJA!$D:$P,3,0)</f>
        <v>112587845</v>
      </c>
      <c r="B65" s="23">
        <v>53</v>
      </c>
      <c r="C65" s="7" t="s">
        <v>380</v>
      </c>
      <c r="D65" s="7" t="s">
        <v>381</v>
      </c>
      <c r="E65" s="7" t="str">
        <f>VLOOKUP(A65,[2]COMEDORECO_Generacion_de_Datos_!$A:$F,2,0)</f>
        <v>F</v>
      </c>
      <c r="F65" s="7" t="s">
        <v>1844</v>
      </c>
      <c r="G65" s="44" t="str">
        <f>VLOOKUP(A65,[1]FIJA!$A:$P,15,0)</f>
        <v>DEPARTAMENTO DE COMUNICACIONES- COMEDORE</v>
      </c>
      <c r="H65" s="44">
        <f>VLOOKUP(A65,[1]FIJA!$A:$P,8,0)</f>
        <v>19800</v>
      </c>
      <c r="I65" s="32">
        <f>VLOOKUP(A65,[1]FIJA!$A:$P,10,0)</f>
        <v>0</v>
      </c>
      <c r="J65" s="32">
        <f>VLOOKUP(A65,[1]FIJA!$A:$P,9,0)</f>
        <v>568.26</v>
      </c>
      <c r="K65" s="32">
        <f>VLOOKUP(A65,[3]Sheet1!$F:$I,2,)</f>
        <v>1405.8</v>
      </c>
      <c r="L65" s="32">
        <f>VLOOKUP(A65,[3]Sheet1!$F:$I,4,0)</f>
        <v>227.7</v>
      </c>
      <c r="M65" s="32">
        <f>VLOOKUP(A65,[1]FIJA!$A:$P,11,0)</f>
        <v>601.91999999999996</v>
      </c>
      <c r="N65" s="32">
        <f>VLOOKUP(A65,[3]Sheet1!$F:$I,3,0)</f>
        <v>1403.82</v>
      </c>
      <c r="O65" s="32">
        <f>VLOOKUP(A65,[1]FIJA!$A:$P,12,0)</f>
        <v>1587.45</v>
      </c>
      <c r="P65" s="6">
        <v>1170.1799999999998</v>
      </c>
      <c r="Q65" s="40">
        <f t="shared" si="0"/>
        <v>2757.63</v>
      </c>
      <c r="R65" s="6">
        <f t="shared" si="1"/>
        <v>3037.3199999999997</v>
      </c>
      <c r="S65" s="6">
        <f t="shared" si="2"/>
        <v>17042.37</v>
      </c>
      <c r="T65" s="24">
        <v>111</v>
      </c>
      <c r="U65" s="2" t="str">
        <f>VLOOKUP(A65,[2]COMEDORECO_Generacion_de_Datos_!$A:$F,5,0)</f>
        <v>01.00.00.62.00.02</v>
      </c>
    </row>
    <row r="66" spans="1:21" s="2" customFormat="1" ht="21.95" customHeight="1" x14ac:dyDescent="0.25">
      <c r="A66" s="2">
        <f>VLOOKUP(C66,[1]FIJA!$D:$P,3,0)</f>
        <v>22301001883</v>
      </c>
      <c r="B66" s="23">
        <v>54</v>
      </c>
      <c r="C66" s="7" t="s">
        <v>1091</v>
      </c>
      <c r="D66" s="7" t="s">
        <v>146</v>
      </c>
      <c r="E66" s="7" t="str">
        <f>VLOOKUP(A66,[2]COMEDORECO_Generacion_de_Datos_!$A:$F,2,0)</f>
        <v>F</v>
      </c>
      <c r="F66" s="7" t="s">
        <v>1844</v>
      </c>
      <c r="G66" s="44" t="str">
        <f>VLOOKUP(A66,[1]FIJA!$A:$P,15,0)</f>
        <v>DEPARTAMENTO DE COMUNICACIONES- COMEDORE</v>
      </c>
      <c r="H66" s="44">
        <f>VLOOKUP(A66,[1]FIJA!$A:$P,8,0)</f>
        <v>17500</v>
      </c>
      <c r="I66" s="32">
        <f>VLOOKUP(A66,[1]FIJA!$A:$P,10,0)</f>
        <v>0</v>
      </c>
      <c r="J66" s="32">
        <f>VLOOKUP(A66,[1]FIJA!$A:$P,9,0)</f>
        <v>502.25</v>
      </c>
      <c r="K66" s="32">
        <f>VLOOKUP(A66,[3]Sheet1!$F:$I,2,)</f>
        <v>1242.5</v>
      </c>
      <c r="L66" s="32">
        <f>VLOOKUP(A66,[3]Sheet1!$F:$I,4,0)</f>
        <v>201.25</v>
      </c>
      <c r="M66" s="32">
        <f>VLOOKUP(A66,[1]FIJA!$A:$P,11,0)</f>
        <v>532</v>
      </c>
      <c r="N66" s="32">
        <f>VLOOKUP(A66,[3]Sheet1!$F:$I,3,0)</f>
        <v>1240.75</v>
      </c>
      <c r="O66" s="32">
        <f>VLOOKUP(A66,[1]FIJA!$A:$P,12,0)</f>
        <v>75</v>
      </c>
      <c r="P66" s="6">
        <v>1034.25</v>
      </c>
      <c r="Q66" s="40">
        <f t="shared" si="0"/>
        <v>1109.25</v>
      </c>
      <c r="R66" s="6">
        <f t="shared" si="1"/>
        <v>2684.5</v>
      </c>
      <c r="S66" s="6">
        <f t="shared" si="2"/>
        <v>16390.75</v>
      </c>
      <c r="T66" s="24">
        <v>111</v>
      </c>
      <c r="U66" s="2" t="str">
        <f>VLOOKUP(A66,[2]COMEDORECO_Generacion_de_Datos_!$A:$F,5,0)</f>
        <v>01.00.00.62.00.02</v>
      </c>
    </row>
    <row r="67" spans="1:21" s="2" customFormat="1" ht="21.95" customHeight="1" x14ac:dyDescent="0.25">
      <c r="A67" s="2">
        <f>VLOOKUP(C67,[1]FIJA!$D:$P,3,0)</f>
        <v>107338600</v>
      </c>
      <c r="B67" s="23">
        <v>55</v>
      </c>
      <c r="C67" s="7" t="s">
        <v>276</v>
      </c>
      <c r="D67" s="7" t="s">
        <v>30</v>
      </c>
      <c r="E67" s="7" t="str">
        <f>VLOOKUP(A67,[2]COMEDORECO_Generacion_de_Datos_!$A:$F,2,0)</f>
        <v>F</v>
      </c>
      <c r="F67" s="7" t="s">
        <v>1844</v>
      </c>
      <c r="G67" s="44" t="str">
        <f>VLOOKUP(A67,[1]FIJA!$A:$P,15,0)</f>
        <v>DEPARTAMENTO DE COMUNICACIONES- COMEDORE</v>
      </c>
      <c r="H67" s="44">
        <f>VLOOKUP(A67,[1]FIJA!$A:$P,8,0)</f>
        <v>17000</v>
      </c>
      <c r="I67" s="32">
        <f>VLOOKUP(A67,[1]FIJA!$A:$P,10,0)</f>
        <v>0</v>
      </c>
      <c r="J67" s="32">
        <f>VLOOKUP(A67,[1]FIJA!$A:$P,9,0)</f>
        <v>487.9</v>
      </c>
      <c r="K67" s="32">
        <f>VLOOKUP(A67,[3]Sheet1!$F:$I,2,)</f>
        <v>1207</v>
      </c>
      <c r="L67" s="32">
        <f>VLOOKUP(A67,[3]Sheet1!$F:$I,4,0)</f>
        <v>195.5</v>
      </c>
      <c r="M67" s="32">
        <f>VLOOKUP(A67,[1]FIJA!$A:$P,11,0)</f>
        <v>516.79999999999995</v>
      </c>
      <c r="N67" s="32">
        <f>VLOOKUP(A67,[3]Sheet1!$F:$I,3,0)</f>
        <v>1205.3</v>
      </c>
      <c r="O67" s="32">
        <f>VLOOKUP(A67,[1]FIJA!$A:$P,12,0)</f>
        <v>75</v>
      </c>
      <c r="P67" s="6">
        <v>1004.6999999999999</v>
      </c>
      <c r="Q67" s="40">
        <f t="shared" si="0"/>
        <v>1079.6999999999998</v>
      </c>
      <c r="R67" s="6">
        <f t="shared" si="1"/>
        <v>2607.8000000000002</v>
      </c>
      <c r="S67" s="6">
        <f t="shared" si="2"/>
        <v>15920.3</v>
      </c>
      <c r="T67" s="24">
        <v>111</v>
      </c>
      <c r="U67" s="2" t="str">
        <f>VLOOKUP(A67,[2]COMEDORECO_Generacion_de_Datos_!$A:$F,5,0)</f>
        <v>01.00.00.62.00.02</v>
      </c>
    </row>
    <row r="68" spans="1:21" s="2" customFormat="1" ht="21.95" customHeight="1" x14ac:dyDescent="0.25">
      <c r="A68" s="2">
        <f>VLOOKUP(C68,[1]FIJA!$D:$P,3,0)</f>
        <v>104612932</v>
      </c>
      <c r="B68" s="23">
        <v>56</v>
      </c>
      <c r="C68" s="7" t="s">
        <v>188</v>
      </c>
      <c r="D68" s="7" t="s">
        <v>99</v>
      </c>
      <c r="E68" s="7" t="str">
        <f>VLOOKUP(A68,[2]COMEDORECO_Generacion_de_Datos_!$A:$F,2,0)</f>
        <v>M</v>
      </c>
      <c r="F68" s="7" t="s">
        <v>1844</v>
      </c>
      <c r="G68" s="44" t="str">
        <f>VLOOKUP(A68,[1]FIJA!$A:$P,15,0)</f>
        <v>DEPARTAMENTO DE COMUNICACIONES- COMEDORE</v>
      </c>
      <c r="H68" s="44">
        <f>VLOOKUP(A68,[1]FIJA!$A:$P,8,0)</f>
        <v>16500</v>
      </c>
      <c r="I68" s="32">
        <f>VLOOKUP(A68,[1]FIJA!$A:$P,10,0)</f>
        <v>0</v>
      </c>
      <c r="J68" s="32">
        <f>VLOOKUP(A68,[1]FIJA!$A:$P,9,0)</f>
        <v>473.55</v>
      </c>
      <c r="K68" s="32">
        <f>VLOOKUP(A68,[3]Sheet1!$F:$I,2,)</f>
        <v>1171.5</v>
      </c>
      <c r="L68" s="32">
        <f>VLOOKUP(A68,[3]Sheet1!$F:$I,4,0)</f>
        <v>189.75</v>
      </c>
      <c r="M68" s="32">
        <f>VLOOKUP(A68,[1]FIJA!$A:$P,11,0)</f>
        <v>501.6</v>
      </c>
      <c r="N68" s="32">
        <f>VLOOKUP(A68,[3]Sheet1!$F:$I,3,0)</f>
        <v>1169.8499999999999</v>
      </c>
      <c r="O68" s="32">
        <f>VLOOKUP(A68,[1]FIJA!$A:$P,12,0)</f>
        <v>75</v>
      </c>
      <c r="P68" s="6">
        <v>975.15000000000009</v>
      </c>
      <c r="Q68" s="40">
        <f t="shared" si="0"/>
        <v>1050.1500000000001</v>
      </c>
      <c r="R68" s="6">
        <f t="shared" si="1"/>
        <v>2531.1</v>
      </c>
      <c r="S68" s="6">
        <f t="shared" si="2"/>
        <v>15449.85</v>
      </c>
      <c r="T68" s="24">
        <v>111</v>
      </c>
      <c r="U68" s="2" t="str">
        <f>VLOOKUP(A68,[2]COMEDORECO_Generacion_de_Datos_!$A:$F,5,0)</f>
        <v>01.00.00.62.00.02</v>
      </c>
    </row>
    <row r="69" spans="1:21" s="2" customFormat="1" ht="21.95" customHeight="1" x14ac:dyDescent="0.25">
      <c r="A69" s="2">
        <f>VLOOKUP(C69,[1]FIJA!$D:$P,3,0)</f>
        <v>2700473149</v>
      </c>
      <c r="B69" s="23">
        <v>57</v>
      </c>
      <c r="C69" s="7" t="s">
        <v>1389</v>
      </c>
      <c r="D69" s="7" t="s">
        <v>186</v>
      </c>
      <c r="E69" s="7" t="str">
        <f>VLOOKUP(A69,[2]COMEDORECO_Generacion_de_Datos_!$A:$F,2,0)</f>
        <v>F</v>
      </c>
      <c r="F69" s="7" t="s">
        <v>1844</v>
      </c>
      <c r="G69" s="44" t="str">
        <f>VLOOKUP(A69,[1]FIJA!$A:$P,15,0)</f>
        <v>DEPARTAMENTO DE COMUNICACIONES- COMEDORE</v>
      </c>
      <c r="H69" s="44">
        <f>VLOOKUP(A69,[1]FIJA!$A:$P,8,0)</f>
        <v>15000</v>
      </c>
      <c r="I69" s="32">
        <f>VLOOKUP(A69,[1]FIJA!$A:$P,10,0)</f>
        <v>0</v>
      </c>
      <c r="J69" s="32">
        <f>VLOOKUP(A69,[1]FIJA!$A:$P,9,0)</f>
        <v>430.5</v>
      </c>
      <c r="K69" s="32">
        <f>VLOOKUP(A69,[3]Sheet1!$F:$I,2,)</f>
        <v>1065</v>
      </c>
      <c r="L69" s="32">
        <f>VLOOKUP(A69,[3]Sheet1!$F:$I,4,0)</f>
        <v>172.5</v>
      </c>
      <c r="M69" s="32">
        <f>VLOOKUP(A69,[1]FIJA!$A:$P,11,0)</f>
        <v>456</v>
      </c>
      <c r="N69" s="32">
        <f>VLOOKUP(A69,[3]Sheet1!$F:$I,3,0)</f>
        <v>1063.5</v>
      </c>
      <c r="O69" s="32">
        <f>VLOOKUP(A69,[1]FIJA!$A:$P,12,0)</f>
        <v>75</v>
      </c>
      <c r="P69" s="6">
        <v>886.5</v>
      </c>
      <c r="Q69" s="40">
        <f t="shared" si="0"/>
        <v>961.5</v>
      </c>
      <c r="R69" s="6">
        <f t="shared" si="1"/>
        <v>2301</v>
      </c>
      <c r="S69" s="6">
        <f t="shared" si="2"/>
        <v>14038.5</v>
      </c>
      <c r="T69" s="24">
        <v>111</v>
      </c>
      <c r="U69" s="2" t="str">
        <f>VLOOKUP(A69,[2]COMEDORECO_Generacion_de_Datos_!$A:$F,5,0)</f>
        <v>01.00.00.62.00.02</v>
      </c>
    </row>
    <row r="70" spans="1:21" s="2" customFormat="1" ht="21.95" customHeight="1" x14ac:dyDescent="0.25">
      <c r="A70" s="2">
        <f>VLOOKUP(C70,[1]FIJA!$D:$P,3,0)</f>
        <v>22500767243</v>
      </c>
      <c r="B70" s="23">
        <v>58</v>
      </c>
      <c r="C70" s="7" t="s">
        <v>1652</v>
      </c>
      <c r="D70" s="7" t="s">
        <v>37</v>
      </c>
      <c r="E70" s="7" t="str">
        <f>VLOOKUP(A70,[2]COMEDORECO_Generacion_de_Datos_!$A:$F,2,0)</f>
        <v>F</v>
      </c>
      <c r="F70" s="7" t="s">
        <v>1844</v>
      </c>
      <c r="G70" s="44" t="str">
        <f>VLOOKUP(A70,[1]FIJA!$A:$P,15,0)</f>
        <v>DEPARTAMENTO DE COMUNICACIONES- COMEDORE</v>
      </c>
      <c r="H70" s="44">
        <f>VLOOKUP(A70,[1]FIJA!$A:$P,8,0)</f>
        <v>15000</v>
      </c>
      <c r="I70" s="32">
        <f>VLOOKUP(A70,[1]FIJA!$A:$P,10,0)</f>
        <v>0</v>
      </c>
      <c r="J70" s="32">
        <f>VLOOKUP(A70,[1]FIJA!$A:$P,9,0)</f>
        <v>430.5</v>
      </c>
      <c r="K70" s="32">
        <f>VLOOKUP(A70,[3]Sheet1!$F:$I,2,)</f>
        <v>1065</v>
      </c>
      <c r="L70" s="32">
        <f>VLOOKUP(A70,[3]Sheet1!$F:$I,4,0)</f>
        <v>172.5</v>
      </c>
      <c r="M70" s="32">
        <f>VLOOKUP(A70,[1]FIJA!$A:$P,11,0)</f>
        <v>456</v>
      </c>
      <c r="N70" s="32">
        <f>VLOOKUP(A70,[3]Sheet1!$F:$I,3,0)</f>
        <v>1063.5</v>
      </c>
      <c r="O70" s="32">
        <f>VLOOKUP(A70,[1]FIJA!$A:$P,12,0)</f>
        <v>75</v>
      </c>
      <c r="P70" s="6">
        <v>886.5</v>
      </c>
      <c r="Q70" s="40">
        <f t="shared" si="0"/>
        <v>961.5</v>
      </c>
      <c r="R70" s="6">
        <f t="shared" si="1"/>
        <v>2301</v>
      </c>
      <c r="S70" s="6">
        <f t="shared" si="2"/>
        <v>14038.5</v>
      </c>
      <c r="T70" s="24">
        <v>111</v>
      </c>
      <c r="U70" s="2" t="str">
        <f>VLOOKUP(A70,[2]COMEDORECO_Generacion_de_Datos_!$A:$F,5,0)</f>
        <v>01.00.00.62.00.02</v>
      </c>
    </row>
    <row r="71" spans="1:21" s="2" customFormat="1" ht="21.95" customHeight="1" x14ac:dyDescent="0.25">
      <c r="A71" s="2">
        <f>VLOOKUP(C71,[1]FIJA!$D:$P,3,0)</f>
        <v>40227935232</v>
      </c>
      <c r="B71" s="23">
        <v>59</v>
      </c>
      <c r="C71" s="7" t="s">
        <v>1328</v>
      </c>
      <c r="D71" s="7" t="s">
        <v>186</v>
      </c>
      <c r="E71" s="7" t="str">
        <f>VLOOKUP(A71,[2]COMEDORECO_Generacion_de_Datos_!$A:$F,2,0)</f>
        <v>F</v>
      </c>
      <c r="F71" s="7" t="s">
        <v>1844</v>
      </c>
      <c r="G71" s="44" t="str">
        <f>VLOOKUP(A71,[1]FIJA!$A:$P,15,0)</f>
        <v>DEPARTAMENTO DE COMUNICACIONES- COMEDORE</v>
      </c>
      <c r="H71" s="44">
        <f>VLOOKUP(A71,[1]FIJA!$A:$P,8,0)</f>
        <v>15000</v>
      </c>
      <c r="I71" s="32">
        <f>VLOOKUP(A71,[1]FIJA!$A:$P,10,0)</f>
        <v>0</v>
      </c>
      <c r="J71" s="32">
        <f>VLOOKUP(A71,[1]FIJA!$A:$P,9,0)</f>
        <v>430.5</v>
      </c>
      <c r="K71" s="32">
        <f>VLOOKUP(A71,[3]Sheet1!$F:$I,2,)</f>
        <v>1065</v>
      </c>
      <c r="L71" s="32">
        <f>VLOOKUP(A71,[3]Sheet1!$F:$I,4,0)</f>
        <v>172.5</v>
      </c>
      <c r="M71" s="32">
        <f>VLOOKUP(A71,[1]FIJA!$A:$P,11,0)</f>
        <v>456</v>
      </c>
      <c r="N71" s="32">
        <f>VLOOKUP(A71,[3]Sheet1!$F:$I,3,0)</f>
        <v>1063.5</v>
      </c>
      <c r="O71" s="32">
        <f>VLOOKUP(A71,[1]FIJA!$A:$P,12,0)</f>
        <v>75</v>
      </c>
      <c r="P71" s="6">
        <v>886.5</v>
      </c>
      <c r="Q71" s="40">
        <f t="shared" si="0"/>
        <v>961.5</v>
      </c>
      <c r="R71" s="6">
        <f t="shared" si="1"/>
        <v>2301</v>
      </c>
      <c r="S71" s="6">
        <f t="shared" si="2"/>
        <v>14038.5</v>
      </c>
      <c r="T71" s="24">
        <v>111</v>
      </c>
      <c r="U71" s="2" t="str">
        <f>VLOOKUP(A71,[2]COMEDORECO_Generacion_de_Datos_!$A:$F,5,0)</f>
        <v>01.00.00.62.00.02</v>
      </c>
    </row>
    <row r="72" spans="1:21" s="2" customFormat="1" ht="21.95" customHeight="1" x14ac:dyDescent="0.25">
      <c r="A72" s="2">
        <f>VLOOKUP(C72,[1]FIJA!$D:$P,3,0)</f>
        <v>105662795</v>
      </c>
      <c r="B72" s="23">
        <v>60</v>
      </c>
      <c r="C72" s="7" t="s">
        <v>1648</v>
      </c>
      <c r="D72" s="7" t="s">
        <v>186</v>
      </c>
      <c r="E72" s="7" t="str">
        <f>VLOOKUP(A72,[2]COMEDORECO_Generacion_de_Datos_!$A:$F,2,0)</f>
        <v>F</v>
      </c>
      <c r="F72" s="7" t="s">
        <v>1844</v>
      </c>
      <c r="G72" s="44" t="str">
        <f>VLOOKUP(A72,[1]FIJA!$A:$P,15,0)</f>
        <v>DEPARTAMENTO DE COMUNICACIONES- COMEDORE</v>
      </c>
      <c r="H72" s="44">
        <f>VLOOKUP(A72,[1]FIJA!$A:$P,8,0)</f>
        <v>11000</v>
      </c>
      <c r="I72" s="32">
        <f>VLOOKUP(A72,[1]FIJA!$A:$P,10,0)</f>
        <v>0</v>
      </c>
      <c r="J72" s="32">
        <f>VLOOKUP(A72,[1]FIJA!$A:$P,9,0)</f>
        <v>315.7</v>
      </c>
      <c r="K72" s="32">
        <f>VLOOKUP(A72,[3]Sheet1!$F:$I,2,)</f>
        <v>781</v>
      </c>
      <c r="L72" s="32">
        <f>VLOOKUP(A72,[3]Sheet1!$F:$I,4,0)</f>
        <v>126.5</v>
      </c>
      <c r="M72" s="32">
        <f>VLOOKUP(A72,[1]FIJA!$A:$P,11,0)</f>
        <v>334.4</v>
      </c>
      <c r="N72" s="32">
        <f>VLOOKUP(A72,[3]Sheet1!$F:$I,3,0)</f>
        <v>779.9</v>
      </c>
      <c r="O72" s="32">
        <f>VLOOKUP(A72,[1]FIJA!$A:$P,12,0)</f>
        <v>75</v>
      </c>
      <c r="P72" s="6">
        <v>650.09999999999991</v>
      </c>
      <c r="Q72" s="40">
        <f t="shared" si="0"/>
        <v>725.09999999999991</v>
      </c>
      <c r="R72" s="6">
        <f t="shared" si="1"/>
        <v>1687.4</v>
      </c>
      <c r="S72" s="6">
        <f t="shared" si="2"/>
        <v>10274.9</v>
      </c>
      <c r="T72" s="24">
        <v>111</v>
      </c>
      <c r="U72" s="2" t="str">
        <f>VLOOKUP(A72,[2]COMEDORECO_Generacion_de_Datos_!$A:$F,5,0)</f>
        <v>01.00.00.62.00.02</v>
      </c>
    </row>
    <row r="73" spans="1:21" s="2" customFormat="1" ht="21.95" customHeight="1" x14ac:dyDescent="0.25">
      <c r="A73" s="2">
        <f>VLOOKUP(C73,[1]FIJA!$D:$P,3,0)</f>
        <v>116037763</v>
      </c>
      <c r="B73" s="23">
        <v>61</v>
      </c>
      <c r="C73" s="7" t="s">
        <v>1479</v>
      </c>
      <c r="D73" s="7" t="s">
        <v>146</v>
      </c>
      <c r="E73" s="7" t="str">
        <f>VLOOKUP(A73,[2]COMEDORECO_Generacion_de_Datos_!$A:$F,2,0)</f>
        <v>M</v>
      </c>
      <c r="F73" s="7" t="s">
        <v>1844</v>
      </c>
      <c r="G73" s="44" t="str">
        <f>VLOOKUP(A73,[1]FIJA!$A:$P,15,0)</f>
        <v>DEPARTAMENTO DE COMUNICACIONES- COMEDORE</v>
      </c>
      <c r="H73" s="44">
        <f>VLOOKUP(A73,[1]FIJA!$A:$P,8,0)</f>
        <v>11000</v>
      </c>
      <c r="I73" s="32">
        <f>VLOOKUP(A73,[1]FIJA!$A:$P,10,0)</f>
        <v>0</v>
      </c>
      <c r="J73" s="32">
        <f>VLOOKUP(A73,[1]FIJA!$A:$P,9,0)</f>
        <v>315.7</v>
      </c>
      <c r="K73" s="32">
        <f>VLOOKUP(A73,[3]Sheet1!$F:$I,2,)</f>
        <v>781</v>
      </c>
      <c r="L73" s="32">
        <f>VLOOKUP(A73,[3]Sheet1!$F:$I,4,0)</f>
        <v>126.5</v>
      </c>
      <c r="M73" s="32">
        <f>VLOOKUP(A73,[1]FIJA!$A:$P,11,0)</f>
        <v>334.4</v>
      </c>
      <c r="N73" s="32">
        <f>VLOOKUP(A73,[3]Sheet1!$F:$I,3,0)</f>
        <v>779.9</v>
      </c>
      <c r="O73" s="32">
        <f>VLOOKUP(A73,[1]FIJA!$A:$P,12,0)</f>
        <v>75</v>
      </c>
      <c r="P73" s="6">
        <v>650.09999999999991</v>
      </c>
      <c r="Q73" s="40">
        <f t="shared" si="0"/>
        <v>725.09999999999991</v>
      </c>
      <c r="R73" s="6">
        <f t="shared" si="1"/>
        <v>1687.4</v>
      </c>
      <c r="S73" s="6">
        <f t="shared" si="2"/>
        <v>10274.9</v>
      </c>
      <c r="T73" s="24">
        <v>111</v>
      </c>
      <c r="U73" s="2" t="str">
        <f>VLOOKUP(A73,[2]COMEDORECO_Generacion_de_Datos_!$A:$F,5,0)</f>
        <v>01.00.00.62.00.02</v>
      </c>
    </row>
    <row r="74" spans="1:21" s="2" customFormat="1" ht="21.95" customHeight="1" x14ac:dyDescent="0.25">
      <c r="A74" s="2">
        <f>VLOOKUP(C74,[1]FIJA!$D:$P,3,0)</f>
        <v>40219208614</v>
      </c>
      <c r="B74" s="23">
        <v>62</v>
      </c>
      <c r="C74" s="7" t="s">
        <v>1654</v>
      </c>
      <c r="D74" s="7" t="s">
        <v>186</v>
      </c>
      <c r="E74" s="7" t="str">
        <f>VLOOKUP(A74,[2]COMEDORECO_Generacion_de_Datos_!$A:$F,2,0)</f>
        <v>F</v>
      </c>
      <c r="F74" s="7" t="s">
        <v>1844</v>
      </c>
      <c r="G74" s="44" t="str">
        <f>VLOOKUP(A74,[1]FIJA!$A:$P,15,0)</f>
        <v>DEPARTAMENTO DE COMUNICACIONES- COMEDORE</v>
      </c>
      <c r="H74" s="44">
        <f>VLOOKUP(A74,[1]FIJA!$A:$P,8,0)</f>
        <v>11000</v>
      </c>
      <c r="I74" s="32">
        <f>VLOOKUP(A74,[1]FIJA!$A:$P,10,0)</f>
        <v>0</v>
      </c>
      <c r="J74" s="32">
        <f>VLOOKUP(A74,[1]FIJA!$A:$P,9,0)</f>
        <v>315.7</v>
      </c>
      <c r="K74" s="32">
        <f>VLOOKUP(A74,[3]Sheet1!$F:$I,2,)</f>
        <v>781</v>
      </c>
      <c r="L74" s="32">
        <f>VLOOKUP(A74,[3]Sheet1!$F:$I,4,0)</f>
        <v>126.5</v>
      </c>
      <c r="M74" s="32">
        <f>VLOOKUP(A74,[1]FIJA!$A:$P,11,0)</f>
        <v>334.4</v>
      </c>
      <c r="N74" s="32">
        <f>VLOOKUP(A74,[3]Sheet1!$F:$I,3,0)</f>
        <v>779.9</v>
      </c>
      <c r="O74" s="32">
        <f>VLOOKUP(A74,[1]FIJA!$A:$P,12,0)</f>
        <v>75</v>
      </c>
      <c r="P74" s="6">
        <v>650.09999999999991</v>
      </c>
      <c r="Q74" s="40">
        <f t="shared" si="0"/>
        <v>725.09999999999991</v>
      </c>
      <c r="R74" s="6">
        <f t="shared" si="1"/>
        <v>1687.4</v>
      </c>
      <c r="S74" s="6">
        <f t="shared" si="2"/>
        <v>10274.9</v>
      </c>
      <c r="T74" s="24">
        <v>111</v>
      </c>
      <c r="U74" s="2" t="str">
        <f>VLOOKUP(A74,[2]COMEDORECO_Generacion_de_Datos_!$A:$F,5,0)</f>
        <v>01.00.00.62.00.02</v>
      </c>
    </row>
    <row r="75" spans="1:21" s="2" customFormat="1" ht="21.95" customHeight="1" x14ac:dyDescent="0.25">
      <c r="A75" s="2">
        <f>VLOOKUP(C75,[1]FIJA!$D:$P,3,0)</f>
        <v>109439380</v>
      </c>
      <c r="B75" s="23">
        <v>63</v>
      </c>
      <c r="C75" s="7" t="s">
        <v>317</v>
      </c>
      <c r="D75" s="7" t="s">
        <v>318</v>
      </c>
      <c r="E75" s="7" t="str">
        <f>VLOOKUP(A75,[2]COMEDORECO_Generacion_de_Datos_!$A:$F,2,0)</f>
        <v>F</v>
      </c>
      <c r="F75" s="7" t="s">
        <v>1844</v>
      </c>
      <c r="G75" s="44" t="str">
        <f>VLOOKUP(A75,[1]FIJA!$A:$P,15,0)</f>
        <v>DEPARTAMENTO DE PLANIFICACION Y DESARROL</v>
      </c>
      <c r="H75" s="44">
        <f>VLOOKUP(A75,[1]FIJA!$A:$P,8,0)</f>
        <v>65000</v>
      </c>
      <c r="I75" s="32">
        <f>VLOOKUP(A75,[1]FIJA!$A:$P,10,0)</f>
        <v>4427.58</v>
      </c>
      <c r="J75" s="32">
        <f>VLOOKUP(A75,[1]FIJA!$A:$P,9,0)</f>
        <v>1865.5</v>
      </c>
      <c r="K75" s="32">
        <f>VLOOKUP(A75,[3]Sheet1!$F:$I,2,)</f>
        <v>4615</v>
      </c>
      <c r="L75" s="32">
        <f>VLOOKUP(A75,[3]Sheet1!$F:$I,4,0)</f>
        <v>747.5</v>
      </c>
      <c r="M75" s="32">
        <f>VLOOKUP(A75,[1]FIJA!$A:$P,11,0)</f>
        <v>1976</v>
      </c>
      <c r="N75" s="32">
        <f>VLOOKUP(A75,[3]Sheet1!$F:$I,3,0)</f>
        <v>4608.5</v>
      </c>
      <c r="O75" s="32">
        <f>VLOOKUP(A75,[1]FIJA!$A:$P,12,0)</f>
        <v>1407.22</v>
      </c>
      <c r="P75" s="6">
        <v>3841.5</v>
      </c>
      <c r="Q75" s="40">
        <f t="shared" si="0"/>
        <v>9676.2999999999993</v>
      </c>
      <c r="R75" s="6">
        <f t="shared" si="1"/>
        <v>9971</v>
      </c>
      <c r="S75" s="6">
        <f t="shared" si="2"/>
        <v>55323.7</v>
      </c>
      <c r="T75" s="24">
        <v>111</v>
      </c>
      <c r="U75" s="2" t="str">
        <f>VLOOKUP(A75,[2]COMEDORECO_Generacion_de_Datos_!$A:$F,5,0)</f>
        <v>01.00.00.62.00.03</v>
      </c>
    </row>
    <row r="76" spans="1:21" s="2" customFormat="1" ht="21.95" customHeight="1" x14ac:dyDescent="0.25">
      <c r="A76" s="2">
        <f>VLOOKUP(C76,[1]FIJA!$D:$P,3,0)</f>
        <v>300793601</v>
      </c>
      <c r="B76" s="23">
        <v>64</v>
      </c>
      <c r="C76" s="7" t="s">
        <v>73</v>
      </c>
      <c r="D76" s="7" t="s">
        <v>74</v>
      </c>
      <c r="E76" s="7" t="str">
        <f>VLOOKUP(A76,[2]COMEDORECO_Generacion_de_Datos_!$A:$F,2,0)</f>
        <v>F</v>
      </c>
      <c r="F76" s="7" t="s">
        <v>1845</v>
      </c>
      <c r="G76" s="44" t="str">
        <f>VLOOKUP(A76,[1]FIJA!$A:$P,15,0)</f>
        <v>DEPARTAMENTO DE PLANIFICACION Y DESARROL</v>
      </c>
      <c r="H76" s="44">
        <f>VLOOKUP(A76,[1]FIJA!$A:$P,8,0)</f>
        <v>50000</v>
      </c>
      <c r="I76" s="32">
        <f>VLOOKUP(A76,[1]FIJA!$A:$P,10,0)</f>
        <v>1627.13</v>
      </c>
      <c r="J76" s="32">
        <f>VLOOKUP(A76,[1]FIJA!$A:$P,9,0)</f>
        <v>1435</v>
      </c>
      <c r="K76" s="32">
        <f>VLOOKUP(A76,[3]Sheet1!$F:$I,2,)</f>
        <v>3550</v>
      </c>
      <c r="L76" s="32">
        <f>VLOOKUP(A76,[3]Sheet1!$F:$I,4,0)</f>
        <v>575</v>
      </c>
      <c r="M76" s="32">
        <f>VLOOKUP(A76,[1]FIJA!$A:$P,11,0)</f>
        <v>1520</v>
      </c>
      <c r="N76" s="32">
        <f>VLOOKUP(A76,[3]Sheet1!$F:$I,3,0)</f>
        <v>3545</v>
      </c>
      <c r="O76" s="32">
        <f>VLOOKUP(A76,[1]FIJA!$A:$P,12,0)</f>
        <v>1587.45</v>
      </c>
      <c r="P76" s="6">
        <v>2955</v>
      </c>
      <c r="Q76" s="40">
        <f t="shared" si="0"/>
        <v>6169.58</v>
      </c>
      <c r="R76" s="6">
        <f t="shared" si="1"/>
        <v>7670</v>
      </c>
      <c r="S76" s="6">
        <f t="shared" si="2"/>
        <v>43830.42</v>
      </c>
      <c r="T76" s="24">
        <v>111</v>
      </c>
      <c r="U76" s="2" t="str">
        <f>VLOOKUP(A76,[2]COMEDORECO_Generacion_de_Datos_!$A:$F,5,0)</f>
        <v>01.00.00.62.00.03</v>
      </c>
    </row>
    <row r="77" spans="1:21" s="2" customFormat="1" ht="21.95" customHeight="1" x14ac:dyDescent="0.25">
      <c r="A77" s="2">
        <f>VLOOKUP(C77,[1]FIJA!$D:$P,3,0)</f>
        <v>115898868</v>
      </c>
      <c r="B77" s="23">
        <v>65</v>
      </c>
      <c r="C77" s="7" t="s">
        <v>434</v>
      </c>
      <c r="D77" s="7" t="s">
        <v>186</v>
      </c>
      <c r="E77" s="7" t="str">
        <f>VLOOKUP(A77,[2]COMEDORECO_Generacion_de_Datos_!$A:$F,2,0)</f>
        <v>M</v>
      </c>
      <c r="F77" s="7" t="s">
        <v>1844</v>
      </c>
      <c r="G77" s="44" t="str">
        <f>VLOOKUP(A77,[1]FIJA!$A:$P,15,0)</f>
        <v>DEPARTAMENTO DE PLANIFICACION Y DESARROL</v>
      </c>
      <c r="H77" s="44">
        <f>VLOOKUP(A77,[1]FIJA!$A:$P,8,0)</f>
        <v>30000</v>
      </c>
      <c r="I77" s="32">
        <f>VLOOKUP(A77,[1]FIJA!$A:$P,10,0)</f>
        <v>0</v>
      </c>
      <c r="J77" s="32">
        <f>VLOOKUP(A77,[1]FIJA!$A:$P,9,0)</f>
        <v>861</v>
      </c>
      <c r="K77" s="32">
        <f>VLOOKUP(A77,[3]Sheet1!$F:$I,2,)</f>
        <v>2130</v>
      </c>
      <c r="L77" s="32">
        <f>VLOOKUP(A77,[3]Sheet1!$F:$I,4,0)</f>
        <v>345</v>
      </c>
      <c r="M77" s="32">
        <f>VLOOKUP(A77,[1]FIJA!$A:$P,11,0)</f>
        <v>912</v>
      </c>
      <c r="N77" s="32">
        <f>VLOOKUP(A77,[3]Sheet1!$F:$I,3,0)</f>
        <v>2127</v>
      </c>
      <c r="O77" s="32">
        <f>VLOOKUP(A77,[1]FIJA!$A:$P,12,0)</f>
        <v>75</v>
      </c>
      <c r="P77" s="6">
        <v>1773</v>
      </c>
      <c r="Q77" s="40">
        <f t="shared" ref="Q77:Q140" si="3">+I77+J77+M77+O77</f>
        <v>1848</v>
      </c>
      <c r="R77" s="6">
        <f t="shared" ref="R77:R140" si="4">+K77+L77+N77</f>
        <v>4602</v>
      </c>
      <c r="S77" s="6">
        <f t="shared" ref="S77:S140" si="5">+H77-Q77</f>
        <v>28152</v>
      </c>
      <c r="T77" s="24">
        <v>111</v>
      </c>
      <c r="U77" s="2" t="str">
        <f>VLOOKUP(A77,[2]COMEDORECO_Generacion_de_Datos_!$A:$F,5,0)</f>
        <v>01.00.00.62.00.03</v>
      </c>
    </row>
    <row r="78" spans="1:21" s="2" customFormat="1" ht="21.95" customHeight="1" x14ac:dyDescent="0.25">
      <c r="A78" s="2">
        <f>VLOOKUP(C78,[1]FIJA!$D:$P,3,0)</f>
        <v>22300656513</v>
      </c>
      <c r="B78" s="23">
        <v>66</v>
      </c>
      <c r="C78" s="7" t="s">
        <v>93</v>
      </c>
      <c r="D78" s="7" t="s">
        <v>37</v>
      </c>
      <c r="E78" s="7" t="str">
        <f>VLOOKUP(A78,[2]COMEDORECO_Generacion_de_Datos_!$A:$F,2,0)</f>
        <v>F</v>
      </c>
      <c r="F78" s="7" t="s">
        <v>1845</v>
      </c>
      <c r="G78" s="44" t="str">
        <f>VLOOKUP(A78,[1]FIJA!$A:$P,15,0)</f>
        <v>DEPARTAMENTO DE PLANIFICACION Y DESARROL</v>
      </c>
      <c r="H78" s="44">
        <f>VLOOKUP(A78,[1]FIJA!$A:$P,8,0)</f>
        <v>30000</v>
      </c>
      <c r="I78" s="32">
        <f>VLOOKUP(A78,[1]FIJA!$A:$P,10,0)</f>
        <v>0</v>
      </c>
      <c r="J78" s="32">
        <f>VLOOKUP(A78,[1]FIJA!$A:$P,9,0)</f>
        <v>861</v>
      </c>
      <c r="K78" s="32">
        <f>VLOOKUP(A78,[3]Sheet1!$F:$I,2,)</f>
        <v>2130</v>
      </c>
      <c r="L78" s="32">
        <f>VLOOKUP(A78,[3]Sheet1!$F:$I,4,0)</f>
        <v>345</v>
      </c>
      <c r="M78" s="32">
        <f>VLOOKUP(A78,[1]FIJA!$A:$P,11,0)</f>
        <v>912</v>
      </c>
      <c r="N78" s="32">
        <f>VLOOKUP(A78,[3]Sheet1!$F:$I,3,0)</f>
        <v>2127</v>
      </c>
      <c r="O78" s="32">
        <f>VLOOKUP(A78,[1]FIJA!$A:$P,12,0)</f>
        <v>75</v>
      </c>
      <c r="P78" s="6">
        <v>1773</v>
      </c>
      <c r="Q78" s="40">
        <f t="shared" si="3"/>
        <v>1848</v>
      </c>
      <c r="R78" s="6">
        <f t="shared" si="4"/>
        <v>4602</v>
      </c>
      <c r="S78" s="6">
        <f t="shared" si="5"/>
        <v>28152</v>
      </c>
      <c r="T78" s="24">
        <v>111</v>
      </c>
      <c r="U78" s="2" t="str">
        <f>VLOOKUP(A78,[2]COMEDORECO_Generacion_de_Datos_!$A:$F,5,0)</f>
        <v>01.00.00.62.00.03</v>
      </c>
    </row>
    <row r="79" spans="1:21" s="2" customFormat="1" ht="21.95" customHeight="1" x14ac:dyDescent="0.25">
      <c r="A79" s="2">
        <f>VLOOKUP(C79,[1]FIJA!$D:$P,3,0)</f>
        <v>40225088638</v>
      </c>
      <c r="B79" s="23">
        <v>67</v>
      </c>
      <c r="C79" s="7" t="s">
        <v>1205</v>
      </c>
      <c r="D79" s="7" t="s">
        <v>186</v>
      </c>
      <c r="E79" s="7" t="str">
        <f>VLOOKUP(A79,[2]COMEDORECO_Generacion_de_Datos_!$A:$F,2,0)</f>
        <v>F</v>
      </c>
      <c r="F79" s="7" t="s">
        <v>1844</v>
      </c>
      <c r="G79" s="44" t="str">
        <f>VLOOKUP(A79,[1]FIJA!$A:$P,15,0)</f>
        <v>DEPARTAMENTO DE PLANIFICACION Y DESARROL</v>
      </c>
      <c r="H79" s="44">
        <f>VLOOKUP(A79,[1]FIJA!$A:$P,8,0)</f>
        <v>20000</v>
      </c>
      <c r="I79" s="32">
        <f>VLOOKUP(A79,[1]FIJA!$A:$P,10,0)</f>
        <v>0</v>
      </c>
      <c r="J79" s="32">
        <f>VLOOKUP(A79,[1]FIJA!$A:$P,9,0)</f>
        <v>574</v>
      </c>
      <c r="K79" s="32">
        <f>VLOOKUP(A79,[3]Sheet1!$F:$I,2,)</f>
        <v>1420</v>
      </c>
      <c r="L79" s="32">
        <f>VLOOKUP(A79,[3]Sheet1!$F:$I,4,0)</f>
        <v>230</v>
      </c>
      <c r="M79" s="32">
        <f>VLOOKUP(A79,[1]FIJA!$A:$P,11,0)</f>
        <v>608</v>
      </c>
      <c r="N79" s="32">
        <f>VLOOKUP(A79,[3]Sheet1!$F:$I,3,0)</f>
        <v>1418</v>
      </c>
      <c r="O79" s="32">
        <f>VLOOKUP(A79,[1]FIJA!$A:$P,12,0)</f>
        <v>75</v>
      </c>
      <c r="P79" s="6">
        <v>1182</v>
      </c>
      <c r="Q79" s="40">
        <f t="shared" si="3"/>
        <v>1257</v>
      </c>
      <c r="R79" s="6">
        <f t="shared" si="4"/>
        <v>3068</v>
      </c>
      <c r="S79" s="6">
        <f t="shared" si="5"/>
        <v>18743</v>
      </c>
      <c r="T79" s="24">
        <v>111</v>
      </c>
      <c r="U79" s="2" t="str">
        <f>VLOOKUP(A79,[2]COMEDORECO_Generacion_de_Datos_!$A:$F,5,0)</f>
        <v>01.00.00.62.00.03</v>
      </c>
    </row>
    <row r="80" spans="1:21" s="2" customFormat="1" ht="21.95" customHeight="1" x14ac:dyDescent="0.25">
      <c r="A80" s="2">
        <f>VLOOKUP(C80,[1]FIJA!$D:$P,3,0)</f>
        <v>100254564</v>
      </c>
      <c r="B80" s="23">
        <v>68</v>
      </c>
      <c r="C80" s="7" t="s">
        <v>105</v>
      </c>
      <c r="D80" s="7" t="s">
        <v>106</v>
      </c>
      <c r="E80" s="7" t="str">
        <f>VLOOKUP(A80,[2]COMEDORECO_Generacion_de_Datos_!$A:$F,2,0)</f>
        <v>M</v>
      </c>
      <c r="F80" s="7" t="s">
        <v>1844</v>
      </c>
      <c r="G80" s="44" t="str">
        <f>VLOOKUP(A80,[1]FIJA!$A:$P,15,0)</f>
        <v>DEPARTAMENTO DE RECURSOS HUMANOS- COMEDO</v>
      </c>
      <c r="H80" s="44">
        <f>VLOOKUP(A80,[1]FIJA!$A:$P,8,0)</f>
        <v>140000</v>
      </c>
      <c r="I80" s="32">
        <f>VLOOKUP(A80,[1]FIJA!$A:$P,10,0)</f>
        <v>21514.37</v>
      </c>
      <c r="J80" s="32">
        <f>VLOOKUP(A80,[1]FIJA!$A:$P,9,0)</f>
        <v>4018</v>
      </c>
      <c r="K80" s="32">
        <f>VLOOKUP(A80,[3]Sheet1!$F:$I,2,)</f>
        <v>9940</v>
      </c>
      <c r="L80" s="32">
        <f>VLOOKUP(A80,[3]Sheet1!$F:$I,4,0)</f>
        <v>748.08</v>
      </c>
      <c r="M80" s="32">
        <f>VLOOKUP(A80,[1]FIJA!$A:$P,11,0)</f>
        <v>4256</v>
      </c>
      <c r="N80" s="32">
        <f>VLOOKUP(A80,[3]Sheet1!$F:$I,3,0)</f>
        <v>9926</v>
      </c>
      <c r="O80" s="32">
        <f>VLOOKUP(A80,[1]FIJA!$A:$P,12,0)</f>
        <v>75</v>
      </c>
      <c r="P80" s="6">
        <v>8274</v>
      </c>
      <c r="Q80" s="40">
        <f t="shared" si="3"/>
        <v>29863.37</v>
      </c>
      <c r="R80" s="6">
        <f t="shared" si="4"/>
        <v>20614.080000000002</v>
      </c>
      <c r="S80" s="6">
        <f t="shared" si="5"/>
        <v>110136.63</v>
      </c>
      <c r="T80" s="24">
        <v>111</v>
      </c>
      <c r="U80" s="2" t="str">
        <f>VLOOKUP(A80,[2]COMEDORECO_Generacion_de_Datos_!$A:$F,5,0)</f>
        <v>01.00.00.62.00.04</v>
      </c>
    </row>
    <row r="81" spans="1:21" s="2" customFormat="1" ht="21.95" customHeight="1" x14ac:dyDescent="0.25">
      <c r="A81" s="2">
        <f>VLOOKUP(C81,[1]FIJA!$D:$P,3,0)</f>
        <v>22300830977</v>
      </c>
      <c r="B81" s="23">
        <v>69</v>
      </c>
      <c r="C81" s="7" t="s">
        <v>1083</v>
      </c>
      <c r="D81" s="7" t="s">
        <v>1084</v>
      </c>
      <c r="E81" s="7" t="str">
        <f>VLOOKUP(A81,[2]COMEDORECO_Generacion_de_Datos_!$A:$F,2,0)</f>
        <v>F</v>
      </c>
      <c r="F81" s="7" t="s">
        <v>1844</v>
      </c>
      <c r="G81" s="44" t="str">
        <f>VLOOKUP(A81,[1]FIJA!$A:$P,15,0)</f>
        <v>DEPARTAMENTO DE RECURSOS HUMANOS- COMEDO</v>
      </c>
      <c r="H81" s="44">
        <f>VLOOKUP(A81,[1]FIJA!$A:$P,8,0)</f>
        <v>45000</v>
      </c>
      <c r="I81" s="32">
        <f>VLOOKUP(A81,[1]FIJA!$A:$P,10,0)</f>
        <v>694.59</v>
      </c>
      <c r="J81" s="32">
        <f>VLOOKUP(A81,[1]FIJA!$A:$P,9,0)</f>
        <v>1291.5</v>
      </c>
      <c r="K81" s="32">
        <f>VLOOKUP(A81,[3]Sheet1!$F:$I,2,)</f>
        <v>3195</v>
      </c>
      <c r="L81" s="32">
        <f>VLOOKUP(A81,[3]Sheet1!$F:$I,4,0)</f>
        <v>517.5</v>
      </c>
      <c r="M81" s="32">
        <f>VLOOKUP(A81,[1]FIJA!$A:$P,11,0)</f>
        <v>1368</v>
      </c>
      <c r="N81" s="32">
        <f>VLOOKUP(A81,[3]Sheet1!$F:$I,3,0)</f>
        <v>3190.5</v>
      </c>
      <c r="O81" s="32">
        <f>VLOOKUP(A81,[1]FIJA!$A:$P,12,0)</f>
        <v>3099.9</v>
      </c>
      <c r="P81" s="6">
        <v>2659.5</v>
      </c>
      <c r="Q81" s="40">
        <f t="shared" si="3"/>
        <v>6453.99</v>
      </c>
      <c r="R81" s="6">
        <f t="shared" si="4"/>
        <v>6903</v>
      </c>
      <c r="S81" s="6">
        <f t="shared" si="5"/>
        <v>38546.01</v>
      </c>
      <c r="T81" s="24">
        <v>111</v>
      </c>
      <c r="U81" s="2" t="str">
        <f>VLOOKUP(A81,[2]COMEDORECO_Generacion_de_Datos_!$A:$F,5,0)</f>
        <v>01.00.00.62.00.04</v>
      </c>
    </row>
    <row r="82" spans="1:21" s="2" customFormat="1" ht="21.95" customHeight="1" x14ac:dyDescent="0.25">
      <c r="A82" s="2">
        <f>VLOOKUP(C82,[1]FIJA!$D:$P,3,0)</f>
        <v>105050264</v>
      </c>
      <c r="B82" s="23">
        <v>70</v>
      </c>
      <c r="C82" s="7" t="s">
        <v>36</v>
      </c>
      <c r="D82" s="7" t="s">
        <v>37</v>
      </c>
      <c r="E82" s="7" t="str">
        <f>VLOOKUP(A82,[2]COMEDORECO_Generacion_de_Datos_!$A:$F,2,0)</f>
        <v>F</v>
      </c>
      <c r="F82" s="7" t="s">
        <v>1845</v>
      </c>
      <c r="G82" s="44" t="str">
        <f>VLOOKUP(A82,[1]FIJA!$A:$P,15,0)</f>
        <v>DEPARTAMENTO DE RECURSOS HUMANOS- COMEDO</v>
      </c>
      <c r="H82" s="44">
        <f>VLOOKUP(A82,[1]FIJA!$A:$P,8,0)</f>
        <v>31500</v>
      </c>
      <c r="I82" s="32">
        <f>VLOOKUP(A82,[1]FIJA!$A:$P,10,0)</f>
        <v>0</v>
      </c>
      <c r="J82" s="32">
        <f>VLOOKUP(A82,[1]FIJA!$A:$P,9,0)</f>
        <v>904.05</v>
      </c>
      <c r="K82" s="32">
        <f>VLOOKUP(A82,[3]Sheet1!$F:$I,2,)</f>
        <v>2236.5</v>
      </c>
      <c r="L82" s="32">
        <f>VLOOKUP(A82,[3]Sheet1!$F:$I,4,0)</f>
        <v>362.25</v>
      </c>
      <c r="M82" s="32">
        <f>VLOOKUP(A82,[1]FIJA!$A:$P,11,0)</f>
        <v>957.6</v>
      </c>
      <c r="N82" s="32">
        <f>VLOOKUP(A82,[3]Sheet1!$F:$I,3,0)</f>
        <v>2233.35</v>
      </c>
      <c r="O82" s="32">
        <f>VLOOKUP(A82,[1]FIJA!$A:$P,12,0)</f>
        <v>75</v>
      </c>
      <c r="P82" s="6">
        <v>1861.65</v>
      </c>
      <c r="Q82" s="40">
        <f t="shared" si="3"/>
        <v>1936.65</v>
      </c>
      <c r="R82" s="6">
        <f t="shared" si="4"/>
        <v>4832.1000000000004</v>
      </c>
      <c r="S82" s="6">
        <f t="shared" si="5"/>
        <v>29563.35</v>
      </c>
      <c r="T82" s="24">
        <v>111</v>
      </c>
      <c r="U82" s="2" t="str">
        <f>VLOOKUP(A82,[2]COMEDORECO_Generacion_de_Datos_!$A:$F,5,0)</f>
        <v>01.00.00.62.00.04</v>
      </c>
    </row>
    <row r="83" spans="1:21" s="2" customFormat="1" ht="21.95" customHeight="1" x14ac:dyDescent="0.25">
      <c r="A83" s="2">
        <f>VLOOKUP(C83,[1]FIJA!$D:$P,3,0)</f>
        <v>115197410</v>
      </c>
      <c r="B83" s="23">
        <v>71</v>
      </c>
      <c r="C83" s="7" t="s">
        <v>60</v>
      </c>
      <c r="D83" s="7" t="s">
        <v>61</v>
      </c>
      <c r="E83" s="7" t="str">
        <f>VLOOKUP(A83,[2]COMEDORECO_Generacion_de_Datos_!$A:$F,2,0)</f>
        <v>F</v>
      </c>
      <c r="F83" s="7" t="s">
        <v>1845</v>
      </c>
      <c r="G83" s="44" t="str">
        <f>VLOOKUP(A83,[1]FIJA!$A:$P,15,0)</f>
        <v>DEPARTAMENTO DE RECURSOS HUMANOS- COMEDO</v>
      </c>
      <c r="H83" s="44">
        <f>VLOOKUP(A83,[1]FIJA!$A:$P,8,0)</f>
        <v>31500</v>
      </c>
      <c r="I83" s="32">
        <f>VLOOKUP(A83,[1]FIJA!$A:$P,10,0)</f>
        <v>0</v>
      </c>
      <c r="J83" s="32">
        <f>VLOOKUP(A83,[1]FIJA!$A:$P,9,0)</f>
        <v>904.05</v>
      </c>
      <c r="K83" s="32">
        <f>VLOOKUP(A83,[3]Sheet1!$F:$I,2,)</f>
        <v>2236.5</v>
      </c>
      <c r="L83" s="32">
        <f>VLOOKUP(A83,[3]Sheet1!$F:$I,4,0)</f>
        <v>362.25</v>
      </c>
      <c r="M83" s="32">
        <f>VLOOKUP(A83,[1]FIJA!$A:$P,11,0)</f>
        <v>957.6</v>
      </c>
      <c r="N83" s="32">
        <f>VLOOKUP(A83,[3]Sheet1!$F:$I,3,0)</f>
        <v>2233.35</v>
      </c>
      <c r="O83" s="32">
        <f>VLOOKUP(A83,[1]FIJA!$A:$P,12,0)</f>
        <v>1587.45</v>
      </c>
      <c r="P83" s="6">
        <v>1861.65</v>
      </c>
      <c r="Q83" s="40">
        <f t="shared" si="3"/>
        <v>3449.1000000000004</v>
      </c>
      <c r="R83" s="6">
        <f t="shared" si="4"/>
        <v>4832.1000000000004</v>
      </c>
      <c r="S83" s="6">
        <f t="shared" si="5"/>
        <v>28050.9</v>
      </c>
      <c r="T83" s="24">
        <v>111</v>
      </c>
      <c r="U83" s="2" t="str">
        <f>VLOOKUP(A83,[2]COMEDORECO_Generacion_de_Datos_!$A:$F,5,0)</f>
        <v>01.00.00.62.00.04</v>
      </c>
    </row>
    <row r="84" spans="1:21" s="2" customFormat="1" ht="21.95" customHeight="1" x14ac:dyDescent="0.25">
      <c r="A84" s="2">
        <f>VLOOKUP(C84,[1]FIJA!$D:$P,3,0)</f>
        <v>40220760710</v>
      </c>
      <c r="B84" s="23">
        <v>72</v>
      </c>
      <c r="C84" s="7" t="s">
        <v>1176</v>
      </c>
      <c r="D84" s="7" t="s">
        <v>46</v>
      </c>
      <c r="E84" s="7" t="str">
        <f>VLOOKUP(A84,[2]COMEDORECO_Generacion_de_Datos_!$A:$F,2,0)</f>
        <v>F</v>
      </c>
      <c r="F84" s="7" t="s">
        <v>1844</v>
      </c>
      <c r="G84" s="44" t="str">
        <f>VLOOKUP(A84,[1]FIJA!$A:$P,15,0)</f>
        <v>DEPARTAMENTO DE RECURSOS HUMANOS- COMEDO</v>
      </c>
      <c r="H84" s="44">
        <f>VLOOKUP(A84,[1]FIJA!$A:$P,8,0)</f>
        <v>25000</v>
      </c>
      <c r="I84" s="32">
        <f>VLOOKUP(A84,[1]FIJA!$A:$P,10,0)</f>
        <v>0</v>
      </c>
      <c r="J84" s="32">
        <f>VLOOKUP(A84,[1]FIJA!$A:$P,9,0)</f>
        <v>717.5</v>
      </c>
      <c r="K84" s="32">
        <f>VLOOKUP(A84,[3]Sheet1!$F:$I,2,)</f>
        <v>1775</v>
      </c>
      <c r="L84" s="32">
        <f>VLOOKUP(A84,[3]Sheet1!$F:$I,4,0)</f>
        <v>287.5</v>
      </c>
      <c r="M84" s="32">
        <f>VLOOKUP(A84,[1]FIJA!$A:$P,11,0)</f>
        <v>760</v>
      </c>
      <c r="N84" s="32">
        <f>VLOOKUP(A84,[3]Sheet1!$F:$I,3,0)</f>
        <v>1772.5</v>
      </c>
      <c r="O84" s="32">
        <f>VLOOKUP(A84,[1]FIJA!$A:$P,12,0)</f>
        <v>3099.9</v>
      </c>
      <c r="P84" s="6">
        <v>1477.5</v>
      </c>
      <c r="Q84" s="40">
        <f t="shared" si="3"/>
        <v>4577.3999999999996</v>
      </c>
      <c r="R84" s="6">
        <f t="shared" si="4"/>
        <v>3835</v>
      </c>
      <c r="S84" s="6">
        <f t="shared" si="5"/>
        <v>20422.599999999999</v>
      </c>
      <c r="T84" s="24">
        <v>111</v>
      </c>
      <c r="U84" s="2" t="str">
        <f>VLOOKUP(A84,[2]COMEDORECO_Generacion_de_Datos_!$A:$F,5,0)</f>
        <v>01.00.00.62.00.04</v>
      </c>
    </row>
    <row r="85" spans="1:21" s="2" customFormat="1" ht="21.95" customHeight="1" x14ac:dyDescent="0.25">
      <c r="A85" s="2">
        <f>VLOOKUP(C85,[1]FIJA!$D:$P,3,0)</f>
        <v>1400109664</v>
      </c>
      <c r="B85" s="23">
        <v>73</v>
      </c>
      <c r="C85" s="7" t="s">
        <v>580</v>
      </c>
      <c r="D85" s="7" t="s">
        <v>581</v>
      </c>
      <c r="E85" s="7" t="str">
        <f>VLOOKUP(A85,[2]COMEDORECO_Generacion_de_Datos_!$A:$F,2,0)</f>
        <v>M</v>
      </c>
      <c r="F85" s="7" t="s">
        <v>1844</v>
      </c>
      <c r="G85" s="44" t="str">
        <f>VLOOKUP(A85,[1]FIJA!$A:$P,15,0)</f>
        <v>DEPARTAMENTO DE RECURSOS HUMANOS- COMEDO</v>
      </c>
      <c r="H85" s="44">
        <f>VLOOKUP(A85,[1]FIJA!$A:$P,8,0)</f>
        <v>22000</v>
      </c>
      <c r="I85" s="32">
        <f>VLOOKUP(A85,[1]FIJA!$A:$P,10,0)</f>
        <v>0</v>
      </c>
      <c r="J85" s="32">
        <f>VLOOKUP(A85,[1]FIJA!$A:$P,9,0)</f>
        <v>631.4</v>
      </c>
      <c r="K85" s="32">
        <f>VLOOKUP(A85,[3]Sheet1!$F:$I,2,)</f>
        <v>1562</v>
      </c>
      <c r="L85" s="32">
        <f>VLOOKUP(A85,[3]Sheet1!$F:$I,4,0)</f>
        <v>253</v>
      </c>
      <c r="M85" s="32">
        <f>VLOOKUP(A85,[1]FIJA!$A:$P,11,0)</f>
        <v>668.8</v>
      </c>
      <c r="N85" s="32">
        <f>VLOOKUP(A85,[3]Sheet1!$F:$I,3,0)</f>
        <v>1559.8</v>
      </c>
      <c r="O85" s="32">
        <f>VLOOKUP(A85,[1]FIJA!$A:$P,12,0)</f>
        <v>75</v>
      </c>
      <c r="P85" s="6">
        <v>1300.1999999999998</v>
      </c>
      <c r="Q85" s="40">
        <f t="shared" si="3"/>
        <v>1375.1999999999998</v>
      </c>
      <c r="R85" s="6">
        <f t="shared" si="4"/>
        <v>3374.8</v>
      </c>
      <c r="S85" s="6">
        <f t="shared" si="5"/>
        <v>20624.8</v>
      </c>
      <c r="T85" s="24">
        <v>111</v>
      </c>
      <c r="U85" s="2" t="str">
        <f>VLOOKUP(A85,[2]COMEDORECO_Generacion_de_Datos_!$A:$F,5,0)</f>
        <v>01.00.00.62.00.04</v>
      </c>
    </row>
    <row r="86" spans="1:21" s="2" customFormat="1" ht="21.95" customHeight="1" x14ac:dyDescent="0.25">
      <c r="A86" s="2">
        <f>VLOOKUP(C86,[1]FIJA!$D:$P,3,0)</f>
        <v>22300158296</v>
      </c>
      <c r="B86" s="23">
        <v>74</v>
      </c>
      <c r="C86" s="7" t="s">
        <v>1350</v>
      </c>
      <c r="D86" s="7" t="s">
        <v>186</v>
      </c>
      <c r="E86" s="7" t="str">
        <f>VLOOKUP(A86,[2]COMEDORECO_Generacion_de_Datos_!$A:$F,2,0)</f>
        <v>F</v>
      </c>
      <c r="F86" s="7" t="s">
        <v>1844</v>
      </c>
      <c r="G86" s="44" t="str">
        <f>VLOOKUP(A86,[1]FIJA!$A:$P,15,0)</f>
        <v>DEPARTAMENTO DE RECURSOS HUMANOS- COMEDO</v>
      </c>
      <c r="H86" s="44">
        <f>VLOOKUP(A86,[1]FIJA!$A:$P,8,0)</f>
        <v>18000</v>
      </c>
      <c r="I86" s="32">
        <f>VLOOKUP(A86,[1]FIJA!$A:$P,10,0)</f>
        <v>0</v>
      </c>
      <c r="J86" s="32">
        <f>VLOOKUP(A86,[1]FIJA!$A:$P,9,0)</f>
        <v>516.6</v>
      </c>
      <c r="K86" s="32">
        <f>VLOOKUP(A86,[3]Sheet1!$F:$I,2,)</f>
        <v>1278</v>
      </c>
      <c r="L86" s="32">
        <f>VLOOKUP(A86,[3]Sheet1!$F:$I,4,0)</f>
        <v>207</v>
      </c>
      <c r="M86" s="32">
        <f>VLOOKUP(A86,[1]FIJA!$A:$P,11,0)</f>
        <v>547.20000000000005</v>
      </c>
      <c r="N86" s="32">
        <f>VLOOKUP(A86,[3]Sheet1!$F:$I,3,0)</f>
        <v>1276.2</v>
      </c>
      <c r="O86" s="32">
        <f>VLOOKUP(A86,[1]FIJA!$A:$P,12,0)</f>
        <v>75</v>
      </c>
      <c r="P86" s="6">
        <v>1063.8000000000002</v>
      </c>
      <c r="Q86" s="40">
        <f t="shared" si="3"/>
        <v>1138.8000000000002</v>
      </c>
      <c r="R86" s="6">
        <f t="shared" si="4"/>
        <v>2761.2</v>
      </c>
      <c r="S86" s="6">
        <f t="shared" si="5"/>
        <v>16861.2</v>
      </c>
      <c r="T86" s="24">
        <v>111</v>
      </c>
      <c r="U86" s="2" t="str">
        <f>VLOOKUP(A86,[2]COMEDORECO_Generacion_de_Datos_!$A:$F,5,0)</f>
        <v>01.00.00.62.00.04</v>
      </c>
    </row>
    <row r="87" spans="1:21" s="2" customFormat="1" ht="21.95" customHeight="1" x14ac:dyDescent="0.25">
      <c r="A87" s="2">
        <f>VLOOKUP(C87,[1]FIJA!$D:$P,3,0)</f>
        <v>22300389867</v>
      </c>
      <c r="B87" s="23">
        <v>75</v>
      </c>
      <c r="C87" s="7" t="s">
        <v>1068</v>
      </c>
      <c r="D87" s="7" t="s">
        <v>1069</v>
      </c>
      <c r="E87" s="7" t="str">
        <f>VLOOKUP(A87,[2]COMEDORECO_Generacion_de_Datos_!$A:$F,2,0)</f>
        <v>M</v>
      </c>
      <c r="F87" s="7" t="s">
        <v>1844</v>
      </c>
      <c r="G87" s="44" t="str">
        <f>VLOOKUP(A87,[1]FIJA!$A:$P,15,0)</f>
        <v>DEPARTAMENTO DE RECURSOS HUMANOS- COMEDO</v>
      </c>
      <c r="H87" s="44">
        <f>VLOOKUP(A87,[1]FIJA!$A:$P,8,0)</f>
        <v>18000</v>
      </c>
      <c r="I87" s="32">
        <f>VLOOKUP(A87,[1]FIJA!$A:$P,10,0)</f>
        <v>0</v>
      </c>
      <c r="J87" s="32">
        <f>VLOOKUP(A87,[1]FIJA!$A:$P,9,0)</f>
        <v>516.6</v>
      </c>
      <c r="K87" s="32">
        <f>VLOOKUP(A87,[3]Sheet1!$F:$I,2,)</f>
        <v>1278</v>
      </c>
      <c r="L87" s="32">
        <f>VLOOKUP(A87,[3]Sheet1!$F:$I,4,0)</f>
        <v>207</v>
      </c>
      <c r="M87" s="32">
        <f>VLOOKUP(A87,[1]FIJA!$A:$P,11,0)</f>
        <v>547.20000000000005</v>
      </c>
      <c r="N87" s="32">
        <f>VLOOKUP(A87,[3]Sheet1!$F:$I,3,0)</f>
        <v>1276.2</v>
      </c>
      <c r="O87" s="32">
        <f>VLOOKUP(A87,[1]FIJA!$A:$P,12,0)</f>
        <v>1587.45</v>
      </c>
      <c r="P87" s="6">
        <v>1063.8000000000002</v>
      </c>
      <c r="Q87" s="40">
        <f t="shared" si="3"/>
        <v>2651.25</v>
      </c>
      <c r="R87" s="6">
        <f t="shared" si="4"/>
        <v>2761.2</v>
      </c>
      <c r="S87" s="6">
        <f t="shared" si="5"/>
        <v>15348.75</v>
      </c>
      <c r="T87" s="24">
        <v>111</v>
      </c>
      <c r="U87" s="2" t="str">
        <f>VLOOKUP(A87,[2]COMEDORECO_Generacion_de_Datos_!$A:$F,5,0)</f>
        <v>01.00.00.62.00.04</v>
      </c>
    </row>
    <row r="88" spans="1:21" s="2" customFormat="1" ht="21.95" customHeight="1" x14ac:dyDescent="0.25">
      <c r="A88" s="2">
        <f>VLOOKUP(C88,[1]FIJA!$D:$P,3,0)</f>
        <v>40214181865</v>
      </c>
      <c r="B88" s="23">
        <v>76</v>
      </c>
      <c r="C88" s="7" t="s">
        <v>1158</v>
      </c>
      <c r="D88" s="7" t="s">
        <v>101</v>
      </c>
      <c r="E88" s="7" t="str">
        <f>VLOOKUP(A88,[2]COMEDORECO_Generacion_de_Datos_!$A:$F,2,0)</f>
        <v>M</v>
      </c>
      <c r="F88" s="7" t="s">
        <v>1844</v>
      </c>
      <c r="G88" s="44" t="str">
        <f>VLOOKUP(A88,[1]FIJA!$A:$P,15,0)</f>
        <v>DEPARTAMENTO DE RECURSOS HUMANOS- COMEDO</v>
      </c>
      <c r="H88" s="44">
        <f>VLOOKUP(A88,[1]FIJA!$A:$P,8,0)</f>
        <v>11000</v>
      </c>
      <c r="I88" s="32">
        <f>VLOOKUP(A88,[1]FIJA!$A:$P,10,0)</f>
        <v>0</v>
      </c>
      <c r="J88" s="32">
        <f>VLOOKUP(A88,[1]FIJA!$A:$P,9,0)</f>
        <v>315.7</v>
      </c>
      <c r="K88" s="32">
        <f>VLOOKUP(A88,[3]Sheet1!$F:$I,2,)</f>
        <v>781</v>
      </c>
      <c r="L88" s="32">
        <f>VLOOKUP(A88,[3]Sheet1!$F:$I,4,0)</f>
        <v>126.5</v>
      </c>
      <c r="M88" s="32">
        <f>VLOOKUP(A88,[1]FIJA!$A:$P,11,0)</f>
        <v>334.4</v>
      </c>
      <c r="N88" s="32">
        <f>VLOOKUP(A88,[3]Sheet1!$F:$I,3,0)</f>
        <v>779.9</v>
      </c>
      <c r="O88" s="32">
        <f>VLOOKUP(A88,[1]FIJA!$A:$P,12,0)</f>
        <v>75</v>
      </c>
      <c r="P88" s="6">
        <v>650.09999999999991</v>
      </c>
      <c r="Q88" s="40">
        <f t="shared" si="3"/>
        <v>725.09999999999991</v>
      </c>
      <c r="R88" s="6">
        <f t="shared" si="4"/>
        <v>1687.4</v>
      </c>
      <c r="S88" s="6">
        <f t="shared" si="5"/>
        <v>10274.9</v>
      </c>
      <c r="T88" s="24">
        <v>111</v>
      </c>
      <c r="U88" s="2" t="str">
        <f>VLOOKUP(A88,[2]COMEDORECO_Generacion_de_Datos_!$A:$F,5,0)</f>
        <v>01.00.00.62.00.04</v>
      </c>
    </row>
    <row r="89" spans="1:21" s="2" customFormat="1" ht="21.95" customHeight="1" x14ac:dyDescent="0.25">
      <c r="A89" s="2">
        <f>VLOOKUP(C89,[1]FIJA!$D:$P,3,0)</f>
        <v>9300469237</v>
      </c>
      <c r="B89" s="23">
        <v>77</v>
      </c>
      <c r="C89" s="7" t="s">
        <v>1003</v>
      </c>
      <c r="D89" s="7" t="s">
        <v>37</v>
      </c>
      <c r="E89" s="7" t="str">
        <f>VLOOKUP(A89,[2]COMEDORECO_Generacion_de_Datos_!$A:$F,2,0)</f>
        <v>F</v>
      </c>
      <c r="F89" s="7" t="s">
        <v>1844</v>
      </c>
      <c r="G89" s="44" t="str">
        <f>VLOOKUP(A89,[1]FIJA!$A:$P,15,0)</f>
        <v>DIVISION DE BENEFICIOS Y COMPENSACIONES</v>
      </c>
      <c r="H89" s="44">
        <f>VLOOKUP(A89,[1]FIJA!$A:$P,8,0)</f>
        <v>30000</v>
      </c>
      <c r="I89" s="32">
        <f>VLOOKUP(A89,[1]FIJA!$A:$P,10,0)</f>
        <v>0</v>
      </c>
      <c r="J89" s="32">
        <f>VLOOKUP(A89,[1]FIJA!$A:$P,9,0)</f>
        <v>861</v>
      </c>
      <c r="K89" s="32">
        <f>VLOOKUP(A89,[3]Sheet1!$F:$I,2,)</f>
        <v>2130</v>
      </c>
      <c r="L89" s="32">
        <f>VLOOKUP(A89,[3]Sheet1!$F:$I,4,0)</f>
        <v>345</v>
      </c>
      <c r="M89" s="32">
        <f>VLOOKUP(A89,[1]FIJA!$A:$P,11,0)</f>
        <v>912</v>
      </c>
      <c r="N89" s="32">
        <f>VLOOKUP(A89,[3]Sheet1!$F:$I,3,0)</f>
        <v>2127</v>
      </c>
      <c r="O89" s="32">
        <f>VLOOKUP(A89,[1]FIJA!$A:$P,12,0)</f>
        <v>75</v>
      </c>
      <c r="P89" s="6">
        <v>1773</v>
      </c>
      <c r="Q89" s="40">
        <f t="shared" si="3"/>
        <v>1848</v>
      </c>
      <c r="R89" s="6">
        <f t="shared" si="4"/>
        <v>4602</v>
      </c>
      <c r="S89" s="6">
        <f t="shared" si="5"/>
        <v>28152</v>
      </c>
      <c r="T89" s="24">
        <v>111</v>
      </c>
      <c r="U89" s="2" t="str">
        <f>VLOOKUP(A89,[2]COMEDORECO_Generacion_de_Datos_!$A:$F,5,0)</f>
        <v>01.00.00.62.00.04.01</v>
      </c>
    </row>
    <row r="90" spans="1:21" s="2" customFormat="1" ht="21.95" customHeight="1" x14ac:dyDescent="0.25">
      <c r="A90" s="2">
        <f>VLOOKUP(C90,[1]FIJA!$D:$P,3,0)</f>
        <v>101086965</v>
      </c>
      <c r="B90" s="23">
        <v>78</v>
      </c>
      <c r="C90" s="7" t="s">
        <v>123</v>
      </c>
      <c r="D90" s="7" t="s">
        <v>124</v>
      </c>
      <c r="E90" s="7" t="str">
        <f>VLOOKUP(A90,[2]COMEDORECO_Generacion_de_Datos_!$A:$F,2,0)</f>
        <v>F</v>
      </c>
      <c r="F90" s="7" t="s">
        <v>1844</v>
      </c>
      <c r="G90" s="44" t="str">
        <f>VLOOKUP(A90,[1]FIJA!$A:$P,15,0)</f>
        <v>DIVISION DE BENEFICIOS Y COMPENSACIONES</v>
      </c>
      <c r="H90" s="44">
        <f>VLOOKUP(A90,[1]FIJA!$A:$P,8,0)</f>
        <v>29400</v>
      </c>
      <c r="I90" s="32">
        <f>VLOOKUP(A90,[1]FIJA!$A:$P,10,0)</f>
        <v>0</v>
      </c>
      <c r="J90" s="32">
        <f>VLOOKUP(A90,[1]FIJA!$A:$P,9,0)</f>
        <v>843.78</v>
      </c>
      <c r="K90" s="32">
        <f>VLOOKUP(A90,[3]Sheet1!$F:$I,2,)</f>
        <v>2087.4</v>
      </c>
      <c r="L90" s="32">
        <f>VLOOKUP(A90,[3]Sheet1!$F:$I,4,0)</f>
        <v>338.1</v>
      </c>
      <c r="M90" s="32">
        <f>VLOOKUP(A90,[1]FIJA!$A:$P,11,0)</f>
        <v>893.76</v>
      </c>
      <c r="N90" s="32">
        <f>VLOOKUP(A90,[3]Sheet1!$F:$I,3,0)</f>
        <v>2084.46</v>
      </c>
      <c r="O90" s="32">
        <f>VLOOKUP(A90,[1]FIJA!$A:$P,12,0)</f>
        <v>75</v>
      </c>
      <c r="P90" s="6">
        <v>1737.54</v>
      </c>
      <c r="Q90" s="40">
        <f t="shared" si="3"/>
        <v>1812.54</v>
      </c>
      <c r="R90" s="6">
        <f t="shared" si="4"/>
        <v>4509.96</v>
      </c>
      <c r="S90" s="6">
        <f t="shared" si="5"/>
        <v>27587.46</v>
      </c>
      <c r="T90" s="24">
        <v>111</v>
      </c>
      <c r="U90" s="2" t="str">
        <f>VLOOKUP(A90,[2]COMEDORECO_Generacion_de_Datos_!$A:$F,5,0)</f>
        <v>01.00.00.62.00.04.01</v>
      </c>
    </row>
    <row r="91" spans="1:21" s="2" customFormat="1" ht="21.95" customHeight="1" x14ac:dyDescent="0.25">
      <c r="A91" s="2">
        <f>VLOOKUP(C91,[1]FIJA!$D:$P,3,0)</f>
        <v>22300448291</v>
      </c>
      <c r="B91" s="23">
        <v>79</v>
      </c>
      <c r="C91" s="7" t="s">
        <v>92</v>
      </c>
      <c r="D91" s="7" t="s">
        <v>46</v>
      </c>
      <c r="E91" s="7" t="str">
        <f>VLOOKUP(A91,[2]COMEDORECO_Generacion_de_Datos_!$A:$F,2,0)</f>
        <v>F</v>
      </c>
      <c r="F91" s="7" t="s">
        <v>1845</v>
      </c>
      <c r="G91" s="44" t="str">
        <f>VLOOKUP(A91,[1]FIJA!$A:$P,15,0)</f>
        <v>DIVISION DE BENEFICIOS Y COMPENSACIONES</v>
      </c>
      <c r="H91" s="44">
        <f>VLOOKUP(A91,[1]FIJA!$A:$P,8,0)</f>
        <v>25200</v>
      </c>
      <c r="I91" s="32">
        <f>VLOOKUP(A91,[1]FIJA!$A:$P,10,0)</f>
        <v>0</v>
      </c>
      <c r="J91" s="32">
        <f>VLOOKUP(A91,[1]FIJA!$A:$P,9,0)</f>
        <v>723.24</v>
      </c>
      <c r="K91" s="32">
        <f>VLOOKUP(A91,[3]Sheet1!$F:$I,2,)</f>
        <v>1789.2</v>
      </c>
      <c r="L91" s="32">
        <f>VLOOKUP(A91,[3]Sheet1!$F:$I,4,0)</f>
        <v>289.8</v>
      </c>
      <c r="M91" s="32">
        <f>VLOOKUP(A91,[1]FIJA!$A:$P,11,0)</f>
        <v>766.08</v>
      </c>
      <c r="N91" s="32">
        <f>VLOOKUP(A91,[3]Sheet1!$F:$I,3,0)</f>
        <v>1786.68</v>
      </c>
      <c r="O91" s="32">
        <f>VLOOKUP(A91,[1]FIJA!$A:$P,12,0)</f>
        <v>75</v>
      </c>
      <c r="P91" s="6">
        <v>1489.3200000000002</v>
      </c>
      <c r="Q91" s="40">
        <f t="shared" si="3"/>
        <v>1564.3200000000002</v>
      </c>
      <c r="R91" s="6">
        <f t="shared" si="4"/>
        <v>3865.6800000000003</v>
      </c>
      <c r="S91" s="6">
        <f t="shared" si="5"/>
        <v>23635.68</v>
      </c>
      <c r="T91" s="24">
        <v>111</v>
      </c>
      <c r="U91" s="2" t="str">
        <f>VLOOKUP(A91,[2]COMEDORECO_Generacion_de_Datos_!$A:$F,5,0)</f>
        <v>01.00.00.62.00.04.01</v>
      </c>
    </row>
    <row r="92" spans="1:21" s="2" customFormat="1" ht="21.95" customHeight="1" x14ac:dyDescent="0.25">
      <c r="A92" s="2">
        <f>VLOOKUP(C92,[1]FIJA!$D:$P,3,0)</f>
        <v>105665707</v>
      </c>
      <c r="B92" s="23">
        <v>80</v>
      </c>
      <c r="C92" s="7" t="s">
        <v>244</v>
      </c>
      <c r="D92" s="7" t="s">
        <v>37</v>
      </c>
      <c r="E92" s="7" t="str">
        <f>VLOOKUP(A92,[2]COMEDORECO_Generacion_de_Datos_!$A:$F,2,0)</f>
        <v>F</v>
      </c>
      <c r="F92" s="7" t="s">
        <v>1845</v>
      </c>
      <c r="G92" s="44" t="str">
        <f>VLOOKUP(A92,[1]FIJA!$A:$P,15,0)</f>
        <v>DIVISION DE REGISTRO, CONTROL Y NOMINA</v>
      </c>
      <c r="H92" s="44">
        <f>VLOOKUP(A92,[1]FIJA!$A:$P,8,0)</f>
        <v>65000</v>
      </c>
      <c r="I92" s="32">
        <f>VLOOKUP(A92,[1]FIJA!$A:$P,10,0)</f>
        <v>4125.09</v>
      </c>
      <c r="J92" s="32">
        <f>VLOOKUP(A92,[1]FIJA!$A:$P,9,0)</f>
        <v>1865.5</v>
      </c>
      <c r="K92" s="32">
        <f>VLOOKUP(A92,[3]Sheet1!$F:$I,2,)</f>
        <v>4615</v>
      </c>
      <c r="L92" s="32">
        <f>VLOOKUP(A92,[3]Sheet1!$F:$I,4,0)</f>
        <v>747.5</v>
      </c>
      <c r="M92" s="32">
        <f>VLOOKUP(A92,[1]FIJA!$A:$P,11,0)</f>
        <v>1976</v>
      </c>
      <c r="N92" s="32">
        <f>VLOOKUP(A92,[3]Sheet1!$F:$I,3,0)</f>
        <v>4608.5</v>
      </c>
      <c r="O92" s="32">
        <f>VLOOKUP(A92,[1]FIJA!$A:$P,12,0)</f>
        <v>1587.45</v>
      </c>
      <c r="P92" s="6">
        <v>3841.5</v>
      </c>
      <c r="Q92" s="40">
        <f t="shared" si="3"/>
        <v>9554.0400000000009</v>
      </c>
      <c r="R92" s="6">
        <f t="shared" si="4"/>
        <v>9971</v>
      </c>
      <c r="S92" s="6">
        <f t="shared" si="5"/>
        <v>55445.96</v>
      </c>
      <c r="T92" s="24">
        <v>111</v>
      </c>
      <c r="U92" s="2" t="str">
        <f>VLOOKUP(A92,[2]COMEDORECO_Generacion_de_Datos_!$A:$F,5,0)</f>
        <v>01.00.00.62.00.04.02</v>
      </c>
    </row>
    <row r="93" spans="1:21" s="2" customFormat="1" ht="21.95" customHeight="1" x14ac:dyDescent="0.25">
      <c r="A93" s="2">
        <f>VLOOKUP(C93,[1]FIJA!$D:$P,3,0)</f>
        <v>100316165</v>
      </c>
      <c r="B93" s="23">
        <v>81</v>
      </c>
      <c r="C93" s="7" t="s">
        <v>25</v>
      </c>
      <c r="D93" s="7" t="s">
        <v>26</v>
      </c>
      <c r="E93" s="7" t="str">
        <f>VLOOKUP(A93,[2]COMEDORECO_Generacion_de_Datos_!$A:$F,2,0)</f>
        <v>F</v>
      </c>
      <c r="F93" s="7" t="s">
        <v>1845</v>
      </c>
      <c r="G93" s="44" t="str">
        <f>VLOOKUP(A93,[1]FIJA!$A:$P,15,0)</f>
        <v>DIVISION DE REGISTRO, CONTROL Y NOMINA</v>
      </c>
      <c r="H93" s="44">
        <f>VLOOKUP(A93,[1]FIJA!$A:$P,8,0)</f>
        <v>31500</v>
      </c>
      <c r="I93" s="32">
        <f>VLOOKUP(A93,[1]FIJA!$A:$P,10,0)</f>
        <v>0</v>
      </c>
      <c r="J93" s="32">
        <f>VLOOKUP(A93,[1]FIJA!$A:$P,9,0)</f>
        <v>904.05</v>
      </c>
      <c r="K93" s="32">
        <f>VLOOKUP(A93,[3]Sheet1!$F:$I,2,)</f>
        <v>2236.5</v>
      </c>
      <c r="L93" s="32">
        <f>VLOOKUP(A93,[3]Sheet1!$F:$I,4,0)</f>
        <v>362.25</v>
      </c>
      <c r="M93" s="32">
        <f>VLOOKUP(A93,[1]FIJA!$A:$P,11,0)</f>
        <v>957.6</v>
      </c>
      <c r="N93" s="32">
        <f>VLOOKUP(A93,[3]Sheet1!$F:$I,3,0)</f>
        <v>2233.35</v>
      </c>
      <c r="O93" s="32">
        <f>VLOOKUP(A93,[1]FIJA!$A:$P,12,0)</f>
        <v>1587.45</v>
      </c>
      <c r="P93" s="6">
        <v>1861.65</v>
      </c>
      <c r="Q93" s="40">
        <f t="shared" si="3"/>
        <v>3449.1000000000004</v>
      </c>
      <c r="R93" s="6">
        <f t="shared" si="4"/>
        <v>4832.1000000000004</v>
      </c>
      <c r="S93" s="6">
        <f t="shared" si="5"/>
        <v>28050.9</v>
      </c>
      <c r="T93" s="24">
        <v>111</v>
      </c>
      <c r="U93" s="2" t="str">
        <f>VLOOKUP(A93,[2]COMEDORECO_Generacion_de_Datos_!$A:$F,5,0)</f>
        <v>01.00.00.62.00.04.02</v>
      </c>
    </row>
    <row r="94" spans="1:21" s="2" customFormat="1" ht="21.95" customHeight="1" x14ac:dyDescent="0.25">
      <c r="A94" s="2">
        <f>VLOOKUP(C94,[1]FIJA!$D:$P,3,0)</f>
        <v>13700001525</v>
      </c>
      <c r="B94" s="23">
        <v>82</v>
      </c>
      <c r="C94" s="7" t="s">
        <v>1315</v>
      </c>
      <c r="D94" s="7" t="s">
        <v>81</v>
      </c>
      <c r="E94" s="7" t="str">
        <f>VLOOKUP(A94,[2]COMEDORECO_Generacion_de_Datos_!$A:$F,2,0)</f>
        <v>F</v>
      </c>
      <c r="F94" s="7" t="s">
        <v>1844</v>
      </c>
      <c r="G94" s="44" t="str">
        <f>VLOOKUP(A94,[1]FIJA!$A:$P,15,0)</f>
        <v>DIVISION DE REGISTRO, CONTROL Y NOMINA</v>
      </c>
      <c r="H94" s="44">
        <f>VLOOKUP(A94,[1]FIJA!$A:$P,8,0)</f>
        <v>18000</v>
      </c>
      <c r="I94" s="32">
        <f>VLOOKUP(A94,[1]FIJA!$A:$P,10,0)</f>
        <v>0</v>
      </c>
      <c r="J94" s="32">
        <f>VLOOKUP(A94,[1]FIJA!$A:$P,9,0)</f>
        <v>516.6</v>
      </c>
      <c r="K94" s="32">
        <f>VLOOKUP(A94,[3]Sheet1!$F:$I,2,)</f>
        <v>1278</v>
      </c>
      <c r="L94" s="32">
        <f>VLOOKUP(A94,[3]Sheet1!$F:$I,4,0)</f>
        <v>207</v>
      </c>
      <c r="M94" s="32">
        <f>VLOOKUP(A94,[1]FIJA!$A:$P,11,0)</f>
        <v>547.20000000000005</v>
      </c>
      <c r="N94" s="32">
        <f>VLOOKUP(A94,[3]Sheet1!$F:$I,3,0)</f>
        <v>1276.2</v>
      </c>
      <c r="O94" s="32">
        <f>VLOOKUP(A94,[1]FIJA!$A:$P,12,0)</f>
        <v>75</v>
      </c>
      <c r="P94" s="6">
        <v>1063.8000000000002</v>
      </c>
      <c r="Q94" s="40">
        <f t="shared" si="3"/>
        <v>1138.8000000000002</v>
      </c>
      <c r="R94" s="6">
        <f t="shared" si="4"/>
        <v>2761.2</v>
      </c>
      <c r="S94" s="6">
        <f t="shared" si="5"/>
        <v>16861.2</v>
      </c>
      <c r="T94" s="24">
        <v>111</v>
      </c>
      <c r="U94" s="2" t="str">
        <f>VLOOKUP(A94,[2]COMEDORECO_Generacion_de_Datos_!$A:$F,5,0)</f>
        <v>01.00.00.62.00.04.02</v>
      </c>
    </row>
    <row r="95" spans="1:21" s="2" customFormat="1" ht="21.95" customHeight="1" x14ac:dyDescent="0.25">
      <c r="A95" s="2">
        <f>VLOOKUP(C95,[1]FIJA!$D:$P,3,0)</f>
        <v>40227533987</v>
      </c>
      <c r="B95" s="23">
        <v>83</v>
      </c>
      <c r="C95" s="7" t="s">
        <v>1655</v>
      </c>
      <c r="D95" s="7" t="s">
        <v>186</v>
      </c>
      <c r="E95" s="7" t="str">
        <f>VLOOKUP(A95,[2]COMEDORECO_Generacion_de_Datos_!$A:$F,2,0)</f>
        <v>F</v>
      </c>
      <c r="F95" s="7" t="s">
        <v>1844</v>
      </c>
      <c r="G95" s="44" t="str">
        <f>VLOOKUP(A95,[1]FIJA!$A:$P,15,0)</f>
        <v>DIVISION DE REGISTRO, CONTROL Y NOMINA</v>
      </c>
      <c r="H95" s="44">
        <f>VLOOKUP(A95,[1]FIJA!$A:$P,8,0)</f>
        <v>15000</v>
      </c>
      <c r="I95" s="32">
        <f>VLOOKUP(A95,[1]FIJA!$A:$P,10,0)</f>
        <v>0</v>
      </c>
      <c r="J95" s="32">
        <f>VLOOKUP(A95,[1]FIJA!$A:$P,9,0)</f>
        <v>430.5</v>
      </c>
      <c r="K95" s="32">
        <f>VLOOKUP(A95,[3]Sheet1!$F:$I,2,)</f>
        <v>1065</v>
      </c>
      <c r="L95" s="32">
        <f>VLOOKUP(A95,[3]Sheet1!$F:$I,4,0)</f>
        <v>172.5</v>
      </c>
      <c r="M95" s="32">
        <f>VLOOKUP(A95,[1]FIJA!$A:$P,11,0)</f>
        <v>456</v>
      </c>
      <c r="N95" s="32">
        <f>VLOOKUP(A95,[3]Sheet1!$F:$I,3,0)</f>
        <v>1063.5</v>
      </c>
      <c r="O95" s="32">
        <f>VLOOKUP(A95,[1]FIJA!$A:$P,12,0)</f>
        <v>75</v>
      </c>
      <c r="P95" s="6">
        <v>886.5</v>
      </c>
      <c r="Q95" s="40">
        <f t="shared" si="3"/>
        <v>961.5</v>
      </c>
      <c r="R95" s="6">
        <f t="shared" si="4"/>
        <v>2301</v>
      </c>
      <c r="S95" s="6">
        <f t="shared" si="5"/>
        <v>14038.5</v>
      </c>
      <c r="T95" s="24">
        <v>111</v>
      </c>
      <c r="U95" s="2" t="str">
        <f>VLOOKUP(A95,[2]COMEDORECO_Generacion_de_Datos_!$A:$F,5,0)</f>
        <v>01.00.00.62.00.04.02</v>
      </c>
    </row>
    <row r="96" spans="1:21" s="2" customFormat="1" ht="21.95" customHeight="1" x14ac:dyDescent="0.25">
      <c r="A96" s="2">
        <f>VLOOKUP(C96,[1]FIJA!$D:$P,3,0)</f>
        <v>116167107</v>
      </c>
      <c r="B96" s="23">
        <v>84</v>
      </c>
      <c r="C96" s="7" t="s">
        <v>440</v>
      </c>
      <c r="D96" s="7" t="s">
        <v>186</v>
      </c>
      <c r="E96" s="7" t="str">
        <f>VLOOKUP(A96,[2]COMEDORECO_Generacion_de_Datos_!$A:$F,2,0)</f>
        <v>F</v>
      </c>
      <c r="F96" s="7" t="s">
        <v>1844</v>
      </c>
      <c r="G96" s="44" t="str">
        <f>VLOOKUP(A96,[1]FIJA!$A:$P,15,0)</f>
        <v>DIVISION DE EVALUACION DEL DESEMPEﾑO Y C</v>
      </c>
      <c r="H96" s="44">
        <f>VLOOKUP(A96,[1]FIJA!$A:$P,8,0)</f>
        <v>22000</v>
      </c>
      <c r="I96" s="32">
        <f>VLOOKUP(A96,[1]FIJA!$A:$P,10,0)</f>
        <v>0</v>
      </c>
      <c r="J96" s="32">
        <f>VLOOKUP(A96,[1]FIJA!$A:$P,9,0)</f>
        <v>631.4</v>
      </c>
      <c r="K96" s="32">
        <f>VLOOKUP(A96,[3]Sheet1!$F:$I,2,)</f>
        <v>1562</v>
      </c>
      <c r="L96" s="32">
        <f>VLOOKUP(A96,[3]Sheet1!$F:$I,4,0)</f>
        <v>253</v>
      </c>
      <c r="M96" s="32">
        <f>VLOOKUP(A96,[1]FIJA!$A:$P,11,0)</f>
        <v>668.8</v>
      </c>
      <c r="N96" s="32">
        <f>VLOOKUP(A96,[3]Sheet1!$F:$I,3,0)</f>
        <v>1559.8</v>
      </c>
      <c r="O96" s="32">
        <f>VLOOKUP(A96,[1]FIJA!$A:$P,12,0)</f>
        <v>75</v>
      </c>
      <c r="P96" s="6">
        <v>1300.1999999999998</v>
      </c>
      <c r="Q96" s="40">
        <f t="shared" si="3"/>
        <v>1375.1999999999998</v>
      </c>
      <c r="R96" s="6">
        <f t="shared" si="4"/>
        <v>3374.8</v>
      </c>
      <c r="S96" s="6">
        <f t="shared" si="5"/>
        <v>20624.8</v>
      </c>
      <c r="T96" s="24">
        <v>111</v>
      </c>
      <c r="U96" s="2" t="str">
        <f>VLOOKUP(A96,[2]COMEDORECO_Generacion_de_Datos_!$A:$F,5,0)</f>
        <v>01.00.00.62.00.04.03</v>
      </c>
    </row>
    <row r="97" spans="1:21" s="2" customFormat="1" ht="21.95" customHeight="1" x14ac:dyDescent="0.25">
      <c r="A97" s="2">
        <f>VLOOKUP(C97,[1]FIJA!$D:$P,3,0)</f>
        <v>40227127582</v>
      </c>
      <c r="B97" s="23">
        <v>85</v>
      </c>
      <c r="C97" s="7" t="s">
        <v>1758</v>
      </c>
      <c r="D97" s="7" t="s">
        <v>81</v>
      </c>
      <c r="E97" s="7" t="str">
        <f>VLOOKUP(A97,[2]COMEDORECO_Generacion_de_Datos_!$A:$F,2,0)</f>
        <v>F</v>
      </c>
      <c r="F97" s="7" t="s">
        <v>1844</v>
      </c>
      <c r="G97" s="44" t="str">
        <f>VLOOKUP(A97,[1]FIJA!$A:$P,15,0)</f>
        <v>DIVISION DE EVALUACION DEL DESEMPEﾑO Y C</v>
      </c>
      <c r="H97" s="44">
        <f>VLOOKUP(A97,[1]FIJA!$A:$P,8,0)</f>
        <v>13000</v>
      </c>
      <c r="I97" s="32">
        <f>VLOOKUP(A97,[1]FIJA!$A:$P,10,0)</f>
        <v>0</v>
      </c>
      <c r="J97" s="32">
        <f>VLOOKUP(A97,[1]FIJA!$A:$P,9,0)</f>
        <v>373.1</v>
      </c>
      <c r="K97" s="32">
        <f>VLOOKUP(A97,[3]Sheet1!$F:$I,2,)</f>
        <v>923</v>
      </c>
      <c r="L97" s="32">
        <f>VLOOKUP(A97,[3]Sheet1!$F:$I,4,0)</f>
        <v>149.5</v>
      </c>
      <c r="M97" s="32">
        <f>VLOOKUP(A97,[1]FIJA!$A:$P,11,0)</f>
        <v>395.2</v>
      </c>
      <c r="N97" s="32">
        <f>VLOOKUP(A97,[3]Sheet1!$F:$I,3,0)</f>
        <v>921.7</v>
      </c>
      <c r="O97" s="32">
        <f>VLOOKUP(A97,[1]FIJA!$A:$P,12,0)</f>
        <v>75</v>
      </c>
      <c r="P97" s="6">
        <v>768.3</v>
      </c>
      <c r="Q97" s="40">
        <f t="shared" si="3"/>
        <v>843.3</v>
      </c>
      <c r="R97" s="6">
        <f t="shared" si="4"/>
        <v>1994.2</v>
      </c>
      <c r="S97" s="6">
        <f t="shared" si="5"/>
        <v>12156.7</v>
      </c>
      <c r="T97" s="24">
        <v>111</v>
      </c>
      <c r="U97" s="2" t="str">
        <f>VLOOKUP(A97,[2]COMEDORECO_Generacion_de_Datos_!$A:$F,5,0)</f>
        <v>01.00.00.62.00.04.03</v>
      </c>
    </row>
    <row r="98" spans="1:21" s="2" customFormat="1" ht="21.95" customHeight="1" x14ac:dyDescent="0.25">
      <c r="A98" s="2">
        <f>VLOOKUP(C98,[1]FIJA!$D:$P,3,0)</f>
        <v>113181192</v>
      </c>
      <c r="B98" s="23">
        <v>86</v>
      </c>
      <c r="C98" s="7" t="s">
        <v>56</v>
      </c>
      <c r="D98" s="7" t="s">
        <v>1813</v>
      </c>
      <c r="E98" s="7" t="str">
        <f>VLOOKUP(A98,[2]COMEDORECO_Generacion_de_Datos_!$A:$F,2,0)</f>
        <v>M</v>
      </c>
      <c r="F98" s="7" t="s">
        <v>1845</v>
      </c>
      <c r="G98" s="44" t="str">
        <f>VLOOKUP(A98,[1]FIJA!$A:$P,15,0)</f>
        <v>DEPARTAMENTO DE TECNOLOGIA DE LA INFORMA</v>
      </c>
      <c r="H98" s="44">
        <f>VLOOKUP(A98,[1]FIJA!$A:$P,8,0)</f>
        <v>65000</v>
      </c>
      <c r="I98" s="32">
        <f>VLOOKUP(A98,[1]FIJA!$A:$P,10,0)</f>
        <v>4427.58</v>
      </c>
      <c r="J98" s="32">
        <f>VLOOKUP(A98,[1]FIJA!$A:$P,9,0)</f>
        <v>1865.5</v>
      </c>
      <c r="K98" s="32">
        <f>VLOOKUP(A98,[3]Sheet1!$F:$I,2,)</f>
        <v>4615</v>
      </c>
      <c r="L98" s="32">
        <f>VLOOKUP(A98,[3]Sheet1!$F:$I,4,0)</f>
        <v>747.5</v>
      </c>
      <c r="M98" s="32">
        <f>VLOOKUP(A98,[1]FIJA!$A:$P,11,0)</f>
        <v>1976</v>
      </c>
      <c r="N98" s="32">
        <f>VLOOKUP(A98,[3]Sheet1!$F:$I,3,0)</f>
        <v>4608.5</v>
      </c>
      <c r="O98" s="32">
        <f>VLOOKUP(A98,[1]FIJA!$A:$P,12,0)</f>
        <v>75</v>
      </c>
      <c r="P98" s="6">
        <v>3841.5</v>
      </c>
      <c r="Q98" s="40">
        <f t="shared" si="3"/>
        <v>8344.08</v>
      </c>
      <c r="R98" s="6">
        <f t="shared" si="4"/>
        <v>9971</v>
      </c>
      <c r="S98" s="6">
        <f t="shared" si="5"/>
        <v>56655.92</v>
      </c>
      <c r="T98" s="24">
        <v>111</v>
      </c>
      <c r="U98" s="2" t="str">
        <f>VLOOKUP(A98,[2]COMEDORECO_Generacion_de_Datos_!$A:$F,5,0)</f>
        <v>01.00.00.62.00.06</v>
      </c>
    </row>
    <row r="99" spans="1:21" s="2" customFormat="1" ht="21.95" customHeight="1" x14ac:dyDescent="0.25">
      <c r="A99" s="2">
        <f>VLOOKUP(C99,[1]FIJA!$D:$P,3,0)</f>
        <v>100819820</v>
      </c>
      <c r="B99" s="23">
        <v>87</v>
      </c>
      <c r="C99" s="7" t="s">
        <v>121</v>
      </c>
      <c r="D99" s="7" t="s">
        <v>34</v>
      </c>
      <c r="E99" s="7" t="str">
        <f>VLOOKUP(A99,[2]COMEDORECO_Generacion_de_Datos_!$A:$F,2,0)</f>
        <v>M</v>
      </c>
      <c r="F99" s="7" t="s">
        <v>1844</v>
      </c>
      <c r="G99" s="44" t="str">
        <f>VLOOKUP(A99,[1]FIJA!$A:$P,15,0)</f>
        <v>DEPARTAMENTO DE TECNOLOGIA DE LA INFORMA</v>
      </c>
      <c r="H99" s="44">
        <f>VLOOKUP(A99,[1]FIJA!$A:$P,8,0)</f>
        <v>35000</v>
      </c>
      <c r="I99" s="32">
        <f>VLOOKUP(A99,[1]FIJA!$A:$P,10,0)</f>
        <v>0</v>
      </c>
      <c r="J99" s="32">
        <f>VLOOKUP(A99,[1]FIJA!$A:$P,9,0)</f>
        <v>1004.5</v>
      </c>
      <c r="K99" s="32">
        <f>VLOOKUP(A99,[3]Sheet1!$F:$I,2,)</f>
        <v>2485</v>
      </c>
      <c r="L99" s="32">
        <f>VLOOKUP(A99,[3]Sheet1!$F:$I,4,0)</f>
        <v>402.5</v>
      </c>
      <c r="M99" s="32">
        <f>VLOOKUP(A99,[1]FIJA!$A:$P,11,0)</f>
        <v>1064</v>
      </c>
      <c r="N99" s="32">
        <f>VLOOKUP(A99,[3]Sheet1!$F:$I,3,0)</f>
        <v>2481.5</v>
      </c>
      <c r="O99" s="32">
        <f>VLOOKUP(A99,[1]FIJA!$A:$P,12,0)</f>
        <v>3099.9</v>
      </c>
      <c r="P99" s="6">
        <v>2068.5</v>
      </c>
      <c r="Q99" s="40">
        <f t="shared" si="3"/>
        <v>5168.3999999999996</v>
      </c>
      <c r="R99" s="6">
        <f t="shared" si="4"/>
        <v>5369</v>
      </c>
      <c r="S99" s="6">
        <f t="shared" si="5"/>
        <v>29831.599999999999</v>
      </c>
      <c r="T99" s="24">
        <v>111</v>
      </c>
      <c r="U99" s="2" t="str">
        <f>VLOOKUP(A99,[2]COMEDORECO_Generacion_de_Datos_!$A:$F,5,0)</f>
        <v>01.00.00.62.00.06</v>
      </c>
    </row>
    <row r="100" spans="1:21" s="2" customFormat="1" ht="21.95" customHeight="1" x14ac:dyDescent="0.25">
      <c r="A100" s="2">
        <f>VLOOKUP(C100,[1]FIJA!$D:$P,3,0)</f>
        <v>105180632</v>
      </c>
      <c r="B100" s="23">
        <v>88</v>
      </c>
      <c r="C100" s="7" t="s">
        <v>230</v>
      </c>
      <c r="D100" s="7" t="s">
        <v>34</v>
      </c>
      <c r="E100" s="7" t="str">
        <f>VLOOKUP(A100,[2]COMEDORECO_Generacion_de_Datos_!$A:$F,2,0)</f>
        <v>M</v>
      </c>
      <c r="F100" s="7" t="s">
        <v>1844</v>
      </c>
      <c r="G100" s="44" t="str">
        <f>VLOOKUP(A100,[1]FIJA!$A:$P,15,0)</f>
        <v>DEPARTAMENTO DE TECNOLOGIA DE LA INFORMA</v>
      </c>
      <c r="H100" s="44">
        <f>VLOOKUP(A100,[1]FIJA!$A:$P,8,0)</f>
        <v>31500</v>
      </c>
      <c r="I100" s="32">
        <f>VLOOKUP(A100,[1]FIJA!$A:$P,10,0)</f>
        <v>0</v>
      </c>
      <c r="J100" s="32">
        <f>VLOOKUP(A100,[1]FIJA!$A:$P,9,0)</f>
        <v>904.05</v>
      </c>
      <c r="K100" s="32">
        <f>VLOOKUP(A100,[3]Sheet1!$F:$I,2,)</f>
        <v>2236.5</v>
      </c>
      <c r="L100" s="32">
        <f>VLOOKUP(A100,[3]Sheet1!$F:$I,4,0)</f>
        <v>362.25</v>
      </c>
      <c r="M100" s="32">
        <f>VLOOKUP(A100,[1]FIJA!$A:$P,11,0)</f>
        <v>957.6</v>
      </c>
      <c r="N100" s="32">
        <f>VLOOKUP(A100,[3]Sheet1!$F:$I,3,0)</f>
        <v>2233.35</v>
      </c>
      <c r="O100" s="32">
        <f>VLOOKUP(A100,[1]FIJA!$A:$P,12,0)</f>
        <v>1587.45</v>
      </c>
      <c r="P100" s="6">
        <v>1861.65</v>
      </c>
      <c r="Q100" s="40">
        <f t="shared" si="3"/>
        <v>3449.1000000000004</v>
      </c>
      <c r="R100" s="6">
        <f t="shared" si="4"/>
        <v>4832.1000000000004</v>
      </c>
      <c r="S100" s="6">
        <f t="shared" si="5"/>
        <v>28050.9</v>
      </c>
      <c r="T100" s="24">
        <v>111</v>
      </c>
      <c r="U100" s="2" t="str">
        <f>VLOOKUP(A100,[2]COMEDORECO_Generacion_de_Datos_!$A:$F,5,0)</f>
        <v>01.00.00.62.00.06</v>
      </c>
    </row>
    <row r="101" spans="1:21" s="2" customFormat="1" ht="21.95" customHeight="1" x14ac:dyDescent="0.25">
      <c r="A101" s="2">
        <f>VLOOKUP(C101,[1]FIJA!$D:$P,3,0)</f>
        <v>40209725163</v>
      </c>
      <c r="B101" s="23">
        <v>89</v>
      </c>
      <c r="C101" s="7" t="s">
        <v>1142</v>
      </c>
      <c r="D101" s="7" t="s">
        <v>46</v>
      </c>
      <c r="E101" s="7" t="str">
        <f>VLOOKUP(A101,[2]COMEDORECO_Generacion_de_Datos_!$A:$F,2,0)</f>
        <v>F</v>
      </c>
      <c r="F101" s="7" t="s">
        <v>1844</v>
      </c>
      <c r="G101" s="44" t="str">
        <f>VLOOKUP(A101,[1]FIJA!$A:$P,15,0)</f>
        <v>DEPARTAMENTO DE TECNOLOGIA DE LA INFORMA</v>
      </c>
      <c r="H101" s="44">
        <f>VLOOKUP(A101,[1]FIJA!$A:$P,8,0)</f>
        <v>30000</v>
      </c>
      <c r="I101" s="32">
        <f>VLOOKUP(A101,[1]FIJA!$A:$P,10,0)</f>
        <v>0</v>
      </c>
      <c r="J101" s="32">
        <f>VLOOKUP(A101,[1]FIJA!$A:$P,9,0)</f>
        <v>861</v>
      </c>
      <c r="K101" s="32">
        <f>VLOOKUP(A101,[3]Sheet1!$F:$I,2,)</f>
        <v>2130</v>
      </c>
      <c r="L101" s="32">
        <f>VLOOKUP(A101,[3]Sheet1!$F:$I,4,0)</f>
        <v>345</v>
      </c>
      <c r="M101" s="32">
        <f>VLOOKUP(A101,[1]FIJA!$A:$P,11,0)</f>
        <v>912</v>
      </c>
      <c r="N101" s="32">
        <f>VLOOKUP(A101,[3]Sheet1!$F:$I,3,0)</f>
        <v>2127</v>
      </c>
      <c r="O101" s="32">
        <f>VLOOKUP(A101,[1]FIJA!$A:$P,12,0)</f>
        <v>75</v>
      </c>
      <c r="P101" s="6">
        <v>1773</v>
      </c>
      <c r="Q101" s="40">
        <f t="shared" si="3"/>
        <v>1848</v>
      </c>
      <c r="R101" s="6">
        <f t="shared" si="4"/>
        <v>4602</v>
      </c>
      <c r="S101" s="6">
        <f t="shared" si="5"/>
        <v>28152</v>
      </c>
      <c r="T101" s="24">
        <v>111</v>
      </c>
      <c r="U101" s="2" t="str">
        <f>VLOOKUP(A101,[2]COMEDORECO_Generacion_de_Datos_!$A:$F,5,0)</f>
        <v>01.00.00.62.00.06</v>
      </c>
    </row>
    <row r="102" spans="1:21" s="2" customFormat="1" ht="21.95" customHeight="1" x14ac:dyDescent="0.25">
      <c r="A102" s="2">
        <f>VLOOKUP(C102,[1]FIJA!$D:$P,3,0)</f>
        <v>113703664</v>
      </c>
      <c r="B102" s="23">
        <v>90</v>
      </c>
      <c r="C102" s="7" t="s">
        <v>401</v>
      </c>
      <c r="D102" s="7" t="s">
        <v>402</v>
      </c>
      <c r="E102" s="7" t="str">
        <f>VLOOKUP(A102,[2]COMEDORECO_Generacion_de_Datos_!$A:$F,2,0)</f>
        <v>M</v>
      </c>
      <c r="F102" s="7" t="s">
        <v>1844</v>
      </c>
      <c r="G102" s="44" t="str">
        <f>VLOOKUP(A102,[1]FIJA!$A:$P,15,0)</f>
        <v>DEPARTAMENTO DE TECNOLOGIA DE LA INFORMA</v>
      </c>
      <c r="H102" s="44">
        <f>VLOOKUP(A102,[1]FIJA!$A:$P,8,0)</f>
        <v>26250</v>
      </c>
      <c r="I102" s="32">
        <f>VLOOKUP(A102,[1]FIJA!$A:$P,10,0)</f>
        <v>0</v>
      </c>
      <c r="J102" s="32">
        <f>VLOOKUP(A102,[1]FIJA!$A:$P,9,0)</f>
        <v>753.38</v>
      </c>
      <c r="K102" s="32">
        <f>VLOOKUP(A102,[3]Sheet1!$F:$I,2,)</f>
        <v>1863.75</v>
      </c>
      <c r="L102" s="32">
        <f>VLOOKUP(A102,[3]Sheet1!$F:$I,4,0)</f>
        <v>301.88</v>
      </c>
      <c r="M102" s="32">
        <f>VLOOKUP(A102,[1]FIJA!$A:$P,11,0)</f>
        <v>798</v>
      </c>
      <c r="N102" s="32">
        <f>VLOOKUP(A102,[3]Sheet1!$F:$I,3,0)</f>
        <v>1861.13</v>
      </c>
      <c r="O102" s="32">
        <f>VLOOKUP(A102,[1]FIJA!$A:$P,12,0)</f>
        <v>75</v>
      </c>
      <c r="P102" s="6">
        <v>1551.38</v>
      </c>
      <c r="Q102" s="40">
        <f t="shared" si="3"/>
        <v>1626.38</v>
      </c>
      <c r="R102" s="6">
        <f t="shared" si="4"/>
        <v>4026.76</v>
      </c>
      <c r="S102" s="6">
        <f t="shared" si="5"/>
        <v>24623.62</v>
      </c>
      <c r="T102" s="24">
        <v>111</v>
      </c>
      <c r="U102" s="2" t="str">
        <f>VLOOKUP(A102,[2]COMEDORECO_Generacion_de_Datos_!$A:$F,5,0)</f>
        <v>01.00.00.62.00.06</v>
      </c>
    </row>
    <row r="103" spans="1:21" s="2" customFormat="1" ht="21.95" customHeight="1" x14ac:dyDescent="0.25">
      <c r="A103" s="2">
        <f>VLOOKUP(C103,[1]FIJA!$D:$P,3,0)</f>
        <v>114219835</v>
      </c>
      <c r="B103" s="23">
        <v>91</v>
      </c>
      <c r="C103" s="7" t="s">
        <v>410</v>
      </c>
      <c r="D103" s="7" t="s">
        <v>186</v>
      </c>
      <c r="E103" s="7" t="str">
        <f>VLOOKUP(A103,[2]COMEDORECO_Generacion_de_Datos_!$A:$F,2,0)</f>
        <v>M</v>
      </c>
      <c r="F103" s="7" t="s">
        <v>1844</v>
      </c>
      <c r="G103" s="44" t="str">
        <f>VLOOKUP(A103,[1]FIJA!$A:$P,15,0)</f>
        <v>DEPARTAMENTO DE TECNOLOGIA DE LA INFORMA</v>
      </c>
      <c r="H103" s="44">
        <f>VLOOKUP(A103,[1]FIJA!$A:$P,8,0)</f>
        <v>22000</v>
      </c>
      <c r="I103" s="32">
        <f>VLOOKUP(A103,[1]FIJA!$A:$P,10,0)</f>
        <v>0</v>
      </c>
      <c r="J103" s="32">
        <f>VLOOKUP(A103,[1]FIJA!$A:$P,9,0)</f>
        <v>631.4</v>
      </c>
      <c r="K103" s="32">
        <f>VLOOKUP(A103,[3]Sheet1!$F:$I,2,)</f>
        <v>1562</v>
      </c>
      <c r="L103" s="32">
        <f>VLOOKUP(A103,[3]Sheet1!$F:$I,4,0)</f>
        <v>253</v>
      </c>
      <c r="M103" s="32">
        <f>VLOOKUP(A103,[1]FIJA!$A:$P,11,0)</f>
        <v>668.8</v>
      </c>
      <c r="N103" s="32">
        <f>VLOOKUP(A103,[3]Sheet1!$F:$I,3,0)</f>
        <v>1559.8</v>
      </c>
      <c r="O103" s="32">
        <f>VLOOKUP(A103,[1]FIJA!$A:$P,12,0)</f>
        <v>75</v>
      </c>
      <c r="P103" s="6">
        <v>1300.1999999999998</v>
      </c>
      <c r="Q103" s="40">
        <f t="shared" si="3"/>
        <v>1375.1999999999998</v>
      </c>
      <c r="R103" s="6">
        <f t="shared" si="4"/>
        <v>3374.8</v>
      </c>
      <c r="S103" s="6">
        <f t="shared" si="5"/>
        <v>20624.8</v>
      </c>
      <c r="T103" s="24">
        <v>111</v>
      </c>
      <c r="U103" s="2" t="str">
        <f>VLOOKUP(A103,[2]COMEDORECO_Generacion_de_Datos_!$A:$F,5,0)</f>
        <v>01.00.00.62.00.06</v>
      </c>
    </row>
    <row r="104" spans="1:21" s="2" customFormat="1" ht="21.95" customHeight="1" x14ac:dyDescent="0.25">
      <c r="A104" s="2">
        <f>VLOOKUP(C104,[1]FIJA!$D:$P,3,0)</f>
        <v>22300259532</v>
      </c>
      <c r="B104" s="23">
        <v>92</v>
      </c>
      <c r="C104" s="7" t="s">
        <v>89</v>
      </c>
      <c r="D104" s="7" t="s">
        <v>90</v>
      </c>
      <c r="E104" s="7" t="str">
        <f>VLOOKUP(A104,[2]COMEDORECO_Generacion_de_Datos_!$A:$F,2,0)</f>
        <v>M</v>
      </c>
      <c r="F104" s="7" t="s">
        <v>1845</v>
      </c>
      <c r="G104" s="44" t="str">
        <f>VLOOKUP(A104,[1]FIJA!$A:$P,15,0)</f>
        <v>DEPARTAMENTO DE TECNOLOGIA DE LA INFORMA</v>
      </c>
      <c r="H104" s="44">
        <f>VLOOKUP(A104,[1]FIJA!$A:$P,8,0)</f>
        <v>22000</v>
      </c>
      <c r="I104" s="32">
        <f>VLOOKUP(A104,[1]FIJA!$A:$P,10,0)</f>
        <v>0</v>
      </c>
      <c r="J104" s="32">
        <f>VLOOKUP(A104,[1]FIJA!$A:$P,9,0)</f>
        <v>631.4</v>
      </c>
      <c r="K104" s="32">
        <f>VLOOKUP(A104,[3]Sheet1!$F:$I,2,)</f>
        <v>1562</v>
      </c>
      <c r="L104" s="32">
        <f>VLOOKUP(A104,[3]Sheet1!$F:$I,4,0)</f>
        <v>253</v>
      </c>
      <c r="M104" s="32">
        <f>VLOOKUP(A104,[1]FIJA!$A:$P,11,0)</f>
        <v>668.8</v>
      </c>
      <c r="N104" s="32">
        <f>VLOOKUP(A104,[3]Sheet1!$F:$I,3,0)</f>
        <v>1559.8</v>
      </c>
      <c r="O104" s="32">
        <f>VLOOKUP(A104,[1]FIJA!$A:$P,12,0)</f>
        <v>75</v>
      </c>
      <c r="P104" s="6">
        <v>1300.1999999999998</v>
      </c>
      <c r="Q104" s="40">
        <f t="shared" si="3"/>
        <v>1375.1999999999998</v>
      </c>
      <c r="R104" s="6">
        <f t="shared" si="4"/>
        <v>3374.8</v>
      </c>
      <c r="S104" s="6">
        <f t="shared" si="5"/>
        <v>20624.8</v>
      </c>
      <c r="T104" s="24">
        <v>111</v>
      </c>
      <c r="U104" s="2" t="str">
        <f>VLOOKUP(A104,[2]COMEDORECO_Generacion_de_Datos_!$A:$F,5,0)</f>
        <v>01.00.00.62.00.06</v>
      </c>
    </row>
    <row r="105" spans="1:21" s="2" customFormat="1" ht="21.95" customHeight="1" x14ac:dyDescent="0.25">
      <c r="A105" s="2">
        <f>VLOOKUP(C105,[1]FIJA!$D:$P,3,0)</f>
        <v>40221563659</v>
      </c>
      <c r="B105" s="23">
        <v>93</v>
      </c>
      <c r="C105" s="7" t="s">
        <v>1584</v>
      </c>
      <c r="D105" s="7" t="s">
        <v>186</v>
      </c>
      <c r="E105" s="7" t="str">
        <f>VLOOKUP(A105,[2]COMEDORECO_Generacion_de_Datos_!$A:$F,2,0)</f>
        <v>F</v>
      </c>
      <c r="F105" s="7" t="s">
        <v>1844</v>
      </c>
      <c r="G105" s="44" t="str">
        <f>VLOOKUP(A105,[1]FIJA!$A:$P,15,0)</f>
        <v>DEPARTAMENTO DE TECNOLOGIA DE LA INFORMA</v>
      </c>
      <c r="H105" s="44">
        <f>VLOOKUP(A105,[1]FIJA!$A:$P,8,0)</f>
        <v>20000</v>
      </c>
      <c r="I105" s="32">
        <f>VLOOKUP(A105,[1]FIJA!$A:$P,10,0)</f>
        <v>0</v>
      </c>
      <c r="J105" s="32">
        <f>VLOOKUP(A105,[1]FIJA!$A:$P,9,0)</f>
        <v>574</v>
      </c>
      <c r="K105" s="32">
        <f>VLOOKUP(A105,[3]Sheet1!$F:$I,2,)</f>
        <v>1420</v>
      </c>
      <c r="L105" s="32">
        <f>VLOOKUP(A105,[3]Sheet1!$F:$I,4,0)</f>
        <v>230</v>
      </c>
      <c r="M105" s="32">
        <f>VLOOKUP(A105,[1]FIJA!$A:$P,11,0)</f>
        <v>608</v>
      </c>
      <c r="N105" s="32">
        <f>VLOOKUP(A105,[3]Sheet1!$F:$I,3,0)</f>
        <v>1418</v>
      </c>
      <c r="O105" s="32">
        <f>VLOOKUP(A105,[1]FIJA!$A:$P,12,0)</f>
        <v>75</v>
      </c>
      <c r="P105" s="6">
        <v>1182</v>
      </c>
      <c r="Q105" s="40">
        <f t="shared" si="3"/>
        <v>1257</v>
      </c>
      <c r="R105" s="6">
        <f t="shared" si="4"/>
        <v>3068</v>
      </c>
      <c r="S105" s="6">
        <f t="shared" si="5"/>
        <v>18743</v>
      </c>
      <c r="T105" s="24">
        <v>111</v>
      </c>
      <c r="U105" s="2" t="str">
        <f>VLOOKUP(A105,[2]COMEDORECO_Generacion_de_Datos_!$A:$F,5,0)</f>
        <v>01.00.00.62.00.06</v>
      </c>
    </row>
    <row r="106" spans="1:21" s="2" customFormat="1" ht="21.95" customHeight="1" x14ac:dyDescent="0.25">
      <c r="A106" s="2">
        <f>VLOOKUP(C106,[1]FIJA!$D:$P,3,0)</f>
        <v>40227000441</v>
      </c>
      <c r="B106" s="23">
        <v>94</v>
      </c>
      <c r="C106" s="7" t="s">
        <v>1645</v>
      </c>
      <c r="D106" s="7" t="s">
        <v>266</v>
      </c>
      <c r="E106" s="7" t="str">
        <f>VLOOKUP(A106,[2]COMEDORECO_Generacion_de_Datos_!$A:$F,2,0)</f>
        <v>F</v>
      </c>
      <c r="F106" s="7" t="s">
        <v>1844</v>
      </c>
      <c r="G106" s="44" t="str">
        <f>VLOOKUP(A106,[1]FIJA!$A:$P,15,0)</f>
        <v>DEPARTAMENTO DE TECNOLOGIA DE LA INFORMA</v>
      </c>
      <c r="H106" s="44">
        <f>VLOOKUP(A106,[1]FIJA!$A:$P,8,0)</f>
        <v>20000</v>
      </c>
      <c r="I106" s="32">
        <f>VLOOKUP(A106,[1]FIJA!$A:$P,10,0)</f>
        <v>0</v>
      </c>
      <c r="J106" s="32">
        <f>VLOOKUP(A106,[1]FIJA!$A:$P,9,0)</f>
        <v>574</v>
      </c>
      <c r="K106" s="32">
        <f>VLOOKUP(A106,[3]Sheet1!$F:$I,2,)</f>
        <v>1420</v>
      </c>
      <c r="L106" s="32">
        <f>VLOOKUP(A106,[3]Sheet1!$F:$I,4,0)</f>
        <v>230</v>
      </c>
      <c r="M106" s="32">
        <f>VLOOKUP(A106,[1]FIJA!$A:$P,11,0)</f>
        <v>608</v>
      </c>
      <c r="N106" s="32">
        <f>VLOOKUP(A106,[3]Sheet1!$F:$I,3,0)</f>
        <v>1418</v>
      </c>
      <c r="O106" s="32">
        <f>VLOOKUP(A106,[1]FIJA!$A:$P,12,0)</f>
        <v>75</v>
      </c>
      <c r="P106" s="6">
        <v>1182</v>
      </c>
      <c r="Q106" s="40">
        <f t="shared" si="3"/>
        <v>1257</v>
      </c>
      <c r="R106" s="6">
        <f t="shared" si="4"/>
        <v>3068</v>
      </c>
      <c r="S106" s="6">
        <f t="shared" si="5"/>
        <v>18743</v>
      </c>
      <c r="T106" s="24">
        <v>111</v>
      </c>
      <c r="U106" s="2" t="str">
        <f>VLOOKUP(A106,[2]COMEDORECO_Generacion_de_Datos_!$A:$F,5,0)</f>
        <v>01.00.00.62.00.06</v>
      </c>
    </row>
    <row r="107" spans="1:21" s="2" customFormat="1" ht="21.95" customHeight="1" x14ac:dyDescent="0.25">
      <c r="A107" s="2">
        <f>VLOOKUP(C107,[1]FIJA!$D:$P,3,0)</f>
        <v>1200231700</v>
      </c>
      <c r="B107" s="23">
        <v>95</v>
      </c>
      <c r="C107" s="7" t="s">
        <v>553</v>
      </c>
      <c r="D107" s="7" t="s">
        <v>106</v>
      </c>
      <c r="E107" s="7" t="str">
        <f>VLOOKUP(A107,[2]COMEDORECO_Generacion_de_Datos_!$A:$F,2,0)</f>
        <v>M</v>
      </c>
      <c r="F107" s="7" t="s">
        <v>1844</v>
      </c>
      <c r="G107" s="44" t="str">
        <f>VLOOKUP(A107,[1]FIJA!$A:$P,15,0)</f>
        <v>DIRECCION DE INSPECCION- COMEDORES ECONO</v>
      </c>
      <c r="H107" s="44">
        <f>VLOOKUP(A107,[1]FIJA!$A:$P,8,0)</f>
        <v>140000</v>
      </c>
      <c r="I107" s="32">
        <f>VLOOKUP(A107,[1]FIJA!$A:$P,10,0)</f>
        <v>21514.37</v>
      </c>
      <c r="J107" s="32">
        <f>VLOOKUP(A107,[1]FIJA!$A:$P,9,0)</f>
        <v>4018</v>
      </c>
      <c r="K107" s="32">
        <f>VLOOKUP(A107,[3]Sheet1!$F:$I,2,)</f>
        <v>9940</v>
      </c>
      <c r="L107" s="32">
        <f>VLOOKUP(A107,[3]Sheet1!$F:$I,4,0)</f>
        <v>748.08</v>
      </c>
      <c r="M107" s="32">
        <f>VLOOKUP(A107,[1]FIJA!$A:$P,11,0)</f>
        <v>4256</v>
      </c>
      <c r="N107" s="32">
        <f>VLOOKUP(A107,[3]Sheet1!$F:$I,3,0)</f>
        <v>9926</v>
      </c>
      <c r="O107" s="32">
        <f>VLOOKUP(A107,[1]FIJA!$A:$P,12,0)</f>
        <v>75</v>
      </c>
      <c r="P107" s="6">
        <v>8274</v>
      </c>
      <c r="Q107" s="40">
        <f t="shared" si="3"/>
        <v>29863.37</v>
      </c>
      <c r="R107" s="6">
        <f t="shared" si="4"/>
        <v>20614.080000000002</v>
      </c>
      <c r="S107" s="6">
        <f t="shared" si="5"/>
        <v>110136.63</v>
      </c>
      <c r="T107" s="24">
        <v>111</v>
      </c>
      <c r="U107" s="2" t="str">
        <f>VLOOKUP(A107,[2]COMEDORECO_Generacion_de_Datos_!$A:$F,5,0)</f>
        <v>01.00.00.62.01</v>
      </c>
    </row>
    <row r="108" spans="1:21" s="2" customFormat="1" ht="21.95" customHeight="1" x14ac:dyDescent="0.25">
      <c r="A108" s="2">
        <f>VLOOKUP(C108,[1]FIJA!$D:$P,3,0)</f>
        <v>101412369</v>
      </c>
      <c r="B108" s="23">
        <v>96</v>
      </c>
      <c r="C108" s="7" t="s">
        <v>127</v>
      </c>
      <c r="D108" s="7" t="s">
        <v>116</v>
      </c>
      <c r="E108" s="7" t="str">
        <f>VLOOKUP(A108,[2]COMEDORECO_Generacion_de_Datos_!$A:$F,2,0)</f>
        <v>M</v>
      </c>
      <c r="F108" s="7" t="s">
        <v>1844</v>
      </c>
      <c r="G108" s="44" t="str">
        <f>VLOOKUP(A108,[1]FIJA!$A:$P,15,0)</f>
        <v>DIRECCION DE INSPECCION- COMEDORES ECONO</v>
      </c>
      <c r="H108" s="44">
        <f>VLOOKUP(A108,[1]FIJA!$A:$P,8,0)</f>
        <v>40000</v>
      </c>
      <c r="I108" s="32">
        <f>VLOOKUP(A108,[1]FIJA!$A:$P,10,0)</f>
        <v>215.78</v>
      </c>
      <c r="J108" s="32">
        <f>VLOOKUP(A108,[1]FIJA!$A:$P,9,0)</f>
        <v>1148</v>
      </c>
      <c r="K108" s="32">
        <f>VLOOKUP(A108,[3]Sheet1!$F:$I,2,)</f>
        <v>2840</v>
      </c>
      <c r="L108" s="32">
        <f>VLOOKUP(A108,[3]Sheet1!$F:$I,4,0)</f>
        <v>460</v>
      </c>
      <c r="M108" s="32">
        <f>VLOOKUP(A108,[1]FIJA!$A:$P,11,0)</f>
        <v>1216</v>
      </c>
      <c r="N108" s="32">
        <f>VLOOKUP(A108,[3]Sheet1!$F:$I,3,0)</f>
        <v>2836</v>
      </c>
      <c r="O108" s="32">
        <f>VLOOKUP(A108,[1]FIJA!$A:$P,12,0)</f>
        <v>1587.45</v>
      </c>
      <c r="P108" s="6">
        <v>2364</v>
      </c>
      <c r="Q108" s="40">
        <f t="shared" si="3"/>
        <v>4167.2299999999996</v>
      </c>
      <c r="R108" s="6">
        <f t="shared" si="4"/>
        <v>6136</v>
      </c>
      <c r="S108" s="6">
        <f t="shared" si="5"/>
        <v>35832.770000000004</v>
      </c>
      <c r="T108" s="24">
        <v>111</v>
      </c>
      <c r="U108" s="2" t="str">
        <f>VLOOKUP(A108,[2]COMEDORECO_Generacion_de_Datos_!$A:$F,5,0)</f>
        <v>01.00.00.62.01</v>
      </c>
    </row>
    <row r="109" spans="1:21" s="2" customFormat="1" ht="21.95" customHeight="1" x14ac:dyDescent="0.25">
      <c r="A109" s="2">
        <f>VLOOKUP(C109,[1]FIJA!$D:$P,3,0)</f>
        <v>104702154</v>
      </c>
      <c r="B109" s="23">
        <v>97</v>
      </c>
      <c r="C109" s="7" t="s">
        <v>196</v>
      </c>
      <c r="D109" s="7" t="s">
        <v>116</v>
      </c>
      <c r="E109" s="7" t="str">
        <f>VLOOKUP(A109,[2]COMEDORECO_Generacion_de_Datos_!$A:$F,2,0)</f>
        <v>M</v>
      </c>
      <c r="F109" s="7" t="s">
        <v>1844</v>
      </c>
      <c r="G109" s="44" t="str">
        <f>VLOOKUP(A109,[1]FIJA!$A:$P,15,0)</f>
        <v>DIRECCION DE INSPECCION- COMEDORES ECONO</v>
      </c>
      <c r="H109" s="44">
        <f>VLOOKUP(A109,[1]FIJA!$A:$P,8,0)</f>
        <v>40000</v>
      </c>
      <c r="I109" s="32">
        <f>VLOOKUP(A109,[1]FIJA!$A:$P,10,0)</f>
        <v>442.65</v>
      </c>
      <c r="J109" s="32">
        <f>VLOOKUP(A109,[1]FIJA!$A:$P,9,0)</f>
        <v>1148</v>
      </c>
      <c r="K109" s="32">
        <f>VLOOKUP(A109,[3]Sheet1!$F:$I,2,)</f>
        <v>2840</v>
      </c>
      <c r="L109" s="32">
        <f>VLOOKUP(A109,[3]Sheet1!$F:$I,4,0)</f>
        <v>460</v>
      </c>
      <c r="M109" s="32">
        <f>VLOOKUP(A109,[1]FIJA!$A:$P,11,0)</f>
        <v>1216</v>
      </c>
      <c r="N109" s="32">
        <f>VLOOKUP(A109,[3]Sheet1!$F:$I,3,0)</f>
        <v>2836</v>
      </c>
      <c r="O109" s="32">
        <f>VLOOKUP(A109,[1]FIJA!$A:$P,12,0)</f>
        <v>75</v>
      </c>
      <c r="P109" s="6">
        <v>2364</v>
      </c>
      <c r="Q109" s="40">
        <f t="shared" si="3"/>
        <v>2881.65</v>
      </c>
      <c r="R109" s="6">
        <f t="shared" si="4"/>
        <v>6136</v>
      </c>
      <c r="S109" s="6">
        <f t="shared" si="5"/>
        <v>37118.35</v>
      </c>
      <c r="T109" s="24">
        <v>111</v>
      </c>
      <c r="U109" s="2" t="str">
        <f>VLOOKUP(A109,[2]COMEDORECO_Generacion_de_Datos_!$A:$F,5,0)</f>
        <v>01.00.00.62.01</v>
      </c>
    </row>
    <row r="110" spans="1:21" s="2" customFormat="1" ht="21.95" customHeight="1" x14ac:dyDescent="0.25">
      <c r="A110" s="2">
        <f>VLOOKUP(C110,[1]FIJA!$D:$P,3,0)</f>
        <v>108591991</v>
      </c>
      <c r="B110" s="23">
        <v>98</v>
      </c>
      <c r="C110" s="7" t="s">
        <v>1766</v>
      </c>
      <c r="D110" s="7" t="s">
        <v>116</v>
      </c>
      <c r="E110" s="7" t="str">
        <f>VLOOKUP(A110,[2]COMEDORECO_Generacion_de_Datos_!$A:$F,2,0)</f>
        <v>F</v>
      </c>
      <c r="F110" s="7" t="s">
        <v>1844</v>
      </c>
      <c r="G110" s="44" t="str">
        <f>VLOOKUP(A110,[1]FIJA!$A:$P,15,0)</f>
        <v>DIRECCION DE INSPECCION- COMEDORES ECONO</v>
      </c>
      <c r="H110" s="44">
        <f>VLOOKUP(A110,[1]FIJA!$A:$P,8,0)</f>
        <v>40000</v>
      </c>
      <c r="I110" s="32">
        <f>VLOOKUP(A110,[1]FIJA!$A:$P,10,0)</f>
        <v>442.65</v>
      </c>
      <c r="J110" s="32">
        <f>VLOOKUP(A110,[1]FIJA!$A:$P,9,0)</f>
        <v>1148</v>
      </c>
      <c r="K110" s="32">
        <f>VLOOKUP(A110,[3]Sheet1!$F:$I,2,)</f>
        <v>2840</v>
      </c>
      <c r="L110" s="32">
        <f>VLOOKUP(A110,[3]Sheet1!$F:$I,4,0)</f>
        <v>460</v>
      </c>
      <c r="M110" s="32">
        <f>VLOOKUP(A110,[1]FIJA!$A:$P,11,0)</f>
        <v>1216</v>
      </c>
      <c r="N110" s="32">
        <f>VLOOKUP(A110,[3]Sheet1!$F:$I,3,0)</f>
        <v>2836</v>
      </c>
      <c r="O110" s="32">
        <f>VLOOKUP(A110,[1]FIJA!$A:$P,12,0)</f>
        <v>75</v>
      </c>
      <c r="P110" s="6">
        <v>2364</v>
      </c>
      <c r="Q110" s="40">
        <f t="shared" si="3"/>
        <v>2881.65</v>
      </c>
      <c r="R110" s="6">
        <f t="shared" si="4"/>
        <v>6136</v>
      </c>
      <c r="S110" s="6">
        <f t="shared" si="5"/>
        <v>37118.35</v>
      </c>
      <c r="T110" s="24">
        <v>111</v>
      </c>
      <c r="U110" s="2" t="str">
        <f>VLOOKUP(A110,[2]COMEDORECO_Generacion_de_Datos_!$A:$F,5,0)</f>
        <v>01.00.00.62.01</v>
      </c>
    </row>
    <row r="111" spans="1:21" s="2" customFormat="1" ht="21.95" customHeight="1" x14ac:dyDescent="0.25">
      <c r="A111" s="2">
        <f>VLOOKUP(C111,[1]FIJA!$D:$P,3,0)</f>
        <v>201433877</v>
      </c>
      <c r="B111" s="23">
        <v>99</v>
      </c>
      <c r="C111" s="7" t="s">
        <v>1685</v>
      </c>
      <c r="D111" s="7" t="s">
        <v>174</v>
      </c>
      <c r="E111" s="7" t="str">
        <f>VLOOKUP(A111,[2]COMEDORECO_Generacion_de_Datos_!$A:$F,2,0)</f>
        <v>F</v>
      </c>
      <c r="F111" s="7" t="s">
        <v>1844</v>
      </c>
      <c r="G111" s="44" t="str">
        <f>VLOOKUP(A111,[1]FIJA!$A:$P,15,0)</f>
        <v>DIRECCION DE INSPECCION- COMEDORES ECONO</v>
      </c>
      <c r="H111" s="44">
        <f>VLOOKUP(A111,[1]FIJA!$A:$P,8,0)</f>
        <v>40000</v>
      </c>
      <c r="I111" s="32">
        <f>VLOOKUP(A111,[1]FIJA!$A:$P,10,0)</f>
        <v>442.65</v>
      </c>
      <c r="J111" s="32">
        <f>VLOOKUP(A111,[1]FIJA!$A:$P,9,0)</f>
        <v>1148</v>
      </c>
      <c r="K111" s="32">
        <f>VLOOKUP(A111,[3]Sheet1!$F:$I,2,)</f>
        <v>2840</v>
      </c>
      <c r="L111" s="32">
        <f>VLOOKUP(A111,[3]Sheet1!$F:$I,4,0)</f>
        <v>460</v>
      </c>
      <c r="M111" s="32">
        <f>VLOOKUP(A111,[1]FIJA!$A:$P,11,0)</f>
        <v>1216</v>
      </c>
      <c r="N111" s="32">
        <f>VLOOKUP(A111,[3]Sheet1!$F:$I,3,0)</f>
        <v>2836</v>
      </c>
      <c r="O111" s="32">
        <f>VLOOKUP(A111,[1]FIJA!$A:$P,12,0)</f>
        <v>75</v>
      </c>
      <c r="P111" s="6">
        <v>2364</v>
      </c>
      <c r="Q111" s="40">
        <f t="shared" si="3"/>
        <v>2881.65</v>
      </c>
      <c r="R111" s="6">
        <f t="shared" si="4"/>
        <v>6136</v>
      </c>
      <c r="S111" s="6">
        <f t="shared" si="5"/>
        <v>37118.35</v>
      </c>
      <c r="T111" s="24">
        <v>111</v>
      </c>
      <c r="U111" s="2" t="str">
        <f>VLOOKUP(A111,[2]COMEDORECO_Generacion_de_Datos_!$A:$F,5,0)</f>
        <v>01.00.00.62.01</v>
      </c>
    </row>
    <row r="112" spans="1:21" s="2" customFormat="1" ht="21.95" customHeight="1" x14ac:dyDescent="0.25">
      <c r="A112" s="2">
        <f>VLOOKUP(C112,[1]FIJA!$D:$P,3,0)</f>
        <v>12600002609</v>
      </c>
      <c r="B112" s="23">
        <v>100</v>
      </c>
      <c r="C112" s="7" t="s">
        <v>1721</v>
      </c>
      <c r="D112" s="7" t="s">
        <v>180</v>
      </c>
      <c r="E112" s="7" t="str">
        <f>VLOOKUP(A112,[2]COMEDORECO_Generacion_de_Datos_!$A:$F,2,0)</f>
        <v>M</v>
      </c>
      <c r="F112" s="7" t="s">
        <v>1844</v>
      </c>
      <c r="G112" s="44" t="str">
        <f>VLOOKUP(A112,[1]FIJA!$A:$P,15,0)</f>
        <v>DIRECCION DE INSPECCION- COMEDORES ECONO</v>
      </c>
      <c r="H112" s="44">
        <f>VLOOKUP(A112,[1]FIJA!$A:$P,8,0)</f>
        <v>40000</v>
      </c>
      <c r="I112" s="32">
        <f>VLOOKUP(A112,[1]FIJA!$A:$P,10,0)</f>
        <v>442.65</v>
      </c>
      <c r="J112" s="32">
        <f>VLOOKUP(A112,[1]FIJA!$A:$P,9,0)</f>
        <v>1148</v>
      </c>
      <c r="K112" s="32">
        <f>VLOOKUP(A112,[3]Sheet1!$F:$I,2,)</f>
        <v>2840</v>
      </c>
      <c r="L112" s="32">
        <f>VLOOKUP(A112,[3]Sheet1!$F:$I,4,0)</f>
        <v>460</v>
      </c>
      <c r="M112" s="32">
        <f>VLOOKUP(A112,[1]FIJA!$A:$P,11,0)</f>
        <v>1216</v>
      </c>
      <c r="N112" s="32">
        <f>VLOOKUP(A112,[3]Sheet1!$F:$I,3,0)</f>
        <v>2836</v>
      </c>
      <c r="O112" s="32">
        <f>VLOOKUP(A112,[1]FIJA!$A:$P,12,0)</f>
        <v>75</v>
      </c>
      <c r="P112" s="6">
        <v>2364</v>
      </c>
      <c r="Q112" s="40">
        <f t="shared" si="3"/>
        <v>2881.65</v>
      </c>
      <c r="R112" s="6">
        <f t="shared" si="4"/>
        <v>6136</v>
      </c>
      <c r="S112" s="6">
        <f t="shared" si="5"/>
        <v>37118.35</v>
      </c>
      <c r="T112" s="24">
        <v>111</v>
      </c>
      <c r="U112" s="2" t="str">
        <f>VLOOKUP(A112,[2]COMEDORECO_Generacion_de_Datos_!$A:$F,5,0)</f>
        <v>01.00.00.62.01</v>
      </c>
    </row>
    <row r="113" spans="1:21" s="2" customFormat="1" ht="21.95" customHeight="1" x14ac:dyDescent="0.25">
      <c r="A113" s="2">
        <f>VLOOKUP(C113,[1]FIJA!$D:$P,3,0)</f>
        <v>22300565516</v>
      </c>
      <c r="B113" s="23">
        <v>101</v>
      </c>
      <c r="C113" s="7" t="s">
        <v>1287</v>
      </c>
      <c r="D113" s="7" t="s">
        <v>116</v>
      </c>
      <c r="E113" s="7" t="str">
        <f>VLOOKUP(A113,[2]COMEDORECO_Generacion_de_Datos_!$A:$F,2,0)</f>
        <v>M</v>
      </c>
      <c r="F113" s="7" t="s">
        <v>1844</v>
      </c>
      <c r="G113" s="44" t="str">
        <f>VLOOKUP(A113,[1]FIJA!$A:$P,15,0)</f>
        <v>DIRECCION DE INSPECCION- COMEDORES ECONO</v>
      </c>
      <c r="H113" s="44">
        <f>VLOOKUP(A113,[1]FIJA!$A:$P,8,0)</f>
        <v>40000</v>
      </c>
      <c r="I113" s="32">
        <f>VLOOKUP(A113,[1]FIJA!$A:$P,10,0)</f>
        <v>442.65</v>
      </c>
      <c r="J113" s="32">
        <f>VLOOKUP(A113,[1]FIJA!$A:$P,9,0)</f>
        <v>1148</v>
      </c>
      <c r="K113" s="32">
        <f>VLOOKUP(A113,[3]Sheet1!$F:$I,2,)</f>
        <v>2840</v>
      </c>
      <c r="L113" s="32">
        <f>VLOOKUP(A113,[3]Sheet1!$F:$I,4,0)</f>
        <v>460</v>
      </c>
      <c r="M113" s="32">
        <f>VLOOKUP(A113,[1]FIJA!$A:$P,11,0)</f>
        <v>1216</v>
      </c>
      <c r="N113" s="32">
        <f>VLOOKUP(A113,[3]Sheet1!$F:$I,3,0)</f>
        <v>2836</v>
      </c>
      <c r="O113" s="32">
        <f>VLOOKUP(A113,[1]FIJA!$A:$P,12,0)</f>
        <v>75</v>
      </c>
      <c r="P113" s="6">
        <v>2364</v>
      </c>
      <c r="Q113" s="40">
        <f t="shared" si="3"/>
        <v>2881.65</v>
      </c>
      <c r="R113" s="6">
        <f t="shared" si="4"/>
        <v>6136</v>
      </c>
      <c r="S113" s="6">
        <f t="shared" si="5"/>
        <v>37118.35</v>
      </c>
      <c r="T113" s="24">
        <v>111</v>
      </c>
      <c r="U113" s="2" t="str">
        <f>VLOOKUP(A113,[2]COMEDORECO_Generacion_de_Datos_!$A:$F,5,0)</f>
        <v>01.00.00.62.01</v>
      </c>
    </row>
    <row r="114" spans="1:21" s="2" customFormat="1" ht="21.95" customHeight="1" x14ac:dyDescent="0.25">
      <c r="A114" s="2">
        <f>VLOOKUP(C114,[1]FIJA!$D:$P,3,0)</f>
        <v>22900013669</v>
      </c>
      <c r="B114" s="23">
        <v>102</v>
      </c>
      <c r="C114" s="7" t="s">
        <v>1129</v>
      </c>
      <c r="D114" s="7" t="s">
        <v>116</v>
      </c>
      <c r="E114" s="7" t="str">
        <f>VLOOKUP(A114,[2]COMEDORECO_Generacion_de_Datos_!$A:$F,2,0)</f>
        <v>M</v>
      </c>
      <c r="F114" s="7" t="s">
        <v>1844</v>
      </c>
      <c r="G114" s="44" t="str">
        <f>VLOOKUP(A114,[1]FIJA!$A:$P,15,0)</f>
        <v>DIRECCION DE INSPECCION- COMEDORES ECONO</v>
      </c>
      <c r="H114" s="44">
        <f>VLOOKUP(A114,[1]FIJA!$A:$P,8,0)</f>
        <v>40000</v>
      </c>
      <c r="I114" s="32">
        <f>VLOOKUP(A114,[1]FIJA!$A:$P,10,0)</f>
        <v>442.65</v>
      </c>
      <c r="J114" s="32">
        <f>VLOOKUP(A114,[1]FIJA!$A:$P,9,0)</f>
        <v>1148</v>
      </c>
      <c r="K114" s="32">
        <f>VLOOKUP(A114,[3]Sheet1!$F:$I,2,)</f>
        <v>2840</v>
      </c>
      <c r="L114" s="32">
        <f>VLOOKUP(A114,[3]Sheet1!$F:$I,4,0)</f>
        <v>460</v>
      </c>
      <c r="M114" s="32">
        <f>VLOOKUP(A114,[1]FIJA!$A:$P,11,0)</f>
        <v>1216</v>
      </c>
      <c r="N114" s="32">
        <f>VLOOKUP(A114,[3]Sheet1!$F:$I,3,0)</f>
        <v>2836</v>
      </c>
      <c r="O114" s="32">
        <f>VLOOKUP(A114,[1]FIJA!$A:$P,12,0)</f>
        <v>75</v>
      </c>
      <c r="P114" s="6">
        <v>2364</v>
      </c>
      <c r="Q114" s="40">
        <f t="shared" si="3"/>
        <v>2881.65</v>
      </c>
      <c r="R114" s="6">
        <f t="shared" si="4"/>
        <v>6136</v>
      </c>
      <c r="S114" s="6">
        <f t="shared" si="5"/>
        <v>37118.35</v>
      </c>
      <c r="T114" s="24">
        <v>111</v>
      </c>
      <c r="U114" s="2" t="str">
        <f>VLOOKUP(A114,[2]COMEDORECO_Generacion_de_Datos_!$A:$F,5,0)</f>
        <v>01.00.00.62.01</v>
      </c>
    </row>
    <row r="115" spans="1:21" s="2" customFormat="1" ht="21.95" customHeight="1" x14ac:dyDescent="0.25">
      <c r="A115" s="2">
        <f>VLOOKUP(C115,[1]FIJA!$D:$P,3,0)</f>
        <v>40213101724</v>
      </c>
      <c r="B115" s="23">
        <v>103</v>
      </c>
      <c r="C115" s="7" t="s">
        <v>1154</v>
      </c>
      <c r="D115" s="7" t="s">
        <v>116</v>
      </c>
      <c r="E115" s="7" t="str">
        <f>VLOOKUP(A115,[2]COMEDORECO_Generacion_de_Datos_!$A:$F,2,0)</f>
        <v>F</v>
      </c>
      <c r="F115" s="7" t="s">
        <v>1844</v>
      </c>
      <c r="G115" s="44" t="str">
        <f>VLOOKUP(A115,[1]FIJA!$A:$P,15,0)</f>
        <v>DIRECCION DE INSPECCION- COMEDORES ECONO</v>
      </c>
      <c r="H115" s="44">
        <f>VLOOKUP(A115,[1]FIJA!$A:$P,8,0)</f>
        <v>40000</v>
      </c>
      <c r="I115" s="32">
        <f>VLOOKUP(A115,[1]FIJA!$A:$P,10,0)</f>
        <v>442.65</v>
      </c>
      <c r="J115" s="32">
        <f>VLOOKUP(A115,[1]FIJA!$A:$P,9,0)</f>
        <v>1148</v>
      </c>
      <c r="K115" s="32">
        <f>VLOOKUP(A115,[3]Sheet1!$F:$I,2,)</f>
        <v>2840</v>
      </c>
      <c r="L115" s="32">
        <f>VLOOKUP(A115,[3]Sheet1!$F:$I,4,0)</f>
        <v>460</v>
      </c>
      <c r="M115" s="32">
        <f>VLOOKUP(A115,[1]FIJA!$A:$P,11,0)</f>
        <v>1216</v>
      </c>
      <c r="N115" s="32">
        <f>VLOOKUP(A115,[3]Sheet1!$F:$I,3,0)</f>
        <v>2836</v>
      </c>
      <c r="O115" s="32">
        <f>VLOOKUP(A115,[1]FIJA!$A:$P,12,0)</f>
        <v>75</v>
      </c>
      <c r="P115" s="6">
        <v>2364</v>
      </c>
      <c r="Q115" s="40">
        <f t="shared" si="3"/>
        <v>2881.65</v>
      </c>
      <c r="R115" s="6">
        <f t="shared" si="4"/>
        <v>6136</v>
      </c>
      <c r="S115" s="6">
        <f t="shared" si="5"/>
        <v>37118.35</v>
      </c>
      <c r="T115" s="24">
        <v>111</v>
      </c>
      <c r="U115" s="2" t="str">
        <f>VLOOKUP(A115,[2]COMEDORECO_Generacion_de_Datos_!$A:$F,5,0)</f>
        <v>01.00.00.62.01</v>
      </c>
    </row>
    <row r="116" spans="1:21" s="2" customFormat="1" ht="21.95" customHeight="1" x14ac:dyDescent="0.25">
      <c r="A116" s="2">
        <f>VLOOKUP(C116,[1]FIJA!$D:$P,3,0)</f>
        <v>102110590</v>
      </c>
      <c r="B116" s="23">
        <v>104</v>
      </c>
      <c r="C116" s="43" t="s">
        <v>1979</v>
      </c>
      <c r="D116" s="7" t="s">
        <v>174</v>
      </c>
      <c r="E116" s="7" t="str">
        <f>VLOOKUP(A116,[2]COMEDORECO_Generacion_de_Datos_!$A:$F,2,0)</f>
        <v>F</v>
      </c>
      <c r="F116" s="7" t="s">
        <v>1844</v>
      </c>
      <c r="G116" s="44" t="str">
        <f>VLOOKUP(A116,[1]FIJA!$A:$P,15,0)</f>
        <v>DIRECCION DE INSPECCION- COMEDORES ECONO</v>
      </c>
      <c r="H116" s="44">
        <f>VLOOKUP(A116,[1]FIJA!$A:$P,8,0)</f>
        <v>40000</v>
      </c>
      <c r="I116" s="32">
        <f>VLOOKUP(A116,[1]FIJA!$A:$P,10,0)</f>
        <v>442.65</v>
      </c>
      <c r="J116" s="32">
        <f>VLOOKUP(A116,[1]FIJA!$A:$P,9,0)</f>
        <v>1148</v>
      </c>
      <c r="K116" s="32">
        <f>VLOOKUP(A116,[3]Sheet1!$F:$I,2,)</f>
        <v>2840</v>
      </c>
      <c r="L116" s="32">
        <f>VLOOKUP(A116,[3]Sheet1!$F:$I,4,0)</f>
        <v>460</v>
      </c>
      <c r="M116" s="32">
        <f>VLOOKUP(A116,[1]FIJA!$A:$P,11,0)</f>
        <v>1216</v>
      </c>
      <c r="N116" s="32">
        <f>VLOOKUP(A116,[3]Sheet1!$F:$I,3,0)</f>
        <v>2836</v>
      </c>
      <c r="O116" s="32">
        <f>VLOOKUP(A116,[1]FIJA!$A:$P,12,0)</f>
        <v>75</v>
      </c>
      <c r="P116" s="6">
        <v>770.3</v>
      </c>
      <c r="Q116" s="40">
        <f t="shared" si="3"/>
        <v>2881.65</v>
      </c>
      <c r="R116" s="6">
        <f t="shared" si="4"/>
        <v>6136</v>
      </c>
      <c r="S116" s="6">
        <f t="shared" si="5"/>
        <v>37118.35</v>
      </c>
      <c r="T116" s="24">
        <v>111</v>
      </c>
      <c r="U116" s="2" t="str">
        <f>VLOOKUP(A116,[2]COMEDORECO_Generacion_de_Datos_!$A:$F,5,0)</f>
        <v>01.00.00.62.01</v>
      </c>
    </row>
    <row r="117" spans="1:21" s="2" customFormat="1" ht="21.95" customHeight="1" x14ac:dyDescent="0.25">
      <c r="A117" s="2">
        <f>VLOOKUP(C117,[1]FIJA!$D:$P,3,0)</f>
        <v>300429958</v>
      </c>
      <c r="B117" s="23">
        <v>105</v>
      </c>
      <c r="C117" s="43" t="s">
        <v>1990</v>
      </c>
      <c r="D117" s="7" t="s">
        <v>180</v>
      </c>
      <c r="E117" s="7" t="str">
        <f>VLOOKUP(A117,[2]COMEDORECO_Generacion_de_Datos_!$A:$F,2,0)</f>
        <v>M</v>
      </c>
      <c r="F117" s="7" t="s">
        <v>1844</v>
      </c>
      <c r="G117" s="44" t="str">
        <f>VLOOKUP(A117,[1]FIJA!$A:$P,15,0)</f>
        <v>DIRECCION DE INSPECCION- COMEDORES ECONO</v>
      </c>
      <c r="H117" s="44">
        <f>VLOOKUP(A117,[1]FIJA!$A:$P,8,0)</f>
        <v>40000</v>
      </c>
      <c r="I117" s="32">
        <f>VLOOKUP(A117,[1]FIJA!$A:$P,10,0)</f>
        <v>442.65</v>
      </c>
      <c r="J117" s="32">
        <f>VLOOKUP(A117,[1]FIJA!$A:$P,9,0)</f>
        <v>1148</v>
      </c>
      <c r="K117" s="32">
        <f>VLOOKUP(A117,[3]Sheet1!$F:$I,2,)</f>
        <v>2840</v>
      </c>
      <c r="L117" s="32">
        <f>VLOOKUP(A117,[3]Sheet1!$F:$I,4,0)</f>
        <v>460</v>
      </c>
      <c r="M117" s="32">
        <f>VLOOKUP(A117,[1]FIJA!$A:$P,11,0)</f>
        <v>1216</v>
      </c>
      <c r="N117" s="32">
        <f>VLOOKUP(A117,[3]Sheet1!$F:$I,3,0)</f>
        <v>2836</v>
      </c>
      <c r="O117" s="32">
        <f>VLOOKUP(A117,[1]FIJA!$A:$P,12,0)</f>
        <v>75</v>
      </c>
      <c r="P117" s="6">
        <v>781.3</v>
      </c>
      <c r="Q117" s="40">
        <f t="shared" si="3"/>
        <v>2881.65</v>
      </c>
      <c r="R117" s="6">
        <f t="shared" si="4"/>
        <v>6136</v>
      </c>
      <c r="S117" s="6">
        <f t="shared" si="5"/>
        <v>37118.35</v>
      </c>
      <c r="T117" s="24">
        <v>111</v>
      </c>
      <c r="U117" s="2" t="str">
        <f>VLOOKUP(A117,[2]COMEDORECO_Generacion_de_Datos_!$A:$F,5,0)</f>
        <v>01.00.00.62.01</v>
      </c>
    </row>
    <row r="118" spans="1:21" s="2" customFormat="1" ht="21.95" customHeight="1" x14ac:dyDescent="0.25">
      <c r="A118" s="2">
        <f>VLOOKUP(C118,[1]FIJA!$D:$P,3,0)</f>
        <v>7100260061</v>
      </c>
      <c r="B118" s="23">
        <v>106</v>
      </c>
      <c r="C118" s="7" t="s">
        <v>1373</v>
      </c>
      <c r="D118" s="7" t="s">
        <v>116</v>
      </c>
      <c r="E118" s="7" t="str">
        <f>VLOOKUP(A118,[2]COMEDORECO_Generacion_de_Datos_!$A:$F,2,0)</f>
        <v>M</v>
      </c>
      <c r="F118" s="7" t="s">
        <v>1844</v>
      </c>
      <c r="G118" s="44" t="str">
        <f>VLOOKUP(A118,[1]FIJA!$A:$P,15,0)</f>
        <v>DIRECCION DE INSPECCION- COMEDORES ECONO</v>
      </c>
      <c r="H118" s="44">
        <f>VLOOKUP(A118,[1]FIJA!$A:$P,8,0)</f>
        <v>35000</v>
      </c>
      <c r="I118" s="32">
        <f>VLOOKUP(A118,[1]FIJA!$A:$P,10,0)</f>
        <v>0</v>
      </c>
      <c r="J118" s="32">
        <f>VLOOKUP(A118,[1]FIJA!$A:$P,9,0)</f>
        <v>1004.5</v>
      </c>
      <c r="K118" s="32">
        <f>VLOOKUP(A118,[3]Sheet1!$F:$I,2,)</f>
        <v>2485</v>
      </c>
      <c r="L118" s="32">
        <f>VLOOKUP(A118,[3]Sheet1!$F:$I,4,0)</f>
        <v>402.5</v>
      </c>
      <c r="M118" s="32">
        <f>VLOOKUP(A118,[1]FIJA!$A:$P,11,0)</f>
        <v>1064</v>
      </c>
      <c r="N118" s="32">
        <f>VLOOKUP(A118,[3]Sheet1!$F:$I,3,0)</f>
        <v>2481.5</v>
      </c>
      <c r="O118" s="32">
        <f>VLOOKUP(A118,[1]FIJA!$A:$P,12,0)</f>
        <v>75</v>
      </c>
      <c r="P118" s="6">
        <v>2068.5</v>
      </c>
      <c r="Q118" s="40">
        <f t="shared" si="3"/>
        <v>2143.5</v>
      </c>
      <c r="R118" s="6">
        <f t="shared" si="4"/>
        <v>5369</v>
      </c>
      <c r="S118" s="6">
        <f t="shared" si="5"/>
        <v>32856.5</v>
      </c>
      <c r="T118" s="24">
        <v>111</v>
      </c>
      <c r="U118" s="2" t="str">
        <f>VLOOKUP(A118,[2]COMEDORECO_Generacion_de_Datos_!$A:$F,5,0)</f>
        <v>01.00.00.62.01</v>
      </c>
    </row>
    <row r="119" spans="1:21" s="2" customFormat="1" ht="21.95" customHeight="1" x14ac:dyDescent="0.25">
      <c r="A119" s="2">
        <f>VLOOKUP(C119,[1]FIJA!$D:$P,3,0)</f>
        <v>22400805978</v>
      </c>
      <c r="B119" s="23">
        <v>107</v>
      </c>
      <c r="C119" s="7" t="s">
        <v>1730</v>
      </c>
      <c r="D119" s="7" t="s">
        <v>116</v>
      </c>
      <c r="E119" s="7" t="str">
        <f>VLOOKUP(A119,[2]COMEDORECO_Generacion_de_Datos_!$A:$F,2,0)</f>
        <v>F</v>
      </c>
      <c r="F119" s="7" t="s">
        <v>1844</v>
      </c>
      <c r="G119" s="44" t="str">
        <f>VLOOKUP(A119,[1]FIJA!$A:$P,15,0)</f>
        <v>DIRECCION DE INSPECCION- COMEDORES ECONO</v>
      </c>
      <c r="H119" s="44">
        <f>VLOOKUP(A119,[1]FIJA!$A:$P,8,0)</f>
        <v>35000</v>
      </c>
      <c r="I119" s="32">
        <f>VLOOKUP(A119,[1]FIJA!$A:$P,10,0)</f>
        <v>0</v>
      </c>
      <c r="J119" s="32">
        <f>VLOOKUP(A119,[1]FIJA!$A:$P,9,0)</f>
        <v>1004.5</v>
      </c>
      <c r="K119" s="32">
        <f>VLOOKUP(A119,[3]Sheet1!$F:$I,2,)</f>
        <v>2485</v>
      </c>
      <c r="L119" s="32">
        <f>VLOOKUP(A119,[3]Sheet1!$F:$I,4,0)</f>
        <v>402.5</v>
      </c>
      <c r="M119" s="32">
        <f>VLOOKUP(A119,[1]FIJA!$A:$P,11,0)</f>
        <v>1064</v>
      </c>
      <c r="N119" s="32">
        <f>VLOOKUP(A119,[3]Sheet1!$F:$I,3,0)</f>
        <v>2481.5</v>
      </c>
      <c r="O119" s="32">
        <f>VLOOKUP(A119,[1]FIJA!$A:$P,12,0)</f>
        <v>75</v>
      </c>
      <c r="P119" s="6">
        <v>2068.5</v>
      </c>
      <c r="Q119" s="40">
        <f t="shared" si="3"/>
        <v>2143.5</v>
      </c>
      <c r="R119" s="6">
        <f t="shared" si="4"/>
        <v>5369</v>
      </c>
      <c r="S119" s="6">
        <f t="shared" si="5"/>
        <v>32856.5</v>
      </c>
      <c r="T119" s="24">
        <v>111</v>
      </c>
      <c r="U119" s="2" t="str">
        <f>VLOOKUP(A119,[2]COMEDORECO_Generacion_de_Datos_!$A:$F,5,0)</f>
        <v>01.00.00.62.01</v>
      </c>
    </row>
    <row r="120" spans="1:21" s="2" customFormat="1" ht="21.95" customHeight="1" x14ac:dyDescent="0.25">
      <c r="A120" s="2">
        <f>VLOOKUP(C120,[1]FIJA!$D:$P,3,0)</f>
        <v>40211837139</v>
      </c>
      <c r="B120" s="23">
        <v>108</v>
      </c>
      <c r="C120" s="7" t="s">
        <v>1791</v>
      </c>
      <c r="D120" s="7" t="s">
        <v>180</v>
      </c>
      <c r="E120" s="7" t="str">
        <f>VLOOKUP(A120,[2]COMEDORECO_Generacion_de_Datos_!$A:$F,2,0)</f>
        <v>F</v>
      </c>
      <c r="F120" s="7" t="s">
        <v>1844</v>
      </c>
      <c r="G120" s="44" t="str">
        <f>VLOOKUP(A120,[1]FIJA!$A:$P,15,0)</f>
        <v>DIRECCION DE INSPECCION- COMEDORES ECONO</v>
      </c>
      <c r="H120" s="44">
        <f>VLOOKUP(A120,[1]FIJA!$A:$P,8,0)</f>
        <v>35000</v>
      </c>
      <c r="I120" s="32">
        <f>VLOOKUP(A120,[1]FIJA!$A:$P,10,0)</f>
        <v>0</v>
      </c>
      <c r="J120" s="32">
        <f>VLOOKUP(A120,[1]FIJA!$A:$P,9,0)</f>
        <v>1004.5</v>
      </c>
      <c r="K120" s="32">
        <f>VLOOKUP(A120,[3]Sheet1!$F:$I,2,)</f>
        <v>2485</v>
      </c>
      <c r="L120" s="32">
        <f>VLOOKUP(A120,[3]Sheet1!$F:$I,4,0)</f>
        <v>402.5</v>
      </c>
      <c r="M120" s="32">
        <f>VLOOKUP(A120,[1]FIJA!$A:$P,11,0)</f>
        <v>1064</v>
      </c>
      <c r="N120" s="32">
        <f>VLOOKUP(A120,[3]Sheet1!$F:$I,3,0)</f>
        <v>2481.5</v>
      </c>
      <c r="O120" s="32">
        <f>VLOOKUP(A120,[1]FIJA!$A:$P,12,0)</f>
        <v>75</v>
      </c>
      <c r="P120" s="6">
        <v>2068.5</v>
      </c>
      <c r="Q120" s="40">
        <f t="shared" si="3"/>
        <v>2143.5</v>
      </c>
      <c r="R120" s="6">
        <f t="shared" si="4"/>
        <v>5369</v>
      </c>
      <c r="S120" s="6">
        <f t="shared" si="5"/>
        <v>32856.5</v>
      </c>
      <c r="T120" s="24">
        <v>111</v>
      </c>
      <c r="U120" s="2" t="str">
        <f>VLOOKUP(A120,[2]COMEDORECO_Generacion_de_Datos_!$A:$F,5,0)</f>
        <v>01.00.00.62.01</v>
      </c>
    </row>
    <row r="121" spans="1:21" s="2" customFormat="1" ht="21.95" customHeight="1" x14ac:dyDescent="0.25">
      <c r="A121" s="2">
        <f>VLOOKUP(C121,[1]FIJA!$D:$P,3,0)</f>
        <v>114156334</v>
      </c>
      <c r="B121" s="23">
        <v>109</v>
      </c>
      <c r="C121" s="7" t="s">
        <v>407</v>
      </c>
      <c r="D121" s="7" t="s">
        <v>81</v>
      </c>
      <c r="E121" s="7" t="str">
        <f>VLOOKUP(A121,[2]COMEDORECO_Generacion_de_Datos_!$A:$F,2,0)</f>
        <v>F</v>
      </c>
      <c r="F121" s="7" t="s">
        <v>1844</v>
      </c>
      <c r="G121" s="44" t="str">
        <f>VLOOKUP(A121,[1]FIJA!$A:$P,15,0)</f>
        <v>DIRECCION DE INSPECCION- COMEDORES ECONO</v>
      </c>
      <c r="H121" s="44">
        <f>VLOOKUP(A121,[1]FIJA!$A:$P,8,0)</f>
        <v>31500</v>
      </c>
      <c r="I121" s="32">
        <f>VLOOKUP(A121,[1]FIJA!$A:$P,10,0)</f>
        <v>0</v>
      </c>
      <c r="J121" s="32">
        <f>VLOOKUP(A121,[1]FIJA!$A:$P,9,0)</f>
        <v>904.05</v>
      </c>
      <c r="K121" s="32">
        <f>VLOOKUP(A121,[3]Sheet1!$F:$I,2,)</f>
        <v>2236.5</v>
      </c>
      <c r="L121" s="32">
        <f>VLOOKUP(A121,[3]Sheet1!$F:$I,4,0)</f>
        <v>362.25</v>
      </c>
      <c r="M121" s="32">
        <f>VLOOKUP(A121,[1]FIJA!$A:$P,11,0)</f>
        <v>957.6</v>
      </c>
      <c r="N121" s="32">
        <f>VLOOKUP(A121,[3]Sheet1!$F:$I,3,0)</f>
        <v>2233.35</v>
      </c>
      <c r="O121" s="32">
        <f>VLOOKUP(A121,[1]FIJA!$A:$P,12,0)</f>
        <v>75</v>
      </c>
      <c r="P121" s="6">
        <v>1861.65</v>
      </c>
      <c r="Q121" s="40">
        <f t="shared" si="3"/>
        <v>1936.65</v>
      </c>
      <c r="R121" s="6">
        <f t="shared" si="4"/>
        <v>4832.1000000000004</v>
      </c>
      <c r="S121" s="6">
        <f t="shared" si="5"/>
        <v>29563.35</v>
      </c>
      <c r="T121" s="24">
        <v>111</v>
      </c>
      <c r="U121" s="2" t="str">
        <f>VLOOKUP(A121,[2]COMEDORECO_Generacion_de_Datos_!$A:$F,5,0)</f>
        <v>01.00.00.62.01</v>
      </c>
    </row>
    <row r="122" spans="1:21" s="2" customFormat="1" ht="21.95" customHeight="1" x14ac:dyDescent="0.25">
      <c r="A122" s="2">
        <f>VLOOKUP(C122,[1]FIJA!$D:$P,3,0)</f>
        <v>10900041921</v>
      </c>
      <c r="B122" s="23">
        <v>110</v>
      </c>
      <c r="C122" s="7" t="s">
        <v>1719</v>
      </c>
      <c r="D122" s="7" t="s">
        <v>116</v>
      </c>
      <c r="E122" s="7" t="str">
        <f>VLOOKUP(A122,[2]COMEDORECO_Generacion_de_Datos_!$A:$F,2,0)</f>
        <v>F</v>
      </c>
      <c r="F122" s="7" t="s">
        <v>1844</v>
      </c>
      <c r="G122" s="44" t="str">
        <f>VLOOKUP(A122,[1]FIJA!$A:$P,15,0)</f>
        <v>DIRECCION DE INSPECCION- COMEDORES ECONO</v>
      </c>
      <c r="H122" s="44">
        <f>VLOOKUP(A122,[1]FIJA!$A:$P,8,0)</f>
        <v>30000</v>
      </c>
      <c r="I122" s="32">
        <f>VLOOKUP(A122,[1]FIJA!$A:$P,10,0)</f>
        <v>0</v>
      </c>
      <c r="J122" s="32">
        <f>VLOOKUP(A122,[1]FIJA!$A:$P,9,0)</f>
        <v>861</v>
      </c>
      <c r="K122" s="32">
        <f>VLOOKUP(A122,[3]Sheet1!$F:$I,2,)</f>
        <v>2130</v>
      </c>
      <c r="L122" s="32">
        <f>VLOOKUP(A122,[3]Sheet1!$F:$I,4,0)</f>
        <v>345</v>
      </c>
      <c r="M122" s="32">
        <f>VLOOKUP(A122,[1]FIJA!$A:$P,11,0)</f>
        <v>912</v>
      </c>
      <c r="N122" s="32">
        <f>VLOOKUP(A122,[3]Sheet1!$F:$I,3,0)</f>
        <v>2127</v>
      </c>
      <c r="O122" s="32">
        <f>VLOOKUP(A122,[1]FIJA!$A:$P,12,0)</f>
        <v>75</v>
      </c>
      <c r="P122" s="6">
        <v>1773</v>
      </c>
      <c r="Q122" s="40">
        <f t="shared" si="3"/>
        <v>1848</v>
      </c>
      <c r="R122" s="6">
        <f t="shared" si="4"/>
        <v>4602</v>
      </c>
      <c r="S122" s="6">
        <f t="shared" si="5"/>
        <v>28152</v>
      </c>
      <c r="T122" s="24">
        <v>111</v>
      </c>
      <c r="U122" s="2" t="str">
        <f>VLOOKUP(A122,[2]COMEDORECO_Generacion_de_Datos_!$A:$F,5,0)</f>
        <v>01.00.00.62.01</v>
      </c>
    </row>
    <row r="123" spans="1:21" s="2" customFormat="1" ht="21.95" customHeight="1" x14ac:dyDescent="0.25">
      <c r="A123" s="2">
        <f>VLOOKUP(C123,[1]FIJA!$D:$P,3,0)</f>
        <v>40212478073</v>
      </c>
      <c r="B123" s="23">
        <v>111</v>
      </c>
      <c r="C123" s="7" t="s">
        <v>1886</v>
      </c>
      <c r="D123" s="7" t="s">
        <v>116</v>
      </c>
      <c r="E123" s="7" t="str">
        <f>VLOOKUP(A123,[2]COMEDORECO_Generacion_de_Datos_!$A:$F,2,0)</f>
        <v>F</v>
      </c>
      <c r="F123" s="7" t="s">
        <v>1844</v>
      </c>
      <c r="G123" s="44" t="str">
        <f>VLOOKUP(A123,[1]FIJA!$A:$P,15,0)</f>
        <v>DIRECCION DE INSPECCION- COMEDORES ECONO</v>
      </c>
      <c r="H123" s="44">
        <f>VLOOKUP(A123,[1]FIJA!$A:$P,8,0)</f>
        <v>30000</v>
      </c>
      <c r="I123" s="32">
        <f>VLOOKUP(A123,[1]FIJA!$A:$P,10,0)</f>
        <v>0</v>
      </c>
      <c r="J123" s="32">
        <f>VLOOKUP(A123,[1]FIJA!$A:$P,9,0)</f>
        <v>861</v>
      </c>
      <c r="K123" s="32">
        <f>VLOOKUP(A123,[3]Sheet1!$F:$I,2,)</f>
        <v>2130</v>
      </c>
      <c r="L123" s="32">
        <f>VLOOKUP(A123,[3]Sheet1!$F:$I,4,0)</f>
        <v>345</v>
      </c>
      <c r="M123" s="32">
        <f>VLOOKUP(A123,[1]FIJA!$A:$P,11,0)</f>
        <v>912</v>
      </c>
      <c r="N123" s="32">
        <f>VLOOKUP(A123,[3]Sheet1!$F:$I,3,0)</f>
        <v>2127</v>
      </c>
      <c r="O123" s="32">
        <f>VLOOKUP(A123,[1]FIJA!$A:$P,12,0)</f>
        <v>75</v>
      </c>
      <c r="P123" s="6">
        <v>1773</v>
      </c>
      <c r="Q123" s="40">
        <f t="shared" si="3"/>
        <v>1848</v>
      </c>
      <c r="R123" s="6">
        <f t="shared" si="4"/>
        <v>4602</v>
      </c>
      <c r="S123" s="6">
        <f t="shared" si="5"/>
        <v>28152</v>
      </c>
      <c r="T123" s="24">
        <v>111</v>
      </c>
      <c r="U123" s="2" t="str">
        <f>VLOOKUP(A123,[2]COMEDORECO_Generacion_de_Datos_!$A:$F,5,0)</f>
        <v>01.00.00.62.01</v>
      </c>
    </row>
    <row r="124" spans="1:21" s="2" customFormat="1" ht="21.95" customHeight="1" x14ac:dyDescent="0.25">
      <c r="A124" s="2">
        <f>VLOOKUP(C124,[1]FIJA!$D:$P,3,0)</f>
        <v>40225180088</v>
      </c>
      <c r="B124" s="23">
        <v>112</v>
      </c>
      <c r="C124" s="7" t="s">
        <v>1890</v>
      </c>
      <c r="D124" s="7" t="s">
        <v>116</v>
      </c>
      <c r="E124" s="7" t="str">
        <f>VLOOKUP(A124,[2]COMEDORECO_Generacion_de_Datos_!$A:$F,2,0)</f>
        <v>F</v>
      </c>
      <c r="F124" s="7" t="s">
        <v>1844</v>
      </c>
      <c r="G124" s="44" t="str">
        <f>VLOOKUP(A124,[1]FIJA!$A:$P,15,0)</f>
        <v>DIRECCION DE INSPECCION- COMEDORES ECONO</v>
      </c>
      <c r="H124" s="44">
        <f>VLOOKUP(A124,[1]FIJA!$A:$P,8,0)</f>
        <v>30000</v>
      </c>
      <c r="I124" s="32">
        <f>VLOOKUP(A124,[1]FIJA!$A:$P,10,0)</f>
        <v>0</v>
      </c>
      <c r="J124" s="32">
        <f>VLOOKUP(A124,[1]FIJA!$A:$P,9,0)</f>
        <v>861</v>
      </c>
      <c r="K124" s="32">
        <f>VLOOKUP(A124,[3]Sheet1!$F:$I,2,)</f>
        <v>2130</v>
      </c>
      <c r="L124" s="32">
        <f>VLOOKUP(A124,[3]Sheet1!$F:$I,4,0)</f>
        <v>345</v>
      </c>
      <c r="M124" s="32">
        <f>VLOOKUP(A124,[1]FIJA!$A:$P,11,0)</f>
        <v>912</v>
      </c>
      <c r="N124" s="32">
        <f>VLOOKUP(A124,[3]Sheet1!$F:$I,3,0)</f>
        <v>2127</v>
      </c>
      <c r="O124" s="32">
        <f>VLOOKUP(A124,[1]FIJA!$A:$P,12,0)</f>
        <v>75</v>
      </c>
      <c r="P124" s="6">
        <v>1773</v>
      </c>
      <c r="Q124" s="40">
        <f t="shared" si="3"/>
        <v>1848</v>
      </c>
      <c r="R124" s="6">
        <f t="shared" si="4"/>
        <v>4602</v>
      </c>
      <c r="S124" s="6">
        <f t="shared" si="5"/>
        <v>28152</v>
      </c>
      <c r="T124" s="24">
        <v>111</v>
      </c>
      <c r="U124" s="2" t="str">
        <f>VLOOKUP(A124,[2]COMEDORECO_Generacion_de_Datos_!$A:$F,5,0)</f>
        <v>01.00.00.62.01</v>
      </c>
    </row>
    <row r="125" spans="1:21" s="2" customFormat="1" ht="21.95" customHeight="1" x14ac:dyDescent="0.25">
      <c r="A125" s="2">
        <f>VLOOKUP(C125,[1]FIJA!$D:$P,3,0)</f>
        <v>8000021306</v>
      </c>
      <c r="B125" s="23">
        <v>113</v>
      </c>
      <c r="C125" s="7" t="s">
        <v>978</v>
      </c>
      <c r="D125" s="7" t="s">
        <v>116</v>
      </c>
      <c r="E125" s="7" t="str">
        <f>VLOOKUP(A125,[2]COMEDORECO_Generacion_de_Datos_!$A:$F,2,0)</f>
        <v>M</v>
      </c>
      <c r="F125" s="7" t="s">
        <v>1844</v>
      </c>
      <c r="G125" s="44" t="str">
        <f>VLOOKUP(A125,[1]FIJA!$A:$P,15,0)</f>
        <v>DIRECCION DE INSPECCION- COMEDORES ECONO</v>
      </c>
      <c r="H125" s="44">
        <f>VLOOKUP(A125,[1]FIJA!$A:$P,8,0)</f>
        <v>27000</v>
      </c>
      <c r="I125" s="32">
        <f>VLOOKUP(A125,[1]FIJA!$A:$P,10,0)</f>
        <v>0</v>
      </c>
      <c r="J125" s="32">
        <f>VLOOKUP(A125,[1]FIJA!$A:$P,9,0)</f>
        <v>774.9</v>
      </c>
      <c r="K125" s="32">
        <f>VLOOKUP(A125,[3]Sheet1!$F:$I,2,)</f>
        <v>1917</v>
      </c>
      <c r="L125" s="32">
        <f>VLOOKUP(A125,[3]Sheet1!$F:$I,4,0)</f>
        <v>310.5</v>
      </c>
      <c r="M125" s="32">
        <f>VLOOKUP(A125,[1]FIJA!$A:$P,11,0)</f>
        <v>820.8</v>
      </c>
      <c r="N125" s="32">
        <f>VLOOKUP(A125,[3]Sheet1!$F:$I,3,0)</f>
        <v>1914.3</v>
      </c>
      <c r="O125" s="32">
        <f>VLOOKUP(A125,[1]FIJA!$A:$P,12,0)</f>
        <v>75</v>
      </c>
      <c r="P125" s="6">
        <v>1595.6999999999998</v>
      </c>
      <c r="Q125" s="40">
        <f t="shared" si="3"/>
        <v>1670.6999999999998</v>
      </c>
      <c r="R125" s="6">
        <f t="shared" si="4"/>
        <v>4141.8</v>
      </c>
      <c r="S125" s="6">
        <f t="shared" si="5"/>
        <v>25329.3</v>
      </c>
      <c r="T125" s="24">
        <v>111</v>
      </c>
      <c r="U125" s="2" t="str">
        <f>VLOOKUP(A125,[2]COMEDORECO_Generacion_de_Datos_!$A:$F,5,0)</f>
        <v>01.00.00.62.01</v>
      </c>
    </row>
    <row r="126" spans="1:21" s="2" customFormat="1" ht="21.95" customHeight="1" x14ac:dyDescent="0.25">
      <c r="A126" s="2">
        <f>VLOOKUP(C126,[1]FIJA!$D:$P,3,0)</f>
        <v>108146382</v>
      </c>
      <c r="B126" s="23">
        <v>114</v>
      </c>
      <c r="C126" s="7" t="s">
        <v>294</v>
      </c>
      <c r="D126" s="7" t="s">
        <v>180</v>
      </c>
      <c r="E126" s="7" t="str">
        <f>VLOOKUP(A126,[2]COMEDORECO_Generacion_de_Datos_!$A:$F,2,0)</f>
        <v>M</v>
      </c>
      <c r="F126" s="7" t="s">
        <v>1844</v>
      </c>
      <c r="G126" s="44" t="str">
        <f>VLOOKUP(A126,[1]FIJA!$A:$P,15,0)</f>
        <v>DIRECCION DE INSPECCION- COMEDORES ECONO</v>
      </c>
      <c r="H126" s="44">
        <f>VLOOKUP(A126,[1]FIJA!$A:$P,8,0)</f>
        <v>27000</v>
      </c>
      <c r="I126" s="32">
        <f>VLOOKUP(A126,[1]FIJA!$A:$P,10,0)</f>
        <v>0</v>
      </c>
      <c r="J126" s="32">
        <f>VLOOKUP(A126,[1]FIJA!$A:$P,9,0)</f>
        <v>774.9</v>
      </c>
      <c r="K126" s="32">
        <f>VLOOKUP(A126,[3]Sheet1!$F:$I,2,)</f>
        <v>1917</v>
      </c>
      <c r="L126" s="32">
        <f>VLOOKUP(A126,[3]Sheet1!$F:$I,4,0)</f>
        <v>310.5</v>
      </c>
      <c r="M126" s="32">
        <f>VLOOKUP(A126,[1]FIJA!$A:$P,11,0)</f>
        <v>820.8</v>
      </c>
      <c r="N126" s="32">
        <f>VLOOKUP(A126,[3]Sheet1!$F:$I,3,0)</f>
        <v>1914.3</v>
      </c>
      <c r="O126" s="32">
        <f>VLOOKUP(A126,[1]FIJA!$A:$P,12,0)</f>
        <v>75</v>
      </c>
      <c r="P126" s="6">
        <v>1595.6999999999998</v>
      </c>
      <c r="Q126" s="40">
        <f t="shared" si="3"/>
        <v>1670.6999999999998</v>
      </c>
      <c r="R126" s="6">
        <f t="shared" si="4"/>
        <v>4141.8</v>
      </c>
      <c r="S126" s="6">
        <f t="shared" si="5"/>
        <v>25329.3</v>
      </c>
      <c r="T126" s="24">
        <v>111</v>
      </c>
      <c r="U126" s="2" t="str">
        <f>VLOOKUP(A126,[2]COMEDORECO_Generacion_de_Datos_!$A:$F,5,0)</f>
        <v>01.00.00.62.01</v>
      </c>
    </row>
    <row r="127" spans="1:21" s="2" customFormat="1" ht="21.95" customHeight="1" x14ac:dyDescent="0.25">
      <c r="A127" s="2">
        <f>VLOOKUP(C127,[1]FIJA!$D:$P,3,0)</f>
        <v>22301125419</v>
      </c>
      <c r="B127" s="23">
        <v>115</v>
      </c>
      <c r="C127" s="7" t="s">
        <v>1094</v>
      </c>
      <c r="D127" s="7" t="s">
        <v>37</v>
      </c>
      <c r="E127" s="7" t="str">
        <f>VLOOKUP(A127,[2]COMEDORECO_Generacion_de_Datos_!$A:$F,2,0)</f>
        <v>M</v>
      </c>
      <c r="F127" s="7" t="s">
        <v>1844</v>
      </c>
      <c r="G127" s="44" t="str">
        <f>VLOOKUP(A127,[1]FIJA!$A:$P,15,0)</f>
        <v>DIRECCION DE INSPECCION- COMEDORES ECONO</v>
      </c>
      <c r="H127" s="44">
        <f>VLOOKUP(A127,[1]FIJA!$A:$P,8,0)</f>
        <v>25200</v>
      </c>
      <c r="I127" s="32">
        <f>VLOOKUP(A127,[1]FIJA!$A:$P,10,0)</f>
        <v>0</v>
      </c>
      <c r="J127" s="32">
        <f>VLOOKUP(A127,[1]FIJA!$A:$P,9,0)</f>
        <v>723.24</v>
      </c>
      <c r="K127" s="32">
        <f>VLOOKUP(A127,[3]Sheet1!$F:$I,2,)</f>
        <v>1789.2</v>
      </c>
      <c r="L127" s="32">
        <f>VLOOKUP(A127,[3]Sheet1!$F:$I,4,0)</f>
        <v>289.8</v>
      </c>
      <c r="M127" s="32">
        <f>VLOOKUP(A127,[1]FIJA!$A:$P,11,0)</f>
        <v>766.08</v>
      </c>
      <c r="N127" s="32">
        <f>VLOOKUP(A127,[3]Sheet1!$F:$I,3,0)</f>
        <v>1786.68</v>
      </c>
      <c r="O127" s="32">
        <f>VLOOKUP(A127,[1]FIJA!$A:$P,12,0)</f>
        <v>1587.45</v>
      </c>
      <c r="P127" s="6">
        <v>1489.3200000000002</v>
      </c>
      <c r="Q127" s="40">
        <f t="shared" si="3"/>
        <v>3076.7700000000004</v>
      </c>
      <c r="R127" s="6">
        <f t="shared" si="4"/>
        <v>3865.6800000000003</v>
      </c>
      <c r="S127" s="6">
        <f t="shared" si="5"/>
        <v>22123.23</v>
      </c>
      <c r="T127" s="24">
        <v>111</v>
      </c>
      <c r="U127" s="2" t="str">
        <f>VLOOKUP(A127,[2]COMEDORECO_Generacion_de_Datos_!$A:$F,5,0)</f>
        <v>01.00.00.62.01</v>
      </c>
    </row>
    <row r="128" spans="1:21" s="2" customFormat="1" ht="21.95" customHeight="1" x14ac:dyDescent="0.25">
      <c r="A128" s="2">
        <f>VLOOKUP(C128,[1]FIJA!$D:$P,3,0)</f>
        <v>2000060109</v>
      </c>
      <c r="B128" s="23">
        <v>116</v>
      </c>
      <c r="C128" s="7" t="s">
        <v>1695</v>
      </c>
      <c r="D128" s="7" t="s">
        <v>116</v>
      </c>
      <c r="E128" s="7" t="str">
        <f>VLOOKUP(A128,[2]COMEDORECO_Generacion_de_Datos_!$A:$F,2,0)</f>
        <v>F</v>
      </c>
      <c r="F128" s="7" t="s">
        <v>1844</v>
      </c>
      <c r="G128" s="44" t="str">
        <f>VLOOKUP(A128,[1]FIJA!$A:$P,15,0)</f>
        <v>DIRECCION DE INSPECCION- COMEDORES ECONO</v>
      </c>
      <c r="H128" s="44">
        <f>VLOOKUP(A128,[1]FIJA!$A:$P,8,0)</f>
        <v>25000</v>
      </c>
      <c r="I128" s="32">
        <f>VLOOKUP(A128,[1]FIJA!$A:$P,10,0)</f>
        <v>0</v>
      </c>
      <c r="J128" s="32">
        <f>VLOOKUP(A128,[1]FIJA!$A:$P,9,0)</f>
        <v>717.5</v>
      </c>
      <c r="K128" s="32">
        <f>VLOOKUP(A128,[3]Sheet1!$F:$I,2,)</f>
        <v>1775</v>
      </c>
      <c r="L128" s="32">
        <f>VLOOKUP(A128,[3]Sheet1!$F:$I,4,0)</f>
        <v>287.5</v>
      </c>
      <c r="M128" s="32">
        <f>VLOOKUP(A128,[1]FIJA!$A:$P,11,0)</f>
        <v>760</v>
      </c>
      <c r="N128" s="32">
        <f>VLOOKUP(A128,[3]Sheet1!$F:$I,3,0)</f>
        <v>1772.5</v>
      </c>
      <c r="O128" s="32">
        <f>VLOOKUP(A128,[1]FIJA!$A:$P,12,0)</f>
        <v>75</v>
      </c>
      <c r="P128" s="6">
        <v>1477.5</v>
      </c>
      <c r="Q128" s="40">
        <f t="shared" si="3"/>
        <v>1552.5</v>
      </c>
      <c r="R128" s="6">
        <f t="shared" si="4"/>
        <v>3835</v>
      </c>
      <c r="S128" s="6">
        <f t="shared" si="5"/>
        <v>23447.5</v>
      </c>
      <c r="T128" s="24">
        <v>111</v>
      </c>
      <c r="U128" s="2" t="str">
        <f>VLOOKUP(A128,[2]COMEDORECO_Generacion_de_Datos_!$A:$F,5,0)</f>
        <v>01.00.00.62.01</v>
      </c>
    </row>
    <row r="129" spans="1:21" s="2" customFormat="1" ht="21.95" customHeight="1" x14ac:dyDescent="0.25">
      <c r="A129" s="2">
        <f>VLOOKUP(C129,[1]FIJA!$D:$P,3,0)</f>
        <v>22300536459</v>
      </c>
      <c r="B129" s="23">
        <v>117</v>
      </c>
      <c r="C129" s="7" t="s">
        <v>1073</v>
      </c>
      <c r="D129" s="7" t="s">
        <v>111</v>
      </c>
      <c r="E129" s="7" t="str">
        <f>VLOOKUP(A129,[2]COMEDORECO_Generacion_de_Datos_!$A:$F,2,0)</f>
        <v>M</v>
      </c>
      <c r="F129" s="7" t="s">
        <v>1844</v>
      </c>
      <c r="G129" s="44" t="str">
        <f>VLOOKUP(A129,[1]FIJA!$A:$P,15,0)</f>
        <v>DIRECCION DE INSPECCION- COMEDORES ECONO</v>
      </c>
      <c r="H129" s="44">
        <f>VLOOKUP(A129,[1]FIJA!$A:$P,8,0)</f>
        <v>25000</v>
      </c>
      <c r="I129" s="32">
        <f>VLOOKUP(A129,[1]FIJA!$A:$P,10,0)</f>
        <v>0</v>
      </c>
      <c r="J129" s="32">
        <f>VLOOKUP(A129,[1]FIJA!$A:$P,9,0)</f>
        <v>717.5</v>
      </c>
      <c r="K129" s="32">
        <f>VLOOKUP(A129,[3]Sheet1!$F:$I,2,)</f>
        <v>1775</v>
      </c>
      <c r="L129" s="32">
        <f>VLOOKUP(A129,[3]Sheet1!$F:$I,4,0)</f>
        <v>287.5</v>
      </c>
      <c r="M129" s="32">
        <f>VLOOKUP(A129,[1]FIJA!$A:$P,11,0)</f>
        <v>760</v>
      </c>
      <c r="N129" s="32">
        <f>VLOOKUP(A129,[3]Sheet1!$F:$I,3,0)</f>
        <v>1772.5</v>
      </c>
      <c r="O129" s="32">
        <f>VLOOKUP(A129,[1]FIJA!$A:$P,12,0)</f>
        <v>75</v>
      </c>
      <c r="P129" s="6">
        <v>1477.5</v>
      </c>
      <c r="Q129" s="40">
        <f t="shared" si="3"/>
        <v>1552.5</v>
      </c>
      <c r="R129" s="6">
        <f t="shared" si="4"/>
        <v>3835</v>
      </c>
      <c r="S129" s="6">
        <f t="shared" si="5"/>
        <v>23447.5</v>
      </c>
      <c r="T129" s="24">
        <v>111</v>
      </c>
      <c r="U129" s="2" t="str">
        <f>VLOOKUP(A129,[2]COMEDORECO_Generacion_de_Datos_!$A:$F,5,0)</f>
        <v>01.00.00.62.01</v>
      </c>
    </row>
    <row r="130" spans="1:21" s="2" customFormat="1" ht="21.95" customHeight="1" x14ac:dyDescent="0.25">
      <c r="A130" s="2">
        <f>VLOOKUP(C130,[1]FIJA!$D:$P,3,0)</f>
        <v>40224371910</v>
      </c>
      <c r="B130" s="23">
        <v>118</v>
      </c>
      <c r="C130" s="7" t="s">
        <v>1201</v>
      </c>
      <c r="D130" s="7" t="s">
        <v>109</v>
      </c>
      <c r="E130" s="7" t="str">
        <f>VLOOKUP(A130,[2]COMEDORECO_Generacion_de_Datos_!$A:$F,2,0)</f>
        <v>M</v>
      </c>
      <c r="F130" s="7" t="s">
        <v>1844</v>
      </c>
      <c r="G130" s="44" t="str">
        <f>VLOOKUP(A130,[1]FIJA!$A:$P,15,0)</f>
        <v>DIRECCION DE INSPECCION- COMEDORES ECONO</v>
      </c>
      <c r="H130" s="44">
        <f>VLOOKUP(A130,[1]FIJA!$A:$P,8,0)</f>
        <v>25000</v>
      </c>
      <c r="I130" s="32">
        <f>VLOOKUP(A130,[1]FIJA!$A:$P,10,0)</f>
        <v>0</v>
      </c>
      <c r="J130" s="32">
        <f>VLOOKUP(A130,[1]FIJA!$A:$P,9,0)</f>
        <v>717.5</v>
      </c>
      <c r="K130" s="32">
        <f>VLOOKUP(A130,[3]Sheet1!$F:$I,2,)</f>
        <v>1775</v>
      </c>
      <c r="L130" s="32">
        <f>VLOOKUP(A130,[3]Sheet1!$F:$I,4,0)</f>
        <v>287.5</v>
      </c>
      <c r="M130" s="32">
        <f>VLOOKUP(A130,[1]FIJA!$A:$P,11,0)</f>
        <v>760</v>
      </c>
      <c r="N130" s="32">
        <f>VLOOKUP(A130,[3]Sheet1!$F:$I,3,0)</f>
        <v>1772.5</v>
      </c>
      <c r="O130" s="32">
        <f>VLOOKUP(A130,[1]FIJA!$A:$P,12,0)</f>
        <v>75</v>
      </c>
      <c r="P130" s="6">
        <v>1477.5</v>
      </c>
      <c r="Q130" s="40">
        <f t="shared" si="3"/>
        <v>1552.5</v>
      </c>
      <c r="R130" s="6">
        <f t="shared" si="4"/>
        <v>3835</v>
      </c>
      <c r="S130" s="6">
        <f t="shared" si="5"/>
        <v>23447.5</v>
      </c>
      <c r="T130" s="24">
        <v>111</v>
      </c>
      <c r="U130" s="2" t="str">
        <f>VLOOKUP(A130,[2]COMEDORECO_Generacion_de_Datos_!$A:$F,5,0)</f>
        <v>01.00.00.62.01</v>
      </c>
    </row>
    <row r="131" spans="1:21" s="2" customFormat="1" ht="21.95" customHeight="1" x14ac:dyDescent="0.25">
      <c r="A131" s="2">
        <f>VLOOKUP(C131,[1]FIJA!$D:$P,3,0)</f>
        <v>114855745</v>
      </c>
      <c r="B131" s="23">
        <v>119</v>
      </c>
      <c r="C131" s="7" t="s">
        <v>59</v>
      </c>
      <c r="D131" s="7" t="s">
        <v>46</v>
      </c>
      <c r="E131" s="7" t="str">
        <f>VLOOKUP(A131,[2]COMEDORECO_Generacion_de_Datos_!$A:$F,2,0)</f>
        <v>F</v>
      </c>
      <c r="F131" s="7" t="s">
        <v>1845</v>
      </c>
      <c r="G131" s="44" t="str">
        <f>VLOOKUP(A131,[1]FIJA!$A:$P,15,0)</f>
        <v>DIRECCION DE INSPECCION- COMEDORES ECONO</v>
      </c>
      <c r="H131" s="44">
        <f>VLOOKUP(A131,[1]FIJA!$A:$P,8,0)</f>
        <v>22000</v>
      </c>
      <c r="I131" s="32">
        <f>VLOOKUP(A131,[1]FIJA!$A:$P,10,0)</f>
        <v>0</v>
      </c>
      <c r="J131" s="32">
        <f>VLOOKUP(A131,[1]FIJA!$A:$P,9,0)</f>
        <v>631.4</v>
      </c>
      <c r="K131" s="32">
        <f>VLOOKUP(A131,[3]Sheet1!$F:$I,2,)</f>
        <v>1562</v>
      </c>
      <c r="L131" s="32">
        <f>VLOOKUP(A131,[3]Sheet1!$F:$I,4,0)</f>
        <v>253</v>
      </c>
      <c r="M131" s="32">
        <f>VLOOKUP(A131,[1]FIJA!$A:$P,11,0)</f>
        <v>668.8</v>
      </c>
      <c r="N131" s="32">
        <f>VLOOKUP(A131,[3]Sheet1!$F:$I,3,0)</f>
        <v>1559.8</v>
      </c>
      <c r="O131" s="32">
        <f>VLOOKUP(A131,[1]FIJA!$A:$P,12,0)</f>
        <v>75</v>
      </c>
      <c r="P131" s="6">
        <v>1300.1999999999998</v>
      </c>
      <c r="Q131" s="40">
        <f t="shared" si="3"/>
        <v>1375.1999999999998</v>
      </c>
      <c r="R131" s="6">
        <f t="shared" si="4"/>
        <v>3374.8</v>
      </c>
      <c r="S131" s="6">
        <f t="shared" si="5"/>
        <v>20624.8</v>
      </c>
      <c r="T131" s="24">
        <v>111</v>
      </c>
      <c r="U131" s="2" t="str">
        <f>VLOOKUP(A131,[2]COMEDORECO_Generacion_de_Datos_!$A:$F,5,0)</f>
        <v>01.00.00.62.01</v>
      </c>
    </row>
    <row r="132" spans="1:21" s="2" customFormat="1" ht="21.95" customHeight="1" x14ac:dyDescent="0.25">
      <c r="A132" s="2">
        <f>VLOOKUP(C132,[1]FIJA!$D:$P,3,0)</f>
        <v>107922577</v>
      </c>
      <c r="B132" s="23">
        <v>120</v>
      </c>
      <c r="C132" s="7" t="s">
        <v>1393</v>
      </c>
      <c r="D132" s="7" t="s">
        <v>116</v>
      </c>
      <c r="E132" s="7" t="str">
        <f>VLOOKUP(A132,[2]COMEDORECO_Generacion_de_Datos_!$A:$F,2,0)</f>
        <v>M</v>
      </c>
      <c r="F132" s="7" t="s">
        <v>1844</v>
      </c>
      <c r="G132" s="44" t="str">
        <f>VLOOKUP(A132,[1]FIJA!$A:$P,15,0)</f>
        <v>DIRECCION DE INSPECCION- COMEDORES ECONO</v>
      </c>
      <c r="H132" s="44">
        <f>VLOOKUP(A132,[1]FIJA!$A:$P,8,0)</f>
        <v>20000</v>
      </c>
      <c r="I132" s="32">
        <f>VLOOKUP(A132,[1]FIJA!$A:$P,10,0)</f>
        <v>0</v>
      </c>
      <c r="J132" s="32">
        <f>VLOOKUP(A132,[1]FIJA!$A:$P,9,0)</f>
        <v>574</v>
      </c>
      <c r="K132" s="32">
        <f>VLOOKUP(A132,[3]Sheet1!$F:$I,2,)</f>
        <v>1420</v>
      </c>
      <c r="L132" s="32">
        <f>VLOOKUP(A132,[3]Sheet1!$F:$I,4,0)</f>
        <v>230</v>
      </c>
      <c r="M132" s="32">
        <f>VLOOKUP(A132,[1]FIJA!$A:$P,11,0)</f>
        <v>608</v>
      </c>
      <c r="N132" s="32">
        <f>VLOOKUP(A132,[3]Sheet1!$F:$I,3,0)</f>
        <v>1418</v>
      </c>
      <c r="O132" s="32">
        <f>VLOOKUP(A132,[1]FIJA!$A:$P,12,0)</f>
        <v>75</v>
      </c>
      <c r="P132" s="6">
        <v>1182</v>
      </c>
      <c r="Q132" s="40">
        <f t="shared" si="3"/>
        <v>1257</v>
      </c>
      <c r="R132" s="6">
        <f t="shared" si="4"/>
        <v>3068</v>
      </c>
      <c r="S132" s="6">
        <f t="shared" si="5"/>
        <v>18743</v>
      </c>
      <c r="T132" s="24">
        <v>111</v>
      </c>
      <c r="U132" s="2" t="str">
        <f>VLOOKUP(A132,[2]COMEDORECO_Generacion_de_Datos_!$A:$F,5,0)</f>
        <v>01.00.00.62.01</v>
      </c>
    </row>
    <row r="133" spans="1:21" s="2" customFormat="1" ht="21.95" customHeight="1" x14ac:dyDescent="0.25">
      <c r="A133" s="2">
        <f>VLOOKUP(C133,[1]FIJA!$D:$P,3,0)</f>
        <v>111966271</v>
      </c>
      <c r="B133" s="23">
        <v>121</v>
      </c>
      <c r="C133" s="7" t="s">
        <v>1482</v>
      </c>
      <c r="D133" s="7" t="s">
        <v>116</v>
      </c>
      <c r="E133" s="7" t="str">
        <f>VLOOKUP(A133,[2]COMEDORECO_Generacion_de_Datos_!$A:$F,2,0)</f>
        <v>M</v>
      </c>
      <c r="F133" s="7" t="s">
        <v>1844</v>
      </c>
      <c r="G133" s="44" t="str">
        <f>VLOOKUP(A133,[1]FIJA!$A:$P,15,0)</f>
        <v>DIRECCION DE INSPECCION- COMEDORES ECONO</v>
      </c>
      <c r="H133" s="44">
        <f>VLOOKUP(A133,[1]FIJA!$A:$P,8,0)</f>
        <v>20000</v>
      </c>
      <c r="I133" s="32">
        <f>VLOOKUP(A133,[1]FIJA!$A:$P,10,0)</f>
        <v>0</v>
      </c>
      <c r="J133" s="32">
        <f>VLOOKUP(A133,[1]FIJA!$A:$P,9,0)</f>
        <v>574</v>
      </c>
      <c r="K133" s="32">
        <f>VLOOKUP(A133,[3]Sheet1!$F:$I,2,)</f>
        <v>1420</v>
      </c>
      <c r="L133" s="32">
        <f>VLOOKUP(A133,[3]Sheet1!$F:$I,4,0)</f>
        <v>230</v>
      </c>
      <c r="M133" s="32">
        <f>VLOOKUP(A133,[1]FIJA!$A:$P,11,0)</f>
        <v>608</v>
      </c>
      <c r="N133" s="32">
        <f>VLOOKUP(A133,[3]Sheet1!$F:$I,3,0)</f>
        <v>1418</v>
      </c>
      <c r="O133" s="32">
        <f>VLOOKUP(A133,[1]FIJA!$A:$P,12,0)</f>
        <v>75</v>
      </c>
      <c r="P133" s="6">
        <v>1182</v>
      </c>
      <c r="Q133" s="40">
        <f t="shared" si="3"/>
        <v>1257</v>
      </c>
      <c r="R133" s="6">
        <f t="shared" si="4"/>
        <v>3068</v>
      </c>
      <c r="S133" s="6">
        <f t="shared" si="5"/>
        <v>18743</v>
      </c>
      <c r="T133" s="24">
        <v>111</v>
      </c>
      <c r="U133" s="2" t="str">
        <f>VLOOKUP(A133,[2]COMEDORECO_Generacion_de_Datos_!$A:$F,5,0)</f>
        <v>01.00.00.62.01</v>
      </c>
    </row>
    <row r="134" spans="1:21" s="2" customFormat="1" ht="21.95" customHeight="1" x14ac:dyDescent="0.25">
      <c r="A134" s="2">
        <f>VLOOKUP(C134,[1]FIJA!$D:$P,3,0)</f>
        <v>113226484</v>
      </c>
      <c r="B134" s="23">
        <v>122</v>
      </c>
      <c r="C134" s="7" t="s">
        <v>394</v>
      </c>
      <c r="D134" s="7" t="s">
        <v>174</v>
      </c>
      <c r="E134" s="7" t="str">
        <f>VLOOKUP(A134,[2]COMEDORECO_Generacion_de_Datos_!$A:$F,2,0)</f>
        <v>F</v>
      </c>
      <c r="F134" s="7" t="s">
        <v>1844</v>
      </c>
      <c r="G134" s="44" t="str">
        <f>VLOOKUP(A134,[1]FIJA!$A:$P,15,0)</f>
        <v>DIRECCION DE INSPECCION- COMEDORES ECONO</v>
      </c>
      <c r="H134" s="44">
        <f>VLOOKUP(A134,[1]FIJA!$A:$P,8,0)</f>
        <v>20000</v>
      </c>
      <c r="I134" s="32">
        <f>VLOOKUP(A134,[1]FIJA!$A:$P,10,0)</f>
        <v>0</v>
      </c>
      <c r="J134" s="32">
        <f>VLOOKUP(A134,[1]FIJA!$A:$P,9,0)</f>
        <v>574</v>
      </c>
      <c r="K134" s="32">
        <f>VLOOKUP(A134,[3]Sheet1!$F:$I,2,)</f>
        <v>1420</v>
      </c>
      <c r="L134" s="32">
        <f>VLOOKUP(A134,[3]Sheet1!$F:$I,4,0)</f>
        <v>230</v>
      </c>
      <c r="M134" s="32">
        <f>VLOOKUP(A134,[1]FIJA!$A:$P,11,0)</f>
        <v>608</v>
      </c>
      <c r="N134" s="32">
        <f>VLOOKUP(A134,[3]Sheet1!$F:$I,3,0)</f>
        <v>1418</v>
      </c>
      <c r="O134" s="32">
        <f>VLOOKUP(A134,[1]FIJA!$A:$P,12,0)</f>
        <v>75</v>
      </c>
      <c r="P134" s="6">
        <v>1182</v>
      </c>
      <c r="Q134" s="40">
        <f t="shared" si="3"/>
        <v>1257</v>
      </c>
      <c r="R134" s="6">
        <f t="shared" si="4"/>
        <v>3068</v>
      </c>
      <c r="S134" s="6">
        <f t="shared" si="5"/>
        <v>18743</v>
      </c>
      <c r="T134" s="24">
        <v>111</v>
      </c>
      <c r="U134" s="2" t="str">
        <f>VLOOKUP(A134,[2]COMEDORECO_Generacion_de_Datos_!$A:$F,5,0)</f>
        <v>01.00.00.62.01</v>
      </c>
    </row>
    <row r="135" spans="1:21" s="2" customFormat="1" ht="21.95" customHeight="1" x14ac:dyDescent="0.25">
      <c r="A135" s="2">
        <f>VLOOKUP(C135,[1]FIJA!$D:$P,3,0)</f>
        <v>1000715092</v>
      </c>
      <c r="B135" s="23">
        <v>123</v>
      </c>
      <c r="C135" s="7" t="s">
        <v>1773</v>
      </c>
      <c r="D135" s="7" t="s">
        <v>180</v>
      </c>
      <c r="E135" s="7" t="str">
        <f>VLOOKUP(A135,[2]COMEDORECO_Generacion_de_Datos_!$A:$F,2,0)</f>
        <v>M</v>
      </c>
      <c r="F135" s="7" t="s">
        <v>1844</v>
      </c>
      <c r="G135" s="44" t="str">
        <f>VLOOKUP(A135,[1]FIJA!$A:$P,15,0)</f>
        <v>DIRECCION DE INSPECCION- COMEDORES ECONO</v>
      </c>
      <c r="H135" s="44">
        <f>VLOOKUP(A135,[1]FIJA!$A:$P,8,0)</f>
        <v>20000</v>
      </c>
      <c r="I135" s="32">
        <f>VLOOKUP(A135,[1]FIJA!$A:$P,10,0)</f>
        <v>0</v>
      </c>
      <c r="J135" s="32">
        <f>VLOOKUP(A135,[1]FIJA!$A:$P,9,0)</f>
        <v>574</v>
      </c>
      <c r="K135" s="32">
        <f>VLOOKUP(A135,[3]Sheet1!$F:$I,2,)</f>
        <v>1420</v>
      </c>
      <c r="L135" s="32">
        <f>VLOOKUP(A135,[3]Sheet1!$F:$I,4,0)</f>
        <v>230</v>
      </c>
      <c r="M135" s="32">
        <f>VLOOKUP(A135,[1]FIJA!$A:$P,11,0)</f>
        <v>608</v>
      </c>
      <c r="N135" s="32">
        <f>VLOOKUP(A135,[3]Sheet1!$F:$I,3,0)</f>
        <v>1418</v>
      </c>
      <c r="O135" s="32">
        <f>VLOOKUP(A135,[1]FIJA!$A:$P,12,0)</f>
        <v>75</v>
      </c>
      <c r="P135" s="6">
        <v>1182</v>
      </c>
      <c r="Q135" s="40">
        <f t="shared" si="3"/>
        <v>1257</v>
      </c>
      <c r="R135" s="6">
        <f t="shared" si="4"/>
        <v>3068</v>
      </c>
      <c r="S135" s="6">
        <f t="shared" si="5"/>
        <v>18743</v>
      </c>
      <c r="T135" s="24">
        <v>111</v>
      </c>
      <c r="U135" s="2" t="str">
        <f>VLOOKUP(A135,[2]COMEDORECO_Generacion_de_Datos_!$A:$F,5,0)</f>
        <v>01.00.00.62.01</v>
      </c>
    </row>
    <row r="136" spans="1:21" s="2" customFormat="1" ht="21.95" customHeight="1" x14ac:dyDescent="0.25">
      <c r="A136" s="2">
        <f>VLOOKUP(C136,[1]FIJA!$D:$P,3,0)</f>
        <v>1800523159</v>
      </c>
      <c r="B136" s="23">
        <v>124</v>
      </c>
      <c r="C136" s="7" t="s">
        <v>1290</v>
      </c>
      <c r="D136" s="7" t="s">
        <v>186</v>
      </c>
      <c r="E136" s="7" t="str">
        <f>VLOOKUP(A136,[2]COMEDORECO_Generacion_de_Datos_!$A:$F,2,0)</f>
        <v>F</v>
      </c>
      <c r="F136" s="7" t="s">
        <v>1844</v>
      </c>
      <c r="G136" s="44" t="str">
        <f>VLOOKUP(A136,[1]FIJA!$A:$P,15,0)</f>
        <v>DIRECCION DE INSPECCION- COMEDORES ECONO</v>
      </c>
      <c r="H136" s="44">
        <f>VLOOKUP(A136,[1]FIJA!$A:$P,8,0)</f>
        <v>20000</v>
      </c>
      <c r="I136" s="32">
        <f>VLOOKUP(A136,[1]FIJA!$A:$P,10,0)</f>
        <v>0</v>
      </c>
      <c r="J136" s="32">
        <f>VLOOKUP(A136,[1]FIJA!$A:$P,9,0)</f>
        <v>574</v>
      </c>
      <c r="K136" s="32">
        <f>VLOOKUP(A136,[3]Sheet1!$F:$I,2,)</f>
        <v>1420</v>
      </c>
      <c r="L136" s="32">
        <f>VLOOKUP(A136,[3]Sheet1!$F:$I,4,0)</f>
        <v>230</v>
      </c>
      <c r="M136" s="32">
        <f>VLOOKUP(A136,[1]FIJA!$A:$P,11,0)</f>
        <v>608</v>
      </c>
      <c r="N136" s="32">
        <f>VLOOKUP(A136,[3]Sheet1!$F:$I,3,0)</f>
        <v>1418</v>
      </c>
      <c r="O136" s="32">
        <f>VLOOKUP(A136,[1]FIJA!$A:$P,12,0)</f>
        <v>75</v>
      </c>
      <c r="P136" s="6">
        <v>1182</v>
      </c>
      <c r="Q136" s="40">
        <f t="shared" si="3"/>
        <v>1257</v>
      </c>
      <c r="R136" s="6">
        <f t="shared" si="4"/>
        <v>3068</v>
      </c>
      <c r="S136" s="6">
        <f t="shared" si="5"/>
        <v>18743</v>
      </c>
      <c r="T136" s="24">
        <v>111</v>
      </c>
      <c r="U136" s="2" t="str">
        <f>VLOOKUP(A136,[2]COMEDORECO_Generacion_de_Datos_!$A:$F,5,0)</f>
        <v>01.00.00.62.01</v>
      </c>
    </row>
    <row r="137" spans="1:21" s="2" customFormat="1" ht="21.95" customHeight="1" x14ac:dyDescent="0.25">
      <c r="A137" s="2">
        <f>VLOOKUP(C137,[1]FIJA!$D:$P,3,0)</f>
        <v>22301217745</v>
      </c>
      <c r="B137" s="23">
        <v>125</v>
      </c>
      <c r="C137" s="7" t="s">
        <v>1303</v>
      </c>
      <c r="D137" s="7" t="s">
        <v>186</v>
      </c>
      <c r="E137" s="7" t="str">
        <f>VLOOKUP(A137,[2]COMEDORECO_Generacion_de_Datos_!$A:$F,2,0)</f>
        <v>F</v>
      </c>
      <c r="F137" s="7" t="s">
        <v>1844</v>
      </c>
      <c r="G137" s="44" t="str">
        <f>VLOOKUP(A137,[1]FIJA!$A:$P,15,0)</f>
        <v>DIRECCION DE INSPECCION- COMEDORES ECONO</v>
      </c>
      <c r="H137" s="44">
        <f>VLOOKUP(A137,[1]FIJA!$A:$P,8,0)</f>
        <v>20000</v>
      </c>
      <c r="I137" s="32">
        <f>VLOOKUP(A137,[1]FIJA!$A:$P,10,0)</f>
        <v>0</v>
      </c>
      <c r="J137" s="32">
        <f>VLOOKUP(A137,[1]FIJA!$A:$P,9,0)</f>
        <v>574</v>
      </c>
      <c r="K137" s="32">
        <f>VLOOKUP(A137,[3]Sheet1!$F:$I,2,)</f>
        <v>1420</v>
      </c>
      <c r="L137" s="32">
        <f>VLOOKUP(A137,[3]Sheet1!$F:$I,4,0)</f>
        <v>230</v>
      </c>
      <c r="M137" s="32">
        <f>VLOOKUP(A137,[1]FIJA!$A:$P,11,0)</f>
        <v>608</v>
      </c>
      <c r="N137" s="32">
        <f>VLOOKUP(A137,[3]Sheet1!$F:$I,3,0)</f>
        <v>1418</v>
      </c>
      <c r="O137" s="32">
        <f>VLOOKUP(A137,[1]FIJA!$A:$P,12,0)</f>
        <v>75</v>
      </c>
      <c r="P137" s="6">
        <v>1182</v>
      </c>
      <c r="Q137" s="40">
        <f t="shared" si="3"/>
        <v>1257</v>
      </c>
      <c r="R137" s="6">
        <f t="shared" si="4"/>
        <v>3068</v>
      </c>
      <c r="S137" s="6">
        <f t="shared" si="5"/>
        <v>18743</v>
      </c>
      <c r="T137" s="24">
        <v>111</v>
      </c>
      <c r="U137" s="2" t="str">
        <f>VLOOKUP(A137,[2]COMEDORECO_Generacion_de_Datos_!$A:$F,5,0)</f>
        <v>01.00.00.62.01</v>
      </c>
    </row>
    <row r="138" spans="1:21" s="2" customFormat="1" ht="21.95" customHeight="1" x14ac:dyDescent="0.25">
      <c r="A138" s="2">
        <f>VLOOKUP(C138,[1]FIJA!$D:$P,3,0)</f>
        <v>2100035662</v>
      </c>
      <c r="B138" s="23">
        <v>126</v>
      </c>
      <c r="C138" s="7" t="s">
        <v>2131</v>
      </c>
      <c r="D138" s="7" t="s">
        <v>116</v>
      </c>
      <c r="E138" s="7" t="str">
        <f>VLOOKUP(A138,[2]COMEDORECO_Generacion_de_Datos_!$A:$F,2,0)</f>
        <v>M</v>
      </c>
      <c r="F138" s="7" t="s">
        <v>1844</v>
      </c>
      <c r="G138" s="44" t="str">
        <f>VLOOKUP(A138,[1]FIJA!$A:$P,15,0)</f>
        <v>DIRECCION DE INSPECCION- COMEDORES ECONO</v>
      </c>
      <c r="H138" s="44">
        <f>VLOOKUP(A138,[1]FIJA!$A:$P,8,0)</f>
        <v>20000</v>
      </c>
      <c r="I138" s="32">
        <f>VLOOKUP(A138,[1]FIJA!$A:$P,10,0)</f>
        <v>0</v>
      </c>
      <c r="J138" s="32">
        <f>VLOOKUP(A138,[1]FIJA!$A:$P,9,0)</f>
        <v>574</v>
      </c>
      <c r="K138" s="32">
        <f>VLOOKUP(A138,[3]Sheet1!$F:$I,2,)</f>
        <v>1420</v>
      </c>
      <c r="L138" s="32">
        <f>VLOOKUP(A138,[3]Sheet1!$F:$I,4,0)</f>
        <v>230</v>
      </c>
      <c r="M138" s="32">
        <f>VLOOKUP(A138,[1]FIJA!$A:$P,11,0)</f>
        <v>608</v>
      </c>
      <c r="N138" s="32">
        <f>VLOOKUP(A138,[3]Sheet1!$F:$I,3,0)</f>
        <v>1418</v>
      </c>
      <c r="O138" s="32">
        <f>VLOOKUP(A138,[1]FIJA!$A:$P,12,0)</f>
        <v>75</v>
      </c>
      <c r="P138" s="6">
        <v>1333.16</v>
      </c>
      <c r="Q138" s="40">
        <f t="shared" si="3"/>
        <v>1257</v>
      </c>
      <c r="R138" s="6">
        <f t="shared" si="4"/>
        <v>3068</v>
      </c>
      <c r="S138" s="6">
        <f t="shared" si="5"/>
        <v>18743</v>
      </c>
      <c r="T138" s="24">
        <v>111</v>
      </c>
      <c r="U138" s="2" t="str">
        <f>VLOOKUP(A138,[2]COMEDORECO_Generacion_de_Datos_!$A:$F,5,0)</f>
        <v>01.00.00.62.01</v>
      </c>
    </row>
    <row r="139" spans="1:21" s="2" customFormat="1" ht="21.95" customHeight="1" x14ac:dyDescent="0.25">
      <c r="A139" s="2">
        <f>VLOOKUP(C139,[1]FIJA!$D:$P,3,0)</f>
        <v>105555510</v>
      </c>
      <c r="B139" s="23">
        <v>127</v>
      </c>
      <c r="C139" s="7" t="s">
        <v>242</v>
      </c>
      <c r="D139" s="7" t="s">
        <v>116</v>
      </c>
      <c r="E139" s="7" t="str">
        <f>VLOOKUP(A139,[2]COMEDORECO_Generacion_de_Datos_!$A:$F,2,0)</f>
        <v>F</v>
      </c>
      <c r="F139" s="7" t="s">
        <v>1844</v>
      </c>
      <c r="G139" s="44" t="str">
        <f>VLOOKUP(A139,[1]FIJA!$A:$P,15,0)</f>
        <v>DIRECCION DE INSPECCION- COMEDORES ECONO</v>
      </c>
      <c r="H139" s="44">
        <f>VLOOKUP(A139,[1]FIJA!$A:$P,8,0)</f>
        <v>19800</v>
      </c>
      <c r="I139" s="32">
        <f>VLOOKUP(A139,[1]FIJA!$A:$P,10,0)</f>
        <v>0</v>
      </c>
      <c r="J139" s="32">
        <f>VLOOKUP(A139,[1]FIJA!$A:$P,9,0)</f>
        <v>568.26</v>
      </c>
      <c r="K139" s="32">
        <f>VLOOKUP(A139,[3]Sheet1!$F:$I,2,)</f>
        <v>1405.8</v>
      </c>
      <c r="L139" s="32">
        <f>VLOOKUP(A139,[3]Sheet1!$F:$I,4,0)</f>
        <v>227.7</v>
      </c>
      <c r="M139" s="32">
        <f>VLOOKUP(A139,[1]FIJA!$A:$P,11,0)</f>
        <v>601.91999999999996</v>
      </c>
      <c r="N139" s="32">
        <f>VLOOKUP(A139,[3]Sheet1!$F:$I,3,0)</f>
        <v>1403.82</v>
      </c>
      <c r="O139" s="32">
        <f>VLOOKUP(A139,[1]FIJA!$A:$P,12,0)</f>
        <v>75</v>
      </c>
      <c r="P139" s="6">
        <v>1170.1799999999998</v>
      </c>
      <c r="Q139" s="40">
        <f t="shared" si="3"/>
        <v>1245.1799999999998</v>
      </c>
      <c r="R139" s="6">
        <f t="shared" si="4"/>
        <v>3037.3199999999997</v>
      </c>
      <c r="S139" s="6">
        <f t="shared" si="5"/>
        <v>18554.82</v>
      </c>
      <c r="T139" s="24">
        <v>111</v>
      </c>
      <c r="U139" s="2" t="str">
        <f>VLOOKUP(A139,[2]COMEDORECO_Generacion_de_Datos_!$A:$F,5,0)</f>
        <v>01.00.00.62.01</v>
      </c>
    </row>
    <row r="140" spans="1:21" s="2" customFormat="1" ht="21.95" customHeight="1" x14ac:dyDescent="0.25">
      <c r="A140" s="2">
        <f>VLOOKUP(C140,[1]FIJA!$D:$P,3,0)</f>
        <v>22301170555</v>
      </c>
      <c r="B140" s="23">
        <v>128</v>
      </c>
      <c r="C140" s="7" t="s">
        <v>1379</v>
      </c>
      <c r="D140" s="7" t="s">
        <v>116</v>
      </c>
      <c r="E140" s="7" t="str">
        <f>VLOOKUP(A140,[2]COMEDORECO_Generacion_de_Datos_!$A:$F,2,0)</f>
        <v>F</v>
      </c>
      <c r="F140" s="7" t="s">
        <v>1844</v>
      </c>
      <c r="G140" s="44" t="str">
        <f>VLOOKUP(A140,[1]FIJA!$A:$P,15,0)</f>
        <v>DIRECCION DE INSPECCION- COMEDORES ECONO</v>
      </c>
      <c r="H140" s="44">
        <f>VLOOKUP(A140,[1]FIJA!$A:$P,8,0)</f>
        <v>18000</v>
      </c>
      <c r="I140" s="32">
        <f>VLOOKUP(A140,[1]FIJA!$A:$P,10,0)</f>
        <v>0</v>
      </c>
      <c r="J140" s="32">
        <f>VLOOKUP(A140,[1]FIJA!$A:$P,9,0)</f>
        <v>516.6</v>
      </c>
      <c r="K140" s="32">
        <f>VLOOKUP(A140,[3]Sheet1!$F:$I,2,)</f>
        <v>1278</v>
      </c>
      <c r="L140" s="32">
        <f>VLOOKUP(A140,[3]Sheet1!$F:$I,4,0)</f>
        <v>207</v>
      </c>
      <c r="M140" s="32">
        <f>VLOOKUP(A140,[1]FIJA!$A:$P,11,0)</f>
        <v>547.20000000000005</v>
      </c>
      <c r="N140" s="32">
        <f>VLOOKUP(A140,[3]Sheet1!$F:$I,3,0)</f>
        <v>1276.2</v>
      </c>
      <c r="O140" s="32">
        <f>VLOOKUP(A140,[1]FIJA!$A:$P,12,0)</f>
        <v>1587.45</v>
      </c>
      <c r="P140" s="6">
        <v>1063.8000000000002</v>
      </c>
      <c r="Q140" s="40">
        <f t="shared" si="3"/>
        <v>2651.25</v>
      </c>
      <c r="R140" s="6">
        <f t="shared" si="4"/>
        <v>2761.2</v>
      </c>
      <c r="S140" s="6">
        <f t="shared" si="5"/>
        <v>15348.75</v>
      </c>
      <c r="T140" s="24">
        <v>111</v>
      </c>
      <c r="U140" s="2" t="str">
        <f>VLOOKUP(A140,[2]COMEDORECO_Generacion_de_Datos_!$A:$F,5,0)</f>
        <v>01.00.00.62.01</v>
      </c>
    </row>
    <row r="141" spans="1:21" s="2" customFormat="1" ht="21.95" customHeight="1" x14ac:dyDescent="0.25">
      <c r="A141" s="2">
        <f>VLOOKUP(C141,[1]FIJA!$D:$P,3,0)</f>
        <v>112729330</v>
      </c>
      <c r="B141" s="23">
        <v>129</v>
      </c>
      <c r="C141" s="7" t="s">
        <v>383</v>
      </c>
      <c r="D141" s="7" t="s">
        <v>116</v>
      </c>
      <c r="E141" s="7" t="str">
        <f>VLOOKUP(A141,[2]COMEDORECO_Generacion_de_Datos_!$A:$F,2,0)</f>
        <v>F</v>
      </c>
      <c r="F141" s="7" t="s">
        <v>1844</v>
      </c>
      <c r="G141" s="44" t="str">
        <f>VLOOKUP(A141,[1]FIJA!$A:$P,15,0)</f>
        <v>DIRECCION DE INSPECCION- COMEDORES ECONO</v>
      </c>
      <c r="H141" s="44">
        <f>VLOOKUP(A141,[1]FIJA!$A:$P,8,0)</f>
        <v>17000</v>
      </c>
      <c r="I141" s="32">
        <f>VLOOKUP(A141,[1]FIJA!$A:$P,10,0)</f>
        <v>0</v>
      </c>
      <c r="J141" s="32">
        <f>VLOOKUP(A141,[1]FIJA!$A:$P,9,0)</f>
        <v>487.9</v>
      </c>
      <c r="K141" s="32">
        <f>VLOOKUP(A141,[3]Sheet1!$F:$I,2,)</f>
        <v>1207</v>
      </c>
      <c r="L141" s="32">
        <f>VLOOKUP(A141,[3]Sheet1!$F:$I,4,0)</f>
        <v>195.5</v>
      </c>
      <c r="M141" s="32">
        <f>VLOOKUP(A141,[1]FIJA!$A:$P,11,0)</f>
        <v>516.79999999999995</v>
      </c>
      <c r="N141" s="32">
        <f>VLOOKUP(A141,[3]Sheet1!$F:$I,3,0)</f>
        <v>1205.3</v>
      </c>
      <c r="O141" s="32">
        <f>VLOOKUP(A141,[1]FIJA!$A:$P,12,0)</f>
        <v>75</v>
      </c>
      <c r="P141" s="6">
        <v>1004.6999999999999</v>
      </c>
      <c r="Q141" s="40">
        <f t="shared" ref="Q141:Q204" si="6">+I141+J141+M141+O141</f>
        <v>1079.6999999999998</v>
      </c>
      <c r="R141" s="6">
        <f t="shared" ref="R141:R204" si="7">+K141+L141+N141</f>
        <v>2607.8000000000002</v>
      </c>
      <c r="S141" s="6">
        <f t="shared" ref="S141:S204" si="8">+H141-Q141</f>
        <v>15920.3</v>
      </c>
      <c r="T141" s="24">
        <v>111</v>
      </c>
      <c r="U141" s="2" t="str">
        <f>VLOOKUP(A141,[2]COMEDORECO_Generacion_de_Datos_!$A:$F,5,0)</f>
        <v>01.00.00.62.01</v>
      </c>
    </row>
    <row r="142" spans="1:21" s="2" customFormat="1" ht="21.95" customHeight="1" x14ac:dyDescent="0.25">
      <c r="A142" s="2">
        <f>VLOOKUP(C142,[1]FIJA!$D:$P,3,0)</f>
        <v>1000506319</v>
      </c>
      <c r="B142" s="23">
        <v>130</v>
      </c>
      <c r="C142" s="7" t="s">
        <v>529</v>
      </c>
      <c r="D142" s="7" t="s">
        <v>174</v>
      </c>
      <c r="E142" s="7" t="str">
        <f>VLOOKUP(A142,[2]COMEDORECO_Generacion_de_Datos_!$A:$F,2,0)</f>
        <v>F</v>
      </c>
      <c r="F142" s="7" t="s">
        <v>1844</v>
      </c>
      <c r="G142" s="44" t="str">
        <f>VLOOKUP(A142,[1]FIJA!$A:$P,15,0)</f>
        <v>DIRECCION DE INSPECCION- COMEDORES ECONO</v>
      </c>
      <c r="H142" s="44">
        <f>VLOOKUP(A142,[1]FIJA!$A:$P,8,0)</f>
        <v>17000</v>
      </c>
      <c r="I142" s="32">
        <f>VLOOKUP(A142,[1]FIJA!$A:$P,10,0)</f>
        <v>0</v>
      </c>
      <c r="J142" s="32">
        <f>VLOOKUP(A142,[1]FIJA!$A:$P,9,0)</f>
        <v>487.9</v>
      </c>
      <c r="K142" s="32">
        <f>VLOOKUP(A142,[3]Sheet1!$F:$I,2,)</f>
        <v>1207</v>
      </c>
      <c r="L142" s="32">
        <f>VLOOKUP(A142,[3]Sheet1!$F:$I,4,0)</f>
        <v>195.5</v>
      </c>
      <c r="M142" s="32">
        <f>VLOOKUP(A142,[1]FIJA!$A:$P,11,0)</f>
        <v>516.79999999999995</v>
      </c>
      <c r="N142" s="32">
        <f>VLOOKUP(A142,[3]Sheet1!$F:$I,3,0)</f>
        <v>1205.3</v>
      </c>
      <c r="O142" s="32">
        <f>VLOOKUP(A142,[1]FIJA!$A:$P,12,0)</f>
        <v>1587.45</v>
      </c>
      <c r="P142" s="6">
        <v>1004.6999999999999</v>
      </c>
      <c r="Q142" s="40">
        <f t="shared" si="6"/>
        <v>2592.15</v>
      </c>
      <c r="R142" s="6">
        <f t="shared" si="7"/>
        <v>2607.8000000000002</v>
      </c>
      <c r="S142" s="6">
        <f t="shared" si="8"/>
        <v>14407.85</v>
      </c>
      <c r="T142" s="24">
        <v>111</v>
      </c>
      <c r="U142" s="2" t="str">
        <f>VLOOKUP(A142,[2]COMEDORECO_Generacion_de_Datos_!$A:$F,5,0)</f>
        <v>01.00.00.62.01</v>
      </c>
    </row>
    <row r="143" spans="1:21" s="2" customFormat="1" ht="21.95" customHeight="1" x14ac:dyDescent="0.25">
      <c r="A143" s="2">
        <f>VLOOKUP(C143,[1]FIJA!$D:$P,3,0)</f>
        <v>110596996</v>
      </c>
      <c r="B143" s="23">
        <v>131</v>
      </c>
      <c r="C143" s="7" t="s">
        <v>347</v>
      </c>
      <c r="D143" s="7" t="s">
        <v>116</v>
      </c>
      <c r="E143" s="7" t="str">
        <f>VLOOKUP(A143,[2]COMEDORECO_Generacion_de_Datos_!$A:$F,2,0)</f>
        <v>F</v>
      </c>
      <c r="F143" s="7" t="s">
        <v>1844</v>
      </c>
      <c r="G143" s="44" t="str">
        <f>VLOOKUP(A143,[1]FIJA!$A:$P,15,0)</f>
        <v>DIRECCION DE INSPECCION- COMEDORES ECONO</v>
      </c>
      <c r="H143" s="44">
        <f>VLOOKUP(A143,[1]FIJA!$A:$P,8,0)</f>
        <v>16500</v>
      </c>
      <c r="I143" s="32">
        <f>VLOOKUP(A143,[1]FIJA!$A:$P,10,0)</f>
        <v>0</v>
      </c>
      <c r="J143" s="32">
        <f>VLOOKUP(A143,[1]FIJA!$A:$P,9,0)</f>
        <v>473.55</v>
      </c>
      <c r="K143" s="32">
        <f>VLOOKUP(A143,[3]Sheet1!$F:$I,2,)</f>
        <v>1171.5</v>
      </c>
      <c r="L143" s="32">
        <f>VLOOKUP(A143,[3]Sheet1!$F:$I,4,0)</f>
        <v>189.75</v>
      </c>
      <c r="M143" s="32">
        <f>VLOOKUP(A143,[1]FIJA!$A:$P,11,0)</f>
        <v>501.6</v>
      </c>
      <c r="N143" s="32">
        <f>VLOOKUP(A143,[3]Sheet1!$F:$I,3,0)</f>
        <v>1169.8499999999999</v>
      </c>
      <c r="O143" s="32">
        <f>VLOOKUP(A143,[1]FIJA!$A:$P,12,0)</f>
        <v>75</v>
      </c>
      <c r="P143" s="6">
        <v>975.15000000000009</v>
      </c>
      <c r="Q143" s="40">
        <f t="shared" si="6"/>
        <v>1050.1500000000001</v>
      </c>
      <c r="R143" s="6">
        <f t="shared" si="7"/>
        <v>2531.1</v>
      </c>
      <c r="S143" s="6">
        <f t="shared" si="8"/>
        <v>15449.85</v>
      </c>
      <c r="T143" s="24">
        <v>111</v>
      </c>
      <c r="U143" s="2" t="str">
        <f>VLOOKUP(A143,[2]COMEDORECO_Generacion_de_Datos_!$A:$F,5,0)</f>
        <v>01.00.00.62.01</v>
      </c>
    </row>
    <row r="144" spans="1:21" s="2" customFormat="1" ht="21.95" customHeight="1" x14ac:dyDescent="0.25">
      <c r="A144" s="2">
        <f>VLOOKUP(C144,[1]FIJA!$D:$P,3,0)</f>
        <v>115429490</v>
      </c>
      <c r="B144" s="23">
        <v>132</v>
      </c>
      <c r="C144" s="7" t="s">
        <v>1530</v>
      </c>
      <c r="D144" s="7" t="s">
        <v>99</v>
      </c>
      <c r="E144" s="7" t="str">
        <f>VLOOKUP(A144,[2]COMEDORECO_Generacion_de_Datos_!$A:$F,2,0)</f>
        <v>M</v>
      </c>
      <c r="F144" s="7" t="s">
        <v>1844</v>
      </c>
      <c r="G144" s="44" t="str">
        <f>VLOOKUP(A144,[1]FIJA!$A:$P,15,0)</f>
        <v>DIRECCION DE INSPECCION- COMEDORES ECONO</v>
      </c>
      <c r="H144" s="44">
        <f>VLOOKUP(A144,[1]FIJA!$A:$P,8,0)</f>
        <v>16500</v>
      </c>
      <c r="I144" s="32">
        <f>VLOOKUP(A144,[1]FIJA!$A:$P,10,0)</f>
        <v>0</v>
      </c>
      <c r="J144" s="32">
        <f>VLOOKUP(A144,[1]FIJA!$A:$P,9,0)</f>
        <v>473.55</v>
      </c>
      <c r="K144" s="32">
        <f>VLOOKUP(A144,[3]Sheet1!$F:$I,2,)</f>
        <v>1171.5</v>
      </c>
      <c r="L144" s="32">
        <f>VLOOKUP(A144,[3]Sheet1!$F:$I,4,0)</f>
        <v>189.75</v>
      </c>
      <c r="M144" s="32">
        <f>VLOOKUP(A144,[1]FIJA!$A:$P,11,0)</f>
        <v>501.6</v>
      </c>
      <c r="N144" s="32">
        <f>VLOOKUP(A144,[3]Sheet1!$F:$I,3,0)</f>
        <v>1169.8499999999999</v>
      </c>
      <c r="O144" s="32">
        <f>VLOOKUP(A144,[1]FIJA!$A:$P,12,0)</f>
        <v>75</v>
      </c>
      <c r="P144" s="6">
        <v>975.15000000000009</v>
      </c>
      <c r="Q144" s="40">
        <f t="shared" si="6"/>
        <v>1050.1500000000001</v>
      </c>
      <c r="R144" s="6">
        <f t="shared" si="7"/>
        <v>2531.1</v>
      </c>
      <c r="S144" s="6">
        <f t="shared" si="8"/>
        <v>15449.85</v>
      </c>
      <c r="T144" s="24">
        <v>111</v>
      </c>
      <c r="U144" s="2" t="str">
        <f>VLOOKUP(A144,[2]COMEDORECO_Generacion_de_Datos_!$A:$F,5,0)</f>
        <v>01.00.00.62.01</v>
      </c>
    </row>
    <row r="145" spans="1:21" s="2" customFormat="1" ht="21.95" customHeight="1" x14ac:dyDescent="0.25">
      <c r="A145" s="2">
        <f>VLOOKUP(C145,[1]FIJA!$D:$P,3,0)</f>
        <v>116679390</v>
      </c>
      <c r="B145" s="23">
        <v>133</v>
      </c>
      <c r="C145" s="7" t="s">
        <v>447</v>
      </c>
      <c r="D145" s="7" t="s">
        <v>448</v>
      </c>
      <c r="E145" s="7" t="str">
        <f>VLOOKUP(A145,[2]COMEDORECO_Generacion_de_Datos_!$A:$F,2,0)</f>
        <v>M</v>
      </c>
      <c r="F145" s="7" t="s">
        <v>1844</v>
      </c>
      <c r="G145" s="44" t="str">
        <f>VLOOKUP(A145,[1]FIJA!$A:$P,15,0)</f>
        <v>DIRECCION DE INSPECCION- COMEDORES ECONO</v>
      </c>
      <c r="H145" s="44">
        <f>VLOOKUP(A145,[1]FIJA!$A:$P,8,0)</f>
        <v>16500</v>
      </c>
      <c r="I145" s="32">
        <f>VLOOKUP(A145,[1]FIJA!$A:$P,10,0)</f>
        <v>0</v>
      </c>
      <c r="J145" s="32">
        <f>VLOOKUP(A145,[1]FIJA!$A:$P,9,0)</f>
        <v>473.55</v>
      </c>
      <c r="K145" s="32">
        <f>VLOOKUP(A145,[3]Sheet1!$F:$I,2,)</f>
        <v>1171.5</v>
      </c>
      <c r="L145" s="32">
        <f>VLOOKUP(A145,[3]Sheet1!$F:$I,4,0)</f>
        <v>189.75</v>
      </c>
      <c r="M145" s="32">
        <f>VLOOKUP(A145,[1]FIJA!$A:$P,11,0)</f>
        <v>501.6</v>
      </c>
      <c r="N145" s="32">
        <f>VLOOKUP(A145,[3]Sheet1!$F:$I,3,0)</f>
        <v>1169.8499999999999</v>
      </c>
      <c r="O145" s="32">
        <f>VLOOKUP(A145,[1]FIJA!$A:$P,12,0)</f>
        <v>75</v>
      </c>
      <c r="P145" s="6">
        <v>975.15000000000009</v>
      </c>
      <c r="Q145" s="40">
        <f t="shared" si="6"/>
        <v>1050.1500000000001</v>
      </c>
      <c r="R145" s="6">
        <f t="shared" si="7"/>
        <v>2531.1</v>
      </c>
      <c r="S145" s="6">
        <f t="shared" si="8"/>
        <v>15449.85</v>
      </c>
      <c r="T145" s="24">
        <v>111</v>
      </c>
      <c r="U145" s="2" t="str">
        <f>VLOOKUP(A145,[2]COMEDORECO_Generacion_de_Datos_!$A:$F,5,0)</f>
        <v>01.00.00.62.01</v>
      </c>
    </row>
    <row r="146" spans="1:21" s="2" customFormat="1" ht="21.95" customHeight="1" x14ac:dyDescent="0.25">
      <c r="A146" s="2">
        <f>VLOOKUP(C146,[1]FIJA!$D:$P,3,0)</f>
        <v>22301141598</v>
      </c>
      <c r="B146" s="23">
        <v>134</v>
      </c>
      <c r="C146" s="7" t="s">
        <v>1095</v>
      </c>
      <c r="D146" s="7" t="s">
        <v>266</v>
      </c>
      <c r="E146" s="7" t="str">
        <f>VLOOKUP(A146,[2]COMEDORECO_Generacion_de_Datos_!$A:$F,2,0)</f>
        <v>F</v>
      </c>
      <c r="F146" s="7" t="s">
        <v>1844</v>
      </c>
      <c r="G146" s="44" t="str">
        <f>VLOOKUP(A146,[1]FIJA!$A:$P,15,0)</f>
        <v>DIRECCION DE INSPECCION- COMEDORES ECONO</v>
      </c>
      <c r="H146" s="44">
        <f>VLOOKUP(A146,[1]FIJA!$A:$P,8,0)</f>
        <v>16000</v>
      </c>
      <c r="I146" s="32">
        <f>VLOOKUP(A146,[1]FIJA!$A:$P,10,0)</f>
        <v>0</v>
      </c>
      <c r="J146" s="32">
        <f>VLOOKUP(A146,[1]FIJA!$A:$P,9,0)</f>
        <v>459.2</v>
      </c>
      <c r="K146" s="32">
        <f>VLOOKUP(A146,[3]Sheet1!$F:$I,2,)</f>
        <v>1136</v>
      </c>
      <c r="L146" s="32">
        <f>VLOOKUP(A146,[3]Sheet1!$F:$I,4,0)</f>
        <v>184</v>
      </c>
      <c r="M146" s="32">
        <f>VLOOKUP(A146,[1]FIJA!$A:$P,11,0)</f>
        <v>486.4</v>
      </c>
      <c r="N146" s="32">
        <f>VLOOKUP(A146,[3]Sheet1!$F:$I,3,0)</f>
        <v>1134.4000000000001</v>
      </c>
      <c r="O146" s="32">
        <f>VLOOKUP(A146,[1]FIJA!$A:$P,12,0)</f>
        <v>75</v>
      </c>
      <c r="P146" s="6">
        <v>945.59999999999991</v>
      </c>
      <c r="Q146" s="40">
        <f t="shared" si="6"/>
        <v>1020.5999999999999</v>
      </c>
      <c r="R146" s="6">
        <f t="shared" si="7"/>
        <v>2454.4</v>
      </c>
      <c r="S146" s="6">
        <f t="shared" si="8"/>
        <v>14979.4</v>
      </c>
      <c r="T146" s="24">
        <v>111</v>
      </c>
      <c r="U146" s="2" t="str">
        <f>VLOOKUP(A146,[2]COMEDORECO_Generacion_de_Datos_!$A:$F,5,0)</f>
        <v>01.00.00.62.01</v>
      </c>
    </row>
    <row r="147" spans="1:21" s="2" customFormat="1" ht="21.95" customHeight="1" x14ac:dyDescent="0.25">
      <c r="A147" s="2">
        <f>VLOOKUP(C147,[1]FIJA!$D:$P,3,0)</f>
        <v>104769237</v>
      </c>
      <c r="B147" s="23">
        <v>135</v>
      </c>
      <c r="C147" s="7" t="s">
        <v>200</v>
      </c>
      <c r="D147" s="7" t="s">
        <v>180</v>
      </c>
      <c r="E147" s="7" t="str">
        <f>VLOOKUP(A147,[2]COMEDORECO_Generacion_de_Datos_!$A:$F,2,0)</f>
        <v>F</v>
      </c>
      <c r="F147" s="7" t="s">
        <v>1844</v>
      </c>
      <c r="G147" s="44" t="str">
        <f>VLOOKUP(A147,[1]FIJA!$A:$P,15,0)</f>
        <v>DIRECCION DE INSPECCION- COMEDORES ECONO</v>
      </c>
      <c r="H147" s="44">
        <f>VLOOKUP(A147,[1]FIJA!$A:$P,8,0)</f>
        <v>15000</v>
      </c>
      <c r="I147" s="32">
        <f>VLOOKUP(A147,[1]FIJA!$A:$P,10,0)</f>
        <v>0</v>
      </c>
      <c r="J147" s="32">
        <f>VLOOKUP(A147,[1]FIJA!$A:$P,9,0)</f>
        <v>430.5</v>
      </c>
      <c r="K147" s="32">
        <f>VLOOKUP(A147,[3]Sheet1!$F:$I,2,)</f>
        <v>1065</v>
      </c>
      <c r="L147" s="32">
        <f>VLOOKUP(A147,[3]Sheet1!$F:$I,4,0)</f>
        <v>172.5</v>
      </c>
      <c r="M147" s="32">
        <f>VLOOKUP(A147,[1]FIJA!$A:$P,11,0)</f>
        <v>456</v>
      </c>
      <c r="N147" s="32">
        <f>VLOOKUP(A147,[3]Sheet1!$F:$I,3,0)</f>
        <v>1063.5</v>
      </c>
      <c r="O147" s="32">
        <f>VLOOKUP(A147,[1]FIJA!$A:$P,12,0)</f>
        <v>75</v>
      </c>
      <c r="P147" s="6">
        <v>886.5</v>
      </c>
      <c r="Q147" s="40">
        <f t="shared" si="6"/>
        <v>961.5</v>
      </c>
      <c r="R147" s="6">
        <f t="shared" si="7"/>
        <v>2301</v>
      </c>
      <c r="S147" s="6">
        <f t="shared" si="8"/>
        <v>14038.5</v>
      </c>
      <c r="T147" s="24">
        <v>111</v>
      </c>
      <c r="U147" s="2" t="str">
        <f>VLOOKUP(A147,[2]COMEDORECO_Generacion_de_Datos_!$A:$F,5,0)</f>
        <v>01.00.00.62.01</v>
      </c>
    </row>
    <row r="148" spans="1:21" s="2" customFormat="1" ht="21.95" customHeight="1" x14ac:dyDescent="0.25">
      <c r="A148" s="2">
        <f>VLOOKUP(C148,[1]FIJA!$D:$P,3,0)</f>
        <v>107541294</v>
      </c>
      <c r="B148" s="23">
        <v>136</v>
      </c>
      <c r="C148" s="7" t="s">
        <v>1804</v>
      </c>
      <c r="D148" s="7" t="s">
        <v>116</v>
      </c>
      <c r="E148" s="7" t="str">
        <f>VLOOKUP(A148,[2]COMEDORECO_Generacion_de_Datos_!$A:$F,2,0)</f>
        <v>M</v>
      </c>
      <c r="F148" s="7" t="s">
        <v>1844</v>
      </c>
      <c r="G148" s="44" t="str">
        <f>VLOOKUP(A148,[1]FIJA!$A:$P,15,0)</f>
        <v>DIRECCION DE INSPECCION- COMEDORES ECONO</v>
      </c>
      <c r="H148" s="44">
        <f>VLOOKUP(A148,[1]FIJA!$A:$P,8,0)</f>
        <v>15000</v>
      </c>
      <c r="I148" s="32">
        <f>VLOOKUP(A148,[1]FIJA!$A:$P,10,0)</f>
        <v>0</v>
      </c>
      <c r="J148" s="32">
        <f>VLOOKUP(A148,[1]FIJA!$A:$P,9,0)</f>
        <v>430.5</v>
      </c>
      <c r="K148" s="32">
        <f>VLOOKUP(A148,[3]Sheet1!$F:$I,2,)</f>
        <v>1065</v>
      </c>
      <c r="L148" s="32">
        <f>VLOOKUP(A148,[3]Sheet1!$F:$I,4,0)</f>
        <v>172.5</v>
      </c>
      <c r="M148" s="32">
        <f>VLOOKUP(A148,[1]FIJA!$A:$P,11,0)</f>
        <v>456</v>
      </c>
      <c r="N148" s="32">
        <f>VLOOKUP(A148,[3]Sheet1!$F:$I,3,0)</f>
        <v>1063.5</v>
      </c>
      <c r="O148" s="32">
        <f>VLOOKUP(A148,[1]FIJA!$A:$P,12,0)</f>
        <v>75</v>
      </c>
      <c r="P148" s="6">
        <v>886.5</v>
      </c>
      <c r="Q148" s="40">
        <f t="shared" si="6"/>
        <v>961.5</v>
      </c>
      <c r="R148" s="6">
        <f t="shared" si="7"/>
        <v>2301</v>
      </c>
      <c r="S148" s="6">
        <f t="shared" si="8"/>
        <v>14038.5</v>
      </c>
      <c r="T148" s="24">
        <v>111</v>
      </c>
      <c r="U148" s="2" t="str">
        <f>VLOOKUP(A148,[2]COMEDORECO_Generacion_de_Datos_!$A:$F,5,0)</f>
        <v>01.00.00.62.01</v>
      </c>
    </row>
    <row r="149" spans="1:21" s="2" customFormat="1" ht="21.95" customHeight="1" x14ac:dyDescent="0.25">
      <c r="A149" s="2">
        <f>VLOOKUP(C149,[1]FIJA!$D:$P,3,0)</f>
        <v>22301357699</v>
      </c>
      <c r="B149" s="23">
        <v>137</v>
      </c>
      <c r="C149" s="7" t="s">
        <v>1099</v>
      </c>
      <c r="D149" s="7" t="s">
        <v>116</v>
      </c>
      <c r="E149" s="7" t="str">
        <f>VLOOKUP(A149,[2]COMEDORECO_Generacion_de_Datos_!$A:$F,2,0)</f>
        <v>F</v>
      </c>
      <c r="F149" s="7" t="s">
        <v>1844</v>
      </c>
      <c r="G149" s="44" t="str">
        <f>VLOOKUP(A149,[1]FIJA!$A:$P,15,0)</f>
        <v>DIRECCION DE INSPECCION- COMEDORES ECONO</v>
      </c>
      <c r="H149" s="44">
        <f>VLOOKUP(A149,[1]FIJA!$A:$P,8,0)</f>
        <v>15000</v>
      </c>
      <c r="I149" s="32">
        <f>VLOOKUP(A149,[1]FIJA!$A:$P,10,0)</f>
        <v>0</v>
      </c>
      <c r="J149" s="32">
        <f>VLOOKUP(A149,[1]FIJA!$A:$P,9,0)</f>
        <v>430.5</v>
      </c>
      <c r="K149" s="32">
        <f>VLOOKUP(A149,[3]Sheet1!$F:$I,2,)</f>
        <v>1065</v>
      </c>
      <c r="L149" s="32">
        <f>VLOOKUP(A149,[3]Sheet1!$F:$I,4,0)</f>
        <v>172.5</v>
      </c>
      <c r="M149" s="32">
        <f>VLOOKUP(A149,[1]FIJA!$A:$P,11,0)</f>
        <v>456</v>
      </c>
      <c r="N149" s="32">
        <f>VLOOKUP(A149,[3]Sheet1!$F:$I,3,0)</f>
        <v>1063.5</v>
      </c>
      <c r="O149" s="32">
        <f>VLOOKUP(A149,[1]FIJA!$A:$P,12,0)</f>
        <v>75</v>
      </c>
      <c r="P149" s="6">
        <v>886.5</v>
      </c>
      <c r="Q149" s="40">
        <f t="shared" si="6"/>
        <v>961.5</v>
      </c>
      <c r="R149" s="6">
        <f t="shared" si="7"/>
        <v>2301</v>
      </c>
      <c r="S149" s="6">
        <f t="shared" si="8"/>
        <v>14038.5</v>
      </c>
      <c r="T149" s="24">
        <v>111</v>
      </c>
      <c r="U149" s="2" t="str">
        <f>VLOOKUP(A149,[2]COMEDORECO_Generacion_de_Datos_!$A:$F,5,0)</f>
        <v>01.00.00.62.01</v>
      </c>
    </row>
    <row r="150" spans="1:21" s="2" customFormat="1" ht="21.95" customHeight="1" x14ac:dyDescent="0.25">
      <c r="A150" s="2">
        <f>VLOOKUP(C150,[1]FIJA!$D:$P,3,0)</f>
        <v>22500918002</v>
      </c>
      <c r="B150" s="23">
        <v>138</v>
      </c>
      <c r="C150" s="7" t="s">
        <v>1126</v>
      </c>
      <c r="D150" s="7" t="s">
        <v>116</v>
      </c>
      <c r="E150" s="7" t="str">
        <f>VLOOKUP(A150,[2]COMEDORECO_Generacion_de_Datos_!$A:$F,2,0)</f>
        <v>M</v>
      </c>
      <c r="F150" s="7" t="s">
        <v>1844</v>
      </c>
      <c r="G150" s="44" t="str">
        <f>VLOOKUP(A150,[1]FIJA!$A:$P,15,0)</f>
        <v>DIRECCION DE INSPECCION- COMEDORES ECONO</v>
      </c>
      <c r="H150" s="44">
        <f>VLOOKUP(A150,[1]FIJA!$A:$P,8,0)</f>
        <v>15000</v>
      </c>
      <c r="I150" s="32">
        <f>VLOOKUP(A150,[1]FIJA!$A:$P,10,0)</f>
        <v>0</v>
      </c>
      <c r="J150" s="32">
        <f>VLOOKUP(A150,[1]FIJA!$A:$P,9,0)</f>
        <v>430.5</v>
      </c>
      <c r="K150" s="32">
        <f>VLOOKUP(A150,[3]Sheet1!$F:$I,2,)</f>
        <v>1065</v>
      </c>
      <c r="L150" s="32">
        <f>VLOOKUP(A150,[3]Sheet1!$F:$I,4,0)</f>
        <v>172.5</v>
      </c>
      <c r="M150" s="32">
        <f>VLOOKUP(A150,[1]FIJA!$A:$P,11,0)</f>
        <v>456</v>
      </c>
      <c r="N150" s="32">
        <f>VLOOKUP(A150,[3]Sheet1!$F:$I,3,0)</f>
        <v>1063.5</v>
      </c>
      <c r="O150" s="32">
        <f>VLOOKUP(A150,[1]FIJA!$A:$P,12,0)</f>
        <v>75</v>
      </c>
      <c r="P150" s="6">
        <v>886.5</v>
      </c>
      <c r="Q150" s="40">
        <f t="shared" si="6"/>
        <v>961.5</v>
      </c>
      <c r="R150" s="6">
        <f t="shared" si="7"/>
        <v>2301</v>
      </c>
      <c r="S150" s="6">
        <f t="shared" si="8"/>
        <v>14038.5</v>
      </c>
      <c r="T150" s="24">
        <v>111</v>
      </c>
      <c r="U150" s="2" t="str">
        <f>VLOOKUP(A150,[2]COMEDORECO_Generacion_de_Datos_!$A:$F,5,0)</f>
        <v>01.00.00.62.01</v>
      </c>
    </row>
    <row r="151" spans="1:21" s="2" customFormat="1" ht="21.95" customHeight="1" x14ac:dyDescent="0.25">
      <c r="A151" s="2">
        <f>VLOOKUP(C151,[1]FIJA!$D:$P,3,0)</f>
        <v>40213678424</v>
      </c>
      <c r="B151" s="23">
        <v>139</v>
      </c>
      <c r="C151" s="7" t="s">
        <v>1517</v>
      </c>
      <c r="D151" s="7" t="s">
        <v>30</v>
      </c>
      <c r="E151" s="7" t="str">
        <f>VLOOKUP(A151,[2]COMEDORECO_Generacion_de_Datos_!$A:$F,2,0)</f>
        <v>F</v>
      </c>
      <c r="F151" s="7" t="s">
        <v>1844</v>
      </c>
      <c r="G151" s="44" t="str">
        <f>VLOOKUP(A151,[1]FIJA!$A:$P,15,0)</f>
        <v>DIRECCION DE INSPECCION- COMEDORES ECONO</v>
      </c>
      <c r="H151" s="44">
        <f>VLOOKUP(A151,[1]FIJA!$A:$P,8,0)</f>
        <v>15000</v>
      </c>
      <c r="I151" s="32">
        <f>VLOOKUP(A151,[1]FIJA!$A:$P,10,0)</f>
        <v>0</v>
      </c>
      <c r="J151" s="32">
        <f>VLOOKUP(A151,[1]FIJA!$A:$P,9,0)</f>
        <v>430.5</v>
      </c>
      <c r="K151" s="32">
        <f>VLOOKUP(A151,[3]Sheet1!$F:$I,2,)</f>
        <v>1065</v>
      </c>
      <c r="L151" s="32">
        <f>VLOOKUP(A151,[3]Sheet1!$F:$I,4,0)</f>
        <v>172.5</v>
      </c>
      <c r="M151" s="32">
        <f>VLOOKUP(A151,[1]FIJA!$A:$P,11,0)</f>
        <v>456</v>
      </c>
      <c r="N151" s="32">
        <f>VLOOKUP(A151,[3]Sheet1!$F:$I,3,0)</f>
        <v>1063.5</v>
      </c>
      <c r="O151" s="32">
        <f>VLOOKUP(A151,[1]FIJA!$A:$P,12,0)</f>
        <v>75</v>
      </c>
      <c r="P151" s="6">
        <v>886.5</v>
      </c>
      <c r="Q151" s="40">
        <f t="shared" si="6"/>
        <v>961.5</v>
      </c>
      <c r="R151" s="6">
        <f t="shared" si="7"/>
        <v>2301</v>
      </c>
      <c r="S151" s="6">
        <f t="shared" si="8"/>
        <v>14038.5</v>
      </c>
      <c r="T151" s="24">
        <v>111</v>
      </c>
      <c r="U151" s="2" t="str">
        <f>VLOOKUP(A151,[2]COMEDORECO_Generacion_de_Datos_!$A:$F,5,0)</f>
        <v>01.00.00.62.01</v>
      </c>
    </row>
    <row r="152" spans="1:21" s="2" customFormat="1" ht="21.95" customHeight="1" x14ac:dyDescent="0.25">
      <c r="A152" s="2">
        <f>VLOOKUP(C152,[1]FIJA!$D:$P,3,0)</f>
        <v>100184829</v>
      </c>
      <c r="B152" s="23">
        <v>140</v>
      </c>
      <c r="C152" s="7" t="s">
        <v>1846</v>
      </c>
      <c r="D152" s="7" t="s">
        <v>174</v>
      </c>
      <c r="E152" s="7" t="str">
        <f>VLOOKUP(A152,[2]COMEDORECO_Generacion_de_Datos_!$A:$F,2,0)</f>
        <v>F</v>
      </c>
      <c r="F152" s="7" t="s">
        <v>1844</v>
      </c>
      <c r="G152" s="44" t="str">
        <f>VLOOKUP(A152,[1]FIJA!$A:$P,15,0)</f>
        <v>DIRECCION DE INSPECCION- COMEDORES ECONO</v>
      </c>
      <c r="H152" s="44">
        <f>VLOOKUP(A152,[1]FIJA!$A:$P,8,0)</f>
        <v>15000</v>
      </c>
      <c r="I152" s="32">
        <f>VLOOKUP(A152,[1]FIJA!$A:$P,10,0)</f>
        <v>0</v>
      </c>
      <c r="J152" s="32">
        <f>VLOOKUP(A152,[1]FIJA!$A:$P,9,0)</f>
        <v>430.5</v>
      </c>
      <c r="K152" s="32">
        <f>VLOOKUP(A152,[3]Sheet1!$F:$I,2,)</f>
        <v>1065</v>
      </c>
      <c r="L152" s="32">
        <f>VLOOKUP(A152,[3]Sheet1!$F:$I,4,0)</f>
        <v>172.5</v>
      </c>
      <c r="M152" s="32">
        <f>VLOOKUP(A152,[1]FIJA!$A:$P,11,0)</f>
        <v>456</v>
      </c>
      <c r="N152" s="32">
        <f>VLOOKUP(A152,[3]Sheet1!$F:$I,3,0)</f>
        <v>1063.5</v>
      </c>
      <c r="O152" s="32">
        <f>VLOOKUP(A152,[1]FIJA!$A:$P,12,0)</f>
        <v>75</v>
      </c>
      <c r="P152" s="6">
        <v>886.5</v>
      </c>
      <c r="Q152" s="40">
        <f t="shared" si="6"/>
        <v>961.5</v>
      </c>
      <c r="R152" s="6">
        <f t="shared" si="7"/>
        <v>2301</v>
      </c>
      <c r="S152" s="6">
        <f t="shared" si="8"/>
        <v>14038.5</v>
      </c>
      <c r="T152" s="24">
        <v>111</v>
      </c>
      <c r="U152" s="2" t="str">
        <f>VLOOKUP(A152,[2]COMEDORECO_Generacion_de_Datos_!$A:$F,5,0)</f>
        <v>01.00.00.62.01</v>
      </c>
    </row>
    <row r="153" spans="1:21" s="2" customFormat="1" ht="21.95" customHeight="1" x14ac:dyDescent="0.25">
      <c r="A153" s="2">
        <f>VLOOKUP(C153,[1]FIJA!$D:$P,3,0)</f>
        <v>116106774</v>
      </c>
      <c r="B153" s="23">
        <v>141</v>
      </c>
      <c r="C153" s="43" t="s">
        <v>1987</v>
      </c>
      <c r="D153" s="7" t="s">
        <v>116</v>
      </c>
      <c r="E153" s="7" t="str">
        <f>VLOOKUP(A153,[2]COMEDORECO_Generacion_de_Datos_!$A:$F,2,0)</f>
        <v>M</v>
      </c>
      <c r="F153" s="7" t="s">
        <v>1844</v>
      </c>
      <c r="G153" s="44" t="str">
        <f>VLOOKUP(A153,[1]FIJA!$A:$P,15,0)</f>
        <v>DIRECCION DE INSPECCION- COMEDORES ECONO</v>
      </c>
      <c r="H153" s="44">
        <f>VLOOKUP(A153,[1]FIJA!$A:$P,8,0)</f>
        <v>15000</v>
      </c>
      <c r="I153" s="32">
        <f>VLOOKUP(A153,[1]FIJA!$A:$P,10,0)</f>
        <v>0</v>
      </c>
      <c r="J153" s="32">
        <f>VLOOKUP(A153,[1]FIJA!$A:$P,9,0)</f>
        <v>430.5</v>
      </c>
      <c r="K153" s="32">
        <f>VLOOKUP(A153,[3]Sheet1!$F:$I,2,)</f>
        <v>1065</v>
      </c>
      <c r="L153" s="32">
        <f>VLOOKUP(A153,[3]Sheet1!$F:$I,4,0)</f>
        <v>172.5</v>
      </c>
      <c r="M153" s="32">
        <f>VLOOKUP(A153,[1]FIJA!$A:$P,11,0)</f>
        <v>456</v>
      </c>
      <c r="N153" s="32">
        <f>VLOOKUP(A153,[3]Sheet1!$F:$I,3,0)</f>
        <v>1063.5</v>
      </c>
      <c r="O153" s="32">
        <f>VLOOKUP(A153,[1]FIJA!$A:$P,12,0)</f>
        <v>75</v>
      </c>
      <c r="P153" s="6">
        <v>778.3</v>
      </c>
      <c r="Q153" s="40">
        <f t="shared" si="6"/>
        <v>961.5</v>
      </c>
      <c r="R153" s="6">
        <f t="shared" si="7"/>
        <v>2301</v>
      </c>
      <c r="S153" s="6">
        <f t="shared" si="8"/>
        <v>14038.5</v>
      </c>
      <c r="T153" s="24">
        <v>111</v>
      </c>
      <c r="U153" s="2" t="str">
        <f>VLOOKUP(A153,[2]COMEDORECO_Generacion_de_Datos_!$A:$F,5,0)</f>
        <v>01.00.00.62.01</v>
      </c>
    </row>
    <row r="154" spans="1:21" s="2" customFormat="1" ht="21.95" customHeight="1" x14ac:dyDescent="0.25">
      <c r="A154" s="2">
        <f>VLOOKUP(C154,[1]FIJA!$D:$P,3,0)</f>
        <v>1800118026</v>
      </c>
      <c r="B154" s="23">
        <v>142</v>
      </c>
      <c r="C154" s="7" t="s">
        <v>1304</v>
      </c>
      <c r="D154" s="7" t="s">
        <v>109</v>
      </c>
      <c r="E154" s="7" t="str">
        <f>VLOOKUP(A154,[2]COMEDORECO_Generacion_de_Datos_!$A:$F,2,0)</f>
        <v>M</v>
      </c>
      <c r="F154" s="7" t="s">
        <v>1844</v>
      </c>
      <c r="G154" s="44" t="str">
        <f>VLOOKUP(A154,[1]FIJA!$A:$P,15,0)</f>
        <v>DIRECCION DE INSPECCION- COMEDORES ECONO</v>
      </c>
      <c r="H154" s="44">
        <f>VLOOKUP(A154,[1]FIJA!$A:$P,8,0)</f>
        <v>14000</v>
      </c>
      <c r="I154" s="32">
        <f>VLOOKUP(A154,[1]FIJA!$A:$P,10,0)</f>
        <v>0</v>
      </c>
      <c r="J154" s="32">
        <f>VLOOKUP(A154,[1]FIJA!$A:$P,9,0)</f>
        <v>401.8</v>
      </c>
      <c r="K154" s="32">
        <f>VLOOKUP(A154,[3]Sheet1!$F:$I,2,)</f>
        <v>994</v>
      </c>
      <c r="L154" s="32">
        <f>VLOOKUP(A154,[3]Sheet1!$F:$I,4,0)</f>
        <v>161</v>
      </c>
      <c r="M154" s="32">
        <f>VLOOKUP(A154,[1]FIJA!$A:$P,11,0)</f>
        <v>425.6</v>
      </c>
      <c r="N154" s="32">
        <f>VLOOKUP(A154,[3]Sheet1!$F:$I,3,0)</f>
        <v>992.6</v>
      </c>
      <c r="O154" s="32">
        <f>VLOOKUP(A154,[1]FIJA!$A:$P,12,0)</f>
        <v>75</v>
      </c>
      <c r="P154" s="6">
        <v>827.40000000000009</v>
      </c>
      <c r="Q154" s="40">
        <f t="shared" si="6"/>
        <v>902.40000000000009</v>
      </c>
      <c r="R154" s="6">
        <f t="shared" si="7"/>
        <v>2147.6</v>
      </c>
      <c r="S154" s="6">
        <f t="shared" si="8"/>
        <v>13097.6</v>
      </c>
      <c r="T154" s="24">
        <v>111</v>
      </c>
      <c r="U154" s="2" t="str">
        <f>VLOOKUP(A154,[2]COMEDORECO_Generacion_de_Datos_!$A:$F,5,0)</f>
        <v>01.00.00.62.01</v>
      </c>
    </row>
    <row r="155" spans="1:21" s="2" customFormat="1" ht="21.95" customHeight="1" x14ac:dyDescent="0.25">
      <c r="A155" s="2">
        <f>VLOOKUP(C155,[1]FIJA!$D:$P,3,0)</f>
        <v>111096830</v>
      </c>
      <c r="B155" s="23">
        <v>143</v>
      </c>
      <c r="C155" s="7" t="s">
        <v>354</v>
      </c>
      <c r="D155" s="7" t="s">
        <v>116</v>
      </c>
      <c r="E155" s="7" t="str">
        <f>VLOOKUP(A155,[2]COMEDORECO_Generacion_de_Datos_!$A:$F,2,0)</f>
        <v>F</v>
      </c>
      <c r="F155" s="7" t="s">
        <v>1844</v>
      </c>
      <c r="G155" s="44" t="str">
        <f>VLOOKUP(A155,[1]FIJA!$A:$P,15,0)</f>
        <v>DIRECCION DE INSPECCION- COMEDORES ECONO</v>
      </c>
      <c r="H155" s="44">
        <f>VLOOKUP(A155,[1]FIJA!$A:$P,8,0)</f>
        <v>13200</v>
      </c>
      <c r="I155" s="32">
        <f>VLOOKUP(A155,[1]FIJA!$A:$P,10,0)</f>
        <v>0</v>
      </c>
      <c r="J155" s="32">
        <f>VLOOKUP(A155,[1]FIJA!$A:$P,9,0)</f>
        <v>378.84</v>
      </c>
      <c r="K155" s="32">
        <f>VLOOKUP(A155,[3]Sheet1!$F:$I,2,)</f>
        <v>937.2</v>
      </c>
      <c r="L155" s="32">
        <f>VLOOKUP(A155,[3]Sheet1!$F:$I,4,0)</f>
        <v>151.80000000000001</v>
      </c>
      <c r="M155" s="32">
        <f>VLOOKUP(A155,[1]FIJA!$A:$P,11,0)</f>
        <v>401.28</v>
      </c>
      <c r="N155" s="32">
        <f>VLOOKUP(A155,[3]Sheet1!$F:$I,3,0)</f>
        <v>935.88</v>
      </c>
      <c r="O155" s="32">
        <f>VLOOKUP(A155,[1]FIJA!$A:$P,12,0)</f>
        <v>75</v>
      </c>
      <c r="P155" s="6">
        <v>780.11999999999989</v>
      </c>
      <c r="Q155" s="40">
        <f t="shared" si="6"/>
        <v>855.11999999999989</v>
      </c>
      <c r="R155" s="6">
        <f t="shared" si="7"/>
        <v>2024.88</v>
      </c>
      <c r="S155" s="6">
        <f t="shared" si="8"/>
        <v>12344.880000000001</v>
      </c>
      <c r="T155" s="24">
        <v>111</v>
      </c>
      <c r="U155" s="2" t="str">
        <f>VLOOKUP(A155,[2]COMEDORECO_Generacion_de_Datos_!$A:$F,5,0)</f>
        <v>01.00.00.62.01</v>
      </c>
    </row>
    <row r="156" spans="1:21" s="2" customFormat="1" ht="21.95" customHeight="1" x14ac:dyDescent="0.25">
      <c r="A156" s="2">
        <f>VLOOKUP(C156,[1]FIJA!$D:$P,3,0)</f>
        <v>22500505817</v>
      </c>
      <c r="B156" s="23">
        <v>144</v>
      </c>
      <c r="C156" s="7" t="s">
        <v>1119</v>
      </c>
      <c r="D156" s="7" t="s">
        <v>111</v>
      </c>
      <c r="E156" s="7" t="str">
        <f>VLOOKUP(A156,[2]COMEDORECO_Generacion_de_Datos_!$A:$F,2,0)</f>
        <v>M</v>
      </c>
      <c r="F156" s="7" t="s">
        <v>1844</v>
      </c>
      <c r="G156" s="44" t="str">
        <f>VLOOKUP(A156,[1]FIJA!$A:$P,15,0)</f>
        <v>DIRECCION DE INSPECCION- COMEDORES ECONO</v>
      </c>
      <c r="H156" s="44">
        <f>VLOOKUP(A156,[1]FIJA!$A:$P,8,0)</f>
        <v>13000</v>
      </c>
      <c r="I156" s="32">
        <f>VLOOKUP(A156,[1]FIJA!$A:$P,10,0)</f>
        <v>0</v>
      </c>
      <c r="J156" s="32">
        <f>VLOOKUP(A156,[1]FIJA!$A:$P,9,0)</f>
        <v>373.1</v>
      </c>
      <c r="K156" s="32">
        <f>VLOOKUP(A156,[3]Sheet1!$F:$I,2,)</f>
        <v>923</v>
      </c>
      <c r="L156" s="32">
        <f>VLOOKUP(A156,[3]Sheet1!$F:$I,4,0)</f>
        <v>149.5</v>
      </c>
      <c r="M156" s="32">
        <f>VLOOKUP(A156,[1]FIJA!$A:$P,11,0)</f>
        <v>395.2</v>
      </c>
      <c r="N156" s="32">
        <f>VLOOKUP(A156,[3]Sheet1!$F:$I,3,0)</f>
        <v>921.7</v>
      </c>
      <c r="O156" s="32">
        <f>VLOOKUP(A156,[1]FIJA!$A:$P,12,0)</f>
        <v>75</v>
      </c>
      <c r="P156" s="6">
        <v>768.3</v>
      </c>
      <c r="Q156" s="40">
        <f t="shared" si="6"/>
        <v>843.3</v>
      </c>
      <c r="R156" s="6">
        <f t="shared" si="7"/>
        <v>1994.2</v>
      </c>
      <c r="S156" s="6">
        <f t="shared" si="8"/>
        <v>12156.7</v>
      </c>
      <c r="T156" s="24">
        <v>111</v>
      </c>
      <c r="U156" s="2" t="str">
        <f>VLOOKUP(A156,[2]COMEDORECO_Generacion_de_Datos_!$A:$F,5,0)</f>
        <v>01.00.00.62.01</v>
      </c>
    </row>
    <row r="157" spans="1:21" s="2" customFormat="1" ht="21.95" customHeight="1" x14ac:dyDescent="0.25">
      <c r="A157" s="2">
        <f>VLOOKUP(C157,[1]FIJA!$D:$P,3,0)</f>
        <v>40231190048</v>
      </c>
      <c r="B157" s="23">
        <v>145</v>
      </c>
      <c r="C157" s="7" t="s">
        <v>1745</v>
      </c>
      <c r="D157" s="7" t="s">
        <v>116</v>
      </c>
      <c r="E157" s="7" t="str">
        <f>VLOOKUP(A157,[2]COMEDORECO_Generacion_de_Datos_!$A:$F,2,0)</f>
        <v>F</v>
      </c>
      <c r="F157" s="7" t="s">
        <v>1844</v>
      </c>
      <c r="G157" s="44" t="str">
        <f>VLOOKUP(A157,[1]FIJA!$A:$P,15,0)</f>
        <v>DIRECCION DE INSPECCION- COMEDORES ECONO</v>
      </c>
      <c r="H157" s="44">
        <f>VLOOKUP(A157,[1]FIJA!$A:$P,8,0)</f>
        <v>13000</v>
      </c>
      <c r="I157" s="32">
        <f>VLOOKUP(A157,[1]FIJA!$A:$P,10,0)</f>
        <v>0</v>
      </c>
      <c r="J157" s="32">
        <f>VLOOKUP(A157,[1]FIJA!$A:$P,9,0)</f>
        <v>373.1</v>
      </c>
      <c r="K157" s="32">
        <f>VLOOKUP(A157,[3]Sheet1!$F:$I,2,)</f>
        <v>923</v>
      </c>
      <c r="L157" s="32">
        <f>VLOOKUP(A157,[3]Sheet1!$F:$I,4,0)</f>
        <v>149.5</v>
      </c>
      <c r="M157" s="32">
        <f>VLOOKUP(A157,[1]FIJA!$A:$P,11,0)</f>
        <v>395.2</v>
      </c>
      <c r="N157" s="32">
        <f>VLOOKUP(A157,[3]Sheet1!$F:$I,3,0)</f>
        <v>921.7</v>
      </c>
      <c r="O157" s="32">
        <f>VLOOKUP(A157,[1]FIJA!$A:$P,12,0)</f>
        <v>75</v>
      </c>
      <c r="P157" s="6">
        <v>768.3</v>
      </c>
      <c r="Q157" s="40">
        <f t="shared" si="6"/>
        <v>843.3</v>
      </c>
      <c r="R157" s="6">
        <f t="shared" si="7"/>
        <v>1994.2</v>
      </c>
      <c r="S157" s="6">
        <f t="shared" si="8"/>
        <v>12156.7</v>
      </c>
      <c r="T157" s="24">
        <v>111</v>
      </c>
      <c r="U157" s="2" t="str">
        <f>VLOOKUP(A157,[2]COMEDORECO_Generacion_de_Datos_!$A:$F,5,0)</f>
        <v>01.00.00.62.01</v>
      </c>
    </row>
    <row r="158" spans="1:21" s="2" customFormat="1" ht="21.95" customHeight="1" x14ac:dyDescent="0.25">
      <c r="A158" s="2">
        <f>VLOOKUP(C158,[1]FIJA!$D:$P,3,0)</f>
        <v>104968987</v>
      </c>
      <c r="B158" s="23">
        <v>146</v>
      </c>
      <c r="C158" s="7" t="s">
        <v>221</v>
      </c>
      <c r="D158" s="7" t="s">
        <v>116</v>
      </c>
      <c r="E158" s="7" t="str">
        <f>VLOOKUP(A158,[2]COMEDORECO_Generacion_de_Datos_!$A:$F,2,0)</f>
        <v>M</v>
      </c>
      <c r="F158" s="7" t="s">
        <v>1844</v>
      </c>
      <c r="G158" s="44" t="str">
        <f>VLOOKUP(A158,[1]FIJA!$A:$P,15,0)</f>
        <v>DIRECCION DE INSPECCION- COMEDORES ECONO</v>
      </c>
      <c r="H158" s="44">
        <f>VLOOKUP(A158,[1]FIJA!$A:$P,8,0)</f>
        <v>11000</v>
      </c>
      <c r="I158" s="32">
        <f>VLOOKUP(A158,[1]FIJA!$A:$P,10,0)</f>
        <v>0</v>
      </c>
      <c r="J158" s="32">
        <f>VLOOKUP(A158,[1]FIJA!$A:$P,9,0)</f>
        <v>315.7</v>
      </c>
      <c r="K158" s="32">
        <f>VLOOKUP(A158,[3]Sheet1!$F:$I,2,)</f>
        <v>781</v>
      </c>
      <c r="L158" s="32">
        <f>VLOOKUP(A158,[3]Sheet1!$F:$I,4,0)</f>
        <v>126.5</v>
      </c>
      <c r="M158" s="32">
        <f>VLOOKUP(A158,[1]FIJA!$A:$P,11,0)</f>
        <v>334.4</v>
      </c>
      <c r="N158" s="32">
        <f>VLOOKUP(A158,[3]Sheet1!$F:$I,3,0)</f>
        <v>779.9</v>
      </c>
      <c r="O158" s="32">
        <f>VLOOKUP(A158,[1]FIJA!$A:$P,12,0)</f>
        <v>75</v>
      </c>
      <c r="P158" s="6">
        <v>650.09999999999991</v>
      </c>
      <c r="Q158" s="40">
        <f t="shared" si="6"/>
        <v>725.09999999999991</v>
      </c>
      <c r="R158" s="6">
        <f t="shared" si="7"/>
        <v>1687.4</v>
      </c>
      <c r="S158" s="6">
        <f t="shared" si="8"/>
        <v>10274.9</v>
      </c>
      <c r="T158" s="24">
        <v>111</v>
      </c>
      <c r="U158" s="2" t="str">
        <f>VLOOKUP(A158,[2]COMEDORECO_Generacion_de_Datos_!$A:$F,5,0)</f>
        <v>01.00.00.62.01</v>
      </c>
    </row>
    <row r="159" spans="1:21" s="2" customFormat="1" ht="21.95" customHeight="1" x14ac:dyDescent="0.25">
      <c r="A159" s="2">
        <f>VLOOKUP(C159,[1]FIJA!$D:$P,3,0)</f>
        <v>105081640</v>
      </c>
      <c r="B159" s="23">
        <v>147</v>
      </c>
      <c r="C159" s="7" t="s">
        <v>226</v>
      </c>
      <c r="D159" s="7" t="s">
        <v>116</v>
      </c>
      <c r="E159" s="7" t="str">
        <f>VLOOKUP(A159,[2]COMEDORECO_Generacion_de_Datos_!$A:$F,2,0)</f>
        <v>F</v>
      </c>
      <c r="F159" s="7" t="s">
        <v>1844</v>
      </c>
      <c r="G159" s="44" t="str">
        <f>VLOOKUP(A159,[1]FIJA!$A:$P,15,0)</f>
        <v>DIRECCION DE INSPECCION- COMEDORES ECONO</v>
      </c>
      <c r="H159" s="44">
        <f>VLOOKUP(A159,[1]FIJA!$A:$P,8,0)</f>
        <v>11000</v>
      </c>
      <c r="I159" s="32">
        <f>VLOOKUP(A159,[1]FIJA!$A:$P,10,0)</f>
        <v>0</v>
      </c>
      <c r="J159" s="32">
        <f>VLOOKUP(A159,[1]FIJA!$A:$P,9,0)</f>
        <v>315.7</v>
      </c>
      <c r="K159" s="32">
        <f>VLOOKUP(A159,[3]Sheet1!$F:$I,2,)</f>
        <v>781</v>
      </c>
      <c r="L159" s="32">
        <f>VLOOKUP(A159,[3]Sheet1!$F:$I,4,0)</f>
        <v>126.5</v>
      </c>
      <c r="M159" s="32">
        <f>VLOOKUP(A159,[1]FIJA!$A:$P,11,0)</f>
        <v>334.4</v>
      </c>
      <c r="N159" s="32">
        <f>VLOOKUP(A159,[3]Sheet1!$F:$I,3,0)</f>
        <v>779.9</v>
      </c>
      <c r="O159" s="32">
        <f>VLOOKUP(A159,[1]FIJA!$A:$P,12,0)</f>
        <v>75</v>
      </c>
      <c r="P159" s="6">
        <v>650.09999999999991</v>
      </c>
      <c r="Q159" s="40">
        <f t="shared" si="6"/>
        <v>725.09999999999991</v>
      </c>
      <c r="R159" s="6">
        <f t="shared" si="7"/>
        <v>1687.4</v>
      </c>
      <c r="S159" s="6">
        <f t="shared" si="8"/>
        <v>10274.9</v>
      </c>
      <c r="T159" s="24">
        <v>111</v>
      </c>
      <c r="U159" s="2" t="str">
        <f>VLOOKUP(A159,[2]COMEDORECO_Generacion_de_Datos_!$A:$F,5,0)</f>
        <v>01.00.00.62.01</v>
      </c>
    </row>
    <row r="160" spans="1:21" s="2" customFormat="1" ht="21.95" customHeight="1" x14ac:dyDescent="0.25">
      <c r="A160" s="2">
        <f>VLOOKUP(C160,[1]FIJA!$D:$P,3,0)</f>
        <v>105219752</v>
      </c>
      <c r="B160" s="23">
        <v>148</v>
      </c>
      <c r="C160" s="7" t="s">
        <v>232</v>
      </c>
      <c r="D160" s="7" t="s">
        <v>211</v>
      </c>
      <c r="E160" s="7" t="str">
        <f>VLOOKUP(A160,[2]COMEDORECO_Generacion_de_Datos_!$A:$F,2,0)</f>
        <v>M</v>
      </c>
      <c r="F160" s="7" t="s">
        <v>1844</v>
      </c>
      <c r="G160" s="44" t="str">
        <f>VLOOKUP(A160,[1]FIJA!$A:$P,15,0)</f>
        <v>DIRECCION DE INSPECCION- COMEDORES ECONO</v>
      </c>
      <c r="H160" s="44">
        <f>VLOOKUP(A160,[1]FIJA!$A:$P,8,0)</f>
        <v>11000</v>
      </c>
      <c r="I160" s="32">
        <f>VLOOKUP(A160,[1]FIJA!$A:$P,10,0)</f>
        <v>0</v>
      </c>
      <c r="J160" s="32">
        <f>VLOOKUP(A160,[1]FIJA!$A:$P,9,0)</f>
        <v>315.7</v>
      </c>
      <c r="K160" s="32">
        <f>VLOOKUP(A160,[3]Sheet1!$F:$I,2,)</f>
        <v>781</v>
      </c>
      <c r="L160" s="32">
        <f>VLOOKUP(A160,[3]Sheet1!$F:$I,4,0)</f>
        <v>126.5</v>
      </c>
      <c r="M160" s="32">
        <f>VLOOKUP(A160,[1]FIJA!$A:$P,11,0)</f>
        <v>334.4</v>
      </c>
      <c r="N160" s="32">
        <f>VLOOKUP(A160,[3]Sheet1!$F:$I,3,0)</f>
        <v>779.9</v>
      </c>
      <c r="O160" s="32">
        <f>VLOOKUP(A160,[1]FIJA!$A:$P,12,0)</f>
        <v>75</v>
      </c>
      <c r="P160" s="6">
        <v>650.09999999999991</v>
      </c>
      <c r="Q160" s="40">
        <f t="shared" si="6"/>
        <v>725.09999999999991</v>
      </c>
      <c r="R160" s="6">
        <f t="shared" si="7"/>
        <v>1687.4</v>
      </c>
      <c r="S160" s="6">
        <f t="shared" si="8"/>
        <v>10274.9</v>
      </c>
      <c r="T160" s="24">
        <v>111</v>
      </c>
      <c r="U160" s="2" t="str">
        <f>VLOOKUP(A160,[2]COMEDORECO_Generacion_de_Datos_!$A:$F,5,0)</f>
        <v>01.00.00.62.01</v>
      </c>
    </row>
    <row r="161" spans="1:21" s="2" customFormat="1" ht="21.95" customHeight="1" x14ac:dyDescent="0.25">
      <c r="A161" s="2">
        <f>VLOOKUP(C161,[1]FIJA!$D:$P,3,0)</f>
        <v>107508087</v>
      </c>
      <c r="B161" s="23">
        <v>149</v>
      </c>
      <c r="C161" s="7" t="s">
        <v>281</v>
      </c>
      <c r="D161" s="7" t="s">
        <v>116</v>
      </c>
      <c r="E161" s="7" t="str">
        <f>VLOOKUP(A161,[2]COMEDORECO_Generacion_de_Datos_!$A:$F,2,0)</f>
        <v>F</v>
      </c>
      <c r="F161" s="7" t="s">
        <v>1844</v>
      </c>
      <c r="G161" s="44" t="str">
        <f>VLOOKUP(A161,[1]FIJA!$A:$P,15,0)</f>
        <v>DIRECCION DE INSPECCION- COMEDORES ECONO</v>
      </c>
      <c r="H161" s="44">
        <f>VLOOKUP(A161,[1]FIJA!$A:$P,8,0)</f>
        <v>11000</v>
      </c>
      <c r="I161" s="32">
        <f>VLOOKUP(A161,[1]FIJA!$A:$P,10,0)</f>
        <v>0</v>
      </c>
      <c r="J161" s="32">
        <f>VLOOKUP(A161,[1]FIJA!$A:$P,9,0)</f>
        <v>315.7</v>
      </c>
      <c r="K161" s="32">
        <f>VLOOKUP(A161,[3]Sheet1!$F:$I,2,)</f>
        <v>781</v>
      </c>
      <c r="L161" s="32">
        <f>VLOOKUP(A161,[3]Sheet1!$F:$I,4,0)</f>
        <v>126.5</v>
      </c>
      <c r="M161" s="32">
        <f>VLOOKUP(A161,[1]FIJA!$A:$P,11,0)</f>
        <v>334.4</v>
      </c>
      <c r="N161" s="32">
        <f>VLOOKUP(A161,[3]Sheet1!$F:$I,3,0)</f>
        <v>779.9</v>
      </c>
      <c r="O161" s="32">
        <f>VLOOKUP(A161,[1]FIJA!$A:$P,12,0)</f>
        <v>75</v>
      </c>
      <c r="P161" s="6">
        <v>650.09999999999991</v>
      </c>
      <c r="Q161" s="40">
        <f t="shared" si="6"/>
        <v>725.09999999999991</v>
      </c>
      <c r="R161" s="6">
        <f t="shared" si="7"/>
        <v>1687.4</v>
      </c>
      <c r="S161" s="6">
        <f t="shared" si="8"/>
        <v>10274.9</v>
      </c>
      <c r="T161" s="24">
        <v>111</v>
      </c>
      <c r="U161" s="2" t="str">
        <f>VLOOKUP(A161,[2]COMEDORECO_Generacion_de_Datos_!$A:$F,5,0)</f>
        <v>01.00.00.62.01</v>
      </c>
    </row>
    <row r="162" spans="1:21" s="2" customFormat="1" ht="21.95" customHeight="1" x14ac:dyDescent="0.25">
      <c r="A162" s="2">
        <f>VLOOKUP(C162,[1]FIJA!$D:$P,3,0)</f>
        <v>114179005</v>
      </c>
      <c r="B162" s="23">
        <v>150</v>
      </c>
      <c r="C162" s="7" t="s">
        <v>408</v>
      </c>
      <c r="D162" s="7" t="s">
        <v>116</v>
      </c>
      <c r="E162" s="7" t="str">
        <f>VLOOKUP(A162,[2]COMEDORECO_Generacion_de_Datos_!$A:$F,2,0)</f>
        <v>M</v>
      </c>
      <c r="F162" s="7" t="s">
        <v>1844</v>
      </c>
      <c r="G162" s="44" t="str">
        <f>VLOOKUP(A162,[1]FIJA!$A:$P,15,0)</f>
        <v>DIRECCION DE INSPECCION- COMEDORES ECONO</v>
      </c>
      <c r="H162" s="44">
        <f>VLOOKUP(A162,[1]FIJA!$A:$P,8,0)</f>
        <v>11000</v>
      </c>
      <c r="I162" s="32">
        <f>VLOOKUP(A162,[1]FIJA!$A:$P,10,0)</f>
        <v>0</v>
      </c>
      <c r="J162" s="32">
        <f>VLOOKUP(A162,[1]FIJA!$A:$P,9,0)</f>
        <v>315.7</v>
      </c>
      <c r="K162" s="32">
        <f>VLOOKUP(A162,[3]Sheet1!$F:$I,2,)</f>
        <v>781</v>
      </c>
      <c r="L162" s="32">
        <f>VLOOKUP(A162,[3]Sheet1!$F:$I,4,0)</f>
        <v>126.5</v>
      </c>
      <c r="M162" s="32">
        <f>VLOOKUP(A162,[1]FIJA!$A:$P,11,0)</f>
        <v>334.4</v>
      </c>
      <c r="N162" s="32">
        <f>VLOOKUP(A162,[3]Sheet1!$F:$I,3,0)</f>
        <v>779.9</v>
      </c>
      <c r="O162" s="32">
        <f>VLOOKUP(A162,[1]FIJA!$A:$P,12,0)</f>
        <v>75</v>
      </c>
      <c r="P162" s="6">
        <v>650.09999999999991</v>
      </c>
      <c r="Q162" s="40">
        <f t="shared" si="6"/>
        <v>725.09999999999991</v>
      </c>
      <c r="R162" s="6">
        <f t="shared" si="7"/>
        <v>1687.4</v>
      </c>
      <c r="S162" s="6">
        <f t="shared" si="8"/>
        <v>10274.9</v>
      </c>
      <c r="T162" s="24">
        <v>111</v>
      </c>
      <c r="U162" s="2" t="str">
        <f>VLOOKUP(A162,[2]COMEDORECO_Generacion_de_Datos_!$A:$F,5,0)</f>
        <v>01.00.00.62.01</v>
      </c>
    </row>
    <row r="163" spans="1:21" s="2" customFormat="1" ht="21.95" customHeight="1" x14ac:dyDescent="0.25">
      <c r="A163" s="2">
        <f>VLOOKUP(C163,[1]FIJA!$D:$P,3,0)</f>
        <v>4900263379</v>
      </c>
      <c r="B163" s="23">
        <v>151</v>
      </c>
      <c r="C163" s="7" t="s">
        <v>864</v>
      </c>
      <c r="D163" s="7" t="s">
        <v>116</v>
      </c>
      <c r="E163" s="7" t="str">
        <f>VLOOKUP(A163,[2]COMEDORECO_Generacion_de_Datos_!$A:$F,2,0)</f>
        <v>M</v>
      </c>
      <c r="F163" s="7" t="s">
        <v>1844</v>
      </c>
      <c r="G163" s="44" t="str">
        <f>VLOOKUP(A163,[1]FIJA!$A:$P,15,0)</f>
        <v>DIRECCION DE INSPECCION- COMEDORES ECONO</v>
      </c>
      <c r="H163" s="44">
        <f>VLOOKUP(A163,[1]FIJA!$A:$P,8,0)</f>
        <v>11000</v>
      </c>
      <c r="I163" s="32">
        <f>VLOOKUP(A163,[1]FIJA!$A:$P,10,0)</f>
        <v>0</v>
      </c>
      <c r="J163" s="32">
        <f>VLOOKUP(A163,[1]FIJA!$A:$P,9,0)</f>
        <v>315.7</v>
      </c>
      <c r="K163" s="32">
        <f>VLOOKUP(A163,[3]Sheet1!$F:$I,2,)</f>
        <v>781</v>
      </c>
      <c r="L163" s="32">
        <f>VLOOKUP(A163,[3]Sheet1!$F:$I,4,0)</f>
        <v>126.5</v>
      </c>
      <c r="M163" s="32">
        <f>VLOOKUP(A163,[1]FIJA!$A:$P,11,0)</f>
        <v>334.4</v>
      </c>
      <c r="N163" s="32">
        <f>VLOOKUP(A163,[3]Sheet1!$F:$I,3,0)</f>
        <v>779.9</v>
      </c>
      <c r="O163" s="32">
        <f>VLOOKUP(A163,[1]FIJA!$A:$P,12,0)</f>
        <v>75</v>
      </c>
      <c r="P163" s="6">
        <v>650.09999999999991</v>
      </c>
      <c r="Q163" s="40">
        <f t="shared" si="6"/>
        <v>725.09999999999991</v>
      </c>
      <c r="R163" s="6">
        <f t="shared" si="7"/>
        <v>1687.4</v>
      </c>
      <c r="S163" s="6">
        <f t="shared" si="8"/>
        <v>10274.9</v>
      </c>
      <c r="T163" s="24">
        <v>111</v>
      </c>
      <c r="U163" s="2" t="str">
        <f>VLOOKUP(A163,[2]COMEDORECO_Generacion_de_Datos_!$A:$F,5,0)</f>
        <v>01.00.00.62.01</v>
      </c>
    </row>
    <row r="164" spans="1:21" s="2" customFormat="1" ht="21.95" customHeight="1" x14ac:dyDescent="0.25">
      <c r="A164" s="2">
        <f>VLOOKUP(C164,[1]FIJA!$D:$P,3,0)</f>
        <v>40215808458</v>
      </c>
      <c r="B164" s="23">
        <v>152</v>
      </c>
      <c r="C164" s="7" t="s">
        <v>1162</v>
      </c>
      <c r="D164" s="7" t="s">
        <v>44</v>
      </c>
      <c r="E164" s="7" t="str">
        <f>VLOOKUP(A164,[2]COMEDORECO_Generacion_de_Datos_!$A:$F,2,0)</f>
        <v>M</v>
      </c>
      <c r="F164" s="7" t="s">
        <v>1844</v>
      </c>
      <c r="G164" s="44" t="str">
        <f>VLOOKUP(A164,[1]FIJA!$A:$P,15,0)</f>
        <v>DIRECCION DE INSPECCION- COMEDORES ECONO</v>
      </c>
      <c r="H164" s="44">
        <f>VLOOKUP(A164,[1]FIJA!$A:$P,8,0)</f>
        <v>11000</v>
      </c>
      <c r="I164" s="32">
        <f>VLOOKUP(A164,[1]FIJA!$A:$P,10,0)</f>
        <v>0</v>
      </c>
      <c r="J164" s="32">
        <f>VLOOKUP(A164,[1]FIJA!$A:$P,9,0)</f>
        <v>315.7</v>
      </c>
      <c r="K164" s="32">
        <f>VLOOKUP(A164,[3]Sheet1!$F:$I,2,)</f>
        <v>781</v>
      </c>
      <c r="L164" s="32">
        <f>VLOOKUP(A164,[3]Sheet1!$F:$I,4,0)</f>
        <v>126.5</v>
      </c>
      <c r="M164" s="32">
        <f>VLOOKUP(A164,[1]FIJA!$A:$P,11,0)</f>
        <v>334.4</v>
      </c>
      <c r="N164" s="32">
        <f>VLOOKUP(A164,[3]Sheet1!$F:$I,3,0)</f>
        <v>779.9</v>
      </c>
      <c r="O164" s="32">
        <f>VLOOKUP(A164,[1]FIJA!$A:$P,12,0)</f>
        <v>75</v>
      </c>
      <c r="P164" s="6">
        <v>650.09999999999991</v>
      </c>
      <c r="Q164" s="40">
        <f t="shared" si="6"/>
        <v>725.09999999999991</v>
      </c>
      <c r="R164" s="6">
        <f t="shared" si="7"/>
        <v>1687.4</v>
      </c>
      <c r="S164" s="6">
        <f t="shared" si="8"/>
        <v>10274.9</v>
      </c>
      <c r="T164" s="24">
        <v>111</v>
      </c>
      <c r="U164" s="2" t="str">
        <f>VLOOKUP(A164,[2]COMEDORECO_Generacion_de_Datos_!$A:$F,5,0)</f>
        <v>01.00.00.62.01</v>
      </c>
    </row>
    <row r="165" spans="1:21" s="2" customFormat="1" ht="21.95" customHeight="1" x14ac:dyDescent="0.25">
      <c r="A165" s="2">
        <f>VLOOKUP(C165,[1]FIJA!$D:$P,3,0)</f>
        <v>113913552</v>
      </c>
      <c r="B165" s="23">
        <v>153</v>
      </c>
      <c r="C165" s="7" t="s">
        <v>404</v>
      </c>
      <c r="D165" s="7" t="s">
        <v>97</v>
      </c>
      <c r="E165" s="7" t="str">
        <f>VLOOKUP(A165,[2]COMEDORECO_Generacion_de_Datos_!$A:$F,2,0)</f>
        <v>F</v>
      </c>
      <c r="F165" s="7" t="s">
        <v>1844</v>
      </c>
      <c r="G165" s="44" t="str">
        <f>VLOOKUP(A165,[1]FIJA!$A:$P,15,0)</f>
        <v>DIRECCION DE INSPECCION- COMEDORES ECONO</v>
      </c>
      <c r="H165" s="44">
        <f>VLOOKUP(A165,[1]FIJA!$A:$P,8,0)</f>
        <v>11000</v>
      </c>
      <c r="I165" s="32">
        <f>VLOOKUP(A165,[1]FIJA!$A:$P,10,0)</f>
        <v>0</v>
      </c>
      <c r="J165" s="32">
        <f>VLOOKUP(A165,[1]FIJA!$A:$P,9,0)</f>
        <v>315.7</v>
      </c>
      <c r="K165" s="32">
        <f>VLOOKUP(A165,[3]Sheet1!$F:$I,2,)</f>
        <v>781</v>
      </c>
      <c r="L165" s="32">
        <f>VLOOKUP(A165,[3]Sheet1!$F:$I,4,0)</f>
        <v>126.5</v>
      </c>
      <c r="M165" s="32">
        <f>VLOOKUP(A165,[1]FIJA!$A:$P,11,0)</f>
        <v>334.4</v>
      </c>
      <c r="N165" s="32">
        <f>VLOOKUP(A165,[3]Sheet1!$F:$I,3,0)</f>
        <v>779.9</v>
      </c>
      <c r="O165" s="32">
        <f>VLOOKUP(A165,[1]FIJA!$A:$P,12,0)</f>
        <v>75</v>
      </c>
      <c r="P165" s="6">
        <v>650.09999999999991</v>
      </c>
      <c r="Q165" s="40">
        <f t="shared" si="6"/>
        <v>725.09999999999991</v>
      </c>
      <c r="R165" s="6">
        <f t="shared" si="7"/>
        <v>1687.4</v>
      </c>
      <c r="S165" s="6">
        <f t="shared" si="8"/>
        <v>10274.9</v>
      </c>
      <c r="T165" s="24">
        <v>111</v>
      </c>
      <c r="U165" s="2" t="str">
        <f>VLOOKUP(A165,[2]COMEDORECO_Generacion_de_Datos_!$A:$F,5,0)</f>
        <v>01.00.00.62.01</v>
      </c>
    </row>
    <row r="166" spans="1:21" s="2" customFormat="1" ht="21.95" customHeight="1" x14ac:dyDescent="0.25">
      <c r="A166" s="2">
        <f>VLOOKUP(C166,[1]FIJA!$D:$P,3,0)</f>
        <v>1800452029</v>
      </c>
      <c r="B166" s="23">
        <v>154</v>
      </c>
      <c r="C166" s="7" t="s">
        <v>641</v>
      </c>
      <c r="D166" s="7" t="s">
        <v>106</v>
      </c>
      <c r="E166" s="7" t="str">
        <f>VLOOKUP(A166,[2]COMEDORECO_Generacion_de_Datos_!$A:$F,2,0)</f>
        <v>M</v>
      </c>
      <c r="F166" s="7" t="s">
        <v>1844</v>
      </c>
      <c r="G166" s="44" t="str">
        <f>VLOOKUP(A166,[1]FIJA!$A:$P,15,0)</f>
        <v>DIRECCION DE PROCESAMIENTO DE ALIMENTOS</v>
      </c>
      <c r="H166" s="44">
        <f>VLOOKUP(A166,[1]FIJA!$A:$P,8,0)</f>
        <v>140000</v>
      </c>
      <c r="I166" s="32">
        <f>VLOOKUP(A166,[1]FIJA!$A:$P,10,0)</f>
        <v>21514.37</v>
      </c>
      <c r="J166" s="32">
        <f>VLOOKUP(A166,[1]FIJA!$A:$P,9,0)</f>
        <v>4018</v>
      </c>
      <c r="K166" s="32">
        <f>VLOOKUP(A166,[3]Sheet1!$F:$I,2,)</f>
        <v>9940</v>
      </c>
      <c r="L166" s="32">
        <f>VLOOKUP(A166,[3]Sheet1!$F:$I,4,0)</f>
        <v>748.08</v>
      </c>
      <c r="M166" s="32">
        <f>VLOOKUP(A166,[1]FIJA!$A:$P,11,0)</f>
        <v>4256</v>
      </c>
      <c r="N166" s="32">
        <f>VLOOKUP(A166,[3]Sheet1!$F:$I,3,0)</f>
        <v>9926</v>
      </c>
      <c r="O166" s="32">
        <f>VLOOKUP(A166,[1]FIJA!$A:$P,12,0)</f>
        <v>75</v>
      </c>
      <c r="P166" s="6">
        <v>8274</v>
      </c>
      <c r="Q166" s="40">
        <f t="shared" si="6"/>
        <v>29863.37</v>
      </c>
      <c r="R166" s="6">
        <f t="shared" si="7"/>
        <v>20614.080000000002</v>
      </c>
      <c r="S166" s="6">
        <f t="shared" si="8"/>
        <v>110136.63</v>
      </c>
      <c r="T166" s="24">
        <v>111</v>
      </c>
      <c r="U166" s="2" t="str">
        <f>VLOOKUP(A166,[2]COMEDORECO_Generacion_de_Datos_!$A:$F,5,0)</f>
        <v>01.00.00.62.02</v>
      </c>
    </row>
    <row r="167" spans="1:21" s="2" customFormat="1" ht="21.95" customHeight="1" x14ac:dyDescent="0.25">
      <c r="A167" s="2">
        <f>VLOOKUP(C167,[1]FIJA!$D:$P,3,0)</f>
        <v>101228104</v>
      </c>
      <c r="B167" s="23">
        <v>155</v>
      </c>
      <c r="C167" s="7" t="s">
        <v>125</v>
      </c>
      <c r="D167" s="7" t="s">
        <v>126</v>
      </c>
      <c r="E167" s="7" t="str">
        <f>VLOOKUP(A167,[2]COMEDORECO_Generacion_de_Datos_!$A:$F,2,0)</f>
        <v>M</v>
      </c>
      <c r="F167" s="7" t="s">
        <v>1844</v>
      </c>
      <c r="G167" s="44" t="str">
        <f>VLOOKUP(A167,[1]FIJA!$A:$P,15,0)</f>
        <v>DIRECCION DE PROCESAMIENTO DE ALIMENTOS</v>
      </c>
      <c r="H167" s="44">
        <f>VLOOKUP(A167,[1]FIJA!$A:$P,8,0)</f>
        <v>65000</v>
      </c>
      <c r="I167" s="32">
        <f>VLOOKUP(A167,[1]FIJA!$A:$P,10,0)</f>
        <v>4427.58</v>
      </c>
      <c r="J167" s="32">
        <f>VLOOKUP(A167,[1]FIJA!$A:$P,9,0)</f>
        <v>1865.5</v>
      </c>
      <c r="K167" s="32">
        <f>VLOOKUP(A167,[3]Sheet1!$F:$I,2,)</f>
        <v>4615</v>
      </c>
      <c r="L167" s="32">
        <f>VLOOKUP(A167,[3]Sheet1!$F:$I,4,0)</f>
        <v>747.5</v>
      </c>
      <c r="M167" s="32">
        <f>VLOOKUP(A167,[1]FIJA!$A:$P,11,0)</f>
        <v>1976</v>
      </c>
      <c r="N167" s="32">
        <f>VLOOKUP(A167,[3]Sheet1!$F:$I,3,0)</f>
        <v>4608.5</v>
      </c>
      <c r="O167" s="32">
        <f>VLOOKUP(A167,[1]FIJA!$A:$P,12,0)</f>
        <v>75</v>
      </c>
      <c r="P167" s="6">
        <v>3841.5</v>
      </c>
      <c r="Q167" s="40">
        <f t="shared" si="6"/>
        <v>8344.08</v>
      </c>
      <c r="R167" s="6">
        <f t="shared" si="7"/>
        <v>9971</v>
      </c>
      <c r="S167" s="6">
        <f t="shared" si="8"/>
        <v>56655.92</v>
      </c>
      <c r="T167" s="24">
        <v>111</v>
      </c>
      <c r="U167" s="2" t="str">
        <f>VLOOKUP(A167,[2]COMEDORECO_Generacion_de_Datos_!$A:$F,5,0)</f>
        <v>01.00.00.62.02</v>
      </c>
    </row>
    <row r="168" spans="1:21" s="2" customFormat="1" ht="21.95" customHeight="1" x14ac:dyDescent="0.25">
      <c r="A168" s="2">
        <f>VLOOKUP(C168,[1]FIJA!$D:$P,3,0)</f>
        <v>104633086</v>
      </c>
      <c r="B168" s="23">
        <v>156</v>
      </c>
      <c r="C168" s="7" t="s">
        <v>189</v>
      </c>
      <c r="D168" s="7" t="s">
        <v>27</v>
      </c>
      <c r="E168" s="7" t="str">
        <f>VLOOKUP(A168,[2]COMEDORECO_Generacion_de_Datos_!$A:$F,2,0)</f>
        <v>F</v>
      </c>
      <c r="F168" s="7" t="s">
        <v>1844</v>
      </c>
      <c r="G168" s="44" t="str">
        <f>VLOOKUP(A168,[1]FIJA!$A:$P,15,0)</f>
        <v>DIRECCION DE PROCESAMIENTO DE ALIMENTOS</v>
      </c>
      <c r="H168" s="44">
        <f>VLOOKUP(A168,[1]FIJA!$A:$P,8,0)</f>
        <v>35000</v>
      </c>
      <c r="I168" s="32">
        <f>VLOOKUP(A168,[1]FIJA!$A:$P,10,0)</f>
        <v>0</v>
      </c>
      <c r="J168" s="32">
        <f>VLOOKUP(A168,[1]FIJA!$A:$P,9,0)</f>
        <v>1004.5</v>
      </c>
      <c r="K168" s="32">
        <f>VLOOKUP(A168,[3]Sheet1!$F:$I,2,)</f>
        <v>2485</v>
      </c>
      <c r="L168" s="32">
        <f>VLOOKUP(A168,[3]Sheet1!$F:$I,4,0)</f>
        <v>402.5</v>
      </c>
      <c r="M168" s="32">
        <f>VLOOKUP(A168,[1]FIJA!$A:$P,11,0)</f>
        <v>1064</v>
      </c>
      <c r="N168" s="32">
        <f>VLOOKUP(A168,[3]Sheet1!$F:$I,3,0)</f>
        <v>2481.5</v>
      </c>
      <c r="O168" s="32">
        <f>VLOOKUP(A168,[1]FIJA!$A:$P,12,0)</f>
        <v>3099.9</v>
      </c>
      <c r="P168" s="6">
        <v>2068.5</v>
      </c>
      <c r="Q168" s="40">
        <f t="shared" si="6"/>
        <v>5168.3999999999996</v>
      </c>
      <c r="R168" s="6">
        <f t="shared" si="7"/>
        <v>5369</v>
      </c>
      <c r="S168" s="6">
        <f t="shared" si="8"/>
        <v>29831.599999999999</v>
      </c>
      <c r="T168" s="24">
        <v>111</v>
      </c>
      <c r="U168" s="2" t="str">
        <f>VLOOKUP(A168,[2]COMEDORECO_Generacion_de_Datos_!$A:$F,5,0)</f>
        <v>01.00.00.62.02</v>
      </c>
    </row>
    <row r="169" spans="1:21" s="2" customFormat="1" ht="21.95" customHeight="1" x14ac:dyDescent="0.25">
      <c r="A169" s="2">
        <f>VLOOKUP(C169,[1]FIJA!$D:$P,3,0)</f>
        <v>108135534</v>
      </c>
      <c r="B169" s="23">
        <v>157</v>
      </c>
      <c r="C169" s="7" t="s">
        <v>293</v>
      </c>
      <c r="D169" s="7" t="s">
        <v>116</v>
      </c>
      <c r="E169" s="7" t="str">
        <f>VLOOKUP(A169,[2]COMEDORECO_Generacion_de_Datos_!$A:$F,2,0)</f>
        <v>F</v>
      </c>
      <c r="F169" s="7" t="s">
        <v>1844</v>
      </c>
      <c r="G169" s="44" t="str">
        <f>VLOOKUP(A169,[1]FIJA!$A:$P,15,0)</f>
        <v>DIRECCION DE PROCESAMIENTO DE ALIMENTOS</v>
      </c>
      <c r="H169" s="44">
        <f>VLOOKUP(A169,[1]FIJA!$A:$P,8,0)</f>
        <v>32000</v>
      </c>
      <c r="I169" s="32">
        <f>VLOOKUP(A169,[1]FIJA!$A:$P,10,0)</f>
        <v>0</v>
      </c>
      <c r="J169" s="32">
        <f>VLOOKUP(A169,[1]FIJA!$A:$P,9,0)</f>
        <v>918.4</v>
      </c>
      <c r="K169" s="32">
        <f>VLOOKUP(A169,[3]Sheet1!$F:$I,2,)</f>
        <v>2272</v>
      </c>
      <c r="L169" s="32">
        <f>VLOOKUP(A169,[3]Sheet1!$F:$I,4,0)</f>
        <v>368</v>
      </c>
      <c r="M169" s="32">
        <f>VLOOKUP(A169,[1]FIJA!$A:$P,11,0)</f>
        <v>972.8</v>
      </c>
      <c r="N169" s="32">
        <f>VLOOKUP(A169,[3]Sheet1!$F:$I,3,0)</f>
        <v>2268.8000000000002</v>
      </c>
      <c r="O169" s="32">
        <f>VLOOKUP(A169,[1]FIJA!$A:$P,12,0)</f>
        <v>75</v>
      </c>
      <c r="P169" s="6">
        <v>1891.1999999999998</v>
      </c>
      <c r="Q169" s="40">
        <f t="shared" si="6"/>
        <v>1966.1999999999998</v>
      </c>
      <c r="R169" s="6">
        <f t="shared" si="7"/>
        <v>4908.8</v>
      </c>
      <c r="S169" s="6">
        <f t="shared" si="8"/>
        <v>30033.8</v>
      </c>
      <c r="T169" s="24">
        <v>111</v>
      </c>
      <c r="U169" s="2" t="str">
        <f>VLOOKUP(A169,[2]COMEDORECO_Generacion_de_Datos_!$A:$F,5,0)</f>
        <v>01.00.00.62.02</v>
      </c>
    </row>
    <row r="170" spans="1:21" s="2" customFormat="1" ht="21.95" customHeight="1" x14ac:dyDescent="0.25">
      <c r="A170" s="2">
        <f>VLOOKUP(C170,[1]FIJA!$D:$P,3,0)</f>
        <v>13100005332</v>
      </c>
      <c r="B170" s="23">
        <v>158</v>
      </c>
      <c r="C170" s="7" t="s">
        <v>1050</v>
      </c>
      <c r="D170" s="7" t="s">
        <v>26</v>
      </c>
      <c r="E170" s="7" t="str">
        <f>VLOOKUP(A170,[2]COMEDORECO_Generacion_de_Datos_!$A:$F,2,0)</f>
        <v>F</v>
      </c>
      <c r="F170" s="7" t="s">
        <v>1844</v>
      </c>
      <c r="G170" s="44" t="str">
        <f>VLOOKUP(A170,[1]FIJA!$A:$P,15,0)</f>
        <v>DIRECCION DE PROCESAMIENTO DE ALIMENTOS</v>
      </c>
      <c r="H170" s="44">
        <f>VLOOKUP(A170,[1]FIJA!$A:$P,8,0)</f>
        <v>30000</v>
      </c>
      <c r="I170" s="32">
        <f>VLOOKUP(A170,[1]FIJA!$A:$P,10,0)</f>
        <v>0</v>
      </c>
      <c r="J170" s="32">
        <f>VLOOKUP(A170,[1]FIJA!$A:$P,9,0)</f>
        <v>861</v>
      </c>
      <c r="K170" s="32">
        <f>VLOOKUP(A170,[3]Sheet1!$F:$I,2,)</f>
        <v>2130</v>
      </c>
      <c r="L170" s="32">
        <f>VLOOKUP(A170,[3]Sheet1!$F:$I,4,0)</f>
        <v>345</v>
      </c>
      <c r="M170" s="32">
        <f>VLOOKUP(A170,[1]FIJA!$A:$P,11,0)</f>
        <v>912</v>
      </c>
      <c r="N170" s="32">
        <f>VLOOKUP(A170,[3]Sheet1!$F:$I,3,0)</f>
        <v>2127</v>
      </c>
      <c r="O170" s="32">
        <f>VLOOKUP(A170,[1]FIJA!$A:$P,12,0)</f>
        <v>75</v>
      </c>
      <c r="P170" s="6">
        <v>1773</v>
      </c>
      <c r="Q170" s="40">
        <f t="shared" si="6"/>
        <v>1848</v>
      </c>
      <c r="R170" s="6">
        <f t="shared" si="7"/>
        <v>4602</v>
      </c>
      <c r="S170" s="6">
        <f t="shared" si="8"/>
        <v>28152</v>
      </c>
      <c r="T170" s="24">
        <v>111</v>
      </c>
      <c r="U170" s="2" t="str">
        <f>VLOOKUP(A170,[2]COMEDORECO_Generacion_de_Datos_!$A:$F,5,0)</f>
        <v>01.00.00.62.02</v>
      </c>
    </row>
    <row r="171" spans="1:21" s="2" customFormat="1" ht="21.95" customHeight="1" x14ac:dyDescent="0.25">
      <c r="A171" s="2">
        <f>VLOOKUP(C171,[1]FIJA!$D:$P,3,0)</f>
        <v>22300036476</v>
      </c>
      <c r="B171" s="23">
        <v>159</v>
      </c>
      <c r="C171" s="7" t="s">
        <v>1056</v>
      </c>
      <c r="D171" s="7" t="s">
        <v>37</v>
      </c>
      <c r="E171" s="7" t="str">
        <f>VLOOKUP(A171,[2]COMEDORECO_Generacion_de_Datos_!$A:$F,2,0)</f>
        <v>F</v>
      </c>
      <c r="F171" s="7" t="s">
        <v>1844</v>
      </c>
      <c r="G171" s="44" t="str">
        <f>VLOOKUP(A171,[1]FIJA!$A:$P,15,0)</f>
        <v>DIRECCION DE PROCESAMIENTO DE ALIMENTOS</v>
      </c>
      <c r="H171" s="44">
        <f>VLOOKUP(A171,[1]FIJA!$A:$P,8,0)</f>
        <v>30000</v>
      </c>
      <c r="I171" s="32">
        <f>VLOOKUP(A171,[1]FIJA!$A:$P,10,0)</f>
        <v>0</v>
      </c>
      <c r="J171" s="32">
        <f>VLOOKUP(A171,[1]FIJA!$A:$P,9,0)</f>
        <v>861</v>
      </c>
      <c r="K171" s="32">
        <f>VLOOKUP(A171,[3]Sheet1!$F:$I,2,)</f>
        <v>2130</v>
      </c>
      <c r="L171" s="32">
        <f>VLOOKUP(A171,[3]Sheet1!$F:$I,4,0)</f>
        <v>345</v>
      </c>
      <c r="M171" s="32">
        <f>VLOOKUP(A171,[1]FIJA!$A:$P,11,0)</f>
        <v>912</v>
      </c>
      <c r="N171" s="32">
        <f>VLOOKUP(A171,[3]Sheet1!$F:$I,3,0)</f>
        <v>2127</v>
      </c>
      <c r="O171" s="32">
        <f>VLOOKUP(A171,[1]FIJA!$A:$P,12,0)</f>
        <v>75</v>
      </c>
      <c r="P171" s="6">
        <v>1773</v>
      </c>
      <c r="Q171" s="40">
        <f t="shared" si="6"/>
        <v>1848</v>
      </c>
      <c r="R171" s="6">
        <f t="shared" si="7"/>
        <v>4602</v>
      </c>
      <c r="S171" s="6">
        <f t="shared" si="8"/>
        <v>28152</v>
      </c>
      <c r="T171" s="24">
        <v>111</v>
      </c>
      <c r="U171" s="2" t="str">
        <f>VLOOKUP(A171,[2]COMEDORECO_Generacion_de_Datos_!$A:$F,5,0)</f>
        <v>01.00.00.62.02</v>
      </c>
    </row>
    <row r="172" spans="1:21" s="2" customFormat="1" ht="21.95" customHeight="1" x14ac:dyDescent="0.25">
      <c r="A172" s="2">
        <f>VLOOKUP(C172,[1]FIJA!$D:$P,3,0)</f>
        <v>114365026</v>
      </c>
      <c r="B172" s="23">
        <v>160</v>
      </c>
      <c r="C172" s="7" t="s">
        <v>57</v>
      </c>
      <c r="D172" s="7" t="s">
        <v>28</v>
      </c>
      <c r="E172" s="7" t="str">
        <f>VLOOKUP(A172,[2]COMEDORECO_Generacion_de_Datos_!$A:$F,2,0)</f>
        <v>F</v>
      </c>
      <c r="F172" s="7" t="s">
        <v>1845</v>
      </c>
      <c r="G172" s="44" t="str">
        <f>VLOOKUP(A172,[1]FIJA!$A:$P,15,0)</f>
        <v>DEPARTAMENTO DE ALMACEN DE ALIMENTOS- CO</v>
      </c>
      <c r="H172" s="44">
        <f>VLOOKUP(A172,[1]FIJA!$A:$P,8,0)</f>
        <v>26250</v>
      </c>
      <c r="I172" s="32">
        <f>VLOOKUP(A172,[1]FIJA!$A:$P,10,0)</f>
        <v>0</v>
      </c>
      <c r="J172" s="32">
        <f>VLOOKUP(A172,[1]FIJA!$A:$P,9,0)</f>
        <v>753.38</v>
      </c>
      <c r="K172" s="32">
        <f>VLOOKUP(A172,[3]Sheet1!$F:$I,2,)</f>
        <v>1863.75</v>
      </c>
      <c r="L172" s="32">
        <f>VLOOKUP(A172,[3]Sheet1!$F:$I,4,0)</f>
        <v>301.88</v>
      </c>
      <c r="M172" s="32">
        <f>VLOOKUP(A172,[1]FIJA!$A:$P,11,0)</f>
        <v>798</v>
      </c>
      <c r="N172" s="32">
        <f>VLOOKUP(A172,[3]Sheet1!$F:$I,3,0)</f>
        <v>1861.13</v>
      </c>
      <c r="O172" s="32">
        <f>VLOOKUP(A172,[1]FIJA!$A:$P,12,0)</f>
        <v>1587.45</v>
      </c>
      <c r="P172" s="6">
        <v>1551.38</v>
      </c>
      <c r="Q172" s="40">
        <f t="shared" si="6"/>
        <v>3138.83</v>
      </c>
      <c r="R172" s="6">
        <f t="shared" si="7"/>
        <v>4026.76</v>
      </c>
      <c r="S172" s="6">
        <f t="shared" si="8"/>
        <v>23111.17</v>
      </c>
      <c r="T172" s="24">
        <v>111</v>
      </c>
      <c r="U172" s="2" t="str">
        <f>VLOOKUP(A172,[2]COMEDORECO_Generacion_de_Datos_!$A:$F,5,0)</f>
        <v>01.00.00.62.02</v>
      </c>
    </row>
    <row r="173" spans="1:21" s="2" customFormat="1" ht="21.95" customHeight="1" x14ac:dyDescent="0.25">
      <c r="A173" s="2">
        <f>VLOOKUP(C173,[1]FIJA!$D:$P,3,0)</f>
        <v>40211240797</v>
      </c>
      <c r="B173" s="23">
        <v>161</v>
      </c>
      <c r="C173" s="7" t="s">
        <v>1147</v>
      </c>
      <c r="D173" s="7" t="s">
        <v>37</v>
      </c>
      <c r="E173" s="7" t="str">
        <f>VLOOKUP(A173,[2]COMEDORECO_Generacion_de_Datos_!$A:$F,2,0)</f>
        <v>F</v>
      </c>
      <c r="F173" s="7" t="s">
        <v>1844</v>
      </c>
      <c r="G173" s="44" t="str">
        <f>VLOOKUP(A173,[1]FIJA!$A:$P,15,0)</f>
        <v>DIRECCION DE PROCESAMIENTO DE ALIMENTOS</v>
      </c>
      <c r="H173" s="44">
        <f>VLOOKUP(A173,[1]FIJA!$A:$P,8,0)</f>
        <v>22000</v>
      </c>
      <c r="I173" s="32">
        <f>VLOOKUP(A173,[1]FIJA!$A:$P,10,0)</f>
        <v>0</v>
      </c>
      <c r="J173" s="32">
        <f>VLOOKUP(A173,[1]FIJA!$A:$P,9,0)</f>
        <v>631.4</v>
      </c>
      <c r="K173" s="32">
        <f>VLOOKUP(A173,[3]Sheet1!$F:$I,2,)</f>
        <v>1562</v>
      </c>
      <c r="L173" s="32">
        <f>VLOOKUP(A173,[3]Sheet1!$F:$I,4,0)</f>
        <v>253</v>
      </c>
      <c r="M173" s="32">
        <f>VLOOKUP(A173,[1]FIJA!$A:$P,11,0)</f>
        <v>668.8</v>
      </c>
      <c r="N173" s="32">
        <f>VLOOKUP(A173,[3]Sheet1!$F:$I,3,0)</f>
        <v>1559.8</v>
      </c>
      <c r="O173" s="32">
        <f>VLOOKUP(A173,[1]FIJA!$A:$P,12,0)</f>
        <v>75</v>
      </c>
      <c r="P173" s="6">
        <v>1300.1999999999998</v>
      </c>
      <c r="Q173" s="40">
        <f t="shared" si="6"/>
        <v>1375.1999999999998</v>
      </c>
      <c r="R173" s="6">
        <f t="shared" si="7"/>
        <v>3374.8</v>
      </c>
      <c r="S173" s="6">
        <f t="shared" si="8"/>
        <v>20624.8</v>
      </c>
      <c r="T173" s="24">
        <v>111</v>
      </c>
      <c r="U173" s="2" t="str">
        <f>VLOOKUP(A173,[2]COMEDORECO_Generacion_de_Datos_!$A:$F,5,0)</f>
        <v>01.00.00.62.02</v>
      </c>
    </row>
    <row r="174" spans="1:21" s="2" customFormat="1" ht="21.95" customHeight="1" x14ac:dyDescent="0.25">
      <c r="A174" s="2">
        <f>VLOOKUP(C174,[1]FIJA!$D:$P,3,0)</f>
        <v>22400321794</v>
      </c>
      <c r="B174" s="23">
        <v>162</v>
      </c>
      <c r="C174" s="7" t="s">
        <v>1113</v>
      </c>
      <c r="D174" s="7" t="s">
        <v>470</v>
      </c>
      <c r="E174" s="7" t="str">
        <f>VLOOKUP(A174,[2]COMEDORECO_Generacion_de_Datos_!$A:$F,2,0)</f>
        <v>M</v>
      </c>
      <c r="F174" s="7" t="s">
        <v>1844</v>
      </c>
      <c r="G174" s="44" t="str">
        <f>VLOOKUP(A174,[1]FIJA!$A:$P,15,0)</f>
        <v>DIRECCION DE PROCESAMIENTO DE ALIMENTOS</v>
      </c>
      <c r="H174" s="44">
        <f>VLOOKUP(A174,[1]FIJA!$A:$P,8,0)</f>
        <v>20000</v>
      </c>
      <c r="I174" s="32">
        <f>VLOOKUP(A174,[1]FIJA!$A:$P,10,0)</f>
        <v>0</v>
      </c>
      <c r="J174" s="32">
        <f>VLOOKUP(A174,[1]FIJA!$A:$P,9,0)</f>
        <v>574</v>
      </c>
      <c r="K174" s="32">
        <f>VLOOKUP(A174,[3]Sheet1!$F:$I,2,)</f>
        <v>1420</v>
      </c>
      <c r="L174" s="32">
        <f>VLOOKUP(A174,[3]Sheet1!$F:$I,4,0)</f>
        <v>230</v>
      </c>
      <c r="M174" s="32">
        <f>VLOOKUP(A174,[1]FIJA!$A:$P,11,0)</f>
        <v>608</v>
      </c>
      <c r="N174" s="32">
        <f>VLOOKUP(A174,[3]Sheet1!$F:$I,3,0)</f>
        <v>1418</v>
      </c>
      <c r="O174" s="32">
        <f>VLOOKUP(A174,[1]FIJA!$A:$P,12,0)</f>
        <v>75</v>
      </c>
      <c r="P174" s="6">
        <v>1182</v>
      </c>
      <c r="Q174" s="40">
        <f t="shared" si="6"/>
        <v>1257</v>
      </c>
      <c r="R174" s="6">
        <f t="shared" si="7"/>
        <v>3068</v>
      </c>
      <c r="S174" s="6">
        <f t="shared" si="8"/>
        <v>18743</v>
      </c>
      <c r="T174" s="24">
        <v>111</v>
      </c>
      <c r="U174" s="2" t="str">
        <f>VLOOKUP(A174,[2]COMEDORECO_Generacion_de_Datos_!$A:$F,5,0)</f>
        <v>01.00.00.62.02</v>
      </c>
    </row>
    <row r="175" spans="1:21" s="2" customFormat="1" ht="21.95" customHeight="1" x14ac:dyDescent="0.25">
      <c r="A175" s="2">
        <f>VLOOKUP(C175,[1]FIJA!$D:$P,3,0)</f>
        <v>40212265488</v>
      </c>
      <c r="B175" s="23">
        <v>163</v>
      </c>
      <c r="C175" s="7" t="s">
        <v>1151</v>
      </c>
      <c r="D175" s="7" t="s">
        <v>186</v>
      </c>
      <c r="E175" s="7" t="str">
        <f>VLOOKUP(A175,[2]COMEDORECO_Generacion_de_Datos_!$A:$F,2,0)</f>
        <v>F</v>
      </c>
      <c r="F175" s="7" t="s">
        <v>1844</v>
      </c>
      <c r="G175" s="44" t="str">
        <f>VLOOKUP(A175,[1]FIJA!$A:$P,15,0)</f>
        <v>DIRECCION DE PROCESAMIENTO DE ALIMENTOS</v>
      </c>
      <c r="H175" s="44">
        <f>VLOOKUP(A175,[1]FIJA!$A:$P,8,0)</f>
        <v>20000</v>
      </c>
      <c r="I175" s="32">
        <f>VLOOKUP(A175,[1]FIJA!$A:$P,10,0)</f>
        <v>0</v>
      </c>
      <c r="J175" s="32">
        <f>VLOOKUP(A175,[1]FIJA!$A:$P,9,0)</f>
        <v>574</v>
      </c>
      <c r="K175" s="32">
        <f>VLOOKUP(A175,[3]Sheet1!$F:$I,2,)</f>
        <v>1420</v>
      </c>
      <c r="L175" s="32">
        <f>VLOOKUP(A175,[3]Sheet1!$F:$I,4,0)</f>
        <v>230</v>
      </c>
      <c r="M175" s="32">
        <f>VLOOKUP(A175,[1]FIJA!$A:$P,11,0)</f>
        <v>608</v>
      </c>
      <c r="N175" s="32">
        <f>VLOOKUP(A175,[3]Sheet1!$F:$I,3,0)</f>
        <v>1418</v>
      </c>
      <c r="O175" s="32">
        <f>VLOOKUP(A175,[1]FIJA!$A:$P,12,0)</f>
        <v>75</v>
      </c>
      <c r="P175" s="6">
        <v>1182</v>
      </c>
      <c r="Q175" s="40">
        <f t="shared" si="6"/>
        <v>1257</v>
      </c>
      <c r="R175" s="6">
        <f t="shared" si="7"/>
        <v>3068</v>
      </c>
      <c r="S175" s="6">
        <f t="shared" si="8"/>
        <v>18743</v>
      </c>
      <c r="T175" s="24">
        <v>111</v>
      </c>
      <c r="U175" s="2" t="str">
        <f>VLOOKUP(A175,[2]COMEDORECO_Generacion_de_Datos_!$A:$F,5,0)</f>
        <v>01.00.00.62.02</v>
      </c>
    </row>
    <row r="176" spans="1:21" s="2" customFormat="1" ht="21.95" customHeight="1" x14ac:dyDescent="0.25">
      <c r="A176" s="2">
        <f>VLOOKUP(C176,[1]FIJA!$D:$P,3,0)</f>
        <v>12000003371</v>
      </c>
      <c r="B176" s="23">
        <v>164</v>
      </c>
      <c r="C176" s="7" t="s">
        <v>1044</v>
      </c>
      <c r="D176" s="7" t="s">
        <v>101</v>
      </c>
      <c r="E176" s="7" t="str">
        <f>VLOOKUP(A176,[2]COMEDORECO_Generacion_de_Datos_!$A:$F,2,0)</f>
        <v>F</v>
      </c>
      <c r="F176" s="7" t="s">
        <v>1844</v>
      </c>
      <c r="G176" s="44" t="str">
        <f>VLOOKUP(A176,[1]FIJA!$A:$P,15,0)</f>
        <v>DIRECCION DE PROCESAMIENTO DE ALIMENTOS</v>
      </c>
      <c r="H176" s="44">
        <f>VLOOKUP(A176,[1]FIJA!$A:$P,8,0)</f>
        <v>19800</v>
      </c>
      <c r="I176" s="32">
        <f>VLOOKUP(A176,[1]FIJA!$A:$P,10,0)</f>
        <v>0</v>
      </c>
      <c r="J176" s="32">
        <f>VLOOKUP(A176,[1]FIJA!$A:$P,9,0)</f>
        <v>568.26</v>
      </c>
      <c r="K176" s="32">
        <f>VLOOKUP(A176,[3]Sheet1!$F:$I,2,)</f>
        <v>1405.8</v>
      </c>
      <c r="L176" s="32">
        <f>VLOOKUP(A176,[3]Sheet1!$F:$I,4,0)</f>
        <v>227.7</v>
      </c>
      <c r="M176" s="32">
        <f>VLOOKUP(A176,[1]FIJA!$A:$P,11,0)</f>
        <v>601.91999999999996</v>
      </c>
      <c r="N176" s="32">
        <f>VLOOKUP(A176,[3]Sheet1!$F:$I,3,0)</f>
        <v>1403.82</v>
      </c>
      <c r="O176" s="32">
        <f>VLOOKUP(A176,[1]FIJA!$A:$P,12,0)</f>
        <v>1587.45</v>
      </c>
      <c r="P176" s="6">
        <v>1170.1799999999998</v>
      </c>
      <c r="Q176" s="40">
        <f t="shared" si="6"/>
        <v>2757.63</v>
      </c>
      <c r="R176" s="6">
        <f t="shared" si="7"/>
        <v>3037.3199999999997</v>
      </c>
      <c r="S176" s="6">
        <f t="shared" si="8"/>
        <v>17042.37</v>
      </c>
      <c r="T176" s="24">
        <v>111</v>
      </c>
      <c r="U176" s="2" t="str">
        <f>VLOOKUP(A176,[2]COMEDORECO_Generacion_de_Datos_!$A:$F,5,0)</f>
        <v>01.00.00.62.02</v>
      </c>
    </row>
    <row r="177" spans="1:21" s="2" customFormat="1" ht="21.95" customHeight="1" x14ac:dyDescent="0.25">
      <c r="A177" s="2">
        <f>VLOOKUP(C177,[1]FIJA!$D:$P,3,0)</f>
        <v>3701117784</v>
      </c>
      <c r="B177" s="23">
        <v>165</v>
      </c>
      <c r="C177" s="7" t="s">
        <v>799</v>
      </c>
      <c r="D177" s="7" t="s">
        <v>97</v>
      </c>
      <c r="E177" s="7" t="str">
        <f>VLOOKUP(A177,[2]COMEDORECO_Generacion_de_Datos_!$A:$F,2,0)</f>
        <v>F</v>
      </c>
      <c r="F177" s="7" t="s">
        <v>1844</v>
      </c>
      <c r="G177" s="44" t="str">
        <f>VLOOKUP(A177,[1]FIJA!$A:$P,15,0)</f>
        <v>DIRECCION DE PROCESAMIENTO DE ALIMENTOS</v>
      </c>
      <c r="H177" s="44">
        <f>VLOOKUP(A177,[1]FIJA!$A:$P,8,0)</f>
        <v>16500</v>
      </c>
      <c r="I177" s="32">
        <f>VLOOKUP(A177,[1]FIJA!$A:$P,10,0)</f>
        <v>0</v>
      </c>
      <c r="J177" s="32">
        <f>VLOOKUP(A177,[1]FIJA!$A:$P,9,0)</f>
        <v>473.55</v>
      </c>
      <c r="K177" s="32">
        <f>VLOOKUP(A177,[3]Sheet1!$F:$I,2,)</f>
        <v>1171.5</v>
      </c>
      <c r="L177" s="32">
        <f>VLOOKUP(A177,[3]Sheet1!$F:$I,4,0)</f>
        <v>189.75</v>
      </c>
      <c r="M177" s="32">
        <f>VLOOKUP(A177,[1]FIJA!$A:$P,11,0)</f>
        <v>501.6</v>
      </c>
      <c r="N177" s="32">
        <f>VLOOKUP(A177,[3]Sheet1!$F:$I,3,0)</f>
        <v>1169.8499999999999</v>
      </c>
      <c r="O177" s="32">
        <f>VLOOKUP(A177,[1]FIJA!$A:$P,12,0)</f>
        <v>75</v>
      </c>
      <c r="P177" s="6">
        <v>975.15000000000009</v>
      </c>
      <c r="Q177" s="40">
        <f t="shared" si="6"/>
        <v>1050.1500000000001</v>
      </c>
      <c r="R177" s="6">
        <f t="shared" si="7"/>
        <v>2531.1</v>
      </c>
      <c r="S177" s="6">
        <f t="shared" si="8"/>
        <v>15449.85</v>
      </c>
      <c r="T177" s="24">
        <v>111</v>
      </c>
      <c r="U177" s="2" t="str">
        <f>VLOOKUP(A177,[2]COMEDORECO_Generacion_de_Datos_!$A:$F,5,0)</f>
        <v>01.00.00.62.02</v>
      </c>
    </row>
    <row r="178" spans="1:21" s="2" customFormat="1" ht="21.95" customHeight="1" x14ac:dyDescent="0.25">
      <c r="A178" s="2">
        <f>VLOOKUP(C178,[1]FIJA!$D:$P,3,0)</f>
        <v>108089327</v>
      </c>
      <c r="B178" s="23">
        <v>166</v>
      </c>
      <c r="C178" s="7" t="s">
        <v>289</v>
      </c>
      <c r="D178" s="7" t="s">
        <v>97</v>
      </c>
      <c r="E178" s="7" t="str">
        <f>VLOOKUP(A178,[2]COMEDORECO_Generacion_de_Datos_!$A:$F,2,0)</f>
        <v>F</v>
      </c>
      <c r="F178" s="7" t="s">
        <v>1844</v>
      </c>
      <c r="G178" s="44" t="str">
        <f>VLOOKUP(A178,[1]FIJA!$A:$P,15,0)</f>
        <v>DIRECCION DE PROCESAMIENTO DE ALIMENTOS</v>
      </c>
      <c r="H178" s="44">
        <f>VLOOKUP(A178,[1]FIJA!$A:$P,8,0)</f>
        <v>15000</v>
      </c>
      <c r="I178" s="32">
        <f>VLOOKUP(A178,[1]FIJA!$A:$P,10,0)</f>
        <v>0</v>
      </c>
      <c r="J178" s="32">
        <f>VLOOKUP(A178,[1]FIJA!$A:$P,9,0)</f>
        <v>430.5</v>
      </c>
      <c r="K178" s="32">
        <f>VLOOKUP(A178,[3]Sheet1!$F:$I,2,)</f>
        <v>1065</v>
      </c>
      <c r="L178" s="32">
        <f>VLOOKUP(A178,[3]Sheet1!$F:$I,4,0)</f>
        <v>172.5</v>
      </c>
      <c r="M178" s="32">
        <f>VLOOKUP(A178,[1]FIJA!$A:$P,11,0)</f>
        <v>456</v>
      </c>
      <c r="N178" s="32">
        <f>VLOOKUP(A178,[3]Sheet1!$F:$I,3,0)</f>
        <v>1063.5</v>
      </c>
      <c r="O178" s="32">
        <f>VLOOKUP(A178,[1]FIJA!$A:$P,12,0)</f>
        <v>75</v>
      </c>
      <c r="P178" s="6">
        <v>886.5</v>
      </c>
      <c r="Q178" s="40">
        <f t="shared" si="6"/>
        <v>961.5</v>
      </c>
      <c r="R178" s="6">
        <f t="shared" si="7"/>
        <v>2301</v>
      </c>
      <c r="S178" s="6">
        <f t="shared" si="8"/>
        <v>14038.5</v>
      </c>
      <c r="T178" s="24">
        <v>111</v>
      </c>
      <c r="U178" s="2" t="str">
        <f>VLOOKUP(A178,[2]COMEDORECO_Generacion_de_Datos_!$A:$F,5,0)</f>
        <v>01.00.00.62.02</v>
      </c>
    </row>
    <row r="179" spans="1:21" s="2" customFormat="1" ht="21.95" customHeight="1" x14ac:dyDescent="0.25">
      <c r="A179" s="2">
        <f>VLOOKUP(C179,[1]FIJA!$D:$P,3,0)</f>
        <v>40227062284</v>
      </c>
      <c r="B179" s="23">
        <v>167</v>
      </c>
      <c r="C179" s="7" t="s">
        <v>1840</v>
      </c>
      <c r="D179" s="7" t="s">
        <v>186</v>
      </c>
      <c r="E179" s="7" t="str">
        <f>VLOOKUP(A179,[2]COMEDORECO_Generacion_de_Datos_!$A:$F,2,0)</f>
        <v>F</v>
      </c>
      <c r="F179" s="7" t="s">
        <v>1844</v>
      </c>
      <c r="G179" s="44" t="str">
        <f>VLOOKUP(A179,[1]FIJA!$A:$P,15,0)</f>
        <v>DIRECCION DE PROCESAMIENTO DE ALIMENTOS</v>
      </c>
      <c r="H179" s="44">
        <f>VLOOKUP(A179,[1]FIJA!$A:$P,8,0)</f>
        <v>15000</v>
      </c>
      <c r="I179" s="32">
        <f>VLOOKUP(A179,[1]FIJA!$A:$P,10,0)</f>
        <v>0</v>
      </c>
      <c r="J179" s="32">
        <f>VLOOKUP(A179,[1]FIJA!$A:$P,9,0)</f>
        <v>430.5</v>
      </c>
      <c r="K179" s="32">
        <f>VLOOKUP(A179,[3]Sheet1!$F:$I,2,)</f>
        <v>1065</v>
      </c>
      <c r="L179" s="32">
        <f>VLOOKUP(A179,[3]Sheet1!$F:$I,4,0)</f>
        <v>172.5</v>
      </c>
      <c r="M179" s="32">
        <f>VLOOKUP(A179,[1]FIJA!$A:$P,11,0)</f>
        <v>456</v>
      </c>
      <c r="N179" s="32">
        <f>VLOOKUP(A179,[3]Sheet1!$F:$I,3,0)</f>
        <v>1063.5</v>
      </c>
      <c r="O179" s="32">
        <f>VLOOKUP(A179,[1]FIJA!$A:$P,12,0)</f>
        <v>75</v>
      </c>
      <c r="P179" s="6">
        <v>886.5</v>
      </c>
      <c r="Q179" s="40">
        <f t="shared" si="6"/>
        <v>961.5</v>
      </c>
      <c r="R179" s="6">
        <f t="shared" si="7"/>
        <v>2301</v>
      </c>
      <c r="S179" s="6">
        <f t="shared" si="8"/>
        <v>14038.5</v>
      </c>
      <c r="T179" s="24">
        <v>111</v>
      </c>
      <c r="U179" s="2" t="str">
        <f>VLOOKUP(A179,[2]COMEDORECO_Generacion_de_Datos_!$A:$F,5,0)</f>
        <v>01.00.00.62.02</v>
      </c>
    </row>
    <row r="180" spans="1:21" s="2" customFormat="1" ht="21.95" customHeight="1" x14ac:dyDescent="0.25">
      <c r="A180" s="2">
        <f>VLOOKUP(C180,[1]FIJA!$D:$P,3,0)</f>
        <v>109870493</v>
      </c>
      <c r="B180" s="23">
        <v>168</v>
      </c>
      <c r="C180" s="7" t="s">
        <v>329</v>
      </c>
      <c r="D180" s="7" t="s">
        <v>144</v>
      </c>
      <c r="E180" s="7" t="str">
        <f>VLOOKUP(A180,[2]COMEDORECO_Generacion_de_Datos_!$A:$F,2,0)</f>
        <v>F</v>
      </c>
      <c r="F180" s="7" t="s">
        <v>1844</v>
      </c>
      <c r="G180" s="44" t="str">
        <f>VLOOKUP(A180,[1]FIJA!$A:$P,15,0)</f>
        <v>DIRECCION DE PROCESAMIENTO DE ALIMENTOS</v>
      </c>
      <c r="H180" s="44">
        <f>VLOOKUP(A180,[1]FIJA!$A:$P,8,0)</f>
        <v>14300</v>
      </c>
      <c r="I180" s="32">
        <f>VLOOKUP(A180,[1]FIJA!$A:$P,10,0)</f>
        <v>0</v>
      </c>
      <c r="J180" s="32">
        <f>VLOOKUP(A180,[1]FIJA!$A:$P,9,0)</f>
        <v>410.41</v>
      </c>
      <c r="K180" s="32">
        <f>VLOOKUP(A180,[3]Sheet1!$F:$I,2,)</f>
        <v>1015.3</v>
      </c>
      <c r="L180" s="32">
        <f>VLOOKUP(A180,[3]Sheet1!$F:$I,4,0)</f>
        <v>164.45</v>
      </c>
      <c r="M180" s="32">
        <f>VLOOKUP(A180,[1]FIJA!$A:$P,11,0)</f>
        <v>434.72</v>
      </c>
      <c r="N180" s="32">
        <f>VLOOKUP(A180,[3]Sheet1!$F:$I,3,0)</f>
        <v>1013.87</v>
      </c>
      <c r="O180" s="32">
        <f>VLOOKUP(A180,[1]FIJA!$A:$P,12,0)</f>
        <v>75</v>
      </c>
      <c r="P180" s="6">
        <v>845.13000000000011</v>
      </c>
      <c r="Q180" s="40">
        <f t="shared" si="6"/>
        <v>920.13000000000011</v>
      </c>
      <c r="R180" s="6">
        <f t="shared" si="7"/>
        <v>2193.62</v>
      </c>
      <c r="S180" s="6">
        <f t="shared" si="8"/>
        <v>13379.869999999999</v>
      </c>
      <c r="T180" s="24">
        <v>111</v>
      </c>
      <c r="U180" s="2" t="str">
        <f>VLOOKUP(A180,[2]COMEDORECO_Generacion_de_Datos_!$A:$F,5,0)</f>
        <v>01.00.00.62.02</v>
      </c>
    </row>
    <row r="181" spans="1:21" s="2" customFormat="1" ht="21.95" customHeight="1" x14ac:dyDescent="0.25">
      <c r="A181" s="2">
        <f>VLOOKUP(C181,[1]FIJA!$D:$P,3,0)</f>
        <v>111567095</v>
      </c>
      <c r="B181" s="23">
        <v>169</v>
      </c>
      <c r="C181" s="7" t="s">
        <v>360</v>
      </c>
      <c r="D181" s="7" t="s">
        <v>361</v>
      </c>
      <c r="E181" s="7" t="str">
        <f>VLOOKUP(A181,[2]COMEDORECO_Generacion_de_Datos_!$A:$F,2,0)</f>
        <v>M</v>
      </c>
      <c r="F181" s="7" t="s">
        <v>1844</v>
      </c>
      <c r="G181" s="44" t="str">
        <f>VLOOKUP(A181,[1]FIJA!$A:$P,15,0)</f>
        <v>DIRECCION DE PROCESAMIENTO DE ALIMENTOS</v>
      </c>
      <c r="H181" s="44">
        <f>VLOOKUP(A181,[1]FIJA!$A:$P,8,0)</f>
        <v>14000</v>
      </c>
      <c r="I181" s="32">
        <f>VLOOKUP(A181,[1]FIJA!$A:$P,10,0)</f>
        <v>0</v>
      </c>
      <c r="J181" s="32">
        <f>VLOOKUP(A181,[1]FIJA!$A:$P,9,0)</f>
        <v>401.8</v>
      </c>
      <c r="K181" s="32">
        <f>VLOOKUP(A181,[3]Sheet1!$F:$I,2,)</f>
        <v>994</v>
      </c>
      <c r="L181" s="32">
        <f>VLOOKUP(A181,[3]Sheet1!$F:$I,4,0)</f>
        <v>161</v>
      </c>
      <c r="M181" s="32">
        <f>VLOOKUP(A181,[1]FIJA!$A:$P,11,0)</f>
        <v>425.6</v>
      </c>
      <c r="N181" s="32">
        <f>VLOOKUP(A181,[3]Sheet1!$F:$I,3,0)</f>
        <v>992.6</v>
      </c>
      <c r="O181" s="32">
        <f>VLOOKUP(A181,[1]FIJA!$A:$P,12,0)</f>
        <v>75</v>
      </c>
      <c r="P181" s="6">
        <v>827.40000000000009</v>
      </c>
      <c r="Q181" s="40">
        <f t="shared" si="6"/>
        <v>902.40000000000009</v>
      </c>
      <c r="R181" s="6">
        <f t="shared" si="7"/>
        <v>2147.6</v>
      </c>
      <c r="S181" s="6">
        <f t="shared" si="8"/>
        <v>13097.6</v>
      </c>
      <c r="T181" s="24">
        <v>111</v>
      </c>
      <c r="U181" s="2" t="str">
        <f>VLOOKUP(A181,[2]COMEDORECO_Generacion_de_Datos_!$A:$F,5,0)</f>
        <v>01.00.00.62.02</v>
      </c>
    </row>
    <row r="182" spans="1:21" s="2" customFormat="1" ht="21.95" customHeight="1" x14ac:dyDescent="0.25">
      <c r="A182" s="2">
        <f>VLOOKUP(C182,[1]FIJA!$D:$P,3,0)</f>
        <v>22300962267</v>
      </c>
      <c r="B182" s="23">
        <v>170</v>
      </c>
      <c r="C182" s="7" t="s">
        <v>1090</v>
      </c>
      <c r="D182" s="7" t="s">
        <v>144</v>
      </c>
      <c r="E182" s="7" t="str">
        <f>VLOOKUP(A182,[2]COMEDORECO_Generacion_de_Datos_!$A:$F,2,0)</f>
        <v>F</v>
      </c>
      <c r="F182" s="7" t="s">
        <v>1844</v>
      </c>
      <c r="G182" s="44" t="str">
        <f>VLOOKUP(A182,[1]FIJA!$A:$P,15,0)</f>
        <v>DIRECCION DE PROCESAMIENTO DE ALIMENTOS</v>
      </c>
      <c r="H182" s="44">
        <f>VLOOKUP(A182,[1]FIJA!$A:$P,8,0)</f>
        <v>13200</v>
      </c>
      <c r="I182" s="32">
        <f>VLOOKUP(A182,[1]FIJA!$A:$P,10,0)</f>
        <v>0</v>
      </c>
      <c r="J182" s="32">
        <f>VLOOKUP(A182,[1]FIJA!$A:$P,9,0)</f>
        <v>378.84</v>
      </c>
      <c r="K182" s="32">
        <f>VLOOKUP(A182,[3]Sheet1!$F:$I,2,)</f>
        <v>937.2</v>
      </c>
      <c r="L182" s="32">
        <f>VLOOKUP(A182,[3]Sheet1!$F:$I,4,0)</f>
        <v>151.80000000000001</v>
      </c>
      <c r="M182" s="32">
        <f>VLOOKUP(A182,[1]FIJA!$A:$P,11,0)</f>
        <v>401.28</v>
      </c>
      <c r="N182" s="32">
        <f>VLOOKUP(A182,[3]Sheet1!$F:$I,3,0)</f>
        <v>935.88</v>
      </c>
      <c r="O182" s="32">
        <f>VLOOKUP(A182,[1]FIJA!$A:$P,12,0)</f>
        <v>75</v>
      </c>
      <c r="P182" s="6">
        <v>780.11999999999989</v>
      </c>
      <c r="Q182" s="40">
        <f t="shared" si="6"/>
        <v>855.11999999999989</v>
      </c>
      <c r="R182" s="6">
        <f t="shared" si="7"/>
        <v>2024.88</v>
      </c>
      <c r="S182" s="6">
        <f t="shared" si="8"/>
        <v>12344.880000000001</v>
      </c>
      <c r="T182" s="24">
        <v>111</v>
      </c>
      <c r="U182" s="2" t="str">
        <f>VLOOKUP(A182,[2]COMEDORECO_Generacion_de_Datos_!$A:$F,5,0)</f>
        <v>01.00.00.62.02</v>
      </c>
    </row>
    <row r="183" spans="1:21" s="2" customFormat="1" ht="21.95" customHeight="1" x14ac:dyDescent="0.25">
      <c r="A183" s="2">
        <f>VLOOKUP(C183,[1]FIJA!$D:$P,3,0)</f>
        <v>22301293803</v>
      </c>
      <c r="B183" s="23">
        <v>171</v>
      </c>
      <c r="C183" s="7" t="s">
        <v>1098</v>
      </c>
      <c r="D183" s="7" t="s">
        <v>144</v>
      </c>
      <c r="E183" s="7" t="str">
        <f>VLOOKUP(A183,[2]COMEDORECO_Generacion_de_Datos_!$A:$F,2,0)</f>
        <v>F</v>
      </c>
      <c r="F183" s="7" t="s">
        <v>1844</v>
      </c>
      <c r="G183" s="44" t="str">
        <f>VLOOKUP(A183,[1]FIJA!$A:$P,15,0)</f>
        <v>DIRECCION DE PROCESAMIENTO DE ALIMENTOS</v>
      </c>
      <c r="H183" s="44">
        <f>VLOOKUP(A183,[1]FIJA!$A:$P,8,0)</f>
        <v>13000</v>
      </c>
      <c r="I183" s="32">
        <f>VLOOKUP(A183,[1]FIJA!$A:$P,10,0)</f>
        <v>0</v>
      </c>
      <c r="J183" s="32">
        <f>VLOOKUP(A183,[1]FIJA!$A:$P,9,0)</f>
        <v>373.1</v>
      </c>
      <c r="K183" s="32">
        <f>VLOOKUP(A183,[3]Sheet1!$F:$I,2,)</f>
        <v>923</v>
      </c>
      <c r="L183" s="32">
        <f>VLOOKUP(A183,[3]Sheet1!$F:$I,4,0)</f>
        <v>149.5</v>
      </c>
      <c r="M183" s="32">
        <f>VLOOKUP(A183,[1]FIJA!$A:$P,11,0)</f>
        <v>395.2</v>
      </c>
      <c r="N183" s="32">
        <f>VLOOKUP(A183,[3]Sheet1!$F:$I,3,0)</f>
        <v>921.7</v>
      </c>
      <c r="O183" s="32">
        <f>VLOOKUP(A183,[1]FIJA!$A:$P,12,0)</f>
        <v>1587.45</v>
      </c>
      <c r="P183" s="6">
        <v>768.3</v>
      </c>
      <c r="Q183" s="40">
        <f t="shared" si="6"/>
        <v>2355.75</v>
      </c>
      <c r="R183" s="6">
        <f t="shared" si="7"/>
        <v>1994.2</v>
      </c>
      <c r="S183" s="6">
        <f t="shared" si="8"/>
        <v>10644.25</v>
      </c>
      <c r="T183" s="24">
        <v>111</v>
      </c>
      <c r="U183" s="2" t="str">
        <f>VLOOKUP(A183,[2]COMEDORECO_Generacion_de_Datos_!$A:$F,5,0)</f>
        <v>01.00.00.62.02</v>
      </c>
    </row>
    <row r="184" spans="1:21" s="2" customFormat="1" ht="21.95" customHeight="1" x14ac:dyDescent="0.25">
      <c r="A184" s="2">
        <f>VLOOKUP(C184,[1]FIJA!$D:$P,3,0)</f>
        <v>22301739060</v>
      </c>
      <c r="B184" s="23">
        <v>172</v>
      </c>
      <c r="C184" s="7" t="s">
        <v>1109</v>
      </c>
      <c r="D184" s="7" t="s">
        <v>37</v>
      </c>
      <c r="E184" s="7" t="str">
        <f>VLOOKUP(A184,[2]COMEDORECO_Generacion_de_Datos_!$A:$F,2,0)</f>
        <v>M</v>
      </c>
      <c r="F184" s="7" t="s">
        <v>1844</v>
      </c>
      <c r="G184" s="44" t="str">
        <f>VLOOKUP(A184,[1]FIJA!$A:$P,15,0)</f>
        <v>DIRECCION DE PROCESAMIENTO DE ALIMENTOS</v>
      </c>
      <c r="H184" s="44">
        <f>VLOOKUP(A184,[1]FIJA!$A:$P,8,0)</f>
        <v>13000</v>
      </c>
      <c r="I184" s="32">
        <f>VLOOKUP(A184,[1]FIJA!$A:$P,10,0)</f>
        <v>0</v>
      </c>
      <c r="J184" s="32">
        <f>VLOOKUP(A184,[1]FIJA!$A:$P,9,0)</f>
        <v>373.1</v>
      </c>
      <c r="K184" s="32">
        <f>VLOOKUP(A184,[3]Sheet1!$F:$I,2,)</f>
        <v>923</v>
      </c>
      <c r="L184" s="32">
        <f>VLOOKUP(A184,[3]Sheet1!$F:$I,4,0)</f>
        <v>149.5</v>
      </c>
      <c r="M184" s="32">
        <f>VLOOKUP(A184,[1]FIJA!$A:$P,11,0)</f>
        <v>395.2</v>
      </c>
      <c r="N184" s="32">
        <f>VLOOKUP(A184,[3]Sheet1!$F:$I,3,0)</f>
        <v>921.7</v>
      </c>
      <c r="O184" s="32">
        <f>VLOOKUP(A184,[1]FIJA!$A:$P,12,0)</f>
        <v>75</v>
      </c>
      <c r="P184" s="6">
        <v>768.3</v>
      </c>
      <c r="Q184" s="40">
        <f t="shared" si="6"/>
        <v>843.3</v>
      </c>
      <c r="R184" s="6">
        <f t="shared" si="7"/>
        <v>1994.2</v>
      </c>
      <c r="S184" s="6">
        <f t="shared" si="8"/>
        <v>12156.7</v>
      </c>
      <c r="T184" s="24">
        <v>111</v>
      </c>
      <c r="U184" s="2" t="str">
        <f>VLOOKUP(A184,[2]COMEDORECO_Generacion_de_Datos_!$A:$F,5,0)</f>
        <v>01.00.00.62.02</v>
      </c>
    </row>
    <row r="185" spans="1:21" s="2" customFormat="1" ht="21.95" customHeight="1" x14ac:dyDescent="0.25">
      <c r="A185" s="2">
        <f>VLOOKUP(C185,[1]FIJA!$D:$P,3,0)</f>
        <v>40210346538</v>
      </c>
      <c r="B185" s="23">
        <v>173</v>
      </c>
      <c r="C185" s="7" t="s">
        <v>1313</v>
      </c>
      <c r="D185" s="7" t="s">
        <v>37</v>
      </c>
      <c r="E185" s="7" t="str">
        <f>VLOOKUP(A185,[2]COMEDORECO_Generacion_de_Datos_!$A:$F,2,0)</f>
        <v>F</v>
      </c>
      <c r="F185" s="7" t="s">
        <v>1844</v>
      </c>
      <c r="G185" s="44" t="str">
        <f>VLOOKUP(A185,[1]FIJA!$A:$P,15,0)</f>
        <v>DIRECCION DE PROCESAMIENTO DE ALIMENTOS</v>
      </c>
      <c r="H185" s="44">
        <f>VLOOKUP(A185,[1]FIJA!$A:$P,8,0)</f>
        <v>13000</v>
      </c>
      <c r="I185" s="32">
        <f>VLOOKUP(A185,[1]FIJA!$A:$P,10,0)</f>
        <v>0</v>
      </c>
      <c r="J185" s="32">
        <f>VLOOKUP(A185,[1]FIJA!$A:$P,9,0)</f>
        <v>373.1</v>
      </c>
      <c r="K185" s="32">
        <f>VLOOKUP(A185,[3]Sheet1!$F:$I,2,)</f>
        <v>923</v>
      </c>
      <c r="L185" s="32">
        <f>VLOOKUP(A185,[3]Sheet1!$F:$I,4,0)</f>
        <v>149.5</v>
      </c>
      <c r="M185" s="32">
        <f>VLOOKUP(A185,[1]FIJA!$A:$P,11,0)</f>
        <v>395.2</v>
      </c>
      <c r="N185" s="32">
        <f>VLOOKUP(A185,[3]Sheet1!$F:$I,3,0)</f>
        <v>921.7</v>
      </c>
      <c r="O185" s="32">
        <f>VLOOKUP(A185,[1]FIJA!$A:$P,12,0)</f>
        <v>75</v>
      </c>
      <c r="P185" s="6">
        <v>768.3</v>
      </c>
      <c r="Q185" s="40">
        <f t="shared" si="6"/>
        <v>843.3</v>
      </c>
      <c r="R185" s="6">
        <f t="shared" si="7"/>
        <v>1994.2</v>
      </c>
      <c r="S185" s="6">
        <f t="shared" si="8"/>
        <v>12156.7</v>
      </c>
      <c r="T185" s="24">
        <v>111</v>
      </c>
      <c r="U185" s="2" t="str">
        <f>VLOOKUP(A185,[2]COMEDORECO_Generacion_de_Datos_!$A:$F,5,0)</f>
        <v>01.00.00.62.02</v>
      </c>
    </row>
    <row r="186" spans="1:21" s="2" customFormat="1" ht="21.95" customHeight="1" x14ac:dyDescent="0.25">
      <c r="A186" s="2">
        <f>VLOOKUP(C186,[1]FIJA!$D:$P,3,0)</f>
        <v>110284700</v>
      </c>
      <c r="B186" s="23">
        <v>174</v>
      </c>
      <c r="C186" s="7" t="s">
        <v>338</v>
      </c>
      <c r="D186" s="7" t="s">
        <v>101</v>
      </c>
      <c r="E186" s="7" t="str">
        <f>VLOOKUP(A186,[2]COMEDORECO_Generacion_de_Datos_!$A:$F,2,0)</f>
        <v>F</v>
      </c>
      <c r="F186" s="7" t="s">
        <v>1844</v>
      </c>
      <c r="G186" s="44" t="str">
        <f>VLOOKUP(A186,[1]FIJA!$A:$P,15,0)</f>
        <v>DIRECCION DE PROCESAMIENTO DE ALIMENTOS</v>
      </c>
      <c r="H186" s="44">
        <f>VLOOKUP(A186,[1]FIJA!$A:$P,8,0)</f>
        <v>11000</v>
      </c>
      <c r="I186" s="32">
        <f>VLOOKUP(A186,[1]FIJA!$A:$P,10,0)</f>
        <v>0</v>
      </c>
      <c r="J186" s="32">
        <f>VLOOKUP(A186,[1]FIJA!$A:$P,9,0)</f>
        <v>315.7</v>
      </c>
      <c r="K186" s="32">
        <f>VLOOKUP(A186,[3]Sheet1!$F:$I,2,)</f>
        <v>781</v>
      </c>
      <c r="L186" s="32">
        <f>VLOOKUP(A186,[3]Sheet1!$F:$I,4,0)</f>
        <v>126.5</v>
      </c>
      <c r="M186" s="32">
        <f>VLOOKUP(A186,[1]FIJA!$A:$P,11,0)</f>
        <v>334.4</v>
      </c>
      <c r="N186" s="32">
        <f>VLOOKUP(A186,[3]Sheet1!$F:$I,3,0)</f>
        <v>779.9</v>
      </c>
      <c r="O186" s="32">
        <f>VLOOKUP(A186,[1]FIJA!$A:$P,12,0)</f>
        <v>75</v>
      </c>
      <c r="P186" s="6">
        <v>650.09999999999991</v>
      </c>
      <c r="Q186" s="40">
        <f t="shared" si="6"/>
        <v>725.09999999999991</v>
      </c>
      <c r="R186" s="6">
        <f t="shared" si="7"/>
        <v>1687.4</v>
      </c>
      <c r="S186" s="6">
        <f t="shared" si="8"/>
        <v>10274.9</v>
      </c>
      <c r="T186" s="24">
        <v>111</v>
      </c>
      <c r="U186" s="2" t="str">
        <f>VLOOKUP(A186,[2]COMEDORECO_Generacion_de_Datos_!$A:$F,5,0)</f>
        <v>01.00.00.62.02</v>
      </c>
    </row>
    <row r="187" spans="1:21" s="2" customFormat="1" ht="21.95" customHeight="1" x14ac:dyDescent="0.25">
      <c r="A187" s="2">
        <f>VLOOKUP(C187,[1]FIJA!$D:$P,3,0)</f>
        <v>1500010226</v>
      </c>
      <c r="B187" s="23">
        <v>175</v>
      </c>
      <c r="C187" s="7" t="s">
        <v>583</v>
      </c>
      <c r="D187" s="7" t="s">
        <v>144</v>
      </c>
      <c r="E187" s="7" t="str">
        <f>VLOOKUP(A187,[2]COMEDORECO_Generacion_de_Datos_!$A:$F,2,0)</f>
        <v>F</v>
      </c>
      <c r="F187" s="7" t="s">
        <v>1844</v>
      </c>
      <c r="G187" s="44" t="str">
        <f>VLOOKUP(A187,[1]FIJA!$A:$P,15,0)</f>
        <v>DIRECCION DE PROCESAMIENTO DE ALIMENTOS</v>
      </c>
      <c r="H187" s="44">
        <f>VLOOKUP(A187,[1]FIJA!$A:$P,8,0)</f>
        <v>11000</v>
      </c>
      <c r="I187" s="32">
        <f>VLOOKUP(A187,[1]FIJA!$A:$P,10,0)</f>
        <v>0</v>
      </c>
      <c r="J187" s="32">
        <f>VLOOKUP(A187,[1]FIJA!$A:$P,9,0)</f>
        <v>315.7</v>
      </c>
      <c r="K187" s="32">
        <f>VLOOKUP(A187,[3]Sheet1!$F:$I,2,)</f>
        <v>781</v>
      </c>
      <c r="L187" s="32">
        <f>VLOOKUP(A187,[3]Sheet1!$F:$I,4,0)</f>
        <v>126.5</v>
      </c>
      <c r="M187" s="32">
        <f>VLOOKUP(A187,[1]FIJA!$A:$P,11,0)</f>
        <v>334.4</v>
      </c>
      <c r="N187" s="32">
        <f>VLOOKUP(A187,[3]Sheet1!$F:$I,3,0)</f>
        <v>779.9</v>
      </c>
      <c r="O187" s="32">
        <f>VLOOKUP(A187,[1]FIJA!$A:$P,12,0)</f>
        <v>75</v>
      </c>
      <c r="P187" s="6">
        <v>650.09999999999991</v>
      </c>
      <c r="Q187" s="40">
        <f t="shared" si="6"/>
        <v>725.09999999999991</v>
      </c>
      <c r="R187" s="6">
        <f t="shared" si="7"/>
        <v>1687.4</v>
      </c>
      <c r="S187" s="6">
        <f t="shared" si="8"/>
        <v>10274.9</v>
      </c>
      <c r="T187" s="24">
        <v>111</v>
      </c>
      <c r="U187" s="2" t="str">
        <f>VLOOKUP(A187,[2]COMEDORECO_Generacion_de_Datos_!$A:$F,5,0)</f>
        <v>01.00.00.62.02</v>
      </c>
    </row>
    <row r="188" spans="1:21" s="2" customFormat="1" ht="21.95" customHeight="1" x14ac:dyDescent="0.25">
      <c r="A188" s="2">
        <f>VLOOKUP(C188,[1]FIJA!$D:$P,3,0)</f>
        <v>5500105993</v>
      </c>
      <c r="B188" s="23">
        <v>176</v>
      </c>
      <c r="C188" s="7" t="s">
        <v>882</v>
      </c>
      <c r="D188" s="7" t="s">
        <v>101</v>
      </c>
      <c r="E188" s="7" t="str">
        <f>VLOOKUP(A188,[2]COMEDORECO_Generacion_de_Datos_!$A:$F,2,0)</f>
        <v>M</v>
      </c>
      <c r="F188" s="7" t="s">
        <v>1844</v>
      </c>
      <c r="G188" s="44" t="str">
        <f>VLOOKUP(A188,[1]FIJA!$A:$P,15,0)</f>
        <v>DIRECCION DE PROCESAMIENTO DE ALIMENTOS</v>
      </c>
      <c r="H188" s="44">
        <f>VLOOKUP(A188,[1]FIJA!$A:$P,8,0)</f>
        <v>11000</v>
      </c>
      <c r="I188" s="32">
        <f>VLOOKUP(A188,[1]FIJA!$A:$P,10,0)</f>
        <v>0</v>
      </c>
      <c r="J188" s="32">
        <f>VLOOKUP(A188,[1]FIJA!$A:$P,9,0)</f>
        <v>315.7</v>
      </c>
      <c r="K188" s="32">
        <f>VLOOKUP(A188,[3]Sheet1!$F:$I,2,)</f>
        <v>781</v>
      </c>
      <c r="L188" s="32">
        <f>VLOOKUP(A188,[3]Sheet1!$F:$I,4,0)</f>
        <v>126.5</v>
      </c>
      <c r="M188" s="32">
        <f>VLOOKUP(A188,[1]FIJA!$A:$P,11,0)</f>
        <v>334.4</v>
      </c>
      <c r="N188" s="32">
        <f>VLOOKUP(A188,[3]Sheet1!$F:$I,3,0)</f>
        <v>779.9</v>
      </c>
      <c r="O188" s="32">
        <f>VLOOKUP(A188,[1]FIJA!$A:$P,12,0)</f>
        <v>75</v>
      </c>
      <c r="P188" s="6">
        <v>650.09999999999991</v>
      </c>
      <c r="Q188" s="40">
        <f t="shared" si="6"/>
        <v>725.09999999999991</v>
      </c>
      <c r="R188" s="6">
        <f t="shared" si="7"/>
        <v>1687.4</v>
      </c>
      <c r="S188" s="6">
        <f t="shared" si="8"/>
        <v>10274.9</v>
      </c>
      <c r="T188" s="24">
        <v>111</v>
      </c>
      <c r="U188" s="2" t="str">
        <f>VLOOKUP(A188,[2]COMEDORECO_Generacion_de_Datos_!$A:$F,5,0)</f>
        <v>01.00.00.62.02</v>
      </c>
    </row>
    <row r="189" spans="1:21" s="2" customFormat="1" ht="21.95" customHeight="1" x14ac:dyDescent="0.25">
      <c r="A189" s="2">
        <f>VLOOKUP(C189,[1]FIJA!$D:$P,3,0)</f>
        <v>22300640772</v>
      </c>
      <c r="B189" s="23">
        <v>177</v>
      </c>
      <c r="C189" s="7" t="s">
        <v>1079</v>
      </c>
      <c r="D189" s="7" t="s">
        <v>97</v>
      </c>
      <c r="E189" s="7" t="str">
        <f>VLOOKUP(A189,[2]COMEDORECO_Generacion_de_Datos_!$A:$F,2,0)</f>
        <v>F</v>
      </c>
      <c r="F189" s="7" t="s">
        <v>1844</v>
      </c>
      <c r="G189" s="44" t="str">
        <f>VLOOKUP(A189,[1]FIJA!$A:$P,15,0)</f>
        <v>DIRECCION DE PROCESAMIENTO DE ALIMENTOS</v>
      </c>
      <c r="H189" s="44">
        <f>VLOOKUP(A189,[1]FIJA!$A:$P,8,0)</f>
        <v>11000</v>
      </c>
      <c r="I189" s="32">
        <f>VLOOKUP(A189,[1]FIJA!$A:$P,10,0)</f>
        <v>0</v>
      </c>
      <c r="J189" s="32">
        <f>VLOOKUP(A189,[1]FIJA!$A:$P,9,0)</f>
        <v>315.7</v>
      </c>
      <c r="K189" s="32">
        <f>VLOOKUP(A189,[3]Sheet1!$F:$I,2,)</f>
        <v>781</v>
      </c>
      <c r="L189" s="32">
        <f>VLOOKUP(A189,[3]Sheet1!$F:$I,4,0)</f>
        <v>126.5</v>
      </c>
      <c r="M189" s="32">
        <f>VLOOKUP(A189,[1]FIJA!$A:$P,11,0)</f>
        <v>334.4</v>
      </c>
      <c r="N189" s="32">
        <f>VLOOKUP(A189,[3]Sheet1!$F:$I,3,0)</f>
        <v>779.9</v>
      </c>
      <c r="O189" s="32">
        <f>VLOOKUP(A189,[1]FIJA!$A:$P,12,0)</f>
        <v>75</v>
      </c>
      <c r="P189" s="6">
        <v>650.09999999999991</v>
      </c>
      <c r="Q189" s="40">
        <f t="shared" si="6"/>
        <v>725.09999999999991</v>
      </c>
      <c r="R189" s="6">
        <f t="shared" si="7"/>
        <v>1687.4</v>
      </c>
      <c r="S189" s="6">
        <f t="shared" si="8"/>
        <v>10274.9</v>
      </c>
      <c r="T189" s="24">
        <v>111</v>
      </c>
      <c r="U189" s="2" t="str">
        <f>VLOOKUP(A189,[2]COMEDORECO_Generacion_de_Datos_!$A:$F,5,0)</f>
        <v>01.00.00.62.02</v>
      </c>
    </row>
    <row r="190" spans="1:21" s="2" customFormat="1" ht="21.95" customHeight="1" x14ac:dyDescent="0.25">
      <c r="A190" s="2">
        <f>VLOOKUP(C190,[1]FIJA!$D:$P,3,0)</f>
        <v>22301713727</v>
      </c>
      <c r="B190" s="23">
        <v>178</v>
      </c>
      <c r="C190" s="7" t="s">
        <v>1108</v>
      </c>
      <c r="D190" s="7" t="s">
        <v>101</v>
      </c>
      <c r="E190" s="7" t="str">
        <f>VLOOKUP(A190,[2]COMEDORECO_Generacion_de_Datos_!$A:$F,2,0)</f>
        <v>F</v>
      </c>
      <c r="F190" s="7" t="s">
        <v>1844</v>
      </c>
      <c r="G190" s="44" t="str">
        <f>VLOOKUP(A190,[1]FIJA!$A:$P,15,0)</f>
        <v>DIRECCION DE PROCESAMIENTO DE ALIMENTOS</v>
      </c>
      <c r="H190" s="44">
        <f>VLOOKUP(A190,[1]FIJA!$A:$P,8,0)</f>
        <v>11000</v>
      </c>
      <c r="I190" s="32">
        <f>VLOOKUP(A190,[1]FIJA!$A:$P,10,0)</f>
        <v>0</v>
      </c>
      <c r="J190" s="32">
        <f>VLOOKUP(A190,[1]FIJA!$A:$P,9,0)</f>
        <v>315.7</v>
      </c>
      <c r="K190" s="32">
        <f>VLOOKUP(A190,[3]Sheet1!$F:$I,2,)</f>
        <v>781</v>
      </c>
      <c r="L190" s="32">
        <f>VLOOKUP(A190,[3]Sheet1!$F:$I,4,0)</f>
        <v>126.5</v>
      </c>
      <c r="M190" s="32">
        <f>VLOOKUP(A190,[1]FIJA!$A:$P,11,0)</f>
        <v>334.4</v>
      </c>
      <c r="N190" s="32">
        <f>VLOOKUP(A190,[3]Sheet1!$F:$I,3,0)</f>
        <v>779.9</v>
      </c>
      <c r="O190" s="32">
        <f>VLOOKUP(A190,[1]FIJA!$A:$P,12,0)</f>
        <v>75</v>
      </c>
      <c r="P190" s="6">
        <v>650.09999999999991</v>
      </c>
      <c r="Q190" s="40">
        <f t="shared" si="6"/>
        <v>725.09999999999991</v>
      </c>
      <c r="R190" s="6">
        <f t="shared" si="7"/>
        <v>1687.4</v>
      </c>
      <c r="S190" s="6">
        <f t="shared" si="8"/>
        <v>10274.9</v>
      </c>
      <c r="T190" s="24">
        <v>111</v>
      </c>
      <c r="U190" s="2" t="str">
        <f>VLOOKUP(A190,[2]COMEDORECO_Generacion_de_Datos_!$A:$F,5,0)</f>
        <v>01.00.00.62.02</v>
      </c>
    </row>
    <row r="191" spans="1:21" s="2" customFormat="1" ht="21.95" customHeight="1" x14ac:dyDescent="0.25">
      <c r="A191" s="2">
        <f>VLOOKUP(C191,[1]FIJA!$D:$P,3,0)</f>
        <v>40220652750</v>
      </c>
      <c r="B191" s="23">
        <v>179</v>
      </c>
      <c r="C191" s="7" t="s">
        <v>1173</v>
      </c>
      <c r="D191" s="7" t="s">
        <v>186</v>
      </c>
      <c r="E191" s="7" t="str">
        <f>VLOOKUP(A191,[2]COMEDORECO_Generacion_de_Datos_!$A:$F,2,0)</f>
        <v>F</v>
      </c>
      <c r="F191" s="7" t="s">
        <v>1844</v>
      </c>
      <c r="G191" s="44" t="str">
        <f>VLOOKUP(A191,[1]FIJA!$A:$P,15,0)</f>
        <v>DEPARTAMENTO DE COCINAS MOVILES- COMEDOR</v>
      </c>
      <c r="H191" s="44">
        <f>VLOOKUP(A191,[1]FIJA!$A:$P,8,0)</f>
        <v>25000</v>
      </c>
      <c r="I191" s="32">
        <f>VLOOKUP(A191,[1]FIJA!$A:$P,10,0)</f>
        <v>0</v>
      </c>
      <c r="J191" s="32">
        <f>VLOOKUP(A191,[1]FIJA!$A:$P,9,0)</f>
        <v>717.5</v>
      </c>
      <c r="K191" s="32">
        <f>VLOOKUP(A191,[3]Sheet1!$F:$I,2,)</f>
        <v>1775</v>
      </c>
      <c r="L191" s="32">
        <f>VLOOKUP(A191,[3]Sheet1!$F:$I,4,0)</f>
        <v>287.5</v>
      </c>
      <c r="M191" s="32">
        <f>VLOOKUP(A191,[1]FIJA!$A:$P,11,0)</f>
        <v>760</v>
      </c>
      <c r="N191" s="32">
        <f>VLOOKUP(A191,[3]Sheet1!$F:$I,3,0)</f>
        <v>1772.5</v>
      </c>
      <c r="O191" s="32">
        <f>VLOOKUP(A191,[1]FIJA!$A:$P,12,0)</f>
        <v>75</v>
      </c>
      <c r="P191" s="6">
        <v>1477.5</v>
      </c>
      <c r="Q191" s="40">
        <f t="shared" si="6"/>
        <v>1552.5</v>
      </c>
      <c r="R191" s="6">
        <f t="shared" si="7"/>
        <v>3835</v>
      </c>
      <c r="S191" s="6">
        <f t="shared" si="8"/>
        <v>23447.5</v>
      </c>
      <c r="T191" s="24">
        <v>111</v>
      </c>
      <c r="U191" s="2" t="str">
        <f>VLOOKUP(A191,[2]COMEDORECO_Generacion_de_Datos_!$A:$F,5,0)</f>
        <v>01.00.00.62.02.01</v>
      </c>
    </row>
    <row r="192" spans="1:21" s="2" customFormat="1" ht="21.95" customHeight="1" x14ac:dyDescent="0.25">
      <c r="A192" s="2">
        <f>VLOOKUP(C192,[1]FIJA!$D:$P,3,0)</f>
        <v>117316901</v>
      </c>
      <c r="B192" s="23">
        <v>180</v>
      </c>
      <c r="C192" s="7" t="s">
        <v>456</v>
      </c>
      <c r="D192" s="7" t="s">
        <v>457</v>
      </c>
      <c r="E192" s="7" t="str">
        <f>VLOOKUP(A192,[2]COMEDORECO_Generacion_de_Datos_!$A:$F,2,0)</f>
        <v>F</v>
      </c>
      <c r="F192" s="7" t="s">
        <v>1844</v>
      </c>
      <c r="G192" s="44" t="str">
        <f>VLOOKUP(A192,[1]FIJA!$A:$P,15,0)</f>
        <v>DEPARTAMENTO DE COCINAS MOVILES- COMEDOR</v>
      </c>
      <c r="H192" s="44">
        <f>VLOOKUP(A192,[1]FIJA!$A:$P,8,0)</f>
        <v>22000</v>
      </c>
      <c r="I192" s="32">
        <f>VLOOKUP(A192,[1]FIJA!$A:$P,10,0)</f>
        <v>0</v>
      </c>
      <c r="J192" s="32">
        <f>VLOOKUP(A192,[1]FIJA!$A:$P,9,0)</f>
        <v>631.4</v>
      </c>
      <c r="K192" s="32">
        <f>VLOOKUP(A192,[3]Sheet1!$F:$I,2,)</f>
        <v>1562</v>
      </c>
      <c r="L192" s="32">
        <f>VLOOKUP(A192,[3]Sheet1!$F:$I,4,0)</f>
        <v>253</v>
      </c>
      <c r="M192" s="32">
        <f>VLOOKUP(A192,[1]FIJA!$A:$P,11,0)</f>
        <v>668.8</v>
      </c>
      <c r="N192" s="32">
        <f>VLOOKUP(A192,[3]Sheet1!$F:$I,3,0)</f>
        <v>1559.8</v>
      </c>
      <c r="O192" s="32">
        <f>VLOOKUP(A192,[1]FIJA!$A:$P,12,0)</f>
        <v>75</v>
      </c>
      <c r="P192" s="6">
        <v>1300.1999999999998</v>
      </c>
      <c r="Q192" s="40">
        <f t="shared" si="6"/>
        <v>1375.1999999999998</v>
      </c>
      <c r="R192" s="6">
        <f t="shared" si="7"/>
        <v>3374.8</v>
      </c>
      <c r="S192" s="6">
        <f t="shared" si="8"/>
        <v>20624.8</v>
      </c>
      <c r="T192" s="24">
        <v>111</v>
      </c>
      <c r="U192" s="2" t="str">
        <f>VLOOKUP(A192,[2]COMEDORECO_Generacion_de_Datos_!$A:$F,5,0)</f>
        <v>01.00.00.62.02.01</v>
      </c>
    </row>
    <row r="193" spans="1:21" s="2" customFormat="1" ht="21.95" customHeight="1" x14ac:dyDescent="0.25">
      <c r="A193" s="2">
        <f>VLOOKUP(C193,[1]FIJA!$D:$P,3,0)</f>
        <v>22300554379</v>
      </c>
      <c r="B193" s="23">
        <v>181</v>
      </c>
      <c r="C193" s="7" t="s">
        <v>1074</v>
      </c>
      <c r="D193" s="7" t="s">
        <v>81</v>
      </c>
      <c r="E193" s="7" t="str">
        <f>VLOOKUP(A193,[2]COMEDORECO_Generacion_de_Datos_!$A:$F,2,0)</f>
        <v>F</v>
      </c>
      <c r="F193" s="7" t="s">
        <v>1844</v>
      </c>
      <c r="G193" s="44" t="str">
        <f>VLOOKUP(A193,[1]FIJA!$A:$P,15,0)</f>
        <v>DEPARTAMENTO DE COCINAS MOVILES- COMEDOR</v>
      </c>
      <c r="H193" s="44">
        <f>VLOOKUP(A193,[1]FIJA!$A:$P,8,0)</f>
        <v>18000</v>
      </c>
      <c r="I193" s="32">
        <f>VLOOKUP(A193,[1]FIJA!$A:$P,10,0)</f>
        <v>0</v>
      </c>
      <c r="J193" s="32">
        <f>VLOOKUP(A193,[1]FIJA!$A:$P,9,0)</f>
        <v>516.6</v>
      </c>
      <c r="K193" s="32">
        <f>VLOOKUP(A193,[3]Sheet1!$F:$I,2,)</f>
        <v>1278</v>
      </c>
      <c r="L193" s="32">
        <f>VLOOKUP(A193,[3]Sheet1!$F:$I,4,0)</f>
        <v>207</v>
      </c>
      <c r="M193" s="32">
        <f>VLOOKUP(A193,[1]FIJA!$A:$P,11,0)</f>
        <v>547.20000000000005</v>
      </c>
      <c r="N193" s="32">
        <f>VLOOKUP(A193,[3]Sheet1!$F:$I,3,0)</f>
        <v>1276.2</v>
      </c>
      <c r="O193" s="32">
        <f>VLOOKUP(A193,[1]FIJA!$A:$P,12,0)</f>
        <v>75</v>
      </c>
      <c r="P193" s="6">
        <v>1063.8000000000002</v>
      </c>
      <c r="Q193" s="40">
        <f t="shared" si="6"/>
        <v>1138.8000000000002</v>
      </c>
      <c r="R193" s="6">
        <f t="shared" si="7"/>
        <v>2761.2</v>
      </c>
      <c r="S193" s="6">
        <f t="shared" si="8"/>
        <v>16861.2</v>
      </c>
      <c r="T193" s="24">
        <v>111</v>
      </c>
      <c r="U193" s="2" t="str">
        <f>VLOOKUP(A193,[2]COMEDORECO_Generacion_de_Datos_!$A:$F,5,0)</f>
        <v>01.00.00.62.02.01</v>
      </c>
    </row>
    <row r="194" spans="1:21" s="2" customFormat="1" ht="21.95" customHeight="1" x14ac:dyDescent="0.25">
      <c r="A194" s="2">
        <f>VLOOKUP(C194,[1]FIJA!$D:$P,3,0)</f>
        <v>100144674</v>
      </c>
      <c r="B194" s="23">
        <v>182</v>
      </c>
      <c r="C194" s="7" t="s">
        <v>1656</v>
      </c>
      <c r="D194" s="7" t="s">
        <v>99</v>
      </c>
      <c r="E194" s="7" t="str">
        <f>VLOOKUP(A194,[2]COMEDORECO_Generacion_de_Datos_!$A:$F,2,0)</f>
        <v>M</v>
      </c>
      <c r="F194" s="7" t="s">
        <v>1844</v>
      </c>
      <c r="G194" s="44" t="str">
        <f>VLOOKUP(A194,[1]FIJA!$A:$P,15,0)</f>
        <v>DEPARTAMENTO DE COCINAS MOVILES- COMEDOR</v>
      </c>
      <c r="H194" s="44">
        <f>VLOOKUP(A194,[1]FIJA!$A:$P,8,0)</f>
        <v>16500</v>
      </c>
      <c r="I194" s="32">
        <f>VLOOKUP(A194,[1]FIJA!$A:$P,10,0)</f>
        <v>0</v>
      </c>
      <c r="J194" s="32">
        <f>VLOOKUP(A194,[1]FIJA!$A:$P,9,0)</f>
        <v>473.55</v>
      </c>
      <c r="K194" s="32">
        <f>VLOOKUP(A194,[3]Sheet1!$F:$I,2,)</f>
        <v>1171.5</v>
      </c>
      <c r="L194" s="32">
        <f>VLOOKUP(A194,[3]Sheet1!$F:$I,4,0)</f>
        <v>189.75</v>
      </c>
      <c r="M194" s="32">
        <f>VLOOKUP(A194,[1]FIJA!$A:$P,11,0)</f>
        <v>501.6</v>
      </c>
      <c r="N194" s="32">
        <f>VLOOKUP(A194,[3]Sheet1!$F:$I,3,0)</f>
        <v>1169.8499999999999</v>
      </c>
      <c r="O194" s="32">
        <f>VLOOKUP(A194,[1]FIJA!$A:$P,12,0)</f>
        <v>75</v>
      </c>
      <c r="P194" s="6">
        <v>975.15000000000009</v>
      </c>
      <c r="Q194" s="40">
        <f t="shared" si="6"/>
        <v>1050.1500000000001</v>
      </c>
      <c r="R194" s="6">
        <f t="shared" si="7"/>
        <v>2531.1</v>
      </c>
      <c r="S194" s="6">
        <f t="shared" si="8"/>
        <v>15449.85</v>
      </c>
      <c r="T194" s="24">
        <v>111</v>
      </c>
      <c r="U194" s="2" t="str">
        <f>VLOOKUP(A194,[2]COMEDORECO_Generacion_de_Datos_!$A:$F,5,0)</f>
        <v>01.00.00.62.02.01</v>
      </c>
    </row>
    <row r="195" spans="1:21" s="2" customFormat="1" ht="21.95" customHeight="1" x14ac:dyDescent="0.25">
      <c r="A195" s="2">
        <f>VLOOKUP(C195,[1]FIJA!$D:$P,3,0)</f>
        <v>100475623</v>
      </c>
      <c r="B195" s="23">
        <v>183</v>
      </c>
      <c r="C195" s="7" t="s">
        <v>114</v>
      </c>
      <c r="D195" s="7" t="s">
        <v>27</v>
      </c>
      <c r="E195" s="7" t="str">
        <f>VLOOKUP(A195,[2]COMEDORECO_Generacion_de_Datos_!$A:$F,2,0)</f>
        <v>F</v>
      </c>
      <c r="F195" s="7" t="s">
        <v>1844</v>
      </c>
      <c r="G195" s="44" t="str">
        <f>VLOOKUP(A195,[1]FIJA!$A:$P,15,0)</f>
        <v>DEPARTAMENTO DE COCINAS MOVILES- COMEDOR</v>
      </c>
      <c r="H195" s="44">
        <f>VLOOKUP(A195,[1]FIJA!$A:$P,8,0)</f>
        <v>16500</v>
      </c>
      <c r="I195" s="32">
        <f>VLOOKUP(A195,[1]FIJA!$A:$P,10,0)</f>
        <v>0</v>
      </c>
      <c r="J195" s="32">
        <f>VLOOKUP(A195,[1]FIJA!$A:$P,9,0)</f>
        <v>473.55</v>
      </c>
      <c r="K195" s="32">
        <f>VLOOKUP(A195,[3]Sheet1!$F:$I,2,)</f>
        <v>1171.5</v>
      </c>
      <c r="L195" s="32">
        <f>VLOOKUP(A195,[3]Sheet1!$F:$I,4,0)</f>
        <v>189.75</v>
      </c>
      <c r="M195" s="32">
        <f>VLOOKUP(A195,[1]FIJA!$A:$P,11,0)</f>
        <v>501.6</v>
      </c>
      <c r="N195" s="32">
        <f>VLOOKUP(A195,[3]Sheet1!$F:$I,3,0)</f>
        <v>1169.8499999999999</v>
      </c>
      <c r="O195" s="32">
        <f>VLOOKUP(A195,[1]FIJA!$A:$P,12,0)</f>
        <v>75</v>
      </c>
      <c r="P195" s="6">
        <v>975.15000000000009</v>
      </c>
      <c r="Q195" s="40">
        <f t="shared" si="6"/>
        <v>1050.1500000000001</v>
      </c>
      <c r="R195" s="6">
        <f t="shared" si="7"/>
        <v>2531.1</v>
      </c>
      <c r="S195" s="6">
        <f t="shared" si="8"/>
        <v>15449.85</v>
      </c>
      <c r="T195" s="24">
        <v>111</v>
      </c>
      <c r="U195" s="2" t="str">
        <f>VLOOKUP(A195,[2]COMEDORECO_Generacion_de_Datos_!$A:$F,5,0)</f>
        <v>01.00.00.62.02.01</v>
      </c>
    </row>
    <row r="196" spans="1:21" s="2" customFormat="1" ht="21.95" customHeight="1" x14ac:dyDescent="0.25">
      <c r="A196" s="2">
        <f>VLOOKUP(C196,[1]FIJA!$D:$P,3,0)</f>
        <v>106208101</v>
      </c>
      <c r="B196" s="23">
        <v>184</v>
      </c>
      <c r="C196" s="7" t="s">
        <v>260</v>
      </c>
      <c r="D196" s="7" t="s">
        <v>131</v>
      </c>
      <c r="E196" s="7" t="str">
        <f>VLOOKUP(A196,[2]COMEDORECO_Generacion_de_Datos_!$A:$F,2,0)</f>
        <v>M</v>
      </c>
      <c r="F196" s="7" t="s">
        <v>1844</v>
      </c>
      <c r="G196" s="44" t="str">
        <f>VLOOKUP(A196,[1]FIJA!$A:$P,15,0)</f>
        <v>DEPARTAMENTO DE COCINAS MOVILES- COMEDOR</v>
      </c>
      <c r="H196" s="44">
        <f>VLOOKUP(A196,[1]FIJA!$A:$P,8,0)</f>
        <v>16500</v>
      </c>
      <c r="I196" s="32">
        <f>VLOOKUP(A196,[1]FIJA!$A:$P,10,0)</f>
        <v>0</v>
      </c>
      <c r="J196" s="32">
        <f>VLOOKUP(A196,[1]FIJA!$A:$P,9,0)</f>
        <v>473.55</v>
      </c>
      <c r="K196" s="32">
        <f>VLOOKUP(A196,[3]Sheet1!$F:$I,2,)</f>
        <v>1171.5</v>
      </c>
      <c r="L196" s="32">
        <f>VLOOKUP(A196,[3]Sheet1!$F:$I,4,0)</f>
        <v>189.75</v>
      </c>
      <c r="M196" s="32">
        <f>VLOOKUP(A196,[1]FIJA!$A:$P,11,0)</f>
        <v>501.6</v>
      </c>
      <c r="N196" s="32">
        <f>VLOOKUP(A196,[3]Sheet1!$F:$I,3,0)</f>
        <v>1169.8499999999999</v>
      </c>
      <c r="O196" s="32">
        <f>VLOOKUP(A196,[1]FIJA!$A:$P,12,0)</f>
        <v>75</v>
      </c>
      <c r="P196" s="6">
        <v>975.15000000000009</v>
      </c>
      <c r="Q196" s="40">
        <f t="shared" si="6"/>
        <v>1050.1500000000001</v>
      </c>
      <c r="R196" s="6">
        <f t="shared" si="7"/>
        <v>2531.1</v>
      </c>
      <c r="S196" s="6">
        <f t="shared" si="8"/>
        <v>15449.85</v>
      </c>
      <c r="T196" s="24">
        <v>111</v>
      </c>
      <c r="U196" s="2" t="str">
        <f>VLOOKUP(A196,[2]COMEDORECO_Generacion_de_Datos_!$A:$F,5,0)</f>
        <v>01.00.00.62.02.01</v>
      </c>
    </row>
    <row r="197" spans="1:21" s="2" customFormat="1" ht="21.95" customHeight="1" x14ac:dyDescent="0.25">
      <c r="A197" s="2">
        <f>VLOOKUP(C197,[1]FIJA!$D:$P,3,0)</f>
        <v>108467630</v>
      </c>
      <c r="B197" s="23">
        <v>185</v>
      </c>
      <c r="C197" s="7" t="s">
        <v>302</v>
      </c>
      <c r="D197" s="7" t="s">
        <v>97</v>
      </c>
      <c r="E197" s="7" t="str">
        <f>VLOOKUP(A197,[2]COMEDORECO_Generacion_de_Datos_!$A:$F,2,0)</f>
        <v>F</v>
      </c>
      <c r="F197" s="7" t="s">
        <v>1844</v>
      </c>
      <c r="G197" s="44" t="str">
        <f>VLOOKUP(A197,[1]FIJA!$A:$P,15,0)</f>
        <v>DEPARTAMENTO DE COCINAS MOVILES- COMEDOR</v>
      </c>
      <c r="H197" s="44">
        <f>VLOOKUP(A197,[1]FIJA!$A:$P,8,0)</f>
        <v>16500</v>
      </c>
      <c r="I197" s="32">
        <f>VLOOKUP(A197,[1]FIJA!$A:$P,10,0)</f>
        <v>0</v>
      </c>
      <c r="J197" s="32">
        <f>VLOOKUP(A197,[1]FIJA!$A:$P,9,0)</f>
        <v>473.55</v>
      </c>
      <c r="K197" s="32">
        <f>VLOOKUP(A197,[3]Sheet1!$F:$I,2,)</f>
        <v>1171.5</v>
      </c>
      <c r="L197" s="32">
        <f>VLOOKUP(A197,[3]Sheet1!$F:$I,4,0)</f>
        <v>189.75</v>
      </c>
      <c r="M197" s="32">
        <f>VLOOKUP(A197,[1]FIJA!$A:$P,11,0)</f>
        <v>501.6</v>
      </c>
      <c r="N197" s="32">
        <f>VLOOKUP(A197,[3]Sheet1!$F:$I,3,0)</f>
        <v>1169.8499999999999</v>
      </c>
      <c r="O197" s="32">
        <f>VLOOKUP(A197,[1]FIJA!$A:$P,12,0)</f>
        <v>75</v>
      </c>
      <c r="P197" s="6">
        <v>975.15000000000009</v>
      </c>
      <c r="Q197" s="40">
        <f t="shared" si="6"/>
        <v>1050.1500000000001</v>
      </c>
      <c r="R197" s="6">
        <f t="shared" si="7"/>
        <v>2531.1</v>
      </c>
      <c r="S197" s="6">
        <f t="shared" si="8"/>
        <v>15449.85</v>
      </c>
      <c r="T197" s="24">
        <v>111</v>
      </c>
      <c r="U197" s="2" t="str">
        <f>VLOOKUP(A197,[2]COMEDORECO_Generacion_de_Datos_!$A:$F,5,0)</f>
        <v>01.00.00.62.02.01</v>
      </c>
    </row>
    <row r="198" spans="1:21" s="2" customFormat="1" ht="21.95" customHeight="1" x14ac:dyDescent="0.25">
      <c r="A198" s="2">
        <f>VLOOKUP(C198,[1]FIJA!$D:$P,3,0)</f>
        <v>109775429</v>
      </c>
      <c r="B198" s="23">
        <v>186</v>
      </c>
      <c r="C198" s="7" t="s">
        <v>327</v>
      </c>
      <c r="D198" s="7" t="s">
        <v>131</v>
      </c>
      <c r="E198" s="7" t="str">
        <f>VLOOKUP(A198,[2]COMEDORECO_Generacion_de_Datos_!$A:$F,2,0)</f>
        <v>M</v>
      </c>
      <c r="F198" s="7" t="s">
        <v>1844</v>
      </c>
      <c r="G198" s="44" t="str">
        <f>VLOOKUP(A198,[1]FIJA!$A:$P,15,0)</f>
        <v>DEPARTAMENTO DE COCINAS MOVILES- COMEDOR</v>
      </c>
      <c r="H198" s="44">
        <f>VLOOKUP(A198,[1]FIJA!$A:$P,8,0)</f>
        <v>16500</v>
      </c>
      <c r="I198" s="32">
        <f>VLOOKUP(A198,[1]FIJA!$A:$P,10,0)</f>
        <v>0</v>
      </c>
      <c r="J198" s="32">
        <f>VLOOKUP(A198,[1]FIJA!$A:$P,9,0)</f>
        <v>473.55</v>
      </c>
      <c r="K198" s="32">
        <f>VLOOKUP(A198,[3]Sheet1!$F:$I,2,)</f>
        <v>1171.5</v>
      </c>
      <c r="L198" s="32">
        <f>VLOOKUP(A198,[3]Sheet1!$F:$I,4,0)</f>
        <v>189.75</v>
      </c>
      <c r="M198" s="32">
        <f>VLOOKUP(A198,[1]FIJA!$A:$P,11,0)</f>
        <v>501.6</v>
      </c>
      <c r="N198" s="32">
        <f>VLOOKUP(A198,[3]Sheet1!$F:$I,3,0)</f>
        <v>1169.8499999999999</v>
      </c>
      <c r="O198" s="32">
        <f>VLOOKUP(A198,[1]FIJA!$A:$P,12,0)</f>
        <v>75</v>
      </c>
      <c r="P198" s="6">
        <v>975.15000000000009</v>
      </c>
      <c r="Q198" s="40">
        <f t="shared" si="6"/>
        <v>1050.1500000000001</v>
      </c>
      <c r="R198" s="6">
        <f t="shared" si="7"/>
        <v>2531.1</v>
      </c>
      <c r="S198" s="6">
        <f t="shared" si="8"/>
        <v>15449.85</v>
      </c>
      <c r="T198" s="24">
        <v>111</v>
      </c>
      <c r="U198" s="2" t="str">
        <f>VLOOKUP(A198,[2]COMEDORECO_Generacion_de_Datos_!$A:$F,5,0)</f>
        <v>01.00.00.62.02.01</v>
      </c>
    </row>
    <row r="199" spans="1:21" s="2" customFormat="1" ht="21.95" customHeight="1" x14ac:dyDescent="0.25">
      <c r="A199" s="2">
        <f>VLOOKUP(C199,[1]FIJA!$D:$P,3,0)</f>
        <v>22300267725</v>
      </c>
      <c r="B199" s="23">
        <v>187</v>
      </c>
      <c r="C199" s="7" t="s">
        <v>1063</v>
      </c>
      <c r="D199" s="7" t="s">
        <v>37</v>
      </c>
      <c r="E199" s="7" t="str">
        <f>VLOOKUP(A199,[2]COMEDORECO_Generacion_de_Datos_!$A:$F,2,0)</f>
        <v>F</v>
      </c>
      <c r="F199" s="7" t="s">
        <v>1844</v>
      </c>
      <c r="G199" s="44" t="str">
        <f>VLOOKUP(A199,[1]FIJA!$A:$P,15,0)</f>
        <v>DEPARTAMENTO DE COCINAS MOVILES- COMEDOR</v>
      </c>
      <c r="H199" s="44">
        <f>VLOOKUP(A199,[1]FIJA!$A:$P,8,0)</f>
        <v>16500</v>
      </c>
      <c r="I199" s="32">
        <f>VLOOKUP(A199,[1]FIJA!$A:$P,10,0)</f>
        <v>0</v>
      </c>
      <c r="J199" s="32">
        <f>VLOOKUP(A199,[1]FIJA!$A:$P,9,0)</f>
        <v>473.55</v>
      </c>
      <c r="K199" s="32">
        <f>VLOOKUP(A199,[3]Sheet1!$F:$I,2,)</f>
        <v>1171.5</v>
      </c>
      <c r="L199" s="32">
        <f>VLOOKUP(A199,[3]Sheet1!$F:$I,4,0)</f>
        <v>189.75</v>
      </c>
      <c r="M199" s="32">
        <f>VLOOKUP(A199,[1]FIJA!$A:$P,11,0)</f>
        <v>501.6</v>
      </c>
      <c r="N199" s="32">
        <f>VLOOKUP(A199,[3]Sheet1!$F:$I,3,0)</f>
        <v>1169.8499999999999</v>
      </c>
      <c r="O199" s="32">
        <f>VLOOKUP(A199,[1]FIJA!$A:$P,12,0)</f>
        <v>75</v>
      </c>
      <c r="P199" s="6">
        <v>975.15000000000009</v>
      </c>
      <c r="Q199" s="40">
        <f t="shared" si="6"/>
        <v>1050.1500000000001</v>
      </c>
      <c r="R199" s="6">
        <f t="shared" si="7"/>
        <v>2531.1</v>
      </c>
      <c r="S199" s="6">
        <f t="shared" si="8"/>
        <v>15449.85</v>
      </c>
      <c r="T199" s="24">
        <v>111</v>
      </c>
      <c r="U199" s="2" t="str">
        <f>VLOOKUP(A199,[2]COMEDORECO_Generacion_de_Datos_!$A:$F,5,0)</f>
        <v>01.00.00.62.02.01</v>
      </c>
    </row>
    <row r="200" spans="1:21" s="2" customFormat="1" ht="21.95" customHeight="1" x14ac:dyDescent="0.25">
      <c r="A200" s="2">
        <f>VLOOKUP(C200,[1]FIJA!$D:$P,3,0)</f>
        <v>40239958289</v>
      </c>
      <c r="B200" s="23">
        <v>188</v>
      </c>
      <c r="C200" s="7" t="s">
        <v>1252</v>
      </c>
      <c r="D200" s="7" t="s">
        <v>81</v>
      </c>
      <c r="E200" s="7" t="str">
        <f>VLOOKUP(A200,[2]COMEDORECO_Generacion_de_Datos_!$A:$F,2,0)</f>
        <v>F</v>
      </c>
      <c r="F200" s="7" t="s">
        <v>1844</v>
      </c>
      <c r="G200" s="44" t="str">
        <f>VLOOKUP(A200,[1]FIJA!$A:$P,15,0)</f>
        <v>DEPARTAMENTO DE COCINAS MOVILES- COMEDOR</v>
      </c>
      <c r="H200" s="44">
        <f>VLOOKUP(A200,[1]FIJA!$A:$P,8,0)</f>
        <v>16500</v>
      </c>
      <c r="I200" s="32">
        <f>VLOOKUP(A200,[1]FIJA!$A:$P,10,0)</f>
        <v>0</v>
      </c>
      <c r="J200" s="32">
        <f>VLOOKUP(A200,[1]FIJA!$A:$P,9,0)</f>
        <v>473.55</v>
      </c>
      <c r="K200" s="32">
        <f>VLOOKUP(A200,[3]Sheet1!$F:$I,2,)</f>
        <v>1171.5</v>
      </c>
      <c r="L200" s="32">
        <f>VLOOKUP(A200,[3]Sheet1!$F:$I,4,0)</f>
        <v>189.75</v>
      </c>
      <c r="M200" s="32">
        <f>VLOOKUP(A200,[1]FIJA!$A:$P,11,0)</f>
        <v>501.6</v>
      </c>
      <c r="N200" s="32">
        <f>VLOOKUP(A200,[3]Sheet1!$F:$I,3,0)</f>
        <v>1169.8499999999999</v>
      </c>
      <c r="O200" s="32">
        <f>VLOOKUP(A200,[1]FIJA!$A:$P,12,0)</f>
        <v>75</v>
      </c>
      <c r="P200" s="6">
        <v>975.15000000000009</v>
      </c>
      <c r="Q200" s="40">
        <f t="shared" si="6"/>
        <v>1050.1500000000001</v>
      </c>
      <c r="R200" s="6">
        <f t="shared" si="7"/>
        <v>2531.1</v>
      </c>
      <c r="S200" s="6">
        <f t="shared" si="8"/>
        <v>15449.85</v>
      </c>
      <c r="T200" s="24">
        <v>111</v>
      </c>
      <c r="U200" s="2" t="str">
        <f>VLOOKUP(A200,[2]COMEDORECO_Generacion_de_Datos_!$A:$F,5,0)</f>
        <v>01.00.00.62.02.01</v>
      </c>
    </row>
    <row r="201" spans="1:21" s="2" customFormat="1" ht="21.95" customHeight="1" x14ac:dyDescent="0.25">
      <c r="A201" s="2">
        <f>VLOOKUP(C201,[1]FIJA!$D:$P,3,0)</f>
        <v>40227671704</v>
      </c>
      <c r="B201" s="23">
        <v>189</v>
      </c>
      <c r="C201" s="7" t="s">
        <v>1314</v>
      </c>
      <c r="D201" s="7" t="s">
        <v>186</v>
      </c>
      <c r="E201" s="7" t="str">
        <f>VLOOKUP(A201,[2]COMEDORECO_Generacion_de_Datos_!$A:$F,2,0)</f>
        <v>F</v>
      </c>
      <c r="F201" s="7" t="s">
        <v>1844</v>
      </c>
      <c r="G201" s="44" t="str">
        <f>VLOOKUP(A201,[1]FIJA!$A:$P,15,0)</f>
        <v>DEPARTAMENTO DE COCINAS MOVILES- COMEDOR</v>
      </c>
      <c r="H201" s="44">
        <f>VLOOKUP(A201,[1]FIJA!$A:$P,8,0)</f>
        <v>15000</v>
      </c>
      <c r="I201" s="32">
        <f>VLOOKUP(A201,[1]FIJA!$A:$P,10,0)</f>
        <v>0</v>
      </c>
      <c r="J201" s="32">
        <f>VLOOKUP(A201,[1]FIJA!$A:$P,9,0)</f>
        <v>430.5</v>
      </c>
      <c r="K201" s="32">
        <f>VLOOKUP(A201,[3]Sheet1!$F:$I,2,)</f>
        <v>1065</v>
      </c>
      <c r="L201" s="32">
        <f>VLOOKUP(A201,[3]Sheet1!$F:$I,4,0)</f>
        <v>172.5</v>
      </c>
      <c r="M201" s="32">
        <f>VLOOKUP(A201,[1]FIJA!$A:$P,11,0)</f>
        <v>456</v>
      </c>
      <c r="N201" s="32">
        <f>VLOOKUP(A201,[3]Sheet1!$F:$I,3,0)</f>
        <v>1063.5</v>
      </c>
      <c r="O201" s="32">
        <f>VLOOKUP(A201,[1]FIJA!$A:$P,12,0)</f>
        <v>75</v>
      </c>
      <c r="P201" s="6">
        <v>886.5</v>
      </c>
      <c r="Q201" s="40">
        <f t="shared" si="6"/>
        <v>961.5</v>
      </c>
      <c r="R201" s="6">
        <f t="shared" si="7"/>
        <v>2301</v>
      </c>
      <c r="S201" s="6">
        <f t="shared" si="8"/>
        <v>14038.5</v>
      </c>
      <c r="T201" s="24">
        <v>111</v>
      </c>
      <c r="U201" s="2" t="str">
        <f>VLOOKUP(A201,[2]COMEDORECO_Generacion_de_Datos_!$A:$F,5,0)</f>
        <v>01.00.00.62.02.01</v>
      </c>
    </row>
    <row r="202" spans="1:21" s="2" customFormat="1" ht="21.95" customHeight="1" x14ac:dyDescent="0.25">
      <c r="A202" s="2">
        <f>VLOOKUP(C202,[1]FIJA!$D:$P,3,0)</f>
        <v>104698071</v>
      </c>
      <c r="B202" s="23">
        <v>190</v>
      </c>
      <c r="C202" s="7" t="s">
        <v>1661</v>
      </c>
      <c r="D202" s="7" t="s">
        <v>220</v>
      </c>
      <c r="E202" s="7" t="str">
        <f>VLOOKUP(A202,[2]COMEDORECO_Generacion_de_Datos_!$A:$F,2,0)</f>
        <v>M</v>
      </c>
      <c r="F202" s="7" t="s">
        <v>1844</v>
      </c>
      <c r="G202" s="44" t="str">
        <f>VLOOKUP(A202,[1]FIJA!$A:$P,15,0)</f>
        <v>DEPARTAMENTO DE COCINAS MOVILES- COMEDOR</v>
      </c>
      <c r="H202" s="44">
        <f>VLOOKUP(A202,[1]FIJA!$A:$P,8,0)</f>
        <v>13000</v>
      </c>
      <c r="I202" s="32">
        <f>VLOOKUP(A202,[1]FIJA!$A:$P,10,0)</f>
        <v>0</v>
      </c>
      <c r="J202" s="32">
        <f>VLOOKUP(A202,[1]FIJA!$A:$P,9,0)</f>
        <v>373.1</v>
      </c>
      <c r="K202" s="32">
        <f>VLOOKUP(A202,[3]Sheet1!$F:$I,2,)</f>
        <v>923</v>
      </c>
      <c r="L202" s="32">
        <f>VLOOKUP(A202,[3]Sheet1!$F:$I,4,0)</f>
        <v>149.5</v>
      </c>
      <c r="M202" s="32">
        <f>VLOOKUP(A202,[1]FIJA!$A:$P,11,0)</f>
        <v>395.2</v>
      </c>
      <c r="N202" s="32">
        <f>VLOOKUP(A202,[3]Sheet1!$F:$I,3,0)</f>
        <v>921.7</v>
      </c>
      <c r="O202" s="32">
        <f>VLOOKUP(A202,[1]FIJA!$A:$P,12,0)</f>
        <v>75</v>
      </c>
      <c r="P202" s="6">
        <v>768.3</v>
      </c>
      <c r="Q202" s="40">
        <f t="shared" si="6"/>
        <v>843.3</v>
      </c>
      <c r="R202" s="6">
        <f t="shared" si="7"/>
        <v>1994.2</v>
      </c>
      <c r="S202" s="6">
        <f t="shared" si="8"/>
        <v>12156.7</v>
      </c>
      <c r="T202" s="24">
        <v>111</v>
      </c>
      <c r="U202" s="2" t="str">
        <f>VLOOKUP(A202,[2]COMEDORECO_Generacion_de_Datos_!$A:$F,5,0)</f>
        <v>01.00.00.62.02.01</v>
      </c>
    </row>
    <row r="203" spans="1:21" s="2" customFormat="1" ht="21.95" customHeight="1" x14ac:dyDescent="0.25">
      <c r="A203" s="2">
        <f>VLOOKUP(C203,[1]FIJA!$D:$P,3,0)</f>
        <v>104839964</v>
      </c>
      <c r="B203" s="23">
        <v>191</v>
      </c>
      <c r="C203" s="7" t="s">
        <v>1662</v>
      </c>
      <c r="D203" s="7" t="s">
        <v>220</v>
      </c>
      <c r="E203" s="7" t="str">
        <f>VLOOKUP(A203,[2]COMEDORECO_Generacion_de_Datos_!$A:$F,2,0)</f>
        <v>M</v>
      </c>
      <c r="F203" s="7" t="s">
        <v>1844</v>
      </c>
      <c r="G203" s="44" t="str">
        <f>VLOOKUP(A203,[1]FIJA!$A:$P,15,0)</f>
        <v>DEPARTAMENTO DE COCINAS MOVILES- COMEDOR</v>
      </c>
      <c r="H203" s="44">
        <f>VLOOKUP(A203,[1]FIJA!$A:$P,8,0)</f>
        <v>13000</v>
      </c>
      <c r="I203" s="32">
        <f>VLOOKUP(A203,[1]FIJA!$A:$P,10,0)</f>
        <v>0</v>
      </c>
      <c r="J203" s="32">
        <f>VLOOKUP(A203,[1]FIJA!$A:$P,9,0)</f>
        <v>373.1</v>
      </c>
      <c r="K203" s="32">
        <f>VLOOKUP(A203,[3]Sheet1!$F:$I,2,)</f>
        <v>923</v>
      </c>
      <c r="L203" s="32">
        <f>VLOOKUP(A203,[3]Sheet1!$F:$I,4,0)</f>
        <v>149.5</v>
      </c>
      <c r="M203" s="32">
        <f>VLOOKUP(A203,[1]FIJA!$A:$P,11,0)</f>
        <v>395.2</v>
      </c>
      <c r="N203" s="32">
        <f>VLOOKUP(A203,[3]Sheet1!$F:$I,3,0)</f>
        <v>921.7</v>
      </c>
      <c r="O203" s="32">
        <f>VLOOKUP(A203,[1]FIJA!$A:$P,12,0)</f>
        <v>75</v>
      </c>
      <c r="P203" s="6">
        <v>768.3</v>
      </c>
      <c r="Q203" s="40">
        <f t="shared" si="6"/>
        <v>843.3</v>
      </c>
      <c r="R203" s="6">
        <f t="shared" si="7"/>
        <v>1994.2</v>
      </c>
      <c r="S203" s="6">
        <f t="shared" si="8"/>
        <v>12156.7</v>
      </c>
      <c r="T203" s="24">
        <v>111</v>
      </c>
      <c r="U203" s="2" t="str">
        <f>VLOOKUP(A203,[2]COMEDORECO_Generacion_de_Datos_!$A:$F,5,0)</f>
        <v>01.00.00.62.02.01</v>
      </c>
    </row>
    <row r="204" spans="1:21" s="2" customFormat="1" ht="21.95" customHeight="1" x14ac:dyDescent="0.25">
      <c r="A204" s="2">
        <f>VLOOKUP(C204,[1]FIJA!$D:$P,3,0)</f>
        <v>111197646</v>
      </c>
      <c r="B204" s="23">
        <v>192</v>
      </c>
      <c r="C204" s="7" t="s">
        <v>1675</v>
      </c>
      <c r="D204" s="7" t="s">
        <v>61</v>
      </c>
      <c r="E204" s="7" t="str">
        <f>VLOOKUP(A204,[2]COMEDORECO_Generacion_de_Datos_!$A:$F,2,0)</f>
        <v>M</v>
      </c>
      <c r="F204" s="7" t="s">
        <v>1844</v>
      </c>
      <c r="G204" s="44" t="str">
        <f>VLOOKUP(A204,[1]FIJA!$A:$P,15,0)</f>
        <v>DEPARTAMENTO DE COCINAS MOVILES- COMEDOR</v>
      </c>
      <c r="H204" s="44">
        <f>VLOOKUP(A204,[1]FIJA!$A:$P,8,0)</f>
        <v>13000</v>
      </c>
      <c r="I204" s="32">
        <f>VLOOKUP(A204,[1]FIJA!$A:$P,10,0)</f>
        <v>0</v>
      </c>
      <c r="J204" s="32">
        <f>VLOOKUP(A204,[1]FIJA!$A:$P,9,0)</f>
        <v>373.1</v>
      </c>
      <c r="K204" s="32">
        <f>VLOOKUP(A204,[3]Sheet1!$F:$I,2,)</f>
        <v>923</v>
      </c>
      <c r="L204" s="32">
        <f>VLOOKUP(A204,[3]Sheet1!$F:$I,4,0)</f>
        <v>149.5</v>
      </c>
      <c r="M204" s="32">
        <f>VLOOKUP(A204,[1]FIJA!$A:$P,11,0)</f>
        <v>395.2</v>
      </c>
      <c r="N204" s="32">
        <f>VLOOKUP(A204,[3]Sheet1!$F:$I,3,0)</f>
        <v>921.7</v>
      </c>
      <c r="O204" s="32">
        <f>VLOOKUP(A204,[1]FIJA!$A:$P,12,0)</f>
        <v>75</v>
      </c>
      <c r="P204" s="6">
        <v>768.3</v>
      </c>
      <c r="Q204" s="40">
        <f t="shared" si="6"/>
        <v>843.3</v>
      </c>
      <c r="R204" s="6">
        <f t="shared" si="7"/>
        <v>1994.2</v>
      </c>
      <c r="S204" s="6">
        <f t="shared" si="8"/>
        <v>12156.7</v>
      </c>
      <c r="T204" s="24">
        <v>111</v>
      </c>
      <c r="U204" s="2" t="str">
        <f>VLOOKUP(A204,[2]COMEDORECO_Generacion_de_Datos_!$A:$F,5,0)</f>
        <v>01.00.00.62.02.01</v>
      </c>
    </row>
    <row r="205" spans="1:21" s="2" customFormat="1" ht="21.95" customHeight="1" x14ac:dyDescent="0.25">
      <c r="A205" s="2">
        <f>VLOOKUP(C205,[1]FIJA!$D:$P,3,0)</f>
        <v>8000076763</v>
      </c>
      <c r="B205" s="23">
        <v>193</v>
      </c>
      <c r="C205" s="7" t="s">
        <v>983</v>
      </c>
      <c r="D205" s="7" t="s">
        <v>97</v>
      </c>
      <c r="E205" s="7" t="str">
        <f>VLOOKUP(A205,[2]COMEDORECO_Generacion_de_Datos_!$A:$F,2,0)</f>
        <v>F</v>
      </c>
      <c r="F205" s="7" t="s">
        <v>1844</v>
      </c>
      <c r="G205" s="44" t="str">
        <f>VLOOKUP(A205,[1]FIJA!$A:$P,15,0)</f>
        <v>DEPARTAMENTO DE COCINAS MOVILES- COMEDOR</v>
      </c>
      <c r="H205" s="44">
        <f>VLOOKUP(A205,[1]FIJA!$A:$P,8,0)</f>
        <v>13000</v>
      </c>
      <c r="I205" s="32">
        <f>VLOOKUP(A205,[1]FIJA!$A:$P,10,0)</f>
        <v>0</v>
      </c>
      <c r="J205" s="32">
        <f>VLOOKUP(A205,[1]FIJA!$A:$P,9,0)</f>
        <v>373.1</v>
      </c>
      <c r="K205" s="32">
        <f>VLOOKUP(A205,[3]Sheet1!$F:$I,2,)</f>
        <v>923</v>
      </c>
      <c r="L205" s="32">
        <f>VLOOKUP(A205,[3]Sheet1!$F:$I,4,0)</f>
        <v>149.5</v>
      </c>
      <c r="M205" s="32">
        <f>VLOOKUP(A205,[1]FIJA!$A:$P,11,0)</f>
        <v>395.2</v>
      </c>
      <c r="N205" s="32">
        <f>VLOOKUP(A205,[3]Sheet1!$F:$I,3,0)</f>
        <v>921.7</v>
      </c>
      <c r="O205" s="32">
        <f>VLOOKUP(A205,[1]FIJA!$A:$P,12,0)</f>
        <v>75</v>
      </c>
      <c r="P205" s="6">
        <v>768.3</v>
      </c>
      <c r="Q205" s="40">
        <f t="shared" ref="Q205:Q268" si="9">+I205+J205+M205+O205</f>
        <v>843.3</v>
      </c>
      <c r="R205" s="6">
        <f t="shared" ref="R205:R268" si="10">+K205+L205+N205</f>
        <v>1994.2</v>
      </c>
      <c r="S205" s="6">
        <f t="shared" ref="S205:S268" si="11">+H205-Q205</f>
        <v>12156.7</v>
      </c>
      <c r="T205" s="24">
        <v>111</v>
      </c>
      <c r="U205" s="2" t="str">
        <f>VLOOKUP(A205,[2]COMEDORECO_Generacion_de_Datos_!$A:$F,5,0)</f>
        <v>01.00.00.62.02.01</v>
      </c>
    </row>
    <row r="206" spans="1:21" s="2" customFormat="1" ht="21.95" customHeight="1" x14ac:dyDescent="0.25">
      <c r="A206" s="2">
        <f>VLOOKUP(C206,[1]FIJA!$D:$P,3,0)</f>
        <v>22300973033</v>
      </c>
      <c r="B206" s="23">
        <v>194</v>
      </c>
      <c r="C206" s="7" t="s">
        <v>1726</v>
      </c>
      <c r="D206" s="7" t="s">
        <v>97</v>
      </c>
      <c r="E206" s="7" t="str">
        <f>VLOOKUP(A206,[2]COMEDORECO_Generacion_de_Datos_!$A:$F,2,0)</f>
        <v>M</v>
      </c>
      <c r="F206" s="7" t="s">
        <v>1844</v>
      </c>
      <c r="G206" s="44" t="str">
        <f>VLOOKUP(A206,[1]FIJA!$A:$P,15,0)</f>
        <v>DEPARTAMENTO DE COCINAS MOVILES- COMEDOR</v>
      </c>
      <c r="H206" s="44">
        <f>VLOOKUP(A206,[1]FIJA!$A:$P,8,0)</f>
        <v>13000</v>
      </c>
      <c r="I206" s="32">
        <f>VLOOKUP(A206,[1]FIJA!$A:$P,10,0)</f>
        <v>0</v>
      </c>
      <c r="J206" s="32">
        <f>VLOOKUP(A206,[1]FIJA!$A:$P,9,0)</f>
        <v>373.1</v>
      </c>
      <c r="K206" s="32">
        <f>VLOOKUP(A206,[3]Sheet1!$F:$I,2,)</f>
        <v>923</v>
      </c>
      <c r="L206" s="32">
        <f>VLOOKUP(A206,[3]Sheet1!$F:$I,4,0)</f>
        <v>149.5</v>
      </c>
      <c r="M206" s="32">
        <f>VLOOKUP(A206,[1]FIJA!$A:$P,11,0)</f>
        <v>395.2</v>
      </c>
      <c r="N206" s="32">
        <f>VLOOKUP(A206,[3]Sheet1!$F:$I,3,0)</f>
        <v>921.7</v>
      </c>
      <c r="O206" s="32">
        <f>VLOOKUP(A206,[1]FIJA!$A:$P,12,0)</f>
        <v>75</v>
      </c>
      <c r="P206" s="6">
        <v>768.3</v>
      </c>
      <c r="Q206" s="40">
        <f t="shared" si="9"/>
        <v>843.3</v>
      </c>
      <c r="R206" s="6">
        <f t="shared" si="10"/>
        <v>1994.2</v>
      </c>
      <c r="S206" s="6">
        <f t="shared" si="11"/>
        <v>12156.7</v>
      </c>
      <c r="T206" s="24">
        <v>111</v>
      </c>
      <c r="U206" s="2" t="str">
        <f>VLOOKUP(A206,[2]COMEDORECO_Generacion_de_Datos_!$A:$F,5,0)</f>
        <v>01.00.00.62.02.01</v>
      </c>
    </row>
    <row r="207" spans="1:21" s="2" customFormat="1" ht="21.95" customHeight="1" x14ac:dyDescent="0.25">
      <c r="A207" s="2">
        <f>VLOOKUP(C207,[1]FIJA!$D:$P,3,0)</f>
        <v>117437285</v>
      </c>
      <c r="B207" s="23">
        <v>195</v>
      </c>
      <c r="C207" s="7" t="s">
        <v>1859</v>
      </c>
      <c r="D207" s="7" t="s">
        <v>220</v>
      </c>
      <c r="E207" s="7" t="str">
        <f>VLOOKUP(A207,[2]COMEDORECO_Generacion_de_Datos_!$A:$F,2,0)</f>
        <v>M</v>
      </c>
      <c r="F207" s="7" t="s">
        <v>1844</v>
      </c>
      <c r="G207" s="44" t="str">
        <f>VLOOKUP(A207,[1]FIJA!$A:$P,15,0)</f>
        <v>DEPARTAMENTO DE COCINAS MOVILES- COMEDOR</v>
      </c>
      <c r="H207" s="44">
        <f>VLOOKUP(A207,[1]FIJA!$A:$P,8,0)</f>
        <v>13000</v>
      </c>
      <c r="I207" s="32">
        <f>VLOOKUP(A207,[1]FIJA!$A:$P,10,0)</f>
        <v>0</v>
      </c>
      <c r="J207" s="32">
        <f>VLOOKUP(A207,[1]FIJA!$A:$P,9,0)</f>
        <v>373.1</v>
      </c>
      <c r="K207" s="32">
        <f>VLOOKUP(A207,[3]Sheet1!$F:$I,2,)</f>
        <v>923</v>
      </c>
      <c r="L207" s="32">
        <f>VLOOKUP(A207,[3]Sheet1!$F:$I,4,0)</f>
        <v>149.5</v>
      </c>
      <c r="M207" s="32">
        <f>VLOOKUP(A207,[1]FIJA!$A:$P,11,0)</f>
        <v>395.2</v>
      </c>
      <c r="N207" s="32">
        <f>VLOOKUP(A207,[3]Sheet1!$F:$I,3,0)</f>
        <v>921.7</v>
      </c>
      <c r="O207" s="32">
        <f>VLOOKUP(A207,[1]FIJA!$A:$P,12,0)</f>
        <v>75</v>
      </c>
      <c r="P207" s="6">
        <v>768.3</v>
      </c>
      <c r="Q207" s="40">
        <f t="shared" si="9"/>
        <v>843.3</v>
      </c>
      <c r="R207" s="6">
        <f t="shared" si="10"/>
        <v>1994.2</v>
      </c>
      <c r="S207" s="6">
        <f t="shared" si="11"/>
        <v>12156.7</v>
      </c>
      <c r="T207" s="24">
        <v>111</v>
      </c>
      <c r="U207" s="2" t="str">
        <f>VLOOKUP(A207,[2]COMEDORECO_Generacion_de_Datos_!$A:$F,5,0)</f>
        <v>01.00.00.62.02.01</v>
      </c>
    </row>
    <row r="208" spans="1:21" s="2" customFormat="1" ht="21.95" customHeight="1" x14ac:dyDescent="0.25">
      <c r="A208" s="2">
        <f>VLOOKUP(C208,[1]FIJA!$D:$P,3,0)</f>
        <v>115328684</v>
      </c>
      <c r="B208" s="23">
        <v>196</v>
      </c>
      <c r="C208" s="43" t="s">
        <v>1984</v>
      </c>
      <c r="D208" s="7" t="s">
        <v>97</v>
      </c>
      <c r="E208" s="7" t="str">
        <f>VLOOKUP(A208,[2]COMEDORECO_Generacion_de_Datos_!$A:$F,2,0)</f>
        <v>M</v>
      </c>
      <c r="F208" s="7" t="s">
        <v>1844</v>
      </c>
      <c r="G208" s="44" t="str">
        <f>VLOOKUP(A208,[1]FIJA!$A:$P,15,0)</f>
        <v>DEPARTAMENTO DE COCINAS MOVILES- COMEDOR</v>
      </c>
      <c r="H208" s="44">
        <f>VLOOKUP(A208,[1]FIJA!$A:$P,8,0)</f>
        <v>13000</v>
      </c>
      <c r="I208" s="32">
        <f>VLOOKUP(A208,[1]FIJA!$A:$P,10,0)</f>
        <v>0</v>
      </c>
      <c r="J208" s="32">
        <f>VLOOKUP(A208,[1]FIJA!$A:$P,9,0)</f>
        <v>373.1</v>
      </c>
      <c r="K208" s="32">
        <f>VLOOKUP(A208,[3]Sheet1!$F:$I,2,)</f>
        <v>923</v>
      </c>
      <c r="L208" s="32">
        <f>VLOOKUP(A208,[3]Sheet1!$F:$I,4,0)</f>
        <v>149.5</v>
      </c>
      <c r="M208" s="32">
        <f>VLOOKUP(A208,[1]FIJA!$A:$P,11,0)</f>
        <v>395.2</v>
      </c>
      <c r="N208" s="32">
        <f>VLOOKUP(A208,[3]Sheet1!$F:$I,3,0)</f>
        <v>921.7</v>
      </c>
      <c r="O208" s="32">
        <f>VLOOKUP(A208,[1]FIJA!$A:$P,12,0)</f>
        <v>75</v>
      </c>
      <c r="P208" s="6">
        <v>775.3</v>
      </c>
      <c r="Q208" s="40">
        <f t="shared" si="9"/>
        <v>843.3</v>
      </c>
      <c r="R208" s="6">
        <f t="shared" si="10"/>
        <v>1994.2</v>
      </c>
      <c r="S208" s="6">
        <f t="shared" si="11"/>
        <v>12156.7</v>
      </c>
      <c r="T208" s="24">
        <v>111</v>
      </c>
      <c r="U208" s="2" t="str">
        <f>VLOOKUP(A208,[2]COMEDORECO_Generacion_de_Datos_!$A:$F,5,0)</f>
        <v>01.00.00.62.02.01</v>
      </c>
    </row>
    <row r="209" spans="1:21" s="2" customFormat="1" ht="21.95" customHeight="1" x14ac:dyDescent="0.25">
      <c r="A209" s="2">
        <f>VLOOKUP(C209,[1]FIJA!$D:$P,3,0)</f>
        <v>40221860741</v>
      </c>
      <c r="B209" s="23">
        <v>197</v>
      </c>
      <c r="C209" s="7" t="s">
        <v>2150</v>
      </c>
      <c r="D209" s="7" t="s">
        <v>97</v>
      </c>
      <c r="E209" s="7" t="str">
        <f>VLOOKUP(A209,[2]COMEDORECO_Generacion_de_Datos_!$A:$F,2,0)</f>
        <v>F</v>
      </c>
      <c r="F209" s="7" t="s">
        <v>1844</v>
      </c>
      <c r="G209" s="44" t="str">
        <f>VLOOKUP(A209,[1]FIJA!$A:$P,15,0)</f>
        <v>DEPARTAMENTO DE COCINAS MOVILES- COMEDOR</v>
      </c>
      <c r="H209" s="44">
        <f>VLOOKUP(A209,[1]FIJA!$A:$P,8,0)</f>
        <v>13000</v>
      </c>
      <c r="I209" s="32">
        <f>VLOOKUP(A209,[1]FIJA!$A:$P,10,0)</f>
        <v>0</v>
      </c>
      <c r="J209" s="32">
        <f>VLOOKUP(A209,[1]FIJA!$A:$P,9,0)</f>
        <v>373.1</v>
      </c>
      <c r="K209" s="32">
        <f>VLOOKUP(A209,[3]Sheet1!$F:$I,2,)</f>
        <v>923</v>
      </c>
      <c r="L209" s="32">
        <f>VLOOKUP(A209,[3]Sheet1!$F:$I,4,0)</f>
        <v>149.5</v>
      </c>
      <c r="M209" s="32">
        <f>VLOOKUP(A209,[1]FIJA!$A:$P,11,0)</f>
        <v>395.2</v>
      </c>
      <c r="N209" s="32">
        <f>VLOOKUP(A209,[3]Sheet1!$F:$I,3,0)</f>
        <v>921.7</v>
      </c>
      <c r="O209" s="32">
        <f>VLOOKUP(A209,[1]FIJA!$A:$P,12,0)</f>
        <v>75</v>
      </c>
      <c r="P209" s="6">
        <v>1352.16</v>
      </c>
      <c r="Q209" s="40">
        <f t="shared" si="9"/>
        <v>843.3</v>
      </c>
      <c r="R209" s="6">
        <f t="shared" si="10"/>
        <v>1994.2</v>
      </c>
      <c r="S209" s="6">
        <f t="shared" si="11"/>
        <v>12156.7</v>
      </c>
      <c r="T209" s="24">
        <v>111</v>
      </c>
      <c r="U209" s="2" t="str">
        <f>VLOOKUP(A209,[2]COMEDORECO_Generacion_de_Datos_!$A:$F,5,0)</f>
        <v>01.00.00.62.02.01</v>
      </c>
    </row>
    <row r="210" spans="1:21" s="2" customFormat="1" ht="21.95" customHeight="1" x14ac:dyDescent="0.25">
      <c r="A210" s="2">
        <f>VLOOKUP(C210,[1]FIJA!$D:$P,3,0)</f>
        <v>105626204</v>
      </c>
      <c r="B210" s="23">
        <v>198</v>
      </c>
      <c r="C210" s="7" t="s">
        <v>243</v>
      </c>
      <c r="D210" s="7" t="s">
        <v>144</v>
      </c>
      <c r="E210" s="7" t="str">
        <f>VLOOKUP(A210,[2]COMEDORECO_Generacion_de_Datos_!$A:$F,2,0)</f>
        <v>F</v>
      </c>
      <c r="F210" s="7" t="s">
        <v>1844</v>
      </c>
      <c r="G210" s="44" t="str">
        <f>VLOOKUP(A210,[1]FIJA!$A:$P,15,0)</f>
        <v>DEPARTAMENTO DE COCINAS MOVILES- COMEDOR</v>
      </c>
      <c r="H210" s="44">
        <f>VLOOKUP(A210,[1]FIJA!$A:$P,8,0)</f>
        <v>12100</v>
      </c>
      <c r="I210" s="32">
        <f>VLOOKUP(A210,[1]FIJA!$A:$P,10,0)</f>
        <v>0</v>
      </c>
      <c r="J210" s="32">
        <f>VLOOKUP(A210,[1]FIJA!$A:$P,9,0)</f>
        <v>347.27</v>
      </c>
      <c r="K210" s="32">
        <f>VLOOKUP(A210,[3]Sheet1!$F:$I,2,)</f>
        <v>859.1</v>
      </c>
      <c r="L210" s="32">
        <f>VLOOKUP(A210,[3]Sheet1!$F:$I,4,0)</f>
        <v>139.15</v>
      </c>
      <c r="M210" s="32">
        <f>VLOOKUP(A210,[1]FIJA!$A:$P,11,0)</f>
        <v>367.84</v>
      </c>
      <c r="N210" s="32">
        <f>VLOOKUP(A210,[3]Sheet1!$F:$I,3,0)</f>
        <v>857.89</v>
      </c>
      <c r="O210" s="32">
        <f>VLOOKUP(A210,[1]FIJA!$A:$P,12,0)</f>
        <v>75</v>
      </c>
      <c r="P210" s="6">
        <v>715.1099999999999</v>
      </c>
      <c r="Q210" s="40">
        <f t="shared" si="9"/>
        <v>790.1099999999999</v>
      </c>
      <c r="R210" s="6">
        <f t="shared" si="10"/>
        <v>1856.1399999999999</v>
      </c>
      <c r="S210" s="6">
        <f t="shared" si="11"/>
        <v>11309.89</v>
      </c>
      <c r="T210" s="24">
        <v>111</v>
      </c>
      <c r="U210" s="2" t="str">
        <f>VLOOKUP(A210,[2]COMEDORECO_Generacion_de_Datos_!$A:$F,5,0)</f>
        <v>01.00.00.62.02.01</v>
      </c>
    </row>
    <row r="211" spans="1:21" s="2" customFormat="1" ht="21.95" customHeight="1" x14ac:dyDescent="0.25">
      <c r="A211" s="2">
        <f>VLOOKUP(C211,[1]FIJA!$D:$P,3,0)</f>
        <v>100091982</v>
      </c>
      <c r="B211" s="23">
        <v>199</v>
      </c>
      <c r="C211" s="7" t="s">
        <v>1352</v>
      </c>
      <c r="D211" s="7" t="s">
        <v>97</v>
      </c>
      <c r="E211" s="7" t="str">
        <f>VLOOKUP(A211,[2]COMEDORECO_Generacion_de_Datos_!$A:$F,2,0)</f>
        <v>F</v>
      </c>
      <c r="F211" s="7" t="s">
        <v>1844</v>
      </c>
      <c r="G211" s="44" t="str">
        <f>VLOOKUP(A211,[1]FIJA!$A:$P,15,0)</f>
        <v>DEPARTAMENTO DE COCINAS MOVILES- COMEDOR</v>
      </c>
      <c r="H211" s="44">
        <f>VLOOKUP(A211,[1]FIJA!$A:$P,8,0)</f>
        <v>11000</v>
      </c>
      <c r="I211" s="32">
        <f>VLOOKUP(A211,[1]FIJA!$A:$P,10,0)</f>
        <v>0</v>
      </c>
      <c r="J211" s="32">
        <f>VLOOKUP(A211,[1]FIJA!$A:$P,9,0)</f>
        <v>315.7</v>
      </c>
      <c r="K211" s="32">
        <f>VLOOKUP(A211,[3]Sheet1!$F:$I,2,)</f>
        <v>781</v>
      </c>
      <c r="L211" s="32">
        <f>VLOOKUP(A211,[3]Sheet1!$F:$I,4,0)</f>
        <v>126.5</v>
      </c>
      <c r="M211" s="32">
        <f>VLOOKUP(A211,[1]FIJA!$A:$P,11,0)</f>
        <v>334.4</v>
      </c>
      <c r="N211" s="32">
        <f>VLOOKUP(A211,[3]Sheet1!$F:$I,3,0)</f>
        <v>779.9</v>
      </c>
      <c r="O211" s="32">
        <f>VLOOKUP(A211,[1]FIJA!$A:$P,12,0)</f>
        <v>75</v>
      </c>
      <c r="P211" s="6">
        <v>650.09999999999991</v>
      </c>
      <c r="Q211" s="40">
        <f t="shared" si="9"/>
        <v>725.09999999999991</v>
      </c>
      <c r="R211" s="6">
        <f t="shared" si="10"/>
        <v>1687.4</v>
      </c>
      <c r="S211" s="6">
        <f t="shared" si="11"/>
        <v>10274.9</v>
      </c>
      <c r="T211" s="24">
        <v>111</v>
      </c>
      <c r="U211" s="2" t="str">
        <f>VLOOKUP(A211,[2]COMEDORECO_Generacion_de_Datos_!$A:$F,5,0)</f>
        <v>01.00.00.62.02.01</v>
      </c>
    </row>
    <row r="212" spans="1:21" s="2" customFormat="1" ht="21.95" customHeight="1" x14ac:dyDescent="0.25">
      <c r="A212" s="2">
        <f>VLOOKUP(C212,[1]FIJA!$D:$P,3,0)</f>
        <v>102805850</v>
      </c>
      <c r="B212" s="23">
        <v>200</v>
      </c>
      <c r="C212" s="7" t="s">
        <v>142</v>
      </c>
      <c r="D212" s="7" t="s">
        <v>97</v>
      </c>
      <c r="E212" s="7" t="str">
        <f>VLOOKUP(A212,[2]COMEDORECO_Generacion_de_Datos_!$A:$F,2,0)</f>
        <v>F</v>
      </c>
      <c r="F212" s="7" t="s">
        <v>1844</v>
      </c>
      <c r="G212" s="44" t="str">
        <f>VLOOKUP(A212,[1]FIJA!$A:$P,15,0)</f>
        <v>DEPARTAMENTO DE COCINAS MOVILES- COMEDOR</v>
      </c>
      <c r="H212" s="44">
        <f>VLOOKUP(A212,[1]FIJA!$A:$P,8,0)</f>
        <v>11000</v>
      </c>
      <c r="I212" s="32">
        <f>VLOOKUP(A212,[1]FIJA!$A:$P,10,0)</f>
        <v>0</v>
      </c>
      <c r="J212" s="32">
        <f>VLOOKUP(A212,[1]FIJA!$A:$P,9,0)</f>
        <v>315.7</v>
      </c>
      <c r="K212" s="32">
        <f>VLOOKUP(A212,[3]Sheet1!$F:$I,2,)</f>
        <v>781</v>
      </c>
      <c r="L212" s="32">
        <f>VLOOKUP(A212,[3]Sheet1!$F:$I,4,0)</f>
        <v>126.5</v>
      </c>
      <c r="M212" s="32">
        <f>VLOOKUP(A212,[1]FIJA!$A:$P,11,0)</f>
        <v>334.4</v>
      </c>
      <c r="N212" s="32">
        <f>VLOOKUP(A212,[3]Sheet1!$F:$I,3,0)</f>
        <v>779.9</v>
      </c>
      <c r="O212" s="32">
        <f>VLOOKUP(A212,[1]FIJA!$A:$P,12,0)</f>
        <v>75</v>
      </c>
      <c r="P212" s="6">
        <v>650.09999999999991</v>
      </c>
      <c r="Q212" s="40">
        <f t="shared" si="9"/>
        <v>725.09999999999991</v>
      </c>
      <c r="R212" s="6">
        <f t="shared" si="10"/>
        <v>1687.4</v>
      </c>
      <c r="S212" s="6">
        <f t="shared" si="11"/>
        <v>10274.9</v>
      </c>
      <c r="T212" s="24">
        <v>111</v>
      </c>
      <c r="U212" s="2" t="str">
        <f>VLOOKUP(A212,[2]COMEDORECO_Generacion_de_Datos_!$A:$F,5,0)</f>
        <v>01.00.00.62.02.01</v>
      </c>
    </row>
    <row r="213" spans="1:21" s="2" customFormat="1" ht="21.95" customHeight="1" x14ac:dyDescent="0.25">
      <c r="A213" s="2">
        <f>VLOOKUP(C213,[1]FIJA!$D:$P,3,0)</f>
        <v>103627501</v>
      </c>
      <c r="B213" s="23">
        <v>201</v>
      </c>
      <c r="C213" s="7" t="s">
        <v>164</v>
      </c>
      <c r="D213" s="7" t="s">
        <v>97</v>
      </c>
      <c r="E213" s="7" t="str">
        <f>VLOOKUP(A213,[2]COMEDORECO_Generacion_de_Datos_!$A:$F,2,0)</f>
        <v>F</v>
      </c>
      <c r="F213" s="7" t="s">
        <v>1844</v>
      </c>
      <c r="G213" s="44" t="str">
        <f>VLOOKUP(A213,[1]FIJA!$A:$P,15,0)</f>
        <v>DEPARTAMENTO DE COCINAS MOVILES- COMEDOR</v>
      </c>
      <c r="H213" s="44">
        <f>VLOOKUP(A213,[1]FIJA!$A:$P,8,0)</f>
        <v>11000</v>
      </c>
      <c r="I213" s="32">
        <f>VLOOKUP(A213,[1]FIJA!$A:$P,10,0)</f>
        <v>0</v>
      </c>
      <c r="J213" s="32">
        <f>VLOOKUP(A213,[1]FIJA!$A:$P,9,0)</f>
        <v>315.7</v>
      </c>
      <c r="K213" s="32">
        <f>VLOOKUP(A213,[3]Sheet1!$F:$I,2,)</f>
        <v>781</v>
      </c>
      <c r="L213" s="32">
        <f>VLOOKUP(A213,[3]Sheet1!$F:$I,4,0)</f>
        <v>126.5</v>
      </c>
      <c r="M213" s="32">
        <f>VLOOKUP(A213,[1]FIJA!$A:$P,11,0)</f>
        <v>334.4</v>
      </c>
      <c r="N213" s="32">
        <f>VLOOKUP(A213,[3]Sheet1!$F:$I,3,0)</f>
        <v>779.9</v>
      </c>
      <c r="O213" s="32">
        <f>VLOOKUP(A213,[1]FIJA!$A:$P,12,0)</f>
        <v>75</v>
      </c>
      <c r="P213" s="6">
        <v>650.09999999999991</v>
      </c>
      <c r="Q213" s="40">
        <f t="shared" si="9"/>
        <v>725.09999999999991</v>
      </c>
      <c r="R213" s="6">
        <f t="shared" si="10"/>
        <v>1687.4</v>
      </c>
      <c r="S213" s="6">
        <f t="shared" si="11"/>
        <v>10274.9</v>
      </c>
      <c r="T213" s="24">
        <v>111</v>
      </c>
      <c r="U213" s="2" t="str">
        <f>VLOOKUP(A213,[2]COMEDORECO_Generacion_de_Datos_!$A:$F,5,0)</f>
        <v>01.00.00.62.02.01</v>
      </c>
    </row>
    <row r="214" spans="1:21" s="2" customFormat="1" ht="21.95" customHeight="1" x14ac:dyDescent="0.25">
      <c r="A214" s="2">
        <f>VLOOKUP(C214,[1]FIJA!$D:$P,3,0)</f>
        <v>104051412</v>
      </c>
      <c r="B214" s="23">
        <v>202</v>
      </c>
      <c r="C214" s="7" t="s">
        <v>171</v>
      </c>
      <c r="D214" s="7" t="s">
        <v>97</v>
      </c>
      <c r="E214" s="7" t="str">
        <f>VLOOKUP(A214,[2]COMEDORECO_Generacion_de_Datos_!$A:$F,2,0)</f>
        <v>F</v>
      </c>
      <c r="F214" s="7" t="s">
        <v>1844</v>
      </c>
      <c r="G214" s="44" t="str">
        <f>VLOOKUP(A214,[1]FIJA!$A:$P,15,0)</f>
        <v>DEPARTAMENTO DE COCINAS MOVILES- COMEDOR</v>
      </c>
      <c r="H214" s="44">
        <f>VLOOKUP(A214,[1]FIJA!$A:$P,8,0)</f>
        <v>11000</v>
      </c>
      <c r="I214" s="32">
        <f>VLOOKUP(A214,[1]FIJA!$A:$P,10,0)</f>
        <v>0</v>
      </c>
      <c r="J214" s="32">
        <f>VLOOKUP(A214,[1]FIJA!$A:$P,9,0)</f>
        <v>315.7</v>
      </c>
      <c r="K214" s="32">
        <f>VLOOKUP(A214,[3]Sheet1!$F:$I,2,)</f>
        <v>781</v>
      </c>
      <c r="L214" s="32">
        <f>VLOOKUP(A214,[3]Sheet1!$F:$I,4,0)</f>
        <v>126.5</v>
      </c>
      <c r="M214" s="32">
        <f>VLOOKUP(A214,[1]FIJA!$A:$P,11,0)</f>
        <v>334.4</v>
      </c>
      <c r="N214" s="32">
        <f>VLOOKUP(A214,[3]Sheet1!$F:$I,3,0)</f>
        <v>779.9</v>
      </c>
      <c r="O214" s="32">
        <f>VLOOKUP(A214,[1]FIJA!$A:$P,12,0)</f>
        <v>75</v>
      </c>
      <c r="P214" s="6">
        <v>650.09999999999991</v>
      </c>
      <c r="Q214" s="40">
        <f t="shared" si="9"/>
        <v>725.09999999999991</v>
      </c>
      <c r="R214" s="6">
        <f t="shared" si="10"/>
        <v>1687.4</v>
      </c>
      <c r="S214" s="6">
        <f t="shared" si="11"/>
        <v>10274.9</v>
      </c>
      <c r="T214" s="24">
        <v>111</v>
      </c>
      <c r="U214" s="2" t="str">
        <f>VLOOKUP(A214,[2]COMEDORECO_Generacion_de_Datos_!$A:$F,5,0)</f>
        <v>01.00.00.62.02.01</v>
      </c>
    </row>
    <row r="215" spans="1:21" s="2" customFormat="1" ht="21.95" customHeight="1" x14ac:dyDescent="0.25">
      <c r="A215" s="2">
        <f>VLOOKUP(C215,[1]FIJA!$D:$P,3,0)</f>
        <v>105004618</v>
      </c>
      <c r="B215" s="23">
        <v>203</v>
      </c>
      <c r="C215" s="7" t="s">
        <v>222</v>
      </c>
      <c r="D215" s="7" t="s">
        <v>101</v>
      </c>
      <c r="E215" s="7" t="str">
        <f>VLOOKUP(A215,[2]COMEDORECO_Generacion_de_Datos_!$A:$F,2,0)</f>
        <v>F</v>
      </c>
      <c r="F215" s="7" t="s">
        <v>1844</v>
      </c>
      <c r="G215" s="44" t="str">
        <f>VLOOKUP(A215,[1]FIJA!$A:$P,15,0)</f>
        <v>DEPARTAMENTO DE COCINAS MOVILES- COMEDOR</v>
      </c>
      <c r="H215" s="44">
        <f>VLOOKUP(A215,[1]FIJA!$A:$P,8,0)</f>
        <v>11000</v>
      </c>
      <c r="I215" s="32">
        <f>VLOOKUP(A215,[1]FIJA!$A:$P,10,0)</f>
        <v>0</v>
      </c>
      <c r="J215" s="32">
        <f>VLOOKUP(A215,[1]FIJA!$A:$P,9,0)</f>
        <v>315.7</v>
      </c>
      <c r="K215" s="32">
        <f>VLOOKUP(A215,[3]Sheet1!$F:$I,2,)</f>
        <v>781</v>
      </c>
      <c r="L215" s="32">
        <f>VLOOKUP(A215,[3]Sheet1!$F:$I,4,0)</f>
        <v>126.5</v>
      </c>
      <c r="M215" s="32">
        <f>VLOOKUP(A215,[1]FIJA!$A:$P,11,0)</f>
        <v>334.4</v>
      </c>
      <c r="N215" s="32">
        <f>VLOOKUP(A215,[3]Sheet1!$F:$I,3,0)</f>
        <v>779.9</v>
      </c>
      <c r="O215" s="32">
        <f>VLOOKUP(A215,[1]FIJA!$A:$P,12,0)</f>
        <v>75</v>
      </c>
      <c r="P215" s="6">
        <v>650.09999999999991</v>
      </c>
      <c r="Q215" s="40">
        <f t="shared" si="9"/>
        <v>725.09999999999991</v>
      </c>
      <c r="R215" s="6">
        <f t="shared" si="10"/>
        <v>1687.4</v>
      </c>
      <c r="S215" s="6">
        <f t="shared" si="11"/>
        <v>10274.9</v>
      </c>
      <c r="T215" s="24">
        <v>111</v>
      </c>
      <c r="U215" s="2" t="str">
        <f>VLOOKUP(A215,[2]COMEDORECO_Generacion_de_Datos_!$A:$F,5,0)</f>
        <v>01.00.00.62.02.01</v>
      </c>
    </row>
    <row r="216" spans="1:21" s="2" customFormat="1" ht="21.95" customHeight="1" x14ac:dyDescent="0.25">
      <c r="A216" s="2">
        <f>VLOOKUP(C216,[1]FIJA!$D:$P,3,0)</f>
        <v>107691420</v>
      </c>
      <c r="B216" s="23">
        <v>204</v>
      </c>
      <c r="C216" s="7" t="s">
        <v>1275</v>
      </c>
      <c r="D216" s="7" t="s">
        <v>97</v>
      </c>
      <c r="E216" s="7" t="str">
        <f>VLOOKUP(A216,[2]COMEDORECO_Generacion_de_Datos_!$A:$F,2,0)</f>
        <v>F</v>
      </c>
      <c r="F216" s="7" t="s">
        <v>1844</v>
      </c>
      <c r="G216" s="44" t="str">
        <f>VLOOKUP(A216,[1]FIJA!$A:$P,15,0)</f>
        <v>DEPARTAMENTO DE COCINAS MOVILES- COMEDOR</v>
      </c>
      <c r="H216" s="44">
        <f>VLOOKUP(A216,[1]FIJA!$A:$P,8,0)</f>
        <v>11000</v>
      </c>
      <c r="I216" s="32">
        <f>VLOOKUP(A216,[1]FIJA!$A:$P,10,0)</f>
        <v>0</v>
      </c>
      <c r="J216" s="32">
        <f>VLOOKUP(A216,[1]FIJA!$A:$P,9,0)</f>
        <v>315.7</v>
      </c>
      <c r="K216" s="32">
        <f>VLOOKUP(A216,[3]Sheet1!$F:$I,2,)</f>
        <v>781</v>
      </c>
      <c r="L216" s="32">
        <f>VLOOKUP(A216,[3]Sheet1!$F:$I,4,0)</f>
        <v>126.5</v>
      </c>
      <c r="M216" s="32">
        <f>VLOOKUP(A216,[1]FIJA!$A:$P,11,0)</f>
        <v>334.4</v>
      </c>
      <c r="N216" s="32">
        <f>VLOOKUP(A216,[3]Sheet1!$F:$I,3,0)</f>
        <v>779.9</v>
      </c>
      <c r="O216" s="32">
        <f>VLOOKUP(A216,[1]FIJA!$A:$P,12,0)</f>
        <v>75</v>
      </c>
      <c r="P216" s="6">
        <v>650.09999999999991</v>
      </c>
      <c r="Q216" s="40">
        <f t="shared" si="9"/>
        <v>725.09999999999991</v>
      </c>
      <c r="R216" s="6">
        <f t="shared" si="10"/>
        <v>1687.4</v>
      </c>
      <c r="S216" s="6">
        <f t="shared" si="11"/>
        <v>10274.9</v>
      </c>
      <c r="T216" s="24">
        <v>111</v>
      </c>
      <c r="U216" s="2" t="str">
        <f>VLOOKUP(A216,[2]COMEDORECO_Generacion_de_Datos_!$A:$F,5,0)</f>
        <v>01.00.00.62.02.01</v>
      </c>
    </row>
    <row r="217" spans="1:21" s="2" customFormat="1" ht="21.95" customHeight="1" x14ac:dyDescent="0.25">
      <c r="A217" s="2">
        <f>VLOOKUP(C217,[1]FIJA!$D:$P,3,0)</f>
        <v>110264215</v>
      </c>
      <c r="B217" s="23">
        <v>205</v>
      </c>
      <c r="C217" s="7" t="s">
        <v>1768</v>
      </c>
      <c r="D217" s="7" t="s">
        <v>97</v>
      </c>
      <c r="E217" s="7" t="str">
        <f>VLOOKUP(A217,[2]COMEDORECO_Generacion_de_Datos_!$A:$F,2,0)</f>
        <v>F</v>
      </c>
      <c r="F217" s="7" t="s">
        <v>1844</v>
      </c>
      <c r="G217" s="44" t="str">
        <f>VLOOKUP(A217,[1]FIJA!$A:$P,15,0)</f>
        <v>DEPARTAMENTO DE COCINAS MOVILES- COMEDOR</v>
      </c>
      <c r="H217" s="44">
        <f>VLOOKUP(A217,[1]FIJA!$A:$P,8,0)</f>
        <v>11000</v>
      </c>
      <c r="I217" s="32">
        <f>VLOOKUP(A217,[1]FIJA!$A:$P,10,0)</f>
        <v>0</v>
      </c>
      <c r="J217" s="32">
        <f>VLOOKUP(A217,[1]FIJA!$A:$P,9,0)</f>
        <v>315.7</v>
      </c>
      <c r="K217" s="32">
        <f>VLOOKUP(A217,[3]Sheet1!$F:$I,2,)</f>
        <v>781</v>
      </c>
      <c r="L217" s="32">
        <f>VLOOKUP(A217,[3]Sheet1!$F:$I,4,0)</f>
        <v>126.5</v>
      </c>
      <c r="M217" s="32">
        <f>VLOOKUP(A217,[1]FIJA!$A:$P,11,0)</f>
        <v>334.4</v>
      </c>
      <c r="N217" s="32">
        <f>VLOOKUP(A217,[3]Sheet1!$F:$I,3,0)</f>
        <v>779.9</v>
      </c>
      <c r="O217" s="32">
        <f>VLOOKUP(A217,[1]FIJA!$A:$P,12,0)</f>
        <v>75</v>
      </c>
      <c r="P217" s="6">
        <v>650.09999999999991</v>
      </c>
      <c r="Q217" s="40">
        <f t="shared" si="9"/>
        <v>725.09999999999991</v>
      </c>
      <c r="R217" s="6">
        <f t="shared" si="10"/>
        <v>1687.4</v>
      </c>
      <c r="S217" s="6">
        <f t="shared" si="11"/>
        <v>10274.9</v>
      </c>
      <c r="T217" s="24">
        <v>111</v>
      </c>
      <c r="U217" s="2" t="str">
        <f>VLOOKUP(A217,[2]COMEDORECO_Generacion_de_Datos_!$A:$F,5,0)</f>
        <v>01.00.00.62.02.01</v>
      </c>
    </row>
    <row r="218" spans="1:21" s="2" customFormat="1" ht="21.95" customHeight="1" x14ac:dyDescent="0.25">
      <c r="A218" s="2">
        <f>VLOOKUP(C218,[1]FIJA!$D:$P,3,0)</f>
        <v>110347374</v>
      </c>
      <c r="B218" s="23">
        <v>206</v>
      </c>
      <c r="C218" s="7" t="s">
        <v>343</v>
      </c>
      <c r="D218" s="7" t="s">
        <v>101</v>
      </c>
      <c r="E218" s="7" t="str">
        <f>VLOOKUP(A218,[2]COMEDORECO_Generacion_de_Datos_!$A:$F,2,0)</f>
        <v>M</v>
      </c>
      <c r="F218" s="7" t="s">
        <v>1844</v>
      </c>
      <c r="G218" s="44" t="str">
        <f>VLOOKUP(A218,[1]FIJA!$A:$P,15,0)</f>
        <v>DEPARTAMENTO DE COCINAS MOVILES- COMEDOR</v>
      </c>
      <c r="H218" s="44">
        <f>VLOOKUP(A218,[1]FIJA!$A:$P,8,0)</f>
        <v>11000</v>
      </c>
      <c r="I218" s="32">
        <f>VLOOKUP(A218,[1]FIJA!$A:$P,10,0)</f>
        <v>0</v>
      </c>
      <c r="J218" s="32">
        <f>VLOOKUP(A218,[1]FIJA!$A:$P,9,0)</f>
        <v>315.7</v>
      </c>
      <c r="K218" s="32">
        <f>VLOOKUP(A218,[3]Sheet1!$F:$I,2,)</f>
        <v>781</v>
      </c>
      <c r="L218" s="32">
        <f>VLOOKUP(A218,[3]Sheet1!$F:$I,4,0)</f>
        <v>126.5</v>
      </c>
      <c r="M218" s="32">
        <f>VLOOKUP(A218,[1]FIJA!$A:$P,11,0)</f>
        <v>334.4</v>
      </c>
      <c r="N218" s="32">
        <f>VLOOKUP(A218,[3]Sheet1!$F:$I,3,0)</f>
        <v>779.9</v>
      </c>
      <c r="O218" s="32">
        <f>VLOOKUP(A218,[1]FIJA!$A:$P,12,0)</f>
        <v>75</v>
      </c>
      <c r="P218" s="6">
        <v>650.09999999999991</v>
      </c>
      <c r="Q218" s="40">
        <f t="shared" si="9"/>
        <v>725.09999999999991</v>
      </c>
      <c r="R218" s="6">
        <f t="shared" si="10"/>
        <v>1687.4</v>
      </c>
      <c r="S218" s="6">
        <f t="shared" si="11"/>
        <v>10274.9</v>
      </c>
      <c r="T218" s="24">
        <v>111</v>
      </c>
      <c r="U218" s="2" t="str">
        <f>VLOOKUP(A218,[2]COMEDORECO_Generacion_de_Datos_!$A:$F,5,0)</f>
        <v>01.00.00.62.02.01</v>
      </c>
    </row>
    <row r="219" spans="1:21" s="2" customFormat="1" ht="21.95" customHeight="1" x14ac:dyDescent="0.25">
      <c r="A219" s="2">
        <f>VLOOKUP(C219,[1]FIJA!$D:$P,3,0)</f>
        <v>110887510</v>
      </c>
      <c r="B219" s="23">
        <v>207</v>
      </c>
      <c r="C219" s="7" t="s">
        <v>1674</v>
      </c>
      <c r="D219" s="7" t="s">
        <v>97</v>
      </c>
      <c r="E219" s="7" t="str">
        <f>VLOOKUP(A219,[2]COMEDORECO_Generacion_de_Datos_!$A:$F,2,0)</f>
        <v>F</v>
      </c>
      <c r="F219" s="7" t="s">
        <v>1844</v>
      </c>
      <c r="G219" s="44" t="str">
        <f>VLOOKUP(A219,[1]FIJA!$A:$P,15,0)</f>
        <v>DEPARTAMENTO DE COCINAS MOVILES- COMEDOR</v>
      </c>
      <c r="H219" s="44">
        <f>VLOOKUP(A219,[1]FIJA!$A:$P,8,0)</f>
        <v>11000</v>
      </c>
      <c r="I219" s="32">
        <f>VLOOKUP(A219,[1]FIJA!$A:$P,10,0)</f>
        <v>0</v>
      </c>
      <c r="J219" s="32">
        <f>VLOOKUP(A219,[1]FIJA!$A:$P,9,0)</f>
        <v>315.7</v>
      </c>
      <c r="K219" s="32">
        <f>VLOOKUP(A219,[3]Sheet1!$F:$I,2,)</f>
        <v>781</v>
      </c>
      <c r="L219" s="32">
        <f>VLOOKUP(A219,[3]Sheet1!$F:$I,4,0)</f>
        <v>126.5</v>
      </c>
      <c r="M219" s="32">
        <f>VLOOKUP(A219,[1]FIJA!$A:$P,11,0)</f>
        <v>334.4</v>
      </c>
      <c r="N219" s="32">
        <f>VLOOKUP(A219,[3]Sheet1!$F:$I,3,0)</f>
        <v>779.9</v>
      </c>
      <c r="O219" s="32">
        <f>VLOOKUP(A219,[1]FIJA!$A:$P,12,0)</f>
        <v>75</v>
      </c>
      <c r="P219" s="6">
        <v>650.09999999999991</v>
      </c>
      <c r="Q219" s="40">
        <f t="shared" si="9"/>
        <v>725.09999999999991</v>
      </c>
      <c r="R219" s="6">
        <f t="shared" si="10"/>
        <v>1687.4</v>
      </c>
      <c r="S219" s="6">
        <f t="shared" si="11"/>
        <v>10274.9</v>
      </c>
      <c r="T219" s="24">
        <v>111</v>
      </c>
      <c r="U219" s="2" t="str">
        <f>VLOOKUP(A219,[2]COMEDORECO_Generacion_de_Datos_!$A:$F,5,0)</f>
        <v>01.00.00.62.02.01</v>
      </c>
    </row>
    <row r="220" spans="1:21" s="2" customFormat="1" ht="21.95" customHeight="1" x14ac:dyDescent="0.25">
      <c r="A220" s="2">
        <f>VLOOKUP(C220,[1]FIJA!$D:$P,3,0)</f>
        <v>112007141</v>
      </c>
      <c r="B220" s="23">
        <v>208</v>
      </c>
      <c r="C220" s="7" t="s">
        <v>1676</v>
      </c>
      <c r="D220" s="7" t="s">
        <v>97</v>
      </c>
      <c r="E220" s="7" t="str">
        <f>VLOOKUP(A220,[2]COMEDORECO_Generacion_de_Datos_!$A:$F,2,0)</f>
        <v>M</v>
      </c>
      <c r="F220" s="7" t="s">
        <v>1844</v>
      </c>
      <c r="G220" s="44" t="str">
        <f>VLOOKUP(A220,[1]FIJA!$A:$P,15,0)</f>
        <v>DEPARTAMENTO DE COCINAS MOVILES- COMEDOR</v>
      </c>
      <c r="H220" s="44">
        <f>VLOOKUP(A220,[1]FIJA!$A:$P,8,0)</f>
        <v>11000</v>
      </c>
      <c r="I220" s="32">
        <f>VLOOKUP(A220,[1]FIJA!$A:$P,10,0)</f>
        <v>0</v>
      </c>
      <c r="J220" s="32">
        <f>VLOOKUP(A220,[1]FIJA!$A:$P,9,0)</f>
        <v>315.7</v>
      </c>
      <c r="K220" s="32">
        <f>VLOOKUP(A220,[3]Sheet1!$F:$I,2,)</f>
        <v>781</v>
      </c>
      <c r="L220" s="32">
        <f>VLOOKUP(A220,[3]Sheet1!$F:$I,4,0)</f>
        <v>126.5</v>
      </c>
      <c r="M220" s="32">
        <f>VLOOKUP(A220,[1]FIJA!$A:$P,11,0)</f>
        <v>334.4</v>
      </c>
      <c r="N220" s="32">
        <f>VLOOKUP(A220,[3]Sheet1!$F:$I,3,0)</f>
        <v>779.9</v>
      </c>
      <c r="O220" s="32">
        <f>VLOOKUP(A220,[1]FIJA!$A:$P,12,0)</f>
        <v>75</v>
      </c>
      <c r="P220" s="6">
        <v>650.09999999999991</v>
      </c>
      <c r="Q220" s="40">
        <f t="shared" si="9"/>
        <v>725.09999999999991</v>
      </c>
      <c r="R220" s="6">
        <f t="shared" si="10"/>
        <v>1687.4</v>
      </c>
      <c r="S220" s="6">
        <f t="shared" si="11"/>
        <v>10274.9</v>
      </c>
      <c r="T220" s="24">
        <v>111</v>
      </c>
      <c r="U220" s="2" t="str">
        <f>VLOOKUP(A220,[2]COMEDORECO_Generacion_de_Datos_!$A:$F,5,0)</f>
        <v>01.00.00.62.02.01</v>
      </c>
    </row>
    <row r="221" spans="1:21" s="2" customFormat="1" ht="21.95" customHeight="1" x14ac:dyDescent="0.25">
      <c r="A221" s="2">
        <f>VLOOKUP(C221,[1]FIJA!$D:$P,3,0)</f>
        <v>113240972</v>
      </c>
      <c r="B221" s="23">
        <v>209</v>
      </c>
      <c r="C221" s="7" t="s">
        <v>1277</v>
      </c>
      <c r="D221" s="7" t="s">
        <v>97</v>
      </c>
      <c r="E221" s="7" t="str">
        <f>VLOOKUP(A221,[2]COMEDORECO_Generacion_de_Datos_!$A:$F,2,0)</f>
        <v>F</v>
      </c>
      <c r="F221" s="7" t="s">
        <v>1844</v>
      </c>
      <c r="G221" s="44" t="str">
        <f>VLOOKUP(A221,[1]FIJA!$A:$P,15,0)</f>
        <v>DEPARTAMENTO DE COCINAS MOVILES- COMEDOR</v>
      </c>
      <c r="H221" s="44">
        <f>VLOOKUP(A221,[1]FIJA!$A:$P,8,0)</f>
        <v>11000</v>
      </c>
      <c r="I221" s="32">
        <f>VLOOKUP(A221,[1]FIJA!$A:$P,10,0)</f>
        <v>0</v>
      </c>
      <c r="J221" s="32">
        <f>VLOOKUP(A221,[1]FIJA!$A:$P,9,0)</f>
        <v>315.7</v>
      </c>
      <c r="K221" s="32">
        <f>VLOOKUP(A221,[3]Sheet1!$F:$I,2,)</f>
        <v>781</v>
      </c>
      <c r="L221" s="32">
        <f>VLOOKUP(A221,[3]Sheet1!$F:$I,4,0)</f>
        <v>126.5</v>
      </c>
      <c r="M221" s="32">
        <f>VLOOKUP(A221,[1]FIJA!$A:$P,11,0)</f>
        <v>334.4</v>
      </c>
      <c r="N221" s="32">
        <f>VLOOKUP(A221,[3]Sheet1!$F:$I,3,0)</f>
        <v>779.9</v>
      </c>
      <c r="O221" s="32">
        <f>VLOOKUP(A221,[1]FIJA!$A:$P,12,0)</f>
        <v>75</v>
      </c>
      <c r="P221" s="6">
        <v>650.09999999999991</v>
      </c>
      <c r="Q221" s="40">
        <f t="shared" si="9"/>
        <v>725.09999999999991</v>
      </c>
      <c r="R221" s="6">
        <f t="shared" si="10"/>
        <v>1687.4</v>
      </c>
      <c r="S221" s="6">
        <f t="shared" si="11"/>
        <v>10274.9</v>
      </c>
      <c r="T221" s="24">
        <v>111</v>
      </c>
      <c r="U221" s="2" t="str">
        <f>VLOOKUP(A221,[2]COMEDORECO_Generacion_de_Datos_!$A:$F,5,0)</f>
        <v>01.00.00.62.02.01</v>
      </c>
    </row>
    <row r="222" spans="1:21" s="2" customFormat="1" ht="21.95" customHeight="1" x14ac:dyDescent="0.25">
      <c r="A222" s="2">
        <f>VLOOKUP(C222,[1]FIJA!$D:$P,3,0)</f>
        <v>113278071</v>
      </c>
      <c r="B222" s="23">
        <v>210</v>
      </c>
      <c r="C222" s="7" t="s">
        <v>395</v>
      </c>
      <c r="D222" s="7" t="s">
        <v>97</v>
      </c>
      <c r="E222" s="7" t="str">
        <f>VLOOKUP(A222,[2]COMEDORECO_Generacion_de_Datos_!$A:$F,2,0)</f>
        <v>F</v>
      </c>
      <c r="F222" s="7" t="s">
        <v>1844</v>
      </c>
      <c r="G222" s="44" t="str">
        <f>VLOOKUP(A222,[1]FIJA!$A:$P,15,0)</f>
        <v>DEPARTAMENTO DE COCINAS MOVILES- COMEDOR</v>
      </c>
      <c r="H222" s="44">
        <f>VLOOKUP(A222,[1]FIJA!$A:$P,8,0)</f>
        <v>11000</v>
      </c>
      <c r="I222" s="32">
        <f>VLOOKUP(A222,[1]FIJA!$A:$P,10,0)</f>
        <v>0</v>
      </c>
      <c r="J222" s="32">
        <f>VLOOKUP(A222,[1]FIJA!$A:$P,9,0)</f>
        <v>315.7</v>
      </c>
      <c r="K222" s="32">
        <f>VLOOKUP(A222,[3]Sheet1!$F:$I,2,)</f>
        <v>781</v>
      </c>
      <c r="L222" s="32">
        <f>VLOOKUP(A222,[3]Sheet1!$F:$I,4,0)</f>
        <v>126.5</v>
      </c>
      <c r="M222" s="32">
        <f>VLOOKUP(A222,[1]FIJA!$A:$P,11,0)</f>
        <v>334.4</v>
      </c>
      <c r="N222" s="32">
        <f>VLOOKUP(A222,[3]Sheet1!$F:$I,3,0)</f>
        <v>779.9</v>
      </c>
      <c r="O222" s="32">
        <f>VLOOKUP(A222,[1]FIJA!$A:$P,12,0)</f>
        <v>75</v>
      </c>
      <c r="P222" s="6">
        <v>650.09999999999991</v>
      </c>
      <c r="Q222" s="40">
        <f t="shared" si="9"/>
        <v>725.09999999999991</v>
      </c>
      <c r="R222" s="6">
        <f t="shared" si="10"/>
        <v>1687.4</v>
      </c>
      <c r="S222" s="6">
        <f t="shared" si="11"/>
        <v>10274.9</v>
      </c>
      <c r="T222" s="24">
        <v>111</v>
      </c>
      <c r="U222" s="2" t="str">
        <f>VLOOKUP(A222,[2]COMEDORECO_Generacion_de_Datos_!$A:$F,5,0)</f>
        <v>01.00.00.62.02.01</v>
      </c>
    </row>
    <row r="223" spans="1:21" s="2" customFormat="1" ht="21.95" customHeight="1" x14ac:dyDescent="0.25">
      <c r="A223" s="2">
        <f>VLOOKUP(C223,[1]FIJA!$D:$P,3,0)</f>
        <v>113450852</v>
      </c>
      <c r="B223" s="23">
        <v>211</v>
      </c>
      <c r="C223" s="7" t="s">
        <v>398</v>
      </c>
      <c r="D223" s="7" t="s">
        <v>97</v>
      </c>
      <c r="E223" s="7" t="str">
        <f>VLOOKUP(A223,[2]COMEDORECO_Generacion_de_Datos_!$A:$F,2,0)</f>
        <v>F</v>
      </c>
      <c r="F223" s="7" t="s">
        <v>1844</v>
      </c>
      <c r="G223" s="44" t="str">
        <f>VLOOKUP(A223,[1]FIJA!$A:$P,15,0)</f>
        <v>DEPARTAMENTO DE COCINAS MOVILES- COMEDOR</v>
      </c>
      <c r="H223" s="44">
        <f>VLOOKUP(A223,[1]FIJA!$A:$P,8,0)</f>
        <v>11000</v>
      </c>
      <c r="I223" s="32">
        <f>VLOOKUP(A223,[1]FIJA!$A:$P,10,0)</f>
        <v>0</v>
      </c>
      <c r="J223" s="32">
        <f>VLOOKUP(A223,[1]FIJA!$A:$P,9,0)</f>
        <v>315.7</v>
      </c>
      <c r="K223" s="32">
        <f>VLOOKUP(A223,[3]Sheet1!$F:$I,2,)</f>
        <v>781</v>
      </c>
      <c r="L223" s="32">
        <f>VLOOKUP(A223,[3]Sheet1!$F:$I,4,0)</f>
        <v>126.5</v>
      </c>
      <c r="M223" s="32">
        <f>VLOOKUP(A223,[1]FIJA!$A:$P,11,0)</f>
        <v>334.4</v>
      </c>
      <c r="N223" s="32">
        <f>VLOOKUP(A223,[3]Sheet1!$F:$I,3,0)</f>
        <v>779.9</v>
      </c>
      <c r="O223" s="32">
        <f>VLOOKUP(A223,[1]FIJA!$A:$P,12,0)</f>
        <v>75</v>
      </c>
      <c r="P223" s="6">
        <v>650.09999999999991</v>
      </c>
      <c r="Q223" s="40">
        <f t="shared" si="9"/>
        <v>725.09999999999991</v>
      </c>
      <c r="R223" s="6">
        <f t="shared" si="10"/>
        <v>1687.4</v>
      </c>
      <c r="S223" s="6">
        <f t="shared" si="11"/>
        <v>10274.9</v>
      </c>
      <c r="T223" s="24">
        <v>111</v>
      </c>
      <c r="U223" s="2" t="str">
        <f>VLOOKUP(A223,[2]COMEDORECO_Generacion_de_Datos_!$A:$F,5,0)</f>
        <v>01.00.00.62.02.01</v>
      </c>
    </row>
    <row r="224" spans="1:21" s="2" customFormat="1" ht="21.95" customHeight="1" x14ac:dyDescent="0.25">
      <c r="A224" s="2">
        <f>VLOOKUP(C224,[1]FIJA!$D:$P,3,0)</f>
        <v>113877476</v>
      </c>
      <c r="B224" s="23">
        <v>212</v>
      </c>
      <c r="C224" s="7" t="s">
        <v>1279</v>
      </c>
      <c r="D224" s="7" t="s">
        <v>97</v>
      </c>
      <c r="E224" s="7" t="str">
        <f>VLOOKUP(A224,[2]COMEDORECO_Generacion_de_Datos_!$A:$F,2,0)</f>
        <v>F</v>
      </c>
      <c r="F224" s="7" t="s">
        <v>1844</v>
      </c>
      <c r="G224" s="44" t="str">
        <f>VLOOKUP(A224,[1]FIJA!$A:$P,15,0)</f>
        <v>DEPARTAMENTO DE COCINAS MOVILES- COMEDOR</v>
      </c>
      <c r="H224" s="44">
        <f>VLOOKUP(A224,[1]FIJA!$A:$P,8,0)</f>
        <v>11000</v>
      </c>
      <c r="I224" s="32">
        <f>VLOOKUP(A224,[1]FIJA!$A:$P,10,0)</f>
        <v>0</v>
      </c>
      <c r="J224" s="32">
        <f>VLOOKUP(A224,[1]FIJA!$A:$P,9,0)</f>
        <v>315.7</v>
      </c>
      <c r="K224" s="32">
        <f>VLOOKUP(A224,[3]Sheet1!$F:$I,2,)</f>
        <v>781</v>
      </c>
      <c r="L224" s="32">
        <f>VLOOKUP(A224,[3]Sheet1!$F:$I,4,0)</f>
        <v>126.5</v>
      </c>
      <c r="M224" s="32">
        <f>VLOOKUP(A224,[1]FIJA!$A:$P,11,0)</f>
        <v>334.4</v>
      </c>
      <c r="N224" s="32">
        <f>VLOOKUP(A224,[3]Sheet1!$F:$I,3,0)</f>
        <v>779.9</v>
      </c>
      <c r="O224" s="32">
        <f>VLOOKUP(A224,[1]FIJA!$A:$P,12,0)</f>
        <v>75</v>
      </c>
      <c r="P224" s="6">
        <v>650.09999999999991</v>
      </c>
      <c r="Q224" s="40">
        <f t="shared" si="9"/>
        <v>725.09999999999991</v>
      </c>
      <c r="R224" s="6">
        <f t="shared" si="10"/>
        <v>1687.4</v>
      </c>
      <c r="S224" s="6">
        <f t="shared" si="11"/>
        <v>10274.9</v>
      </c>
      <c r="T224" s="24">
        <v>111</v>
      </c>
      <c r="U224" s="2" t="str">
        <f>VLOOKUP(A224,[2]COMEDORECO_Generacion_de_Datos_!$A:$F,5,0)</f>
        <v>01.00.00.62.02.01</v>
      </c>
    </row>
    <row r="225" spans="1:21" s="2" customFormat="1" ht="21.95" customHeight="1" x14ac:dyDescent="0.25">
      <c r="A225" s="2">
        <f>VLOOKUP(C225,[1]FIJA!$D:$P,3,0)</f>
        <v>116484528</v>
      </c>
      <c r="B225" s="23">
        <v>213</v>
      </c>
      <c r="C225" s="7" t="s">
        <v>1816</v>
      </c>
      <c r="D225" s="7" t="s">
        <v>97</v>
      </c>
      <c r="E225" s="7" t="str">
        <f>VLOOKUP(A225,[2]COMEDORECO_Generacion_de_Datos_!$A:$F,2,0)</f>
        <v>F</v>
      </c>
      <c r="F225" s="7" t="s">
        <v>1844</v>
      </c>
      <c r="G225" s="44" t="str">
        <f>VLOOKUP(A225,[1]FIJA!$A:$P,15,0)</f>
        <v>DEPARTAMENTO DE COCINAS MOVILES- COMEDOR</v>
      </c>
      <c r="H225" s="44">
        <f>VLOOKUP(A225,[1]FIJA!$A:$P,8,0)</f>
        <v>11000</v>
      </c>
      <c r="I225" s="32">
        <f>VLOOKUP(A225,[1]FIJA!$A:$P,10,0)</f>
        <v>0</v>
      </c>
      <c r="J225" s="32">
        <f>VLOOKUP(A225,[1]FIJA!$A:$P,9,0)</f>
        <v>315.7</v>
      </c>
      <c r="K225" s="32">
        <f>VLOOKUP(A225,[3]Sheet1!$F:$I,2,)</f>
        <v>781</v>
      </c>
      <c r="L225" s="32">
        <f>VLOOKUP(A225,[3]Sheet1!$F:$I,4,0)</f>
        <v>126.5</v>
      </c>
      <c r="M225" s="32">
        <f>VLOOKUP(A225,[1]FIJA!$A:$P,11,0)</f>
        <v>334.4</v>
      </c>
      <c r="N225" s="32">
        <f>VLOOKUP(A225,[3]Sheet1!$F:$I,3,0)</f>
        <v>779.9</v>
      </c>
      <c r="O225" s="32">
        <f>VLOOKUP(A225,[1]FIJA!$A:$P,12,0)</f>
        <v>75</v>
      </c>
      <c r="P225" s="6">
        <v>650.09999999999991</v>
      </c>
      <c r="Q225" s="40">
        <f t="shared" si="9"/>
        <v>725.09999999999991</v>
      </c>
      <c r="R225" s="6">
        <f t="shared" si="10"/>
        <v>1687.4</v>
      </c>
      <c r="S225" s="6">
        <f t="shared" si="11"/>
        <v>10274.9</v>
      </c>
      <c r="T225" s="24">
        <v>111</v>
      </c>
      <c r="U225" s="2" t="str">
        <f>VLOOKUP(A225,[2]COMEDORECO_Generacion_de_Datos_!$A:$F,5,0)</f>
        <v>01.00.00.62.02.01</v>
      </c>
    </row>
    <row r="226" spans="1:21" s="2" customFormat="1" ht="21.95" customHeight="1" x14ac:dyDescent="0.25">
      <c r="A226" s="2">
        <f>VLOOKUP(C226,[1]FIJA!$D:$P,3,0)</f>
        <v>116912585</v>
      </c>
      <c r="B226" s="23">
        <v>214</v>
      </c>
      <c r="C226" s="7" t="s">
        <v>1681</v>
      </c>
      <c r="D226" s="7" t="s">
        <v>97</v>
      </c>
      <c r="E226" s="7" t="str">
        <f>VLOOKUP(A226,[2]COMEDORECO_Generacion_de_Datos_!$A:$F,2,0)</f>
        <v>F</v>
      </c>
      <c r="F226" s="7" t="s">
        <v>1844</v>
      </c>
      <c r="G226" s="44" t="str">
        <f>VLOOKUP(A226,[1]FIJA!$A:$P,15,0)</f>
        <v>DEPARTAMENTO DE COCINAS MOVILES- COMEDOR</v>
      </c>
      <c r="H226" s="44">
        <f>VLOOKUP(A226,[1]FIJA!$A:$P,8,0)</f>
        <v>11000</v>
      </c>
      <c r="I226" s="32">
        <f>VLOOKUP(A226,[1]FIJA!$A:$P,10,0)</f>
        <v>0</v>
      </c>
      <c r="J226" s="32">
        <f>VLOOKUP(A226,[1]FIJA!$A:$P,9,0)</f>
        <v>315.7</v>
      </c>
      <c r="K226" s="32">
        <f>VLOOKUP(A226,[3]Sheet1!$F:$I,2,)</f>
        <v>781</v>
      </c>
      <c r="L226" s="32">
        <f>VLOOKUP(A226,[3]Sheet1!$F:$I,4,0)</f>
        <v>126.5</v>
      </c>
      <c r="M226" s="32">
        <f>VLOOKUP(A226,[1]FIJA!$A:$P,11,0)</f>
        <v>334.4</v>
      </c>
      <c r="N226" s="32">
        <f>VLOOKUP(A226,[3]Sheet1!$F:$I,3,0)</f>
        <v>779.9</v>
      </c>
      <c r="O226" s="32">
        <f>VLOOKUP(A226,[1]FIJA!$A:$P,12,0)</f>
        <v>75</v>
      </c>
      <c r="P226" s="6">
        <v>650.09999999999991</v>
      </c>
      <c r="Q226" s="40">
        <f t="shared" si="9"/>
        <v>725.09999999999991</v>
      </c>
      <c r="R226" s="6">
        <f t="shared" si="10"/>
        <v>1687.4</v>
      </c>
      <c r="S226" s="6">
        <f t="shared" si="11"/>
        <v>10274.9</v>
      </c>
      <c r="T226" s="24">
        <v>111</v>
      </c>
      <c r="U226" s="2" t="str">
        <f>VLOOKUP(A226,[2]COMEDORECO_Generacion_de_Datos_!$A:$F,5,0)</f>
        <v>01.00.00.62.02.01</v>
      </c>
    </row>
    <row r="227" spans="1:21" s="2" customFormat="1" ht="21.95" customHeight="1" x14ac:dyDescent="0.25">
      <c r="A227" s="2">
        <f>VLOOKUP(C227,[1]FIJA!$D:$P,3,0)</f>
        <v>118302819</v>
      </c>
      <c r="B227" s="23">
        <v>215</v>
      </c>
      <c r="C227" s="7" t="s">
        <v>1817</v>
      </c>
      <c r="D227" s="7" t="s">
        <v>97</v>
      </c>
      <c r="E227" s="7" t="str">
        <f>VLOOKUP(A227,[2]COMEDORECO_Generacion_de_Datos_!$A:$F,2,0)</f>
        <v>M</v>
      </c>
      <c r="F227" s="7" t="s">
        <v>1844</v>
      </c>
      <c r="G227" s="44" t="str">
        <f>VLOOKUP(A227,[1]FIJA!$A:$P,15,0)</f>
        <v>DEPARTAMENTO DE COCINAS MOVILES- COMEDOR</v>
      </c>
      <c r="H227" s="44">
        <f>VLOOKUP(A227,[1]FIJA!$A:$P,8,0)</f>
        <v>11000</v>
      </c>
      <c r="I227" s="32">
        <f>VLOOKUP(A227,[1]FIJA!$A:$P,10,0)</f>
        <v>0</v>
      </c>
      <c r="J227" s="32">
        <f>VLOOKUP(A227,[1]FIJA!$A:$P,9,0)</f>
        <v>315.7</v>
      </c>
      <c r="K227" s="32">
        <f>VLOOKUP(A227,[3]Sheet1!$F:$I,2,)</f>
        <v>781</v>
      </c>
      <c r="L227" s="32">
        <f>VLOOKUP(A227,[3]Sheet1!$F:$I,4,0)</f>
        <v>126.5</v>
      </c>
      <c r="M227" s="32">
        <f>VLOOKUP(A227,[1]FIJA!$A:$P,11,0)</f>
        <v>334.4</v>
      </c>
      <c r="N227" s="32">
        <f>VLOOKUP(A227,[3]Sheet1!$F:$I,3,0)</f>
        <v>779.9</v>
      </c>
      <c r="O227" s="32">
        <f>VLOOKUP(A227,[1]FIJA!$A:$P,12,0)</f>
        <v>75</v>
      </c>
      <c r="P227" s="6">
        <v>650.09999999999991</v>
      </c>
      <c r="Q227" s="40">
        <f t="shared" si="9"/>
        <v>725.09999999999991</v>
      </c>
      <c r="R227" s="6">
        <f t="shared" si="10"/>
        <v>1687.4</v>
      </c>
      <c r="S227" s="6">
        <f t="shared" si="11"/>
        <v>10274.9</v>
      </c>
      <c r="T227" s="24">
        <v>111</v>
      </c>
      <c r="U227" s="2" t="str">
        <f>VLOOKUP(A227,[2]COMEDORECO_Generacion_de_Datos_!$A:$F,5,0)</f>
        <v>01.00.00.62.02.01</v>
      </c>
    </row>
    <row r="228" spans="1:21" s="2" customFormat="1" ht="21.95" customHeight="1" x14ac:dyDescent="0.25">
      <c r="A228" s="2">
        <f>VLOOKUP(C228,[1]FIJA!$D:$P,3,0)</f>
        <v>1000402444</v>
      </c>
      <c r="B228" s="23">
        <v>216</v>
      </c>
      <c r="C228" s="7" t="s">
        <v>1688</v>
      </c>
      <c r="D228" s="7" t="s">
        <v>470</v>
      </c>
      <c r="E228" s="7" t="str">
        <f>VLOOKUP(A228,[2]COMEDORECO_Generacion_de_Datos_!$A:$F,2,0)</f>
        <v>M</v>
      </c>
      <c r="F228" s="7" t="s">
        <v>1844</v>
      </c>
      <c r="G228" s="44" t="str">
        <f>VLOOKUP(A228,[1]FIJA!$A:$P,15,0)</f>
        <v>DEPARTAMENTO DE COCINAS MOVILES- COMEDOR</v>
      </c>
      <c r="H228" s="44">
        <f>VLOOKUP(A228,[1]FIJA!$A:$P,8,0)</f>
        <v>11000</v>
      </c>
      <c r="I228" s="32">
        <f>VLOOKUP(A228,[1]FIJA!$A:$P,10,0)</f>
        <v>0</v>
      </c>
      <c r="J228" s="32">
        <f>VLOOKUP(A228,[1]FIJA!$A:$P,9,0)</f>
        <v>315.7</v>
      </c>
      <c r="K228" s="32">
        <f>VLOOKUP(A228,[3]Sheet1!$F:$I,2,)</f>
        <v>781</v>
      </c>
      <c r="L228" s="32">
        <f>VLOOKUP(A228,[3]Sheet1!$F:$I,4,0)</f>
        <v>126.5</v>
      </c>
      <c r="M228" s="32">
        <f>VLOOKUP(A228,[1]FIJA!$A:$P,11,0)</f>
        <v>334.4</v>
      </c>
      <c r="N228" s="32">
        <f>VLOOKUP(A228,[3]Sheet1!$F:$I,3,0)</f>
        <v>779.9</v>
      </c>
      <c r="O228" s="32">
        <f>VLOOKUP(A228,[1]FIJA!$A:$P,12,0)</f>
        <v>75</v>
      </c>
      <c r="P228" s="6">
        <v>650.09999999999991</v>
      </c>
      <c r="Q228" s="40">
        <f t="shared" si="9"/>
        <v>725.09999999999991</v>
      </c>
      <c r="R228" s="6">
        <f t="shared" si="10"/>
        <v>1687.4</v>
      </c>
      <c r="S228" s="6">
        <f t="shared" si="11"/>
        <v>10274.9</v>
      </c>
      <c r="T228" s="24">
        <v>111</v>
      </c>
      <c r="U228" s="2" t="str">
        <f>VLOOKUP(A228,[2]COMEDORECO_Generacion_de_Datos_!$A:$F,5,0)</f>
        <v>01.00.00.62.02.01</v>
      </c>
    </row>
    <row r="229" spans="1:21" s="2" customFormat="1" ht="21.95" customHeight="1" x14ac:dyDescent="0.25">
      <c r="A229" s="2">
        <f>VLOOKUP(C229,[1]FIJA!$D:$P,3,0)</f>
        <v>1300475835</v>
      </c>
      <c r="B229" s="23">
        <v>217</v>
      </c>
      <c r="C229" s="7" t="s">
        <v>579</v>
      </c>
      <c r="D229" s="7" t="s">
        <v>61</v>
      </c>
      <c r="E229" s="7" t="str">
        <f>VLOOKUP(A229,[2]COMEDORECO_Generacion_de_Datos_!$A:$F,2,0)</f>
        <v>M</v>
      </c>
      <c r="F229" s="7" t="s">
        <v>1844</v>
      </c>
      <c r="G229" s="44" t="str">
        <f>VLOOKUP(A229,[1]FIJA!$A:$P,15,0)</f>
        <v>DEPARTAMENTO DE COCINAS MOVILES- COMEDOR</v>
      </c>
      <c r="H229" s="44">
        <f>VLOOKUP(A229,[1]FIJA!$A:$P,8,0)</f>
        <v>11000</v>
      </c>
      <c r="I229" s="32">
        <f>VLOOKUP(A229,[1]FIJA!$A:$P,10,0)</f>
        <v>0</v>
      </c>
      <c r="J229" s="32">
        <f>VLOOKUP(A229,[1]FIJA!$A:$P,9,0)</f>
        <v>315.7</v>
      </c>
      <c r="K229" s="32">
        <f>VLOOKUP(A229,[3]Sheet1!$F:$I,2,)</f>
        <v>781</v>
      </c>
      <c r="L229" s="32">
        <f>VLOOKUP(A229,[3]Sheet1!$F:$I,4,0)</f>
        <v>126.5</v>
      </c>
      <c r="M229" s="32">
        <f>VLOOKUP(A229,[1]FIJA!$A:$P,11,0)</f>
        <v>334.4</v>
      </c>
      <c r="N229" s="32">
        <f>VLOOKUP(A229,[3]Sheet1!$F:$I,3,0)</f>
        <v>779.9</v>
      </c>
      <c r="O229" s="32">
        <f>VLOOKUP(A229,[1]FIJA!$A:$P,12,0)</f>
        <v>75</v>
      </c>
      <c r="P229" s="6">
        <v>650.09999999999991</v>
      </c>
      <c r="Q229" s="40">
        <f t="shared" si="9"/>
        <v>725.09999999999991</v>
      </c>
      <c r="R229" s="6">
        <f t="shared" si="10"/>
        <v>1687.4</v>
      </c>
      <c r="S229" s="6">
        <f t="shared" si="11"/>
        <v>10274.9</v>
      </c>
      <c r="T229" s="24">
        <v>111</v>
      </c>
      <c r="U229" s="2" t="str">
        <f>VLOOKUP(A229,[2]COMEDORECO_Generacion_de_Datos_!$A:$F,5,0)</f>
        <v>01.00.00.62.02.01</v>
      </c>
    </row>
    <row r="230" spans="1:21" s="2" customFormat="1" ht="21.95" customHeight="1" x14ac:dyDescent="0.25">
      <c r="A230" s="2">
        <f>VLOOKUP(C230,[1]FIJA!$D:$P,3,0)</f>
        <v>4900667736</v>
      </c>
      <c r="B230" s="23">
        <v>218</v>
      </c>
      <c r="C230" s="7" t="s">
        <v>867</v>
      </c>
      <c r="D230" s="7" t="s">
        <v>113</v>
      </c>
      <c r="E230" s="7" t="str">
        <f>VLOOKUP(A230,[2]COMEDORECO_Generacion_de_Datos_!$A:$F,2,0)</f>
        <v>F</v>
      </c>
      <c r="F230" s="7" t="s">
        <v>1844</v>
      </c>
      <c r="G230" s="44" t="str">
        <f>VLOOKUP(A230,[1]FIJA!$A:$P,15,0)</f>
        <v>DEPARTAMENTO DE COCINAS MOVILES- COMEDOR</v>
      </c>
      <c r="H230" s="44">
        <f>VLOOKUP(A230,[1]FIJA!$A:$P,8,0)</f>
        <v>11000</v>
      </c>
      <c r="I230" s="32">
        <f>VLOOKUP(A230,[1]FIJA!$A:$P,10,0)</f>
        <v>0</v>
      </c>
      <c r="J230" s="32">
        <f>VLOOKUP(A230,[1]FIJA!$A:$P,9,0)</f>
        <v>315.7</v>
      </c>
      <c r="K230" s="32">
        <f>VLOOKUP(A230,[3]Sheet1!$F:$I,2,)</f>
        <v>781</v>
      </c>
      <c r="L230" s="32">
        <f>VLOOKUP(A230,[3]Sheet1!$F:$I,4,0)</f>
        <v>126.5</v>
      </c>
      <c r="M230" s="32">
        <f>VLOOKUP(A230,[1]FIJA!$A:$P,11,0)</f>
        <v>334.4</v>
      </c>
      <c r="N230" s="32">
        <f>VLOOKUP(A230,[3]Sheet1!$F:$I,3,0)</f>
        <v>779.9</v>
      </c>
      <c r="O230" s="32">
        <f>VLOOKUP(A230,[1]FIJA!$A:$P,12,0)</f>
        <v>75</v>
      </c>
      <c r="P230" s="6">
        <v>650.09999999999991</v>
      </c>
      <c r="Q230" s="40">
        <f t="shared" si="9"/>
        <v>725.09999999999991</v>
      </c>
      <c r="R230" s="6">
        <f t="shared" si="10"/>
        <v>1687.4</v>
      </c>
      <c r="S230" s="6">
        <f t="shared" si="11"/>
        <v>10274.9</v>
      </c>
      <c r="T230" s="24">
        <v>111</v>
      </c>
      <c r="U230" s="2" t="str">
        <f>VLOOKUP(A230,[2]COMEDORECO_Generacion_de_Datos_!$A:$F,5,0)</f>
        <v>01.00.00.62.02.01</v>
      </c>
    </row>
    <row r="231" spans="1:21" s="2" customFormat="1" ht="21.95" customHeight="1" x14ac:dyDescent="0.25">
      <c r="A231" s="2">
        <f>VLOOKUP(C231,[1]FIJA!$D:$P,3,0)</f>
        <v>5900077313</v>
      </c>
      <c r="B231" s="23">
        <v>219</v>
      </c>
      <c r="C231" s="7" t="s">
        <v>1713</v>
      </c>
      <c r="D231" s="7" t="s">
        <v>97</v>
      </c>
      <c r="E231" s="7" t="str">
        <f>VLOOKUP(A231,[2]COMEDORECO_Generacion_de_Datos_!$A:$F,2,0)</f>
        <v>M</v>
      </c>
      <c r="F231" s="7" t="s">
        <v>1844</v>
      </c>
      <c r="G231" s="44" t="str">
        <f>VLOOKUP(A231,[1]FIJA!$A:$P,15,0)</f>
        <v>DEPARTAMENTO DE COCINAS MOVILES- COMEDOR</v>
      </c>
      <c r="H231" s="44">
        <f>VLOOKUP(A231,[1]FIJA!$A:$P,8,0)</f>
        <v>11000</v>
      </c>
      <c r="I231" s="32">
        <f>VLOOKUP(A231,[1]FIJA!$A:$P,10,0)</f>
        <v>0</v>
      </c>
      <c r="J231" s="32">
        <f>VLOOKUP(A231,[1]FIJA!$A:$P,9,0)</f>
        <v>315.7</v>
      </c>
      <c r="K231" s="32">
        <f>VLOOKUP(A231,[3]Sheet1!$F:$I,2,)</f>
        <v>781</v>
      </c>
      <c r="L231" s="32">
        <f>VLOOKUP(A231,[3]Sheet1!$F:$I,4,0)</f>
        <v>126.5</v>
      </c>
      <c r="M231" s="32">
        <f>VLOOKUP(A231,[1]FIJA!$A:$P,11,0)</f>
        <v>334.4</v>
      </c>
      <c r="N231" s="32">
        <f>VLOOKUP(A231,[3]Sheet1!$F:$I,3,0)</f>
        <v>779.9</v>
      </c>
      <c r="O231" s="32">
        <f>VLOOKUP(A231,[1]FIJA!$A:$P,12,0)</f>
        <v>75</v>
      </c>
      <c r="P231" s="6">
        <v>650.09999999999991</v>
      </c>
      <c r="Q231" s="40">
        <f t="shared" si="9"/>
        <v>725.09999999999991</v>
      </c>
      <c r="R231" s="6">
        <f t="shared" si="10"/>
        <v>1687.4</v>
      </c>
      <c r="S231" s="6">
        <f t="shared" si="11"/>
        <v>10274.9</v>
      </c>
      <c r="T231" s="24">
        <v>111</v>
      </c>
      <c r="U231" s="2" t="str">
        <f>VLOOKUP(A231,[2]COMEDORECO_Generacion_de_Datos_!$A:$F,5,0)</f>
        <v>01.00.00.62.02.01</v>
      </c>
    </row>
    <row r="232" spans="1:21" s="2" customFormat="1" ht="21.95" customHeight="1" x14ac:dyDescent="0.25">
      <c r="A232" s="2">
        <f>VLOOKUP(C232,[1]FIJA!$D:$P,3,0)</f>
        <v>6800543511</v>
      </c>
      <c r="B232" s="23">
        <v>220</v>
      </c>
      <c r="C232" s="7" t="s">
        <v>1478</v>
      </c>
      <c r="D232" s="7" t="s">
        <v>97</v>
      </c>
      <c r="E232" s="7" t="str">
        <f>VLOOKUP(A232,[2]COMEDORECO_Generacion_de_Datos_!$A:$F,2,0)</f>
        <v>F</v>
      </c>
      <c r="F232" s="7" t="s">
        <v>1844</v>
      </c>
      <c r="G232" s="44" t="str">
        <f>VLOOKUP(A232,[1]FIJA!$A:$P,15,0)</f>
        <v>DEPARTAMENTO DE COCINAS MOVILES- COMEDOR</v>
      </c>
      <c r="H232" s="44">
        <f>VLOOKUP(A232,[1]FIJA!$A:$P,8,0)</f>
        <v>11000</v>
      </c>
      <c r="I232" s="32">
        <f>VLOOKUP(A232,[1]FIJA!$A:$P,10,0)</f>
        <v>0</v>
      </c>
      <c r="J232" s="32">
        <f>VLOOKUP(A232,[1]FIJA!$A:$P,9,0)</f>
        <v>315.7</v>
      </c>
      <c r="K232" s="32">
        <f>VLOOKUP(A232,[3]Sheet1!$F:$I,2,)</f>
        <v>781</v>
      </c>
      <c r="L232" s="32">
        <f>VLOOKUP(A232,[3]Sheet1!$F:$I,4,0)</f>
        <v>126.5</v>
      </c>
      <c r="M232" s="32">
        <f>VLOOKUP(A232,[1]FIJA!$A:$P,11,0)</f>
        <v>334.4</v>
      </c>
      <c r="N232" s="32">
        <f>VLOOKUP(A232,[3]Sheet1!$F:$I,3,0)</f>
        <v>779.9</v>
      </c>
      <c r="O232" s="32">
        <f>VLOOKUP(A232,[1]FIJA!$A:$P,12,0)</f>
        <v>75</v>
      </c>
      <c r="P232" s="6">
        <v>650.09999999999991</v>
      </c>
      <c r="Q232" s="40">
        <f t="shared" si="9"/>
        <v>725.09999999999991</v>
      </c>
      <c r="R232" s="6">
        <f t="shared" si="10"/>
        <v>1687.4</v>
      </c>
      <c r="S232" s="6">
        <f t="shared" si="11"/>
        <v>10274.9</v>
      </c>
      <c r="T232" s="24">
        <v>111</v>
      </c>
      <c r="U232" s="2" t="str">
        <f>VLOOKUP(A232,[2]COMEDORECO_Generacion_de_Datos_!$A:$F,5,0)</f>
        <v>01.00.00.62.02.01</v>
      </c>
    </row>
    <row r="233" spans="1:21" s="2" customFormat="1" ht="21.95" customHeight="1" x14ac:dyDescent="0.25">
      <c r="A233" s="2">
        <f>VLOOKUP(C233,[1]FIJA!$D:$P,3,0)</f>
        <v>7600177203</v>
      </c>
      <c r="B233" s="23">
        <v>221</v>
      </c>
      <c r="C233" s="7" t="s">
        <v>956</v>
      </c>
      <c r="D233" s="7" t="s">
        <v>81</v>
      </c>
      <c r="E233" s="7" t="str">
        <f>VLOOKUP(A233,[2]COMEDORECO_Generacion_de_Datos_!$A:$F,2,0)</f>
        <v>F</v>
      </c>
      <c r="F233" s="7" t="s">
        <v>1844</v>
      </c>
      <c r="G233" s="44" t="str">
        <f>VLOOKUP(A233,[1]FIJA!$A:$P,15,0)</f>
        <v>DEPARTAMENTO DE COCINAS MOVILES- COMEDOR</v>
      </c>
      <c r="H233" s="44">
        <f>VLOOKUP(A233,[1]FIJA!$A:$P,8,0)</f>
        <v>11000</v>
      </c>
      <c r="I233" s="32">
        <f>VLOOKUP(A233,[1]FIJA!$A:$P,10,0)</f>
        <v>0</v>
      </c>
      <c r="J233" s="32">
        <f>VLOOKUP(A233,[1]FIJA!$A:$P,9,0)</f>
        <v>315.7</v>
      </c>
      <c r="K233" s="32">
        <f>VLOOKUP(A233,[3]Sheet1!$F:$I,2,)</f>
        <v>781</v>
      </c>
      <c r="L233" s="32">
        <f>VLOOKUP(A233,[3]Sheet1!$F:$I,4,0)</f>
        <v>126.5</v>
      </c>
      <c r="M233" s="32">
        <f>VLOOKUP(A233,[1]FIJA!$A:$P,11,0)</f>
        <v>334.4</v>
      </c>
      <c r="N233" s="32">
        <f>VLOOKUP(A233,[3]Sheet1!$F:$I,3,0)</f>
        <v>779.9</v>
      </c>
      <c r="O233" s="32">
        <f>VLOOKUP(A233,[1]FIJA!$A:$P,12,0)</f>
        <v>75</v>
      </c>
      <c r="P233" s="6">
        <v>650.09999999999991</v>
      </c>
      <c r="Q233" s="40">
        <f t="shared" si="9"/>
        <v>725.09999999999991</v>
      </c>
      <c r="R233" s="6">
        <f t="shared" si="10"/>
        <v>1687.4</v>
      </c>
      <c r="S233" s="6">
        <f t="shared" si="11"/>
        <v>10274.9</v>
      </c>
      <c r="T233" s="24">
        <v>111</v>
      </c>
      <c r="U233" s="2" t="str">
        <f>VLOOKUP(A233,[2]COMEDORECO_Generacion_de_Datos_!$A:$F,5,0)</f>
        <v>01.00.00.62.02.01</v>
      </c>
    </row>
    <row r="234" spans="1:21" s="2" customFormat="1" ht="21.95" customHeight="1" x14ac:dyDescent="0.25">
      <c r="A234" s="2">
        <f>VLOOKUP(C234,[1]FIJA!$D:$P,3,0)</f>
        <v>9300070209</v>
      </c>
      <c r="B234" s="23">
        <v>222</v>
      </c>
      <c r="C234" s="7" t="s">
        <v>1001</v>
      </c>
      <c r="D234" s="7" t="s">
        <v>97</v>
      </c>
      <c r="E234" s="7" t="str">
        <f>VLOOKUP(A234,[2]COMEDORECO_Generacion_de_Datos_!$A:$F,2,0)</f>
        <v>F</v>
      </c>
      <c r="F234" s="7" t="s">
        <v>1844</v>
      </c>
      <c r="G234" s="44" t="str">
        <f>VLOOKUP(A234,[1]FIJA!$A:$P,15,0)</f>
        <v>DEPARTAMENTO DE COCINAS MOVILES- COMEDOR</v>
      </c>
      <c r="H234" s="44">
        <f>VLOOKUP(A234,[1]FIJA!$A:$P,8,0)</f>
        <v>11000</v>
      </c>
      <c r="I234" s="32">
        <f>VLOOKUP(A234,[1]FIJA!$A:$P,10,0)</f>
        <v>0</v>
      </c>
      <c r="J234" s="32">
        <f>VLOOKUP(A234,[1]FIJA!$A:$P,9,0)</f>
        <v>315.7</v>
      </c>
      <c r="K234" s="32">
        <f>VLOOKUP(A234,[3]Sheet1!$F:$I,2,)</f>
        <v>781</v>
      </c>
      <c r="L234" s="32">
        <f>VLOOKUP(A234,[3]Sheet1!$F:$I,4,0)</f>
        <v>126.5</v>
      </c>
      <c r="M234" s="32">
        <f>VLOOKUP(A234,[1]FIJA!$A:$P,11,0)</f>
        <v>334.4</v>
      </c>
      <c r="N234" s="32">
        <f>VLOOKUP(A234,[3]Sheet1!$F:$I,3,0)</f>
        <v>779.9</v>
      </c>
      <c r="O234" s="32">
        <f>VLOOKUP(A234,[1]FIJA!$A:$P,12,0)</f>
        <v>75</v>
      </c>
      <c r="P234" s="6">
        <v>650.09999999999991</v>
      </c>
      <c r="Q234" s="40">
        <f t="shared" si="9"/>
        <v>725.09999999999991</v>
      </c>
      <c r="R234" s="6">
        <f t="shared" si="10"/>
        <v>1687.4</v>
      </c>
      <c r="S234" s="6">
        <f t="shared" si="11"/>
        <v>10274.9</v>
      </c>
      <c r="T234" s="24">
        <v>111</v>
      </c>
      <c r="U234" s="2" t="str">
        <f>VLOOKUP(A234,[2]COMEDORECO_Generacion_de_Datos_!$A:$F,5,0)</f>
        <v>01.00.00.62.02.01</v>
      </c>
    </row>
    <row r="235" spans="1:21" s="2" customFormat="1" ht="21.95" customHeight="1" x14ac:dyDescent="0.25">
      <c r="A235" s="2">
        <f>VLOOKUP(C235,[1]FIJA!$D:$P,3,0)</f>
        <v>12900039913</v>
      </c>
      <c r="B235" s="23">
        <v>223</v>
      </c>
      <c r="C235" s="7" t="s">
        <v>1048</v>
      </c>
      <c r="D235" s="7" t="s">
        <v>97</v>
      </c>
      <c r="E235" s="7" t="str">
        <f>VLOOKUP(A235,[2]COMEDORECO_Generacion_de_Datos_!$A:$F,2,0)</f>
        <v>M</v>
      </c>
      <c r="F235" s="7" t="s">
        <v>1844</v>
      </c>
      <c r="G235" s="44" t="str">
        <f>VLOOKUP(A235,[1]FIJA!$A:$P,15,0)</f>
        <v>DEPARTAMENTO DE COCINAS MOVILES- COMEDOR</v>
      </c>
      <c r="H235" s="44">
        <f>VLOOKUP(A235,[1]FIJA!$A:$P,8,0)</f>
        <v>11000</v>
      </c>
      <c r="I235" s="32">
        <f>VLOOKUP(A235,[1]FIJA!$A:$P,10,0)</f>
        <v>0</v>
      </c>
      <c r="J235" s="32">
        <f>VLOOKUP(A235,[1]FIJA!$A:$P,9,0)</f>
        <v>315.7</v>
      </c>
      <c r="K235" s="32">
        <f>VLOOKUP(A235,[3]Sheet1!$F:$I,2,)</f>
        <v>781</v>
      </c>
      <c r="L235" s="32">
        <f>VLOOKUP(A235,[3]Sheet1!$F:$I,4,0)</f>
        <v>126.5</v>
      </c>
      <c r="M235" s="32">
        <f>VLOOKUP(A235,[1]FIJA!$A:$P,11,0)</f>
        <v>334.4</v>
      </c>
      <c r="N235" s="32">
        <f>VLOOKUP(A235,[3]Sheet1!$F:$I,3,0)</f>
        <v>779.9</v>
      </c>
      <c r="O235" s="32">
        <f>VLOOKUP(A235,[1]FIJA!$A:$P,12,0)</f>
        <v>75</v>
      </c>
      <c r="P235" s="6">
        <v>650.09999999999991</v>
      </c>
      <c r="Q235" s="40">
        <f t="shared" si="9"/>
        <v>725.09999999999991</v>
      </c>
      <c r="R235" s="6">
        <f t="shared" si="10"/>
        <v>1687.4</v>
      </c>
      <c r="S235" s="6">
        <f t="shared" si="11"/>
        <v>10274.9</v>
      </c>
      <c r="T235" s="24">
        <v>111</v>
      </c>
      <c r="U235" s="2" t="str">
        <f>VLOOKUP(A235,[2]COMEDORECO_Generacion_de_Datos_!$A:$F,5,0)</f>
        <v>01.00.00.62.02.01</v>
      </c>
    </row>
    <row r="236" spans="1:21" s="2" customFormat="1" ht="21.95" customHeight="1" x14ac:dyDescent="0.25">
      <c r="A236" s="2">
        <f>VLOOKUP(C236,[1]FIJA!$D:$P,3,0)</f>
        <v>22300314444</v>
      </c>
      <c r="B236" s="23">
        <v>224</v>
      </c>
      <c r="C236" s="7" t="s">
        <v>1722</v>
      </c>
      <c r="D236" s="7" t="s">
        <v>97</v>
      </c>
      <c r="E236" s="7" t="str">
        <f>VLOOKUP(A236,[2]COMEDORECO_Generacion_de_Datos_!$A:$F,2,0)</f>
        <v>F</v>
      </c>
      <c r="F236" s="7" t="s">
        <v>1844</v>
      </c>
      <c r="G236" s="44" t="str">
        <f>VLOOKUP(A236,[1]FIJA!$A:$P,15,0)</f>
        <v>DEPARTAMENTO DE COCINAS MOVILES- COMEDOR</v>
      </c>
      <c r="H236" s="44">
        <f>VLOOKUP(A236,[1]FIJA!$A:$P,8,0)</f>
        <v>11000</v>
      </c>
      <c r="I236" s="32">
        <f>VLOOKUP(A236,[1]FIJA!$A:$P,10,0)</f>
        <v>0</v>
      </c>
      <c r="J236" s="32">
        <f>VLOOKUP(A236,[1]FIJA!$A:$P,9,0)</f>
        <v>315.7</v>
      </c>
      <c r="K236" s="32">
        <f>VLOOKUP(A236,[3]Sheet1!$F:$I,2,)</f>
        <v>781</v>
      </c>
      <c r="L236" s="32">
        <f>VLOOKUP(A236,[3]Sheet1!$F:$I,4,0)</f>
        <v>126.5</v>
      </c>
      <c r="M236" s="32">
        <f>VLOOKUP(A236,[1]FIJA!$A:$P,11,0)</f>
        <v>334.4</v>
      </c>
      <c r="N236" s="32">
        <f>VLOOKUP(A236,[3]Sheet1!$F:$I,3,0)</f>
        <v>779.9</v>
      </c>
      <c r="O236" s="32">
        <f>VLOOKUP(A236,[1]FIJA!$A:$P,12,0)</f>
        <v>75</v>
      </c>
      <c r="P236" s="6">
        <v>650.09999999999991</v>
      </c>
      <c r="Q236" s="40">
        <f t="shared" si="9"/>
        <v>725.09999999999991</v>
      </c>
      <c r="R236" s="6">
        <f t="shared" si="10"/>
        <v>1687.4</v>
      </c>
      <c r="S236" s="6">
        <f t="shared" si="11"/>
        <v>10274.9</v>
      </c>
      <c r="T236" s="24">
        <v>111</v>
      </c>
      <c r="U236" s="2" t="str">
        <f>VLOOKUP(A236,[2]COMEDORECO_Generacion_de_Datos_!$A:$F,5,0)</f>
        <v>01.00.00.62.02.01</v>
      </c>
    </row>
    <row r="237" spans="1:21" s="2" customFormat="1" ht="21.95" customHeight="1" x14ac:dyDescent="0.25">
      <c r="A237" s="2">
        <f>VLOOKUP(C237,[1]FIJA!$D:$P,3,0)</f>
        <v>22300574054</v>
      </c>
      <c r="B237" s="23">
        <v>225</v>
      </c>
      <c r="C237" s="7" t="s">
        <v>1076</v>
      </c>
      <c r="D237" s="7" t="s">
        <v>97</v>
      </c>
      <c r="E237" s="7" t="str">
        <f>VLOOKUP(A237,[2]COMEDORECO_Generacion_de_Datos_!$A:$F,2,0)</f>
        <v>F</v>
      </c>
      <c r="F237" s="7" t="s">
        <v>1844</v>
      </c>
      <c r="G237" s="44" t="str">
        <f>VLOOKUP(A237,[1]FIJA!$A:$P,15,0)</f>
        <v>DEPARTAMENTO DE COCINAS MOVILES- COMEDOR</v>
      </c>
      <c r="H237" s="44">
        <f>VLOOKUP(A237,[1]FIJA!$A:$P,8,0)</f>
        <v>11000</v>
      </c>
      <c r="I237" s="32">
        <f>VLOOKUP(A237,[1]FIJA!$A:$P,10,0)</f>
        <v>0</v>
      </c>
      <c r="J237" s="32">
        <f>VLOOKUP(A237,[1]FIJA!$A:$P,9,0)</f>
        <v>315.7</v>
      </c>
      <c r="K237" s="32">
        <f>VLOOKUP(A237,[3]Sheet1!$F:$I,2,)</f>
        <v>781</v>
      </c>
      <c r="L237" s="32">
        <f>VLOOKUP(A237,[3]Sheet1!$F:$I,4,0)</f>
        <v>126.5</v>
      </c>
      <c r="M237" s="32">
        <f>VLOOKUP(A237,[1]FIJA!$A:$P,11,0)</f>
        <v>334.4</v>
      </c>
      <c r="N237" s="32">
        <f>VLOOKUP(A237,[3]Sheet1!$F:$I,3,0)</f>
        <v>779.9</v>
      </c>
      <c r="O237" s="32">
        <f>VLOOKUP(A237,[1]FIJA!$A:$P,12,0)</f>
        <v>75</v>
      </c>
      <c r="P237" s="6">
        <v>650.09999999999991</v>
      </c>
      <c r="Q237" s="40">
        <f t="shared" si="9"/>
        <v>725.09999999999991</v>
      </c>
      <c r="R237" s="6">
        <f t="shared" si="10"/>
        <v>1687.4</v>
      </c>
      <c r="S237" s="6">
        <f t="shared" si="11"/>
        <v>10274.9</v>
      </c>
      <c r="T237" s="24">
        <v>111</v>
      </c>
      <c r="U237" s="2" t="str">
        <f>VLOOKUP(A237,[2]COMEDORECO_Generacion_de_Datos_!$A:$F,5,0)</f>
        <v>01.00.00.62.02.01</v>
      </c>
    </row>
    <row r="238" spans="1:21" s="2" customFormat="1" ht="21.95" customHeight="1" x14ac:dyDescent="0.25">
      <c r="A238" s="2">
        <f>VLOOKUP(C238,[1]FIJA!$D:$P,3,0)</f>
        <v>22300858036</v>
      </c>
      <c r="B238" s="23">
        <v>226</v>
      </c>
      <c r="C238" s="7" t="s">
        <v>1087</v>
      </c>
      <c r="D238" s="7" t="s">
        <v>97</v>
      </c>
      <c r="E238" s="7" t="str">
        <f>VLOOKUP(A238,[2]COMEDORECO_Generacion_de_Datos_!$A:$F,2,0)</f>
        <v>F</v>
      </c>
      <c r="F238" s="7" t="s">
        <v>1844</v>
      </c>
      <c r="G238" s="44" t="str">
        <f>VLOOKUP(A238,[1]FIJA!$A:$P,15,0)</f>
        <v>DEPARTAMENTO DE COCINAS MOVILES- COMEDOR</v>
      </c>
      <c r="H238" s="44">
        <f>VLOOKUP(A238,[1]FIJA!$A:$P,8,0)</f>
        <v>11000</v>
      </c>
      <c r="I238" s="32">
        <f>VLOOKUP(A238,[1]FIJA!$A:$P,10,0)</f>
        <v>0</v>
      </c>
      <c r="J238" s="32">
        <f>VLOOKUP(A238,[1]FIJA!$A:$P,9,0)</f>
        <v>315.7</v>
      </c>
      <c r="K238" s="32">
        <f>VLOOKUP(A238,[3]Sheet1!$F:$I,2,)</f>
        <v>781</v>
      </c>
      <c r="L238" s="32">
        <f>VLOOKUP(A238,[3]Sheet1!$F:$I,4,0)</f>
        <v>126.5</v>
      </c>
      <c r="M238" s="32">
        <f>VLOOKUP(A238,[1]FIJA!$A:$P,11,0)</f>
        <v>334.4</v>
      </c>
      <c r="N238" s="32">
        <f>VLOOKUP(A238,[3]Sheet1!$F:$I,3,0)</f>
        <v>779.9</v>
      </c>
      <c r="O238" s="32">
        <f>VLOOKUP(A238,[1]FIJA!$A:$P,12,0)</f>
        <v>75</v>
      </c>
      <c r="P238" s="6">
        <v>650.09999999999991</v>
      </c>
      <c r="Q238" s="40">
        <f t="shared" si="9"/>
        <v>725.09999999999991</v>
      </c>
      <c r="R238" s="6">
        <f t="shared" si="10"/>
        <v>1687.4</v>
      </c>
      <c r="S238" s="6">
        <f t="shared" si="11"/>
        <v>10274.9</v>
      </c>
      <c r="T238" s="24">
        <v>111</v>
      </c>
      <c r="U238" s="2" t="str">
        <f>VLOOKUP(A238,[2]COMEDORECO_Generacion_de_Datos_!$A:$F,5,0)</f>
        <v>01.00.00.62.02.01</v>
      </c>
    </row>
    <row r="239" spans="1:21" s="2" customFormat="1" ht="21.95" customHeight="1" x14ac:dyDescent="0.25">
      <c r="A239" s="2">
        <f>VLOOKUP(C239,[1]FIJA!$D:$P,3,0)</f>
        <v>22301658930</v>
      </c>
      <c r="B239" s="23">
        <v>227</v>
      </c>
      <c r="C239" s="7" t="s">
        <v>1728</v>
      </c>
      <c r="D239" s="7" t="s">
        <v>97</v>
      </c>
      <c r="E239" s="7" t="str">
        <f>VLOOKUP(A239,[2]COMEDORECO_Generacion_de_Datos_!$A:$F,2,0)</f>
        <v>F</v>
      </c>
      <c r="F239" s="7" t="s">
        <v>1844</v>
      </c>
      <c r="G239" s="44" t="str">
        <f>VLOOKUP(A239,[1]FIJA!$A:$P,15,0)</f>
        <v>DEPARTAMENTO DE COCINAS MOVILES- COMEDOR</v>
      </c>
      <c r="H239" s="44">
        <f>VLOOKUP(A239,[1]FIJA!$A:$P,8,0)</f>
        <v>11000</v>
      </c>
      <c r="I239" s="32">
        <f>VLOOKUP(A239,[1]FIJA!$A:$P,10,0)</f>
        <v>0</v>
      </c>
      <c r="J239" s="32">
        <f>VLOOKUP(A239,[1]FIJA!$A:$P,9,0)</f>
        <v>315.7</v>
      </c>
      <c r="K239" s="32">
        <f>VLOOKUP(A239,[3]Sheet1!$F:$I,2,)</f>
        <v>781</v>
      </c>
      <c r="L239" s="32">
        <f>VLOOKUP(A239,[3]Sheet1!$F:$I,4,0)</f>
        <v>126.5</v>
      </c>
      <c r="M239" s="32">
        <f>VLOOKUP(A239,[1]FIJA!$A:$P,11,0)</f>
        <v>334.4</v>
      </c>
      <c r="N239" s="32">
        <f>VLOOKUP(A239,[3]Sheet1!$F:$I,3,0)</f>
        <v>779.9</v>
      </c>
      <c r="O239" s="32">
        <f>VLOOKUP(A239,[1]FIJA!$A:$P,12,0)</f>
        <v>75</v>
      </c>
      <c r="P239" s="6">
        <v>650.09999999999991</v>
      </c>
      <c r="Q239" s="40">
        <f t="shared" si="9"/>
        <v>725.09999999999991</v>
      </c>
      <c r="R239" s="6">
        <f t="shared" si="10"/>
        <v>1687.4</v>
      </c>
      <c r="S239" s="6">
        <f t="shared" si="11"/>
        <v>10274.9</v>
      </c>
      <c r="T239" s="24">
        <v>111</v>
      </c>
      <c r="U239" s="2" t="str">
        <f>VLOOKUP(A239,[2]COMEDORECO_Generacion_de_Datos_!$A:$F,5,0)</f>
        <v>01.00.00.62.02.01</v>
      </c>
    </row>
    <row r="240" spans="1:21" s="2" customFormat="1" ht="21.95" customHeight="1" x14ac:dyDescent="0.25">
      <c r="A240" s="2">
        <f>VLOOKUP(C240,[1]FIJA!$D:$P,3,0)</f>
        <v>22301812818</v>
      </c>
      <c r="B240" s="23">
        <v>228</v>
      </c>
      <c r="C240" s="7" t="s">
        <v>1112</v>
      </c>
      <c r="D240" s="7" t="s">
        <v>97</v>
      </c>
      <c r="E240" s="7" t="str">
        <f>VLOOKUP(A240,[2]COMEDORECO_Generacion_de_Datos_!$A:$F,2,0)</f>
        <v>F</v>
      </c>
      <c r="F240" s="7" t="s">
        <v>1844</v>
      </c>
      <c r="G240" s="44" t="str">
        <f>VLOOKUP(A240,[1]FIJA!$A:$P,15,0)</f>
        <v>DEPARTAMENTO DE COCINAS MOVILES- COMEDOR</v>
      </c>
      <c r="H240" s="44">
        <f>VLOOKUP(A240,[1]FIJA!$A:$P,8,0)</f>
        <v>11000</v>
      </c>
      <c r="I240" s="32">
        <f>VLOOKUP(A240,[1]FIJA!$A:$P,10,0)</f>
        <v>0</v>
      </c>
      <c r="J240" s="32">
        <f>VLOOKUP(A240,[1]FIJA!$A:$P,9,0)</f>
        <v>315.7</v>
      </c>
      <c r="K240" s="32">
        <f>VLOOKUP(A240,[3]Sheet1!$F:$I,2,)</f>
        <v>781</v>
      </c>
      <c r="L240" s="32">
        <f>VLOOKUP(A240,[3]Sheet1!$F:$I,4,0)</f>
        <v>126.5</v>
      </c>
      <c r="M240" s="32">
        <f>VLOOKUP(A240,[1]FIJA!$A:$P,11,0)</f>
        <v>334.4</v>
      </c>
      <c r="N240" s="32">
        <f>VLOOKUP(A240,[3]Sheet1!$F:$I,3,0)</f>
        <v>779.9</v>
      </c>
      <c r="O240" s="32">
        <f>VLOOKUP(A240,[1]FIJA!$A:$P,12,0)</f>
        <v>75</v>
      </c>
      <c r="P240" s="6">
        <v>650.09999999999991</v>
      </c>
      <c r="Q240" s="40">
        <f t="shared" si="9"/>
        <v>725.09999999999991</v>
      </c>
      <c r="R240" s="6">
        <f t="shared" si="10"/>
        <v>1687.4</v>
      </c>
      <c r="S240" s="6">
        <f t="shared" si="11"/>
        <v>10274.9</v>
      </c>
      <c r="T240" s="24">
        <v>111</v>
      </c>
      <c r="U240" s="2" t="str">
        <f>VLOOKUP(A240,[2]COMEDORECO_Generacion_de_Datos_!$A:$F,5,0)</f>
        <v>01.00.00.62.02.01</v>
      </c>
    </row>
    <row r="241" spans="1:21" s="2" customFormat="1" ht="21.95" customHeight="1" x14ac:dyDescent="0.25">
      <c r="A241" s="2">
        <f>VLOOKUP(C241,[1]FIJA!$D:$P,3,0)</f>
        <v>22500661230</v>
      </c>
      <c r="B241" s="23">
        <v>229</v>
      </c>
      <c r="C241" s="7" t="s">
        <v>1121</v>
      </c>
      <c r="D241" s="7" t="s">
        <v>97</v>
      </c>
      <c r="E241" s="7" t="str">
        <f>VLOOKUP(A241,[2]COMEDORECO_Generacion_de_Datos_!$A:$F,2,0)</f>
        <v>F</v>
      </c>
      <c r="F241" s="7" t="s">
        <v>1844</v>
      </c>
      <c r="G241" s="44" t="str">
        <f>VLOOKUP(A241,[1]FIJA!$A:$P,15,0)</f>
        <v>DEPARTAMENTO DE COCINAS MOVILES- COMEDOR</v>
      </c>
      <c r="H241" s="44">
        <f>VLOOKUP(A241,[1]FIJA!$A:$P,8,0)</f>
        <v>11000</v>
      </c>
      <c r="I241" s="32">
        <f>VLOOKUP(A241,[1]FIJA!$A:$P,10,0)</f>
        <v>0</v>
      </c>
      <c r="J241" s="32">
        <f>VLOOKUP(A241,[1]FIJA!$A:$P,9,0)</f>
        <v>315.7</v>
      </c>
      <c r="K241" s="32">
        <f>VLOOKUP(A241,[3]Sheet1!$F:$I,2,)</f>
        <v>781</v>
      </c>
      <c r="L241" s="32">
        <f>VLOOKUP(A241,[3]Sheet1!$F:$I,4,0)</f>
        <v>126.5</v>
      </c>
      <c r="M241" s="32">
        <f>VLOOKUP(A241,[1]FIJA!$A:$P,11,0)</f>
        <v>334.4</v>
      </c>
      <c r="N241" s="32">
        <f>VLOOKUP(A241,[3]Sheet1!$F:$I,3,0)</f>
        <v>779.9</v>
      </c>
      <c r="O241" s="32">
        <f>VLOOKUP(A241,[1]FIJA!$A:$P,12,0)</f>
        <v>75</v>
      </c>
      <c r="P241" s="6">
        <v>650.09999999999991</v>
      </c>
      <c r="Q241" s="40">
        <f t="shared" si="9"/>
        <v>725.09999999999991</v>
      </c>
      <c r="R241" s="6">
        <f t="shared" si="10"/>
        <v>1687.4</v>
      </c>
      <c r="S241" s="6">
        <f t="shared" si="11"/>
        <v>10274.9</v>
      </c>
      <c r="T241" s="24">
        <v>111</v>
      </c>
      <c r="U241" s="2" t="str">
        <f>VLOOKUP(A241,[2]COMEDORECO_Generacion_de_Datos_!$A:$F,5,0)</f>
        <v>01.00.00.62.02.01</v>
      </c>
    </row>
    <row r="242" spans="1:21" s="2" customFormat="1" ht="21.95" customHeight="1" x14ac:dyDescent="0.25">
      <c r="A242" s="2">
        <f>VLOOKUP(C242,[1]FIJA!$D:$P,3,0)</f>
        <v>103656567</v>
      </c>
      <c r="B242" s="23">
        <v>230</v>
      </c>
      <c r="C242" s="7" t="s">
        <v>1898</v>
      </c>
      <c r="D242" s="7" t="s">
        <v>97</v>
      </c>
      <c r="E242" s="7" t="str">
        <f>VLOOKUP(A242,[2]COMEDORECO_Generacion_de_Datos_!$A:$F,2,0)</f>
        <v>F</v>
      </c>
      <c r="F242" s="7" t="s">
        <v>1844</v>
      </c>
      <c r="G242" s="44" t="str">
        <f>VLOOKUP(A242,[1]FIJA!$A:$P,15,0)</f>
        <v>DEPARTAMENTO DE COCINAS MOVILES- COMEDOR</v>
      </c>
      <c r="H242" s="44">
        <f>VLOOKUP(A242,[1]FIJA!$A:$P,8,0)</f>
        <v>11000</v>
      </c>
      <c r="I242" s="32">
        <f>VLOOKUP(A242,[1]FIJA!$A:$P,10,0)</f>
        <v>0</v>
      </c>
      <c r="J242" s="32">
        <f>VLOOKUP(A242,[1]FIJA!$A:$P,9,0)</f>
        <v>315.7</v>
      </c>
      <c r="K242" s="32">
        <f>VLOOKUP(A242,[3]Sheet1!$F:$I,2,)</f>
        <v>781</v>
      </c>
      <c r="L242" s="32">
        <f>VLOOKUP(A242,[3]Sheet1!$F:$I,4,0)</f>
        <v>126.5</v>
      </c>
      <c r="M242" s="32">
        <f>VLOOKUP(A242,[1]FIJA!$A:$P,11,0)</f>
        <v>334.4</v>
      </c>
      <c r="N242" s="32">
        <f>VLOOKUP(A242,[3]Sheet1!$F:$I,3,0)</f>
        <v>779.9</v>
      </c>
      <c r="O242" s="32">
        <f>VLOOKUP(A242,[1]FIJA!$A:$P,12,0)</f>
        <v>75</v>
      </c>
      <c r="P242" s="6">
        <v>650.09999999999991</v>
      </c>
      <c r="Q242" s="40">
        <f t="shared" si="9"/>
        <v>725.09999999999991</v>
      </c>
      <c r="R242" s="6">
        <f t="shared" si="10"/>
        <v>1687.4</v>
      </c>
      <c r="S242" s="6">
        <f t="shared" si="11"/>
        <v>10274.9</v>
      </c>
      <c r="T242" s="24">
        <v>111</v>
      </c>
      <c r="U242" s="2" t="str">
        <f>VLOOKUP(A242,[2]COMEDORECO_Generacion_de_Datos_!$A:$F,5,0)</f>
        <v>01.00.00.62.02.01</v>
      </c>
    </row>
    <row r="243" spans="1:21" s="2" customFormat="1" ht="21.95" customHeight="1" x14ac:dyDescent="0.25">
      <c r="A243" s="2">
        <f>VLOOKUP(C243,[1]FIJA!$D:$P,3,0)</f>
        <v>22300718958</v>
      </c>
      <c r="B243" s="23">
        <v>231</v>
      </c>
      <c r="C243" s="7" t="s">
        <v>1959</v>
      </c>
      <c r="D243" s="7" t="s">
        <v>97</v>
      </c>
      <c r="E243" s="7" t="str">
        <f>VLOOKUP(A243,[2]COMEDORECO_Generacion_de_Datos_!$A:$F,2,0)</f>
        <v>F</v>
      </c>
      <c r="F243" s="7" t="s">
        <v>1844</v>
      </c>
      <c r="G243" s="44" t="str">
        <f>VLOOKUP(A243,[1]FIJA!$A:$P,15,0)</f>
        <v>DEPARTAMENTO DE COCINAS MOVILES- COMEDOR</v>
      </c>
      <c r="H243" s="44">
        <f>VLOOKUP(A243,[1]FIJA!$A:$P,8,0)</f>
        <v>11000</v>
      </c>
      <c r="I243" s="32">
        <f>VLOOKUP(A243,[1]FIJA!$A:$P,10,0)</f>
        <v>0</v>
      </c>
      <c r="J243" s="32">
        <f>VLOOKUP(A243,[1]FIJA!$A:$P,9,0)</f>
        <v>315.7</v>
      </c>
      <c r="K243" s="32">
        <f>VLOOKUP(A243,[3]Sheet1!$F:$I,2,)</f>
        <v>781</v>
      </c>
      <c r="L243" s="32">
        <f>VLOOKUP(A243,[3]Sheet1!$F:$I,4,0)</f>
        <v>126.5</v>
      </c>
      <c r="M243" s="32">
        <f>VLOOKUP(A243,[1]FIJA!$A:$P,11,0)</f>
        <v>334.4</v>
      </c>
      <c r="N243" s="32">
        <f>VLOOKUP(A243,[3]Sheet1!$F:$I,3,0)</f>
        <v>779.9</v>
      </c>
      <c r="O243" s="32">
        <f>VLOOKUP(A243,[1]FIJA!$A:$P,12,0)</f>
        <v>75</v>
      </c>
      <c r="P243" s="6">
        <v>650.09999999999991</v>
      </c>
      <c r="Q243" s="40">
        <f t="shared" si="9"/>
        <v>725.09999999999991</v>
      </c>
      <c r="R243" s="6">
        <f t="shared" si="10"/>
        <v>1687.4</v>
      </c>
      <c r="S243" s="6">
        <f t="shared" si="11"/>
        <v>10274.9</v>
      </c>
      <c r="T243" s="24">
        <v>111</v>
      </c>
      <c r="U243" s="2" t="str">
        <f>VLOOKUP(A243,[2]COMEDORECO_Generacion_de_Datos_!$A:$F,5,0)</f>
        <v>01.00.00.62.02.01</v>
      </c>
    </row>
    <row r="244" spans="1:21" s="2" customFormat="1" ht="21.95" customHeight="1" x14ac:dyDescent="0.25">
      <c r="A244" s="2">
        <f>VLOOKUP(C244,[1]FIJA!$D:$P,3,0)</f>
        <v>105223861</v>
      </c>
      <c r="B244" s="23">
        <v>232</v>
      </c>
      <c r="C244" s="7" t="s">
        <v>1665</v>
      </c>
      <c r="D244" s="7" t="s">
        <v>101</v>
      </c>
      <c r="E244" s="7" t="str">
        <f>VLOOKUP(A244,[2]COMEDORECO_Generacion_de_Datos_!$A:$F,2,0)</f>
        <v>F</v>
      </c>
      <c r="F244" s="7" t="s">
        <v>1844</v>
      </c>
      <c r="G244" s="44" t="str">
        <f>VLOOKUP(A244,[1]FIJA!$A:$P,15,0)</f>
        <v>DEPARTAMENTO DE COCINAS MOVILES- COMEDOR</v>
      </c>
      <c r="H244" s="44">
        <f>VLOOKUP(A244,[1]FIJA!$A:$P,8,0)</f>
        <v>11000</v>
      </c>
      <c r="I244" s="32">
        <f>VLOOKUP(A244,[1]FIJA!$A:$P,10,0)</f>
        <v>0</v>
      </c>
      <c r="J244" s="32">
        <f>VLOOKUP(A244,[1]FIJA!$A:$P,9,0)</f>
        <v>315.7</v>
      </c>
      <c r="K244" s="32">
        <f>VLOOKUP(A244,[3]Sheet1!$F:$I,2,)</f>
        <v>781</v>
      </c>
      <c r="L244" s="32">
        <f>VLOOKUP(A244,[3]Sheet1!$F:$I,4,0)</f>
        <v>126.5</v>
      </c>
      <c r="M244" s="32">
        <f>VLOOKUP(A244,[1]FIJA!$A:$P,11,0)</f>
        <v>334.4</v>
      </c>
      <c r="N244" s="32">
        <f>VLOOKUP(A244,[3]Sheet1!$F:$I,3,0)</f>
        <v>779.9</v>
      </c>
      <c r="O244" s="32">
        <f>VLOOKUP(A244,[1]FIJA!$A:$P,12,0)</f>
        <v>75</v>
      </c>
      <c r="P244" s="6">
        <v>650.09999999999991</v>
      </c>
      <c r="Q244" s="40">
        <f t="shared" si="9"/>
        <v>725.09999999999991</v>
      </c>
      <c r="R244" s="6">
        <f t="shared" si="10"/>
        <v>1687.4</v>
      </c>
      <c r="S244" s="6">
        <f t="shared" si="11"/>
        <v>10274.9</v>
      </c>
      <c r="T244" s="24">
        <v>111</v>
      </c>
      <c r="U244" s="2" t="str">
        <f>VLOOKUP(A244,[2]COMEDORECO_Generacion_de_Datos_!$A:$F,5,0)</f>
        <v>01.00.00.62.02.01</v>
      </c>
    </row>
    <row r="245" spans="1:21" s="2" customFormat="1" ht="21.95" customHeight="1" x14ac:dyDescent="0.25">
      <c r="A245" s="2">
        <f>VLOOKUP(C245,[1]FIJA!$D:$P,3,0)</f>
        <v>107936932</v>
      </c>
      <c r="B245" s="23">
        <v>233</v>
      </c>
      <c r="C245" s="7" t="s">
        <v>287</v>
      </c>
      <c r="D245" s="7" t="s">
        <v>1806</v>
      </c>
      <c r="E245" s="7" t="str">
        <f>VLOOKUP(A245,[2]COMEDORECO_Generacion_de_Datos_!$A:$F,2,0)</f>
        <v>F</v>
      </c>
      <c r="F245" s="7" t="s">
        <v>1844</v>
      </c>
      <c r="G245" s="44" t="str">
        <f>VLOOKUP(A245,[1]FIJA!$A:$P,15,0)</f>
        <v>DEPARTAMENTO DE CONTROL PROCESAMIENTO DE</v>
      </c>
      <c r="H245" s="44">
        <f>VLOOKUP(A245,[1]FIJA!$A:$P,8,0)</f>
        <v>26250</v>
      </c>
      <c r="I245" s="32">
        <f>VLOOKUP(A245,[1]FIJA!$A:$P,10,0)</f>
        <v>0</v>
      </c>
      <c r="J245" s="32">
        <f>VLOOKUP(A245,[1]FIJA!$A:$P,9,0)</f>
        <v>753.38</v>
      </c>
      <c r="K245" s="32">
        <f>VLOOKUP(A245,[3]Sheet1!$F:$I,2,)</f>
        <v>1863.75</v>
      </c>
      <c r="L245" s="32">
        <f>VLOOKUP(A245,[3]Sheet1!$F:$I,4,0)</f>
        <v>301.88</v>
      </c>
      <c r="M245" s="32">
        <f>VLOOKUP(A245,[1]FIJA!$A:$P,11,0)</f>
        <v>798</v>
      </c>
      <c r="N245" s="32">
        <f>VLOOKUP(A245,[3]Sheet1!$F:$I,3,0)</f>
        <v>1861.13</v>
      </c>
      <c r="O245" s="32">
        <f>VLOOKUP(A245,[1]FIJA!$A:$P,12,0)</f>
        <v>1587.45</v>
      </c>
      <c r="P245" s="6">
        <v>1551.38</v>
      </c>
      <c r="Q245" s="40">
        <f t="shared" si="9"/>
        <v>3138.83</v>
      </c>
      <c r="R245" s="6">
        <f t="shared" si="10"/>
        <v>4026.76</v>
      </c>
      <c r="S245" s="6">
        <f t="shared" si="11"/>
        <v>23111.17</v>
      </c>
      <c r="T245" s="24">
        <v>111</v>
      </c>
      <c r="U245" s="2" t="str">
        <f>VLOOKUP(A245,[2]COMEDORECO_Generacion_de_Datos_!$A:$F,5,0)</f>
        <v>01.00.00.62.02.02</v>
      </c>
    </row>
    <row r="246" spans="1:21" s="2" customFormat="1" ht="21.95" customHeight="1" x14ac:dyDescent="0.25">
      <c r="A246" s="2">
        <f>VLOOKUP(C246,[1]FIJA!$D:$P,3,0)</f>
        <v>7600074541</v>
      </c>
      <c r="B246" s="23">
        <v>234</v>
      </c>
      <c r="C246" s="7" t="s">
        <v>1390</v>
      </c>
      <c r="D246" s="7" t="s">
        <v>649</v>
      </c>
      <c r="E246" s="7" t="str">
        <f>VLOOKUP(A246,[2]COMEDORECO_Generacion_de_Datos_!$A:$F,2,0)</f>
        <v>M</v>
      </c>
      <c r="F246" s="7" t="s">
        <v>1844</v>
      </c>
      <c r="G246" s="44" t="str">
        <f>VLOOKUP(A246,[1]FIJA!$A:$P,15,0)</f>
        <v>DEPARTAMENTO DE CONTROL PROCESAMIENTO DE</v>
      </c>
      <c r="H246" s="44">
        <f>VLOOKUP(A246,[1]FIJA!$A:$P,8,0)</f>
        <v>20000</v>
      </c>
      <c r="I246" s="32">
        <f>VLOOKUP(A246,[1]FIJA!$A:$P,10,0)</f>
        <v>0</v>
      </c>
      <c r="J246" s="32">
        <f>VLOOKUP(A246,[1]FIJA!$A:$P,9,0)</f>
        <v>574</v>
      </c>
      <c r="K246" s="32">
        <f>VLOOKUP(A246,[3]Sheet1!$F:$I,2,)</f>
        <v>1420</v>
      </c>
      <c r="L246" s="32">
        <f>VLOOKUP(A246,[3]Sheet1!$F:$I,4,0)</f>
        <v>230</v>
      </c>
      <c r="M246" s="32">
        <f>VLOOKUP(A246,[1]FIJA!$A:$P,11,0)</f>
        <v>608</v>
      </c>
      <c r="N246" s="32">
        <f>VLOOKUP(A246,[3]Sheet1!$F:$I,3,0)</f>
        <v>1418</v>
      </c>
      <c r="O246" s="32">
        <f>VLOOKUP(A246,[1]FIJA!$A:$P,12,0)</f>
        <v>75</v>
      </c>
      <c r="P246" s="6">
        <v>1182</v>
      </c>
      <c r="Q246" s="40">
        <f t="shared" si="9"/>
        <v>1257</v>
      </c>
      <c r="R246" s="6">
        <f t="shared" si="10"/>
        <v>3068</v>
      </c>
      <c r="S246" s="6">
        <f t="shared" si="11"/>
        <v>18743</v>
      </c>
      <c r="T246" s="24">
        <v>111</v>
      </c>
      <c r="U246" s="2" t="str">
        <f>VLOOKUP(A246,[2]COMEDORECO_Generacion_de_Datos_!$A:$F,5,0)</f>
        <v>01.00.00.62.02.02</v>
      </c>
    </row>
    <row r="247" spans="1:21" s="2" customFormat="1" ht="21.95" customHeight="1" x14ac:dyDescent="0.25">
      <c r="A247" s="2">
        <f>VLOOKUP(C247,[1]FIJA!$D:$P,3,0)</f>
        <v>1800627125</v>
      </c>
      <c r="B247" s="23">
        <v>235</v>
      </c>
      <c r="C247" s="7" t="s">
        <v>1594</v>
      </c>
      <c r="D247" s="7" t="s">
        <v>186</v>
      </c>
      <c r="E247" s="7" t="str">
        <f>VLOOKUP(A247,[2]COMEDORECO_Generacion_de_Datos_!$A:$F,2,0)</f>
        <v>F</v>
      </c>
      <c r="F247" s="7" t="s">
        <v>1844</v>
      </c>
      <c r="G247" s="44" t="str">
        <f>VLOOKUP(A247,[1]FIJA!$A:$P,15,0)</f>
        <v>DEPARTAMENTO DE CONTROL PROCESAMIENTO DE</v>
      </c>
      <c r="H247" s="44">
        <f>VLOOKUP(A247,[1]FIJA!$A:$P,8,0)</f>
        <v>17000</v>
      </c>
      <c r="I247" s="32">
        <f>VLOOKUP(A247,[1]FIJA!$A:$P,10,0)</f>
        <v>0</v>
      </c>
      <c r="J247" s="32">
        <f>VLOOKUP(A247,[1]FIJA!$A:$P,9,0)</f>
        <v>487.9</v>
      </c>
      <c r="K247" s="32">
        <f>VLOOKUP(A247,[3]Sheet1!$F:$I,2,)</f>
        <v>1207</v>
      </c>
      <c r="L247" s="32">
        <f>VLOOKUP(A247,[3]Sheet1!$F:$I,4,0)</f>
        <v>195.5</v>
      </c>
      <c r="M247" s="32">
        <f>VLOOKUP(A247,[1]FIJA!$A:$P,11,0)</f>
        <v>516.79999999999995</v>
      </c>
      <c r="N247" s="32">
        <f>VLOOKUP(A247,[3]Sheet1!$F:$I,3,0)</f>
        <v>1205.3</v>
      </c>
      <c r="O247" s="32">
        <f>VLOOKUP(A247,[1]FIJA!$A:$P,12,0)</f>
        <v>75</v>
      </c>
      <c r="P247" s="6">
        <v>1004.6999999999999</v>
      </c>
      <c r="Q247" s="40">
        <f t="shared" si="9"/>
        <v>1079.6999999999998</v>
      </c>
      <c r="R247" s="6">
        <f t="shared" si="10"/>
        <v>2607.8000000000002</v>
      </c>
      <c r="S247" s="6">
        <f t="shared" si="11"/>
        <v>15920.3</v>
      </c>
      <c r="T247" s="24">
        <v>111</v>
      </c>
      <c r="U247" s="2" t="str">
        <f>VLOOKUP(A247,[2]COMEDORECO_Generacion_de_Datos_!$A:$F,5,0)</f>
        <v>01.00.00.62.02.02</v>
      </c>
    </row>
    <row r="248" spans="1:21" s="2" customFormat="1" ht="21.95" customHeight="1" x14ac:dyDescent="0.25">
      <c r="A248" s="2">
        <f>VLOOKUP(C248,[1]FIJA!$D:$P,3,0)</f>
        <v>112453683</v>
      </c>
      <c r="B248" s="23">
        <v>236</v>
      </c>
      <c r="C248" s="7" t="s">
        <v>1480</v>
      </c>
      <c r="D248" s="7" t="s">
        <v>649</v>
      </c>
      <c r="E248" s="7" t="str">
        <f>VLOOKUP(A248,[2]COMEDORECO_Generacion_de_Datos_!$A:$F,2,0)</f>
        <v>F</v>
      </c>
      <c r="F248" s="7" t="s">
        <v>1844</v>
      </c>
      <c r="G248" s="44" t="str">
        <f>VLOOKUP(A248,[1]FIJA!$A:$P,15,0)</f>
        <v>DEPARTAMENTO DE CONTROL PROCESAMIENTO DE</v>
      </c>
      <c r="H248" s="44">
        <f>VLOOKUP(A248,[1]FIJA!$A:$P,8,0)</f>
        <v>15000</v>
      </c>
      <c r="I248" s="32">
        <f>VLOOKUP(A248,[1]FIJA!$A:$P,10,0)</f>
        <v>0</v>
      </c>
      <c r="J248" s="32">
        <f>VLOOKUP(A248,[1]FIJA!$A:$P,9,0)</f>
        <v>430.5</v>
      </c>
      <c r="K248" s="32">
        <f>VLOOKUP(A248,[3]Sheet1!$F:$I,2,)</f>
        <v>1065</v>
      </c>
      <c r="L248" s="32">
        <f>VLOOKUP(A248,[3]Sheet1!$F:$I,4,0)</f>
        <v>172.5</v>
      </c>
      <c r="M248" s="32">
        <f>VLOOKUP(A248,[1]FIJA!$A:$P,11,0)</f>
        <v>456</v>
      </c>
      <c r="N248" s="32">
        <f>VLOOKUP(A248,[3]Sheet1!$F:$I,3,0)</f>
        <v>1063.5</v>
      </c>
      <c r="O248" s="32">
        <f>VLOOKUP(A248,[1]FIJA!$A:$P,12,0)</f>
        <v>75</v>
      </c>
      <c r="P248" s="6">
        <v>886.5</v>
      </c>
      <c r="Q248" s="40">
        <f t="shared" si="9"/>
        <v>961.5</v>
      </c>
      <c r="R248" s="6">
        <f t="shared" si="10"/>
        <v>2301</v>
      </c>
      <c r="S248" s="6">
        <f t="shared" si="11"/>
        <v>14038.5</v>
      </c>
      <c r="T248" s="24">
        <v>111</v>
      </c>
      <c r="U248" s="2" t="str">
        <f>VLOOKUP(A248,[2]COMEDORECO_Generacion_de_Datos_!$A:$F,5,0)</f>
        <v>01.00.00.62.02.02</v>
      </c>
    </row>
    <row r="249" spans="1:21" s="2" customFormat="1" ht="21.95" customHeight="1" x14ac:dyDescent="0.25">
      <c r="A249" s="2">
        <f>VLOOKUP(C249,[1]FIJA!$D:$P,3,0)</f>
        <v>40212491654</v>
      </c>
      <c r="B249" s="23">
        <v>237</v>
      </c>
      <c r="C249" s="7" t="s">
        <v>1294</v>
      </c>
      <c r="D249" s="7" t="s">
        <v>649</v>
      </c>
      <c r="E249" s="7" t="str">
        <f>VLOOKUP(A249,[2]COMEDORECO_Generacion_de_Datos_!$A:$F,2,0)</f>
        <v>F</v>
      </c>
      <c r="F249" s="7" t="s">
        <v>1844</v>
      </c>
      <c r="G249" s="44" t="str">
        <f>VLOOKUP(A249,[1]FIJA!$A:$P,15,0)</f>
        <v>DEPARTAMENTO DE CONTROL PROCESAMIENTO DE</v>
      </c>
      <c r="H249" s="44">
        <f>VLOOKUP(A249,[1]FIJA!$A:$P,8,0)</f>
        <v>15000</v>
      </c>
      <c r="I249" s="32">
        <f>VLOOKUP(A249,[1]FIJA!$A:$P,10,0)</f>
        <v>0</v>
      </c>
      <c r="J249" s="32">
        <f>VLOOKUP(A249,[1]FIJA!$A:$P,9,0)</f>
        <v>430.5</v>
      </c>
      <c r="K249" s="32">
        <f>VLOOKUP(A249,[3]Sheet1!$F:$I,2,)</f>
        <v>1065</v>
      </c>
      <c r="L249" s="32">
        <f>VLOOKUP(A249,[3]Sheet1!$F:$I,4,0)</f>
        <v>172.5</v>
      </c>
      <c r="M249" s="32">
        <f>VLOOKUP(A249,[1]FIJA!$A:$P,11,0)</f>
        <v>456</v>
      </c>
      <c r="N249" s="32">
        <f>VLOOKUP(A249,[3]Sheet1!$F:$I,3,0)</f>
        <v>1063.5</v>
      </c>
      <c r="O249" s="32">
        <f>VLOOKUP(A249,[1]FIJA!$A:$P,12,0)</f>
        <v>75</v>
      </c>
      <c r="P249" s="6">
        <v>886.5</v>
      </c>
      <c r="Q249" s="40">
        <f t="shared" si="9"/>
        <v>961.5</v>
      </c>
      <c r="R249" s="6">
        <f t="shared" si="10"/>
        <v>2301</v>
      </c>
      <c r="S249" s="6">
        <f t="shared" si="11"/>
        <v>14038.5</v>
      </c>
      <c r="T249" s="24">
        <v>111</v>
      </c>
      <c r="U249" s="2" t="str">
        <f>VLOOKUP(A249,[2]COMEDORECO_Generacion_de_Datos_!$A:$F,5,0)</f>
        <v>01.00.00.62.02.02</v>
      </c>
    </row>
    <row r="250" spans="1:21" s="2" customFormat="1" ht="21.95" customHeight="1" x14ac:dyDescent="0.25">
      <c r="A250" s="2">
        <f>VLOOKUP(C250,[1]FIJA!$D:$P,3,0)</f>
        <v>111251914</v>
      </c>
      <c r="B250" s="23">
        <v>238</v>
      </c>
      <c r="C250" s="7" t="s">
        <v>1854</v>
      </c>
      <c r="D250" s="7" t="s">
        <v>649</v>
      </c>
      <c r="E250" s="7" t="str">
        <f>VLOOKUP(A250,[2]COMEDORECO_Generacion_de_Datos_!$A:$F,2,0)</f>
        <v>F</v>
      </c>
      <c r="F250" s="7" t="s">
        <v>1844</v>
      </c>
      <c r="G250" s="44" t="str">
        <f>VLOOKUP(A250,[1]FIJA!$A:$P,15,0)</f>
        <v>DEPARTAMENTO DE CONTROL PROCESAMIENTO DE</v>
      </c>
      <c r="H250" s="44">
        <f>VLOOKUP(A250,[1]FIJA!$A:$P,8,0)</f>
        <v>15000</v>
      </c>
      <c r="I250" s="32">
        <f>VLOOKUP(A250,[1]FIJA!$A:$P,10,0)</f>
        <v>0</v>
      </c>
      <c r="J250" s="32">
        <f>VLOOKUP(A250,[1]FIJA!$A:$P,9,0)</f>
        <v>430.5</v>
      </c>
      <c r="K250" s="32">
        <f>VLOOKUP(A250,[3]Sheet1!$F:$I,2,)</f>
        <v>1065</v>
      </c>
      <c r="L250" s="32">
        <f>VLOOKUP(A250,[3]Sheet1!$F:$I,4,0)</f>
        <v>172.5</v>
      </c>
      <c r="M250" s="32">
        <f>VLOOKUP(A250,[1]FIJA!$A:$P,11,0)</f>
        <v>456</v>
      </c>
      <c r="N250" s="32">
        <f>VLOOKUP(A250,[3]Sheet1!$F:$I,3,0)</f>
        <v>1063.5</v>
      </c>
      <c r="O250" s="32">
        <f>VLOOKUP(A250,[1]FIJA!$A:$P,12,0)</f>
        <v>75</v>
      </c>
      <c r="P250" s="6">
        <v>886.5</v>
      </c>
      <c r="Q250" s="40">
        <f t="shared" si="9"/>
        <v>961.5</v>
      </c>
      <c r="R250" s="6">
        <f t="shared" si="10"/>
        <v>2301</v>
      </c>
      <c r="S250" s="6">
        <f t="shared" si="11"/>
        <v>14038.5</v>
      </c>
      <c r="T250" s="24">
        <v>111</v>
      </c>
      <c r="U250" s="2" t="str">
        <f>VLOOKUP(A250,[2]COMEDORECO_Generacion_de_Datos_!$A:$F,5,0)</f>
        <v>01.00.00.62.02.02</v>
      </c>
    </row>
    <row r="251" spans="1:21" s="2" customFormat="1" ht="21.95" customHeight="1" x14ac:dyDescent="0.25">
      <c r="A251" s="2">
        <f>VLOOKUP(C251,[1]FIJA!$D:$P,3,0)</f>
        <v>108923905</v>
      </c>
      <c r="B251" s="23">
        <v>239</v>
      </c>
      <c r="C251" s="7" t="s">
        <v>2103</v>
      </c>
      <c r="D251" s="7" t="s">
        <v>649</v>
      </c>
      <c r="E251" s="7" t="str">
        <f>VLOOKUP(A251,[2]COMEDORECO_Generacion_de_Datos_!$A:$F,2,0)</f>
        <v>M</v>
      </c>
      <c r="F251" s="7" t="s">
        <v>1844</v>
      </c>
      <c r="G251" s="44" t="str">
        <f>VLOOKUP(A251,[1]FIJA!$A:$P,15,0)</f>
        <v>DEPARTAMENTO DE CONTROL PROCESAMIENTO DE</v>
      </c>
      <c r="H251" s="44">
        <f>VLOOKUP(A251,[1]FIJA!$A:$P,8,0)</f>
        <v>15000</v>
      </c>
      <c r="I251" s="32">
        <f>VLOOKUP(A251,[1]FIJA!$A:$P,10,0)</f>
        <v>0</v>
      </c>
      <c r="J251" s="32">
        <f>VLOOKUP(A251,[1]FIJA!$A:$P,9,0)</f>
        <v>430.5</v>
      </c>
      <c r="K251" s="32">
        <f>VLOOKUP(A251,[3]Sheet1!$F:$I,2,)</f>
        <v>1065</v>
      </c>
      <c r="L251" s="32">
        <f>VLOOKUP(A251,[3]Sheet1!$F:$I,4,0)</f>
        <v>172.5</v>
      </c>
      <c r="M251" s="32">
        <f>VLOOKUP(A251,[1]FIJA!$A:$P,11,0)</f>
        <v>456</v>
      </c>
      <c r="N251" s="32">
        <f>VLOOKUP(A251,[3]Sheet1!$F:$I,3,0)</f>
        <v>1063.5</v>
      </c>
      <c r="O251" s="32">
        <f>VLOOKUP(A251,[1]FIJA!$A:$P,12,0)</f>
        <v>75</v>
      </c>
      <c r="P251" s="6">
        <v>1304.1600000000001</v>
      </c>
      <c r="Q251" s="40">
        <f t="shared" si="9"/>
        <v>961.5</v>
      </c>
      <c r="R251" s="6">
        <f t="shared" si="10"/>
        <v>2301</v>
      </c>
      <c r="S251" s="6">
        <f t="shared" si="11"/>
        <v>14038.5</v>
      </c>
      <c r="T251" s="24">
        <v>111</v>
      </c>
      <c r="U251" s="2" t="str">
        <f>VLOOKUP(A251,[2]COMEDORECO_Generacion_de_Datos_!$A:$F,5,0)</f>
        <v>01.00.00.62.02.02</v>
      </c>
    </row>
    <row r="252" spans="1:21" s="2" customFormat="1" ht="21.95" customHeight="1" x14ac:dyDescent="0.25">
      <c r="A252" s="2">
        <f>VLOOKUP(C252,[1]FIJA!$D:$P,3,0)</f>
        <v>109343582</v>
      </c>
      <c r="B252" s="23">
        <v>240</v>
      </c>
      <c r="C252" s="7" t="s">
        <v>316</v>
      </c>
      <c r="D252" s="7" t="s">
        <v>101</v>
      </c>
      <c r="E252" s="7" t="str">
        <f>VLOOKUP(A252,[2]COMEDORECO_Generacion_de_Datos_!$A:$F,2,0)</f>
        <v>F</v>
      </c>
      <c r="F252" s="7" t="s">
        <v>1844</v>
      </c>
      <c r="G252" s="44" t="str">
        <f>VLOOKUP(A252,[1]FIJA!$A:$P,15,0)</f>
        <v>DEPARTAMENTO DE CONTROL PROCESAMIENTO DE</v>
      </c>
      <c r="H252" s="44">
        <f>VLOOKUP(A252,[1]FIJA!$A:$P,8,0)</f>
        <v>11000</v>
      </c>
      <c r="I252" s="32">
        <f>VLOOKUP(A252,[1]FIJA!$A:$P,10,0)</f>
        <v>0</v>
      </c>
      <c r="J252" s="32">
        <f>VLOOKUP(A252,[1]FIJA!$A:$P,9,0)</f>
        <v>315.7</v>
      </c>
      <c r="K252" s="32">
        <f>VLOOKUP(A252,[3]Sheet1!$F:$I,2,)</f>
        <v>781</v>
      </c>
      <c r="L252" s="32">
        <f>VLOOKUP(A252,[3]Sheet1!$F:$I,4,0)</f>
        <v>126.5</v>
      </c>
      <c r="M252" s="32">
        <f>VLOOKUP(A252,[1]FIJA!$A:$P,11,0)</f>
        <v>334.4</v>
      </c>
      <c r="N252" s="32">
        <f>VLOOKUP(A252,[3]Sheet1!$F:$I,3,0)</f>
        <v>779.9</v>
      </c>
      <c r="O252" s="32">
        <f>VLOOKUP(A252,[1]FIJA!$A:$P,12,0)</f>
        <v>75</v>
      </c>
      <c r="P252" s="6">
        <v>650.09999999999991</v>
      </c>
      <c r="Q252" s="40">
        <f t="shared" si="9"/>
        <v>725.09999999999991</v>
      </c>
      <c r="R252" s="6">
        <f t="shared" si="10"/>
        <v>1687.4</v>
      </c>
      <c r="S252" s="6">
        <f t="shared" si="11"/>
        <v>10274.9</v>
      </c>
      <c r="T252" s="24">
        <v>111</v>
      </c>
      <c r="U252" s="2" t="str">
        <f>VLOOKUP(A252,[2]COMEDORECO_Generacion_de_Datos_!$A:$F,5,0)</f>
        <v>01.00.00.62.02.02</v>
      </c>
    </row>
    <row r="253" spans="1:21" s="2" customFormat="1" ht="21.95" customHeight="1" x14ac:dyDescent="0.25">
      <c r="A253" s="2">
        <f>VLOOKUP(C253,[1]FIJA!$D:$P,3,0)</f>
        <v>113043186</v>
      </c>
      <c r="B253" s="23">
        <v>241</v>
      </c>
      <c r="C253" s="7" t="s">
        <v>55</v>
      </c>
      <c r="D253" s="7" t="s">
        <v>52</v>
      </c>
      <c r="E253" s="7" t="str">
        <f>VLOOKUP(A253,[2]COMEDORECO_Generacion_de_Datos_!$A:$F,2,0)</f>
        <v>F</v>
      </c>
      <c r="F253" s="7" t="s">
        <v>1845</v>
      </c>
      <c r="G253" s="44" t="str">
        <f>VLOOKUP(A253,[1]FIJA!$A:$P,15,0)</f>
        <v>DEPARTAMENTO DE COMEDORES ECONOMICOS A N</v>
      </c>
      <c r="H253" s="44">
        <f>VLOOKUP(A253,[1]FIJA!$A:$P,8,0)</f>
        <v>50000</v>
      </c>
      <c r="I253" s="32">
        <f>VLOOKUP(A253,[1]FIJA!$A:$P,10,0)</f>
        <v>1627.13</v>
      </c>
      <c r="J253" s="32">
        <f>VLOOKUP(A253,[1]FIJA!$A:$P,9,0)</f>
        <v>1435</v>
      </c>
      <c r="K253" s="32">
        <f>VLOOKUP(A253,[3]Sheet1!$F:$I,2,)</f>
        <v>3550</v>
      </c>
      <c r="L253" s="32">
        <f>VLOOKUP(A253,[3]Sheet1!$F:$I,4,0)</f>
        <v>575</v>
      </c>
      <c r="M253" s="32">
        <f>VLOOKUP(A253,[1]FIJA!$A:$P,11,0)</f>
        <v>1520</v>
      </c>
      <c r="N253" s="32">
        <f>VLOOKUP(A253,[3]Sheet1!$F:$I,3,0)</f>
        <v>3545</v>
      </c>
      <c r="O253" s="32">
        <f>VLOOKUP(A253,[1]FIJA!$A:$P,12,0)</f>
        <v>1587.45</v>
      </c>
      <c r="P253" s="6">
        <v>2955</v>
      </c>
      <c r="Q253" s="40">
        <f t="shared" si="9"/>
        <v>6169.58</v>
      </c>
      <c r="R253" s="6">
        <f t="shared" si="10"/>
        <v>7670</v>
      </c>
      <c r="S253" s="6">
        <f t="shared" si="11"/>
        <v>43830.42</v>
      </c>
      <c r="T253" s="24">
        <v>111</v>
      </c>
      <c r="U253" s="2" t="str">
        <f>VLOOKUP(A253,[2]COMEDORECO_Generacion_de_Datos_!$A:$F,5,0)</f>
        <v>01.00.00.62.02.43</v>
      </c>
    </row>
    <row r="254" spans="1:21" s="2" customFormat="1" ht="21.95" customHeight="1" x14ac:dyDescent="0.25">
      <c r="A254" s="2">
        <f>VLOOKUP(C254,[1]FIJA!$D:$P,3,0)</f>
        <v>6600156290</v>
      </c>
      <c r="B254" s="23">
        <v>242</v>
      </c>
      <c r="C254" s="7" t="s">
        <v>924</v>
      </c>
      <c r="D254" s="7" t="s">
        <v>81</v>
      </c>
      <c r="E254" s="7" t="str">
        <f>VLOOKUP(A254,[2]COMEDORECO_Generacion_de_Datos_!$A:$F,2,0)</f>
        <v>F</v>
      </c>
      <c r="F254" s="7" t="s">
        <v>1844</v>
      </c>
      <c r="G254" s="44" t="str">
        <f>VLOOKUP(A254,[1]FIJA!$A:$P,15,0)</f>
        <v>DEPARTAMENTO DE COMEDORES ECONOMICOS A N</v>
      </c>
      <c r="H254" s="44">
        <f>VLOOKUP(A254,[1]FIJA!$A:$P,8,0)</f>
        <v>25000</v>
      </c>
      <c r="I254" s="32">
        <f>VLOOKUP(A254,[1]FIJA!$A:$P,10,0)</f>
        <v>0</v>
      </c>
      <c r="J254" s="32">
        <f>VLOOKUP(A254,[1]FIJA!$A:$P,9,0)</f>
        <v>717.5</v>
      </c>
      <c r="K254" s="32">
        <f>VLOOKUP(A254,[3]Sheet1!$F:$I,2,)</f>
        <v>1775</v>
      </c>
      <c r="L254" s="32">
        <f>VLOOKUP(A254,[3]Sheet1!$F:$I,4,0)</f>
        <v>287.5</v>
      </c>
      <c r="M254" s="32">
        <f>VLOOKUP(A254,[1]FIJA!$A:$P,11,0)</f>
        <v>760</v>
      </c>
      <c r="N254" s="32">
        <f>VLOOKUP(A254,[3]Sheet1!$F:$I,3,0)</f>
        <v>1772.5</v>
      </c>
      <c r="O254" s="32">
        <f>VLOOKUP(A254,[1]FIJA!$A:$P,12,0)</f>
        <v>75</v>
      </c>
      <c r="P254" s="6">
        <v>1477.5</v>
      </c>
      <c r="Q254" s="40">
        <f t="shared" si="9"/>
        <v>1552.5</v>
      </c>
      <c r="R254" s="6">
        <f t="shared" si="10"/>
        <v>3835</v>
      </c>
      <c r="S254" s="6">
        <f t="shared" si="11"/>
        <v>23447.5</v>
      </c>
      <c r="T254" s="24">
        <v>111</v>
      </c>
      <c r="U254" s="2" t="str">
        <f>VLOOKUP(A254,[2]COMEDORECO_Generacion_de_Datos_!$A:$F,5,0)</f>
        <v>01.00.00.62.02.43</v>
      </c>
    </row>
    <row r="255" spans="1:21" s="2" customFormat="1" ht="21.95" customHeight="1" x14ac:dyDescent="0.25">
      <c r="A255" s="2">
        <f>VLOOKUP(C255,[1]FIJA!$D:$P,3,0)</f>
        <v>101579258</v>
      </c>
      <c r="B255" s="23">
        <v>243</v>
      </c>
      <c r="C255" s="7" t="s">
        <v>128</v>
      </c>
      <c r="D255" s="7" t="s">
        <v>111</v>
      </c>
      <c r="E255" s="7" t="str">
        <f>VLOOKUP(A255,[2]COMEDORECO_Generacion_de_Datos_!$A:$F,2,0)</f>
        <v>M</v>
      </c>
      <c r="F255" s="7" t="s">
        <v>1844</v>
      </c>
      <c r="G255" s="44" t="str">
        <f>VLOOKUP(A255,[1]FIJA!$A:$P,15,0)</f>
        <v>COMEDORES ECONOMICOS- LA VILLA OLIMPICA</v>
      </c>
      <c r="H255" s="44">
        <f>VLOOKUP(A255,[1]FIJA!$A:$P,8,0)</f>
        <v>40000</v>
      </c>
      <c r="I255" s="32">
        <f>VLOOKUP(A255,[1]FIJA!$A:$P,10,0)</f>
        <v>0</v>
      </c>
      <c r="J255" s="32">
        <f>VLOOKUP(A255,[1]FIJA!$A:$P,9,0)</f>
        <v>1148</v>
      </c>
      <c r="K255" s="32">
        <f>VLOOKUP(A255,[3]Sheet1!$F:$I,2,)</f>
        <v>2840</v>
      </c>
      <c r="L255" s="32">
        <f>VLOOKUP(A255,[3]Sheet1!$F:$I,4,0)</f>
        <v>460</v>
      </c>
      <c r="M255" s="32">
        <f>VLOOKUP(A255,[1]FIJA!$A:$P,11,0)</f>
        <v>1216</v>
      </c>
      <c r="N255" s="32">
        <f>VLOOKUP(A255,[3]Sheet1!$F:$I,3,0)</f>
        <v>2836</v>
      </c>
      <c r="O255" s="32">
        <f>VLOOKUP(A255,[1]FIJA!$A:$P,12,0)</f>
        <v>75</v>
      </c>
      <c r="P255" s="6">
        <v>2364</v>
      </c>
      <c r="Q255" s="40">
        <f t="shared" si="9"/>
        <v>2439</v>
      </c>
      <c r="R255" s="6">
        <f t="shared" si="10"/>
        <v>6136</v>
      </c>
      <c r="S255" s="6">
        <f t="shared" si="11"/>
        <v>37561</v>
      </c>
      <c r="T255" s="24">
        <v>111</v>
      </c>
      <c r="U255" s="2" t="str">
        <f>VLOOKUP(A255,[2]COMEDORECO_Generacion_de_Datos_!$A:$F,5,0)</f>
        <v>01.00.00.62.02.43.01</v>
      </c>
    </row>
    <row r="256" spans="1:21" s="2" customFormat="1" ht="21.95" customHeight="1" x14ac:dyDescent="0.25">
      <c r="A256" s="2">
        <f>VLOOKUP(C256,[1]FIJA!$D:$P,3,0)</f>
        <v>6500001174</v>
      </c>
      <c r="B256" s="23">
        <v>244</v>
      </c>
      <c r="C256" s="7" t="s">
        <v>1714</v>
      </c>
      <c r="D256" s="7" t="s">
        <v>27</v>
      </c>
      <c r="E256" s="7" t="str">
        <f>VLOOKUP(A256,[2]COMEDORECO_Generacion_de_Datos_!$A:$F,2,0)</f>
        <v>M</v>
      </c>
      <c r="F256" s="7" t="s">
        <v>1844</v>
      </c>
      <c r="G256" s="44" t="str">
        <f>VLOOKUP(A256,[1]FIJA!$A:$P,15,0)</f>
        <v>COMEDORES ECONOMICOS- LA VILLA OLIMPICA</v>
      </c>
      <c r="H256" s="44">
        <f>VLOOKUP(A256,[1]FIJA!$A:$P,8,0)</f>
        <v>40000</v>
      </c>
      <c r="I256" s="32">
        <f>VLOOKUP(A256,[1]FIJA!$A:$P,10,0)</f>
        <v>442.65</v>
      </c>
      <c r="J256" s="32">
        <f>VLOOKUP(A256,[1]FIJA!$A:$P,9,0)</f>
        <v>1148</v>
      </c>
      <c r="K256" s="32">
        <f>VLOOKUP(A256,[3]Sheet1!$F:$I,2,)</f>
        <v>2840</v>
      </c>
      <c r="L256" s="32">
        <f>VLOOKUP(A256,[3]Sheet1!$F:$I,4,0)</f>
        <v>460</v>
      </c>
      <c r="M256" s="32">
        <f>VLOOKUP(A256,[1]FIJA!$A:$P,11,0)</f>
        <v>1216</v>
      </c>
      <c r="N256" s="32">
        <f>VLOOKUP(A256,[3]Sheet1!$F:$I,3,0)</f>
        <v>2836</v>
      </c>
      <c r="O256" s="32">
        <f>VLOOKUP(A256,[1]FIJA!$A:$P,12,0)</f>
        <v>75</v>
      </c>
      <c r="P256" s="6">
        <v>2364</v>
      </c>
      <c r="Q256" s="40">
        <f t="shared" si="9"/>
        <v>2881.65</v>
      </c>
      <c r="R256" s="6">
        <f t="shared" si="10"/>
        <v>6136</v>
      </c>
      <c r="S256" s="6">
        <f t="shared" si="11"/>
        <v>37118.35</v>
      </c>
      <c r="T256" s="24">
        <v>111</v>
      </c>
      <c r="U256" s="2" t="str">
        <f>VLOOKUP(A256,[2]COMEDORECO_Generacion_de_Datos_!$A:$F,5,0)</f>
        <v>01.00.00.62.02.43.01</v>
      </c>
    </row>
    <row r="257" spans="1:21" s="2" customFormat="1" ht="21.95" customHeight="1" x14ac:dyDescent="0.25">
      <c r="A257" s="2">
        <f>VLOOKUP(C257,[1]FIJA!$D:$P,3,0)</f>
        <v>800022725</v>
      </c>
      <c r="B257" s="23">
        <v>245</v>
      </c>
      <c r="C257" s="7" t="s">
        <v>75</v>
      </c>
      <c r="D257" s="7" t="s">
        <v>37</v>
      </c>
      <c r="E257" s="7" t="str">
        <f>VLOOKUP(A257,[2]COMEDORECO_Generacion_de_Datos_!$A:$F,2,0)</f>
        <v>F</v>
      </c>
      <c r="F257" s="7" t="s">
        <v>1845</v>
      </c>
      <c r="G257" s="44" t="str">
        <f>VLOOKUP(A257,[1]FIJA!$A:$P,15,0)</f>
        <v>COMEDORES ECONOMICOS- LA VILLA OLIMPICA</v>
      </c>
      <c r="H257" s="44">
        <f>VLOOKUP(A257,[1]FIJA!$A:$P,8,0)</f>
        <v>31500</v>
      </c>
      <c r="I257" s="32">
        <f>VLOOKUP(A257,[1]FIJA!$A:$P,10,0)</f>
        <v>0</v>
      </c>
      <c r="J257" s="32">
        <f>VLOOKUP(A257,[1]FIJA!$A:$P,9,0)</f>
        <v>904.05</v>
      </c>
      <c r="K257" s="32">
        <f>VLOOKUP(A257,[3]Sheet1!$F:$I,2,)</f>
        <v>2236.5</v>
      </c>
      <c r="L257" s="32">
        <f>VLOOKUP(A257,[3]Sheet1!$F:$I,4,0)</f>
        <v>362.25</v>
      </c>
      <c r="M257" s="32">
        <f>VLOOKUP(A257,[1]FIJA!$A:$P,11,0)</f>
        <v>957.6</v>
      </c>
      <c r="N257" s="32">
        <f>VLOOKUP(A257,[3]Sheet1!$F:$I,3,0)</f>
        <v>2233.35</v>
      </c>
      <c r="O257" s="32">
        <f>VLOOKUP(A257,[1]FIJA!$A:$P,12,0)</f>
        <v>75</v>
      </c>
      <c r="P257" s="6">
        <v>1861.65</v>
      </c>
      <c r="Q257" s="40">
        <f t="shared" si="9"/>
        <v>1936.65</v>
      </c>
      <c r="R257" s="6">
        <f t="shared" si="10"/>
        <v>4832.1000000000004</v>
      </c>
      <c r="S257" s="6">
        <f t="shared" si="11"/>
        <v>29563.35</v>
      </c>
      <c r="T257" s="24">
        <v>111</v>
      </c>
      <c r="U257" s="2" t="str">
        <f>VLOOKUP(A257,[2]COMEDORECO_Generacion_de_Datos_!$A:$F,5,0)</f>
        <v>01.00.00.62.02.43.01</v>
      </c>
    </row>
    <row r="258" spans="1:21" s="2" customFormat="1" ht="21.95" customHeight="1" x14ac:dyDescent="0.25">
      <c r="A258" s="2">
        <f>VLOOKUP(C258,[1]FIJA!$D:$P,3,0)</f>
        <v>105925150</v>
      </c>
      <c r="B258" s="23">
        <v>246</v>
      </c>
      <c r="C258" s="7" t="s">
        <v>258</v>
      </c>
      <c r="D258" s="7" t="s">
        <v>111</v>
      </c>
      <c r="E258" s="7" t="str">
        <f>VLOOKUP(A258,[2]COMEDORECO_Generacion_de_Datos_!$A:$F,2,0)</f>
        <v>M</v>
      </c>
      <c r="F258" s="7" t="s">
        <v>1844</v>
      </c>
      <c r="G258" s="44" t="str">
        <f>VLOOKUP(A258,[1]FIJA!$A:$P,15,0)</f>
        <v>COMEDORES ECONOMICOS- LA VILLA OLIMPICA</v>
      </c>
      <c r="H258" s="44">
        <f>VLOOKUP(A258,[1]FIJA!$A:$P,8,0)</f>
        <v>30000</v>
      </c>
      <c r="I258" s="32">
        <f>VLOOKUP(A258,[1]FIJA!$A:$P,10,0)</f>
        <v>0</v>
      </c>
      <c r="J258" s="32">
        <f>VLOOKUP(A258,[1]FIJA!$A:$P,9,0)</f>
        <v>861</v>
      </c>
      <c r="K258" s="32">
        <f>VLOOKUP(A258,[3]Sheet1!$F:$I,2,)</f>
        <v>2130</v>
      </c>
      <c r="L258" s="32">
        <f>VLOOKUP(A258,[3]Sheet1!$F:$I,4,0)</f>
        <v>345</v>
      </c>
      <c r="M258" s="32">
        <f>VLOOKUP(A258,[1]FIJA!$A:$P,11,0)</f>
        <v>912</v>
      </c>
      <c r="N258" s="32">
        <f>VLOOKUP(A258,[3]Sheet1!$F:$I,3,0)</f>
        <v>2127</v>
      </c>
      <c r="O258" s="32">
        <f>VLOOKUP(A258,[1]FIJA!$A:$P,12,0)</f>
        <v>75</v>
      </c>
      <c r="P258" s="6">
        <v>1773</v>
      </c>
      <c r="Q258" s="40">
        <f t="shared" si="9"/>
        <v>1848</v>
      </c>
      <c r="R258" s="6">
        <f t="shared" si="10"/>
        <v>4602</v>
      </c>
      <c r="S258" s="6">
        <f t="shared" si="11"/>
        <v>28152</v>
      </c>
      <c r="T258" s="24">
        <v>111</v>
      </c>
      <c r="U258" s="2" t="str">
        <f>VLOOKUP(A258,[2]COMEDORECO_Generacion_de_Datos_!$A:$F,5,0)</f>
        <v>01.00.00.62.02.43.01</v>
      </c>
    </row>
    <row r="259" spans="1:21" s="2" customFormat="1" ht="21.95" customHeight="1" x14ac:dyDescent="0.25">
      <c r="A259" s="2">
        <f>VLOOKUP(C259,[1]FIJA!$D:$P,3,0)</f>
        <v>106894280</v>
      </c>
      <c r="B259" s="23">
        <v>247</v>
      </c>
      <c r="C259" s="7" t="s">
        <v>268</v>
      </c>
      <c r="D259" s="7" t="s">
        <v>266</v>
      </c>
      <c r="E259" s="7" t="str">
        <f>VLOOKUP(A259,[2]COMEDORECO_Generacion_de_Datos_!$A:$F,2,0)</f>
        <v>M</v>
      </c>
      <c r="F259" s="7" t="s">
        <v>1844</v>
      </c>
      <c r="G259" s="44" t="str">
        <f>VLOOKUP(A259,[1]FIJA!$A:$P,15,0)</f>
        <v>COMEDORES ECONOMICOS- LA VILLA OLIMPICA</v>
      </c>
      <c r="H259" s="44">
        <f>VLOOKUP(A259,[1]FIJA!$A:$P,8,0)</f>
        <v>25000</v>
      </c>
      <c r="I259" s="32">
        <f>VLOOKUP(A259,[1]FIJA!$A:$P,10,0)</f>
        <v>0</v>
      </c>
      <c r="J259" s="32">
        <f>VLOOKUP(A259,[1]FIJA!$A:$P,9,0)</f>
        <v>717.5</v>
      </c>
      <c r="K259" s="32">
        <f>VLOOKUP(A259,[3]Sheet1!$F:$I,2,)</f>
        <v>1775</v>
      </c>
      <c r="L259" s="32">
        <f>VLOOKUP(A259,[3]Sheet1!$F:$I,4,0)</f>
        <v>287.5</v>
      </c>
      <c r="M259" s="32">
        <f>VLOOKUP(A259,[1]FIJA!$A:$P,11,0)</f>
        <v>760</v>
      </c>
      <c r="N259" s="32">
        <f>VLOOKUP(A259,[3]Sheet1!$F:$I,3,0)</f>
        <v>1772.5</v>
      </c>
      <c r="O259" s="32">
        <f>VLOOKUP(A259,[1]FIJA!$A:$P,12,0)</f>
        <v>75</v>
      </c>
      <c r="P259" s="6">
        <v>1477.5</v>
      </c>
      <c r="Q259" s="40">
        <f t="shared" si="9"/>
        <v>1552.5</v>
      </c>
      <c r="R259" s="6">
        <f t="shared" si="10"/>
        <v>3835</v>
      </c>
      <c r="S259" s="6">
        <f t="shared" si="11"/>
        <v>23447.5</v>
      </c>
      <c r="T259" s="24">
        <v>111</v>
      </c>
      <c r="U259" s="2" t="str">
        <f>VLOOKUP(A259,[2]COMEDORECO_Generacion_de_Datos_!$A:$F,5,0)</f>
        <v>01.00.00.62.02.43.01</v>
      </c>
    </row>
    <row r="260" spans="1:21" s="2" customFormat="1" ht="21.95" customHeight="1" x14ac:dyDescent="0.25">
      <c r="A260" s="2">
        <f>VLOOKUP(C260,[1]FIJA!$D:$P,3,0)</f>
        <v>118033562</v>
      </c>
      <c r="B260" s="23">
        <v>248</v>
      </c>
      <c r="C260" s="7" t="s">
        <v>1435</v>
      </c>
      <c r="D260" s="7" t="s">
        <v>116</v>
      </c>
      <c r="E260" s="7" t="str">
        <f>VLOOKUP(A260,[2]COMEDORECO_Generacion_de_Datos_!$A:$F,2,0)</f>
        <v>M</v>
      </c>
      <c r="F260" s="7" t="s">
        <v>1844</v>
      </c>
      <c r="G260" s="44" t="str">
        <f>VLOOKUP(A260,[1]FIJA!$A:$P,15,0)</f>
        <v>COMEDORES ECONOMICOS- LA VILLA OLIMPICA</v>
      </c>
      <c r="H260" s="44">
        <f>VLOOKUP(A260,[1]FIJA!$A:$P,8,0)</f>
        <v>25000</v>
      </c>
      <c r="I260" s="32">
        <f>VLOOKUP(A260,[1]FIJA!$A:$P,10,0)</f>
        <v>0</v>
      </c>
      <c r="J260" s="32">
        <f>VLOOKUP(A260,[1]FIJA!$A:$P,9,0)</f>
        <v>717.5</v>
      </c>
      <c r="K260" s="32">
        <f>VLOOKUP(A260,[3]Sheet1!$F:$I,2,)</f>
        <v>1775</v>
      </c>
      <c r="L260" s="32">
        <f>VLOOKUP(A260,[3]Sheet1!$F:$I,4,0)</f>
        <v>287.5</v>
      </c>
      <c r="M260" s="32">
        <f>VLOOKUP(A260,[1]FIJA!$A:$P,11,0)</f>
        <v>760</v>
      </c>
      <c r="N260" s="32">
        <f>VLOOKUP(A260,[3]Sheet1!$F:$I,3,0)</f>
        <v>1772.5</v>
      </c>
      <c r="O260" s="32">
        <f>VLOOKUP(A260,[1]FIJA!$A:$P,12,0)</f>
        <v>75</v>
      </c>
      <c r="P260" s="6">
        <v>1477.5</v>
      </c>
      <c r="Q260" s="40">
        <f t="shared" si="9"/>
        <v>1552.5</v>
      </c>
      <c r="R260" s="6">
        <f t="shared" si="10"/>
        <v>3835</v>
      </c>
      <c r="S260" s="6">
        <f t="shared" si="11"/>
        <v>23447.5</v>
      </c>
      <c r="T260" s="24">
        <v>111</v>
      </c>
      <c r="U260" s="2" t="str">
        <f>VLOOKUP(A260,[2]COMEDORECO_Generacion_de_Datos_!$A:$F,5,0)</f>
        <v>01.00.00.62.02.43.01</v>
      </c>
    </row>
    <row r="261" spans="1:21" s="2" customFormat="1" ht="21.95" customHeight="1" x14ac:dyDescent="0.25">
      <c r="A261" s="2">
        <f>VLOOKUP(C261,[1]FIJA!$D:$P,3,0)</f>
        <v>22900105168</v>
      </c>
      <c r="B261" s="23">
        <v>249</v>
      </c>
      <c r="C261" s="7" t="s">
        <v>1419</v>
      </c>
      <c r="D261" s="7" t="s">
        <v>186</v>
      </c>
      <c r="E261" s="7" t="str">
        <f>VLOOKUP(A261,[2]COMEDORECO_Generacion_de_Datos_!$A:$F,2,0)</f>
        <v>F</v>
      </c>
      <c r="F261" s="7" t="s">
        <v>1844</v>
      </c>
      <c r="G261" s="44" t="str">
        <f>VLOOKUP(A261,[1]FIJA!$A:$P,15,0)</f>
        <v>COMEDORES ECONOMICOS- LA VILLA OLIMPICA</v>
      </c>
      <c r="H261" s="44">
        <f>VLOOKUP(A261,[1]FIJA!$A:$P,8,0)</f>
        <v>25000</v>
      </c>
      <c r="I261" s="32">
        <f>VLOOKUP(A261,[1]FIJA!$A:$P,10,0)</f>
        <v>0</v>
      </c>
      <c r="J261" s="32">
        <f>VLOOKUP(A261,[1]FIJA!$A:$P,9,0)</f>
        <v>717.5</v>
      </c>
      <c r="K261" s="32">
        <f>VLOOKUP(A261,[3]Sheet1!$F:$I,2,)</f>
        <v>1775</v>
      </c>
      <c r="L261" s="32">
        <f>VLOOKUP(A261,[3]Sheet1!$F:$I,4,0)</f>
        <v>287.5</v>
      </c>
      <c r="M261" s="32">
        <f>VLOOKUP(A261,[1]FIJA!$A:$P,11,0)</f>
        <v>760</v>
      </c>
      <c r="N261" s="32">
        <f>VLOOKUP(A261,[3]Sheet1!$F:$I,3,0)</f>
        <v>1772.5</v>
      </c>
      <c r="O261" s="32">
        <f>VLOOKUP(A261,[1]FIJA!$A:$P,12,0)</f>
        <v>75</v>
      </c>
      <c r="P261" s="6">
        <v>1477.5</v>
      </c>
      <c r="Q261" s="40">
        <f t="shared" si="9"/>
        <v>1552.5</v>
      </c>
      <c r="R261" s="6">
        <f t="shared" si="10"/>
        <v>3835</v>
      </c>
      <c r="S261" s="6">
        <f t="shared" si="11"/>
        <v>23447.5</v>
      </c>
      <c r="T261" s="24">
        <v>111</v>
      </c>
      <c r="U261" s="2" t="str">
        <f>VLOOKUP(A261,[2]COMEDORECO_Generacion_de_Datos_!$A:$F,5,0)</f>
        <v>01.00.00.62.02.43.01</v>
      </c>
    </row>
    <row r="262" spans="1:21" s="2" customFormat="1" ht="21.95" customHeight="1" x14ac:dyDescent="0.25">
      <c r="A262" s="2">
        <f>VLOOKUP(C262,[1]FIJA!$D:$P,3,0)</f>
        <v>111133542</v>
      </c>
      <c r="B262" s="23">
        <v>250</v>
      </c>
      <c r="C262" s="7" t="s">
        <v>355</v>
      </c>
      <c r="D262" s="7" t="s">
        <v>109</v>
      </c>
      <c r="E262" s="7" t="str">
        <f>VLOOKUP(A262,[2]COMEDORECO_Generacion_de_Datos_!$A:$F,2,0)</f>
        <v>M</v>
      </c>
      <c r="F262" s="7" t="s">
        <v>1844</v>
      </c>
      <c r="G262" s="44" t="str">
        <f>VLOOKUP(A262,[1]FIJA!$A:$P,15,0)</f>
        <v>COMEDORES ECONOMICOS- LA VILLA OLIMPICA</v>
      </c>
      <c r="H262" s="44">
        <f>VLOOKUP(A262,[1]FIJA!$A:$P,8,0)</f>
        <v>22000</v>
      </c>
      <c r="I262" s="32">
        <f>VLOOKUP(A262,[1]FIJA!$A:$P,10,0)</f>
        <v>0</v>
      </c>
      <c r="J262" s="32">
        <f>VLOOKUP(A262,[1]FIJA!$A:$P,9,0)</f>
        <v>631.4</v>
      </c>
      <c r="K262" s="32">
        <f>VLOOKUP(A262,[3]Sheet1!$F:$I,2,)</f>
        <v>1562</v>
      </c>
      <c r="L262" s="32">
        <f>VLOOKUP(A262,[3]Sheet1!$F:$I,4,0)</f>
        <v>253</v>
      </c>
      <c r="M262" s="32">
        <f>VLOOKUP(A262,[1]FIJA!$A:$P,11,0)</f>
        <v>668.8</v>
      </c>
      <c r="N262" s="32">
        <f>VLOOKUP(A262,[3]Sheet1!$F:$I,3,0)</f>
        <v>1559.8</v>
      </c>
      <c r="O262" s="32">
        <f>VLOOKUP(A262,[1]FIJA!$A:$P,12,0)</f>
        <v>75</v>
      </c>
      <c r="P262" s="6">
        <v>1300.1999999999998</v>
      </c>
      <c r="Q262" s="40">
        <f t="shared" si="9"/>
        <v>1375.1999999999998</v>
      </c>
      <c r="R262" s="6">
        <f t="shared" si="10"/>
        <v>3374.8</v>
      </c>
      <c r="S262" s="6">
        <f t="shared" si="11"/>
        <v>20624.8</v>
      </c>
      <c r="T262" s="24">
        <v>111</v>
      </c>
      <c r="U262" s="2" t="str">
        <f>VLOOKUP(A262,[2]COMEDORECO_Generacion_de_Datos_!$A:$F,5,0)</f>
        <v>01.00.00.62.02.43.01</v>
      </c>
    </row>
    <row r="263" spans="1:21" s="2" customFormat="1" ht="21.95" customHeight="1" x14ac:dyDescent="0.25">
      <c r="A263" s="2">
        <f>VLOOKUP(C263,[1]FIJA!$D:$P,3,0)</f>
        <v>2100006804</v>
      </c>
      <c r="B263" s="23">
        <v>251</v>
      </c>
      <c r="C263" s="7" t="s">
        <v>1401</v>
      </c>
      <c r="D263" s="7" t="s">
        <v>111</v>
      </c>
      <c r="E263" s="7" t="str">
        <f>VLOOKUP(A263,[2]COMEDORECO_Generacion_de_Datos_!$A:$F,2,0)</f>
        <v>M</v>
      </c>
      <c r="F263" s="7" t="s">
        <v>1844</v>
      </c>
      <c r="G263" s="44" t="str">
        <f>VLOOKUP(A263,[1]FIJA!$A:$P,15,0)</f>
        <v>COMEDORES ECONOMICOS- LA VILLA OLIMPICA</v>
      </c>
      <c r="H263" s="44">
        <f>VLOOKUP(A263,[1]FIJA!$A:$P,8,0)</f>
        <v>22000</v>
      </c>
      <c r="I263" s="32">
        <f>VLOOKUP(A263,[1]FIJA!$A:$P,10,0)</f>
        <v>0</v>
      </c>
      <c r="J263" s="32">
        <f>VLOOKUP(A263,[1]FIJA!$A:$P,9,0)</f>
        <v>631.4</v>
      </c>
      <c r="K263" s="32">
        <f>VLOOKUP(A263,[3]Sheet1!$F:$I,2,)</f>
        <v>1562</v>
      </c>
      <c r="L263" s="32">
        <f>VLOOKUP(A263,[3]Sheet1!$F:$I,4,0)</f>
        <v>253</v>
      </c>
      <c r="M263" s="32">
        <f>VLOOKUP(A263,[1]FIJA!$A:$P,11,0)</f>
        <v>668.8</v>
      </c>
      <c r="N263" s="32">
        <f>VLOOKUP(A263,[3]Sheet1!$F:$I,3,0)</f>
        <v>1559.8</v>
      </c>
      <c r="O263" s="32">
        <f>VLOOKUP(A263,[1]FIJA!$A:$P,12,0)</f>
        <v>75</v>
      </c>
      <c r="P263" s="6">
        <v>1300.1999999999998</v>
      </c>
      <c r="Q263" s="40">
        <f t="shared" si="9"/>
        <v>1375.1999999999998</v>
      </c>
      <c r="R263" s="6">
        <f t="shared" si="10"/>
        <v>3374.8</v>
      </c>
      <c r="S263" s="6">
        <f t="shared" si="11"/>
        <v>20624.8</v>
      </c>
      <c r="T263" s="24">
        <v>111</v>
      </c>
      <c r="U263" s="2" t="str">
        <f>VLOOKUP(A263,[2]COMEDORECO_Generacion_de_Datos_!$A:$F,5,0)</f>
        <v>01.00.00.62.02.43.01</v>
      </c>
    </row>
    <row r="264" spans="1:21" s="2" customFormat="1" ht="21.95" customHeight="1" x14ac:dyDescent="0.25">
      <c r="A264" s="2">
        <f>VLOOKUP(C264,[1]FIJA!$D:$P,3,0)</f>
        <v>105679245</v>
      </c>
      <c r="B264" s="23">
        <v>252</v>
      </c>
      <c r="C264" s="7" t="s">
        <v>245</v>
      </c>
      <c r="D264" s="7" t="s">
        <v>246</v>
      </c>
      <c r="E264" s="7" t="str">
        <f>VLOOKUP(A264,[2]COMEDORECO_Generacion_de_Datos_!$A:$F,2,0)</f>
        <v>F</v>
      </c>
      <c r="F264" s="7" t="s">
        <v>1844</v>
      </c>
      <c r="G264" s="44" t="str">
        <f>VLOOKUP(A264,[1]FIJA!$A:$P,15,0)</f>
        <v>COMEDORES ECONOMICOS- LA VILLA OLIMPICA</v>
      </c>
      <c r="H264" s="44">
        <f>VLOOKUP(A264,[1]FIJA!$A:$P,8,0)</f>
        <v>20000</v>
      </c>
      <c r="I264" s="32">
        <f>VLOOKUP(A264,[1]FIJA!$A:$P,10,0)</f>
        <v>0</v>
      </c>
      <c r="J264" s="32">
        <f>VLOOKUP(A264,[1]FIJA!$A:$P,9,0)</f>
        <v>574</v>
      </c>
      <c r="K264" s="32">
        <f>VLOOKUP(A264,[3]Sheet1!$F:$I,2,)</f>
        <v>1420</v>
      </c>
      <c r="L264" s="32">
        <f>VLOOKUP(A264,[3]Sheet1!$F:$I,4,0)</f>
        <v>230</v>
      </c>
      <c r="M264" s="32">
        <f>VLOOKUP(A264,[1]FIJA!$A:$P,11,0)</f>
        <v>608</v>
      </c>
      <c r="N264" s="32">
        <f>VLOOKUP(A264,[3]Sheet1!$F:$I,3,0)</f>
        <v>1418</v>
      </c>
      <c r="O264" s="32">
        <f>VLOOKUP(A264,[1]FIJA!$A:$P,12,0)</f>
        <v>75</v>
      </c>
      <c r="P264" s="6">
        <v>1182</v>
      </c>
      <c r="Q264" s="40">
        <f t="shared" si="9"/>
        <v>1257</v>
      </c>
      <c r="R264" s="6">
        <f t="shared" si="10"/>
        <v>3068</v>
      </c>
      <c r="S264" s="6">
        <f t="shared" si="11"/>
        <v>18743</v>
      </c>
      <c r="T264" s="24">
        <v>111</v>
      </c>
      <c r="U264" s="2" t="str">
        <f>VLOOKUP(A264,[2]COMEDORECO_Generacion_de_Datos_!$A:$F,5,0)</f>
        <v>01.00.00.62.02.43.01</v>
      </c>
    </row>
    <row r="265" spans="1:21" s="2" customFormat="1" ht="21.95" customHeight="1" x14ac:dyDescent="0.25">
      <c r="A265" s="2">
        <f>VLOOKUP(C265,[1]FIJA!$D:$P,3,0)</f>
        <v>105725188</v>
      </c>
      <c r="B265" s="23">
        <v>253</v>
      </c>
      <c r="C265" s="7" t="s">
        <v>251</v>
      </c>
      <c r="D265" s="7" t="s">
        <v>97</v>
      </c>
      <c r="E265" s="7" t="str">
        <f>VLOOKUP(A265,[2]COMEDORECO_Generacion_de_Datos_!$A:$F,2,0)</f>
        <v>F</v>
      </c>
      <c r="F265" s="7" t="s">
        <v>1844</v>
      </c>
      <c r="G265" s="44" t="str">
        <f>VLOOKUP(A265,[1]FIJA!$A:$P,15,0)</f>
        <v>COMEDORES ECONOMICOS- LA VILLA OLIMPICA</v>
      </c>
      <c r="H265" s="44">
        <f>VLOOKUP(A265,[1]FIJA!$A:$P,8,0)</f>
        <v>20000</v>
      </c>
      <c r="I265" s="32">
        <f>VLOOKUP(A265,[1]FIJA!$A:$P,10,0)</f>
        <v>0</v>
      </c>
      <c r="J265" s="32">
        <f>VLOOKUP(A265,[1]FIJA!$A:$P,9,0)</f>
        <v>574</v>
      </c>
      <c r="K265" s="32">
        <f>VLOOKUP(A265,[3]Sheet1!$F:$I,2,)</f>
        <v>1420</v>
      </c>
      <c r="L265" s="32">
        <f>VLOOKUP(A265,[3]Sheet1!$F:$I,4,0)</f>
        <v>230</v>
      </c>
      <c r="M265" s="32">
        <f>VLOOKUP(A265,[1]FIJA!$A:$P,11,0)</f>
        <v>608</v>
      </c>
      <c r="N265" s="32">
        <f>VLOOKUP(A265,[3]Sheet1!$F:$I,3,0)</f>
        <v>1418</v>
      </c>
      <c r="O265" s="32">
        <f>VLOOKUP(A265,[1]FIJA!$A:$P,12,0)</f>
        <v>75</v>
      </c>
      <c r="P265" s="6">
        <v>1182</v>
      </c>
      <c r="Q265" s="40">
        <f t="shared" si="9"/>
        <v>1257</v>
      </c>
      <c r="R265" s="6">
        <f t="shared" si="10"/>
        <v>3068</v>
      </c>
      <c r="S265" s="6">
        <f t="shared" si="11"/>
        <v>18743</v>
      </c>
      <c r="T265" s="24">
        <v>111</v>
      </c>
      <c r="U265" s="2" t="str">
        <f>VLOOKUP(A265,[2]COMEDORECO_Generacion_de_Datos_!$A:$F,5,0)</f>
        <v>01.00.00.62.02.43.01</v>
      </c>
    </row>
    <row r="266" spans="1:21" s="2" customFormat="1" ht="21.95" customHeight="1" x14ac:dyDescent="0.25">
      <c r="A266" s="2">
        <f>VLOOKUP(C266,[1]FIJA!$D:$P,3,0)</f>
        <v>111906459</v>
      </c>
      <c r="B266" s="23">
        <v>254</v>
      </c>
      <c r="C266" s="7" t="s">
        <v>369</v>
      </c>
      <c r="D266" s="7" t="s">
        <v>116</v>
      </c>
      <c r="E266" s="7" t="str">
        <f>VLOOKUP(A266,[2]COMEDORECO_Generacion_de_Datos_!$A:$F,2,0)</f>
        <v>M</v>
      </c>
      <c r="F266" s="7" t="s">
        <v>1844</v>
      </c>
      <c r="G266" s="44" t="str">
        <f>VLOOKUP(A266,[1]FIJA!$A:$P,15,0)</f>
        <v>COMEDORES ECONOMICOS- LA VILLA OLIMPICA</v>
      </c>
      <c r="H266" s="44">
        <f>VLOOKUP(A266,[1]FIJA!$A:$P,8,0)</f>
        <v>20000</v>
      </c>
      <c r="I266" s="32">
        <f>VLOOKUP(A266,[1]FIJA!$A:$P,10,0)</f>
        <v>0</v>
      </c>
      <c r="J266" s="32">
        <f>VLOOKUP(A266,[1]FIJA!$A:$P,9,0)</f>
        <v>574</v>
      </c>
      <c r="K266" s="32">
        <f>VLOOKUP(A266,[3]Sheet1!$F:$I,2,)</f>
        <v>1420</v>
      </c>
      <c r="L266" s="32">
        <f>VLOOKUP(A266,[3]Sheet1!$F:$I,4,0)</f>
        <v>230</v>
      </c>
      <c r="M266" s="32">
        <f>VLOOKUP(A266,[1]FIJA!$A:$P,11,0)</f>
        <v>608</v>
      </c>
      <c r="N266" s="32">
        <f>VLOOKUP(A266,[3]Sheet1!$F:$I,3,0)</f>
        <v>1418</v>
      </c>
      <c r="O266" s="32">
        <f>VLOOKUP(A266,[1]FIJA!$A:$P,12,0)</f>
        <v>75</v>
      </c>
      <c r="P266" s="6">
        <v>1182</v>
      </c>
      <c r="Q266" s="40">
        <f t="shared" si="9"/>
        <v>1257</v>
      </c>
      <c r="R266" s="6">
        <f t="shared" si="10"/>
        <v>3068</v>
      </c>
      <c r="S266" s="6">
        <f t="shared" si="11"/>
        <v>18743</v>
      </c>
      <c r="T266" s="24">
        <v>111</v>
      </c>
      <c r="U266" s="2" t="str">
        <f>VLOOKUP(A266,[2]COMEDORECO_Generacion_de_Datos_!$A:$F,5,0)</f>
        <v>01.00.00.62.02.43.01</v>
      </c>
    </row>
    <row r="267" spans="1:21" s="2" customFormat="1" ht="21.95" customHeight="1" x14ac:dyDescent="0.25">
      <c r="A267" s="2">
        <f>VLOOKUP(C267,[1]FIJA!$D:$P,3,0)</f>
        <v>3101170888</v>
      </c>
      <c r="B267" s="23">
        <v>255</v>
      </c>
      <c r="C267" s="7" t="s">
        <v>747</v>
      </c>
      <c r="D267" s="7" t="s">
        <v>111</v>
      </c>
      <c r="E267" s="7" t="str">
        <f>VLOOKUP(A267,[2]COMEDORECO_Generacion_de_Datos_!$A:$F,2,0)</f>
        <v>F</v>
      </c>
      <c r="F267" s="7" t="s">
        <v>1844</v>
      </c>
      <c r="G267" s="44" t="str">
        <f>VLOOKUP(A267,[1]FIJA!$A:$P,15,0)</f>
        <v>COMEDORES ECONOMICOS- LA VILLA OLIMPICA</v>
      </c>
      <c r="H267" s="44">
        <f>VLOOKUP(A267,[1]FIJA!$A:$P,8,0)</f>
        <v>20000</v>
      </c>
      <c r="I267" s="32">
        <f>VLOOKUP(A267,[1]FIJA!$A:$P,10,0)</f>
        <v>0</v>
      </c>
      <c r="J267" s="32">
        <f>VLOOKUP(A267,[1]FIJA!$A:$P,9,0)</f>
        <v>574</v>
      </c>
      <c r="K267" s="32">
        <f>VLOOKUP(A267,[3]Sheet1!$F:$I,2,)</f>
        <v>1420</v>
      </c>
      <c r="L267" s="32">
        <f>VLOOKUP(A267,[3]Sheet1!$F:$I,4,0)</f>
        <v>230</v>
      </c>
      <c r="M267" s="32">
        <f>VLOOKUP(A267,[1]FIJA!$A:$P,11,0)</f>
        <v>608</v>
      </c>
      <c r="N267" s="32">
        <f>VLOOKUP(A267,[3]Sheet1!$F:$I,3,0)</f>
        <v>1418</v>
      </c>
      <c r="O267" s="32">
        <f>VLOOKUP(A267,[1]FIJA!$A:$P,12,0)</f>
        <v>75</v>
      </c>
      <c r="P267" s="6">
        <v>1182</v>
      </c>
      <c r="Q267" s="40">
        <f t="shared" si="9"/>
        <v>1257</v>
      </c>
      <c r="R267" s="6">
        <f t="shared" si="10"/>
        <v>3068</v>
      </c>
      <c r="S267" s="6">
        <f t="shared" si="11"/>
        <v>18743</v>
      </c>
      <c r="T267" s="24">
        <v>111</v>
      </c>
      <c r="U267" s="2" t="str">
        <f>VLOOKUP(A267,[2]COMEDORECO_Generacion_de_Datos_!$A:$F,5,0)</f>
        <v>01.00.00.62.02.43.01</v>
      </c>
    </row>
    <row r="268" spans="1:21" s="2" customFormat="1" ht="21.95" customHeight="1" x14ac:dyDescent="0.25">
      <c r="A268" s="2">
        <f>VLOOKUP(C268,[1]FIJA!$D:$P,3,0)</f>
        <v>100714807</v>
      </c>
      <c r="B268" s="23">
        <v>256</v>
      </c>
      <c r="C268" s="7" t="s">
        <v>120</v>
      </c>
      <c r="D268" s="7" t="s">
        <v>111</v>
      </c>
      <c r="E268" s="7" t="str">
        <f>VLOOKUP(A268,[2]COMEDORECO_Generacion_de_Datos_!$A:$F,2,0)</f>
        <v>M</v>
      </c>
      <c r="F268" s="7" t="s">
        <v>1844</v>
      </c>
      <c r="G268" s="44" t="str">
        <f>VLOOKUP(A268,[1]FIJA!$A:$P,15,0)</f>
        <v>COMEDORES ECONOMICOS- LA VILLA OLIMPICA</v>
      </c>
      <c r="H268" s="44">
        <f>VLOOKUP(A268,[1]FIJA!$A:$P,8,0)</f>
        <v>20000</v>
      </c>
      <c r="I268" s="32">
        <f>VLOOKUP(A268,[1]FIJA!$A:$P,10,0)</f>
        <v>0</v>
      </c>
      <c r="J268" s="32">
        <f>VLOOKUP(A268,[1]FIJA!$A:$P,9,0)</f>
        <v>574</v>
      </c>
      <c r="K268" s="32">
        <f>VLOOKUP(A268,[3]Sheet1!$F:$I,2,)</f>
        <v>1420</v>
      </c>
      <c r="L268" s="32">
        <f>VLOOKUP(A268,[3]Sheet1!$F:$I,4,0)</f>
        <v>230</v>
      </c>
      <c r="M268" s="32">
        <f>VLOOKUP(A268,[1]FIJA!$A:$P,11,0)</f>
        <v>608</v>
      </c>
      <c r="N268" s="32">
        <f>VLOOKUP(A268,[3]Sheet1!$F:$I,3,0)</f>
        <v>1418</v>
      </c>
      <c r="O268" s="32">
        <f>VLOOKUP(A268,[1]FIJA!$A:$P,12,0)</f>
        <v>75</v>
      </c>
      <c r="P268" s="6">
        <v>1182</v>
      </c>
      <c r="Q268" s="40">
        <f t="shared" si="9"/>
        <v>1257</v>
      </c>
      <c r="R268" s="6">
        <f t="shared" si="10"/>
        <v>3068</v>
      </c>
      <c r="S268" s="6">
        <f t="shared" si="11"/>
        <v>18743</v>
      </c>
      <c r="T268" s="24">
        <v>111</v>
      </c>
      <c r="U268" s="2" t="str">
        <f>VLOOKUP(A268,[2]COMEDORECO_Generacion_de_Datos_!$A:$F,5,0)</f>
        <v>01.00.00.62.02.43.01</v>
      </c>
    </row>
    <row r="269" spans="1:21" s="2" customFormat="1" ht="21.95" customHeight="1" x14ac:dyDescent="0.25">
      <c r="A269" s="2">
        <f>VLOOKUP(C269,[1]FIJA!$D:$P,3,0)</f>
        <v>3104000371</v>
      </c>
      <c r="B269" s="23">
        <v>257</v>
      </c>
      <c r="C269" s="7" t="s">
        <v>765</v>
      </c>
      <c r="D269" s="7" t="s">
        <v>111</v>
      </c>
      <c r="E269" s="7" t="str">
        <f>VLOOKUP(A269,[2]COMEDORECO_Generacion_de_Datos_!$A:$F,2,0)</f>
        <v>F</v>
      </c>
      <c r="F269" s="7" t="s">
        <v>1844</v>
      </c>
      <c r="G269" s="44" t="str">
        <f>VLOOKUP(A269,[1]FIJA!$A:$P,15,0)</f>
        <v>COMEDORES ECONOMICOS- LA VILLA OLIMPICA</v>
      </c>
      <c r="H269" s="44">
        <f>VLOOKUP(A269,[1]FIJA!$A:$P,8,0)</f>
        <v>18700</v>
      </c>
      <c r="I269" s="32">
        <f>VLOOKUP(A269,[1]FIJA!$A:$P,10,0)</f>
        <v>0</v>
      </c>
      <c r="J269" s="32">
        <f>VLOOKUP(A269,[1]FIJA!$A:$P,9,0)</f>
        <v>536.69000000000005</v>
      </c>
      <c r="K269" s="32">
        <f>VLOOKUP(A269,[3]Sheet1!$F:$I,2,)</f>
        <v>1327.7</v>
      </c>
      <c r="L269" s="32">
        <f>VLOOKUP(A269,[3]Sheet1!$F:$I,4,0)</f>
        <v>215.05</v>
      </c>
      <c r="M269" s="32">
        <f>VLOOKUP(A269,[1]FIJA!$A:$P,11,0)</f>
        <v>568.48</v>
      </c>
      <c r="N269" s="32">
        <f>VLOOKUP(A269,[3]Sheet1!$F:$I,3,0)</f>
        <v>1325.83</v>
      </c>
      <c r="O269" s="32">
        <f>VLOOKUP(A269,[1]FIJA!$A:$P,12,0)</f>
        <v>75</v>
      </c>
      <c r="P269" s="6">
        <v>1105.17</v>
      </c>
      <c r="Q269" s="40">
        <f t="shared" ref="Q269:Q332" si="12">+I269+J269+M269+O269</f>
        <v>1180.17</v>
      </c>
      <c r="R269" s="6">
        <f t="shared" ref="R269:R332" si="13">+K269+L269+N269</f>
        <v>2868.58</v>
      </c>
      <c r="S269" s="6">
        <f t="shared" ref="S269:S332" si="14">+H269-Q269</f>
        <v>17519.830000000002</v>
      </c>
      <c r="T269" s="24">
        <v>111</v>
      </c>
      <c r="U269" s="2" t="str">
        <f>VLOOKUP(A269,[2]COMEDORECO_Generacion_de_Datos_!$A:$F,5,0)</f>
        <v>01.00.00.62.02.43.01</v>
      </c>
    </row>
    <row r="270" spans="1:21" s="2" customFormat="1" ht="21.95" customHeight="1" x14ac:dyDescent="0.25">
      <c r="A270" s="2">
        <f>VLOOKUP(C270,[1]FIJA!$D:$P,3,0)</f>
        <v>40220800979</v>
      </c>
      <c r="B270" s="23">
        <v>258</v>
      </c>
      <c r="C270" s="7" t="s">
        <v>1177</v>
      </c>
      <c r="D270" s="7" t="s">
        <v>81</v>
      </c>
      <c r="E270" s="7" t="str">
        <f>VLOOKUP(A270,[2]COMEDORECO_Generacion_de_Datos_!$A:$F,2,0)</f>
        <v>F</v>
      </c>
      <c r="F270" s="7" t="s">
        <v>1844</v>
      </c>
      <c r="G270" s="44" t="str">
        <f>VLOOKUP(A270,[1]FIJA!$A:$P,15,0)</f>
        <v>COMEDORES ECONOMICOS- LA VILLA OLIMPICA</v>
      </c>
      <c r="H270" s="44">
        <f>VLOOKUP(A270,[1]FIJA!$A:$P,8,0)</f>
        <v>18000</v>
      </c>
      <c r="I270" s="32">
        <f>VLOOKUP(A270,[1]FIJA!$A:$P,10,0)</f>
        <v>0</v>
      </c>
      <c r="J270" s="32">
        <f>VLOOKUP(A270,[1]FIJA!$A:$P,9,0)</f>
        <v>516.6</v>
      </c>
      <c r="K270" s="32">
        <f>VLOOKUP(A270,[3]Sheet1!$F:$I,2,)</f>
        <v>1278</v>
      </c>
      <c r="L270" s="32">
        <f>VLOOKUP(A270,[3]Sheet1!$F:$I,4,0)</f>
        <v>207</v>
      </c>
      <c r="M270" s="32">
        <f>VLOOKUP(A270,[1]FIJA!$A:$P,11,0)</f>
        <v>547.20000000000005</v>
      </c>
      <c r="N270" s="32">
        <f>VLOOKUP(A270,[3]Sheet1!$F:$I,3,0)</f>
        <v>1276.2</v>
      </c>
      <c r="O270" s="32">
        <f>VLOOKUP(A270,[1]FIJA!$A:$P,12,0)</f>
        <v>75</v>
      </c>
      <c r="P270" s="6">
        <v>1063.8000000000002</v>
      </c>
      <c r="Q270" s="40">
        <f t="shared" si="12"/>
        <v>1138.8000000000002</v>
      </c>
      <c r="R270" s="6">
        <f t="shared" si="13"/>
        <v>2761.2</v>
      </c>
      <c r="S270" s="6">
        <f t="shared" si="14"/>
        <v>16861.2</v>
      </c>
      <c r="T270" s="24">
        <v>111</v>
      </c>
      <c r="U270" s="2" t="str">
        <f>VLOOKUP(A270,[2]COMEDORECO_Generacion_de_Datos_!$A:$F,5,0)</f>
        <v>01.00.00.62.02.43.01</v>
      </c>
    </row>
    <row r="271" spans="1:21" s="2" customFormat="1" ht="21.95" customHeight="1" x14ac:dyDescent="0.25">
      <c r="A271" s="2">
        <f>VLOOKUP(C271,[1]FIJA!$D:$P,3,0)</f>
        <v>114209414</v>
      </c>
      <c r="B271" s="23">
        <v>259</v>
      </c>
      <c r="C271" s="7" t="s">
        <v>409</v>
      </c>
      <c r="D271" s="7" t="s">
        <v>116</v>
      </c>
      <c r="E271" s="7" t="str">
        <f>VLOOKUP(A271,[2]COMEDORECO_Generacion_de_Datos_!$A:$F,2,0)</f>
        <v>F</v>
      </c>
      <c r="F271" s="7" t="s">
        <v>1844</v>
      </c>
      <c r="G271" s="44" t="str">
        <f>VLOOKUP(A271,[1]FIJA!$A:$P,15,0)</f>
        <v>COMEDORES ECONOMICOS- LA VILLA OLIMPICA</v>
      </c>
      <c r="H271" s="44">
        <f>VLOOKUP(A271,[1]FIJA!$A:$P,8,0)</f>
        <v>17000</v>
      </c>
      <c r="I271" s="32">
        <f>VLOOKUP(A271,[1]FIJA!$A:$P,10,0)</f>
        <v>0</v>
      </c>
      <c r="J271" s="32">
        <f>VLOOKUP(A271,[1]FIJA!$A:$P,9,0)</f>
        <v>487.9</v>
      </c>
      <c r="K271" s="32">
        <f>VLOOKUP(A271,[3]Sheet1!$F:$I,2,)</f>
        <v>1207</v>
      </c>
      <c r="L271" s="32">
        <f>VLOOKUP(A271,[3]Sheet1!$F:$I,4,0)</f>
        <v>195.5</v>
      </c>
      <c r="M271" s="32">
        <f>VLOOKUP(A271,[1]FIJA!$A:$P,11,0)</f>
        <v>516.79999999999995</v>
      </c>
      <c r="N271" s="32">
        <f>VLOOKUP(A271,[3]Sheet1!$F:$I,3,0)</f>
        <v>1205.3</v>
      </c>
      <c r="O271" s="32">
        <f>VLOOKUP(A271,[1]FIJA!$A:$P,12,0)</f>
        <v>75</v>
      </c>
      <c r="P271" s="6">
        <v>1004.6999999999999</v>
      </c>
      <c r="Q271" s="40">
        <f t="shared" si="12"/>
        <v>1079.6999999999998</v>
      </c>
      <c r="R271" s="6">
        <f t="shared" si="13"/>
        <v>2607.8000000000002</v>
      </c>
      <c r="S271" s="6">
        <f t="shared" si="14"/>
        <v>15920.3</v>
      </c>
      <c r="T271" s="24">
        <v>111</v>
      </c>
      <c r="U271" s="2" t="str">
        <f>VLOOKUP(A271,[2]COMEDORECO_Generacion_de_Datos_!$A:$F,5,0)</f>
        <v>01.00.00.62.02.43.01</v>
      </c>
    </row>
    <row r="272" spans="1:21" s="2" customFormat="1" ht="21.95" customHeight="1" x14ac:dyDescent="0.25">
      <c r="A272" s="2">
        <f>VLOOKUP(C272,[1]FIJA!$D:$P,3,0)</f>
        <v>106636723</v>
      </c>
      <c r="B272" s="23">
        <v>260</v>
      </c>
      <c r="C272" s="7" t="s">
        <v>265</v>
      </c>
      <c r="D272" s="7" t="s">
        <v>37</v>
      </c>
      <c r="E272" s="7" t="str">
        <f>VLOOKUP(A272,[2]COMEDORECO_Generacion_de_Datos_!$A:$F,2,0)</f>
        <v>M</v>
      </c>
      <c r="F272" s="7" t="s">
        <v>1844</v>
      </c>
      <c r="G272" s="44" t="str">
        <f>VLOOKUP(A272,[1]FIJA!$A:$P,15,0)</f>
        <v>COMEDORES ECONOMICOS- LA VILLA OLIMPICA</v>
      </c>
      <c r="H272" s="44">
        <f>VLOOKUP(A272,[1]FIJA!$A:$P,8,0)</f>
        <v>16500</v>
      </c>
      <c r="I272" s="32">
        <f>VLOOKUP(A272,[1]FIJA!$A:$P,10,0)</f>
        <v>0</v>
      </c>
      <c r="J272" s="32">
        <f>VLOOKUP(A272,[1]FIJA!$A:$P,9,0)</f>
        <v>473.55</v>
      </c>
      <c r="K272" s="32">
        <f>VLOOKUP(A272,[3]Sheet1!$F:$I,2,)</f>
        <v>1171.5</v>
      </c>
      <c r="L272" s="32">
        <f>VLOOKUP(A272,[3]Sheet1!$F:$I,4,0)</f>
        <v>189.75</v>
      </c>
      <c r="M272" s="32">
        <f>VLOOKUP(A272,[1]FIJA!$A:$P,11,0)</f>
        <v>501.6</v>
      </c>
      <c r="N272" s="32">
        <f>VLOOKUP(A272,[3]Sheet1!$F:$I,3,0)</f>
        <v>1169.8499999999999</v>
      </c>
      <c r="O272" s="32">
        <f>VLOOKUP(A272,[1]FIJA!$A:$P,12,0)</f>
        <v>75</v>
      </c>
      <c r="P272" s="6">
        <v>975.15000000000009</v>
      </c>
      <c r="Q272" s="40">
        <f t="shared" si="12"/>
        <v>1050.1500000000001</v>
      </c>
      <c r="R272" s="6">
        <f t="shared" si="13"/>
        <v>2531.1</v>
      </c>
      <c r="S272" s="6">
        <f t="shared" si="14"/>
        <v>15449.85</v>
      </c>
      <c r="T272" s="24">
        <v>111</v>
      </c>
      <c r="U272" s="2" t="str">
        <f>VLOOKUP(A272,[2]COMEDORECO_Generacion_de_Datos_!$A:$F,5,0)</f>
        <v>01.00.00.62.02.43.01</v>
      </c>
    </row>
    <row r="273" spans="1:21" s="2" customFormat="1" ht="21.95" customHeight="1" x14ac:dyDescent="0.25">
      <c r="A273" s="2">
        <f>VLOOKUP(C273,[1]FIJA!$D:$P,3,0)</f>
        <v>22700027109</v>
      </c>
      <c r="B273" s="23">
        <v>261</v>
      </c>
      <c r="C273" s="7" t="s">
        <v>1127</v>
      </c>
      <c r="D273" s="7" t="s">
        <v>111</v>
      </c>
      <c r="E273" s="7" t="str">
        <f>VLOOKUP(A273,[2]COMEDORECO_Generacion_de_Datos_!$A:$F,2,0)</f>
        <v>F</v>
      </c>
      <c r="F273" s="7" t="s">
        <v>1844</v>
      </c>
      <c r="G273" s="44" t="str">
        <f>VLOOKUP(A273,[1]FIJA!$A:$P,15,0)</f>
        <v>COMEDORES ECONOMICOS- LA VILLA OLIMPICA</v>
      </c>
      <c r="H273" s="44">
        <f>VLOOKUP(A273,[1]FIJA!$A:$P,8,0)</f>
        <v>16500</v>
      </c>
      <c r="I273" s="32">
        <f>VLOOKUP(A273,[1]FIJA!$A:$P,10,0)</f>
        <v>0</v>
      </c>
      <c r="J273" s="32">
        <f>VLOOKUP(A273,[1]FIJA!$A:$P,9,0)</f>
        <v>473.55</v>
      </c>
      <c r="K273" s="32">
        <f>VLOOKUP(A273,[3]Sheet1!$F:$I,2,)</f>
        <v>1171.5</v>
      </c>
      <c r="L273" s="32">
        <f>VLOOKUP(A273,[3]Sheet1!$F:$I,4,0)</f>
        <v>189.75</v>
      </c>
      <c r="M273" s="32">
        <f>VLOOKUP(A273,[1]FIJA!$A:$P,11,0)</f>
        <v>501.6</v>
      </c>
      <c r="N273" s="32">
        <f>VLOOKUP(A273,[3]Sheet1!$F:$I,3,0)</f>
        <v>1169.8499999999999</v>
      </c>
      <c r="O273" s="32">
        <f>VLOOKUP(A273,[1]FIJA!$A:$P,12,0)</f>
        <v>75</v>
      </c>
      <c r="P273" s="6">
        <v>975.15000000000009</v>
      </c>
      <c r="Q273" s="40">
        <f t="shared" si="12"/>
        <v>1050.1500000000001</v>
      </c>
      <c r="R273" s="6">
        <f t="shared" si="13"/>
        <v>2531.1</v>
      </c>
      <c r="S273" s="6">
        <f t="shared" si="14"/>
        <v>15449.85</v>
      </c>
      <c r="T273" s="24">
        <v>111</v>
      </c>
      <c r="U273" s="2" t="str">
        <f>VLOOKUP(A273,[2]COMEDORECO_Generacion_de_Datos_!$A:$F,5,0)</f>
        <v>01.00.00.62.02.43.01</v>
      </c>
    </row>
    <row r="274" spans="1:21" s="2" customFormat="1" ht="21.95" customHeight="1" x14ac:dyDescent="0.25">
      <c r="A274" s="2">
        <f>VLOOKUP(C274,[1]FIJA!$D:$P,3,0)</f>
        <v>109035410</v>
      </c>
      <c r="B274" s="23">
        <v>262</v>
      </c>
      <c r="C274" s="7" t="s">
        <v>309</v>
      </c>
      <c r="D274" s="7" t="s">
        <v>97</v>
      </c>
      <c r="E274" s="7" t="str">
        <f>VLOOKUP(A274,[2]COMEDORECO_Generacion_de_Datos_!$A:$F,2,0)</f>
        <v>F</v>
      </c>
      <c r="F274" s="7" t="s">
        <v>1844</v>
      </c>
      <c r="G274" s="44" t="str">
        <f>VLOOKUP(A274,[1]FIJA!$A:$P,15,0)</f>
        <v>COMEDORES ECONOMICOS- LA VILLA OLIMPICA</v>
      </c>
      <c r="H274" s="44">
        <f>VLOOKUP(A274,[1]FIJA!$A:$P,8,0)</f>
        <v>16000</v>
      </c>
      <c r="I274" s="32">
        <f>VLOOKUP(A274,[1]FIJA!$A:$P,10,0)</f>
        <v>0</v>
      </c>
      <c r="J274" s="32">
        <f>VLOOKUP(A274,[1]FIJA!$A:$P,9,0)</f>
        <v>459.2</v>
      </c>
      <c r="K274" s="32">
        <f>VLOOKUP(A274,[3]Sheet1!$F:$I,2,)</f>
        <v>1136</v>
      </c>
      <c r="L274" s="32">
        <f>VLOOKUP(A274,[3]Sheet1!$F:$I,4,0)</f>
        <v>184</v>
      </c>
      <c r="M274" s="32">
        <f>VLOOKUP(A274,[1]FIJA!$A:$P,11,0)</f>
        <v>486.4</v>
      </c>
      <c r="N274" s="32">
        <f>VLOOKUP(A274,[3]Sheet1!$F:$I,3,0)</f>
        <v>1134.4000000000001</v>
      </c>
      <c r="O274" s="32">
        <f>VLOOKUP(A274,[1]FIJA!$A:$P,12,0)</f>
        <v>75</v>
      </c>
      <c r="P274" s="6">
        <v>945.59999999999991</v>
      </c>
      <c r="Q274" s="40">
        <f t="shared" si="12"/>
        <v>1020.5999999999999</v>
      </c>
      <c r="R274" s="6">
        <f t="shared" si="13"/>
        <v>2454.4</v>
      </c>
      <c r="S274" s="6">
        <f t="shared" si="14"/>
        <v>14979.4</v>
      </c>
      <c r="T274" s="24">
        <v>111</v>
      </c>
      <c r="U274" s="2" t="str">
        <f>VLOOKUP(A274,[2]COMEDORECO_Generacion_de_Datos_!$A:$F,5,0)</f>
        <v>01.00.00.62.02.43.01</v>
      </c>
    </row>
    <row r="275" spans="1:21" s="2" customFormat="1" ht="21.95" customHeight="1" x14ac:dyDescent="0.25">
      <c r="A275" s="2">
        <f>VLOOKUP(C275,[1]FIJA!$D:$P,3,0)</f>
        <v>109065920</v>
      </c>
      <c r="B275" s="23">
        <v>263</v>
      </c>
      <c r="C275" s="7" t="s">
        <v>311</v>
      </c>
      <c r="D275" s="7" t="s">
        <v>97</v>
      </c>
      <c r="E275" s="7" t="str">
        <f>VLOOKUP(A275,[2]COMEDORECO_Generacion_de_Datos_!$A:$F,2,0)</f>
        <v>M</v>
      </c>
      <c r="F275" s="7" t="s">
        <v>1844</v>
      </c>
      <c r="G275" s="44" t="str">
        <f>VLOOKUP(A275,[1]FIJA!$A:$P,15,0)</f>
        <v>COMEDORES ECONOMICOS- LA VILLA OLIMPICA</v>
      </c>
      <c r="H275" s="44">
        <f>VLOOKUP(A275,[1]FIJA!$A:$P,8,0)</f>
        <v>15000</v>
      </c>
      <c r="I275" s="32">
        <f>VLOOKUP(A275,[1]FIJA!$A:$P,10,0)</f>
        <v>0</v>
      </c>
      <c r="J275" s="32">
        <f>VLOOKUP(A275,[1]FIJA!$A:$P,9,0)</f>
        <v>430.5</v>
      </c>
      <c r="K275" s="32">
        <f>VLOOKUP(A275,[3]Sheet1!$F:$I,2,)</f>
        <v>1065</v>
      </c>
      <c r="L275" s="32">
        <f>VLOOKUP(A275,[3]Sheet1!$F:$I,4,0)</f>
        <v>172.5</v>
      </c>
      <c r="M275" s="32">
        <f>VLOOKUP(A275,[1]FIJA!$A:$P,11,0)</f>
        <v>456</v>
      </c>
      <c r="N275" s="32">
        <f>VLOOKUP(A275,[3]Sheet1!$F:$I,3,0)</f>
        <v>1063.5</v>
      </c>
      <c r="O275" s="32">
        <f>VLOOKUP(A275,[1]FIJA!$A:$P,12,0)</f>
        <v>75</v>
      </c>
      <c r="P275" s="6">
        <v>886.5</v>
      </c>
      <c r="Q275" s="40">
        <f t="shared" si="12"/>
        <v>961.5</v>
      </c>
      <c r="R275" s="6">
        <f t="shared" si="13"/>
        <v>2301</v>
      </c>
      <c r="S275" s="6">
        <f t="shared" si="14"/>
        <v>14038.5</v>
      </c>
      <c r="T275" s="24">
        <v>111</v>
      </c>
      <c r="U275" s="2" t="str">
        <f>VLOOKUP(A275,[2]COMEDORECO_Generacion_de_Datos_!$A:$F,5,0)</f>
        <v>01.00.00.62.02.43.01</v>
      </c>
    </row>
    <row r="276" spans="1:21" s="2" customFormat="1" ht="21.95" customHeight="1" x14ac:dyDescent="0.25">
      <c r="A276" s="2">
        <f>VLOOKUP(C276,[1]FIJA!$D:$P,3,0)</f>
        <v>116088444</v>
      </c>
      <c r="B276" s="23">
        <v>264</v>
      </c>
      <c r="C276" s="7" t="s">
        <v>438</v>
      </c>
      <c r="D276" s="7" t="s">
        <v>101</v>
      </c>
      <c r="E276" s="7" t="str">
        <f>VLOOKUP(A276,[2]COMEDORECO_Generacion_de_Datos_!$A:$F,2,0)</f>
        <v>F</v>
      </c>
      <c r="F276" s="7" t="s">
        <v>1844</v>
      </c>
      <c r="G276" s="44" t="str">
        <f>VLOOKUP(A276,[1]FIJA!$A:$P,15,0)</f>
        <v>COMEDORES ECONOMICOS- LA VILLA OLIMPICA</v>
      </c>
      <c r="H276" s="44">
        <f>VLOOKUP(A276,[1]FIJA!$A:$P,8,0)</f>
        <v>15000</v>
      </c>
      <c r="I276" s="32">
        <f>VLOOKUP(A276,[1]FIJA!$A:$P,10,0)</f>
        <v>0</v>
      </c>
      <c r="J276" s="32">
        <f>VLOOKUP(A276,[1]FIJA!$A:$P,9,0)</f>
        <v>430.5</v>
      </c>
      <c r="K276" s="32">
        <f>VLOOKUP(A276,[3]Sheet1!$F:$I,2,)</f>
        <v>1065</v>
      </c>
      <c r="L276" s="32">
        <f>VLOOKUP(A276,[3]Sheet1!$F:$I,4,0)</f>
        <v>172.5</v>
      </c>
      <c r="M276" s="32">
        <f>VLOOKUP(A276,[1]FIJA!$A:$P,11,0)</f>
        <v>456</v>
      </c>
      <c r="N276" s="32">
        <f>VLOOKUP(A276,[3]Sheet1!$F:$I,3,0)</f>
        <v>1063.5</v>
      </c>
      <c r="O276" s="32">
        <f>VLOOKUP(A276,[1]FIJA!$A:$P,12,0)</f>
        <v>75</v>
      </c>
      <c r="P276" s="6">
        <v>886.5</v>
      </c>
      <c r="Q276" s="40">
        <f t="shared" si="12"/>
        <v>961.5</v>
      </c>
      <c r="R276" s="6">
        <f t="shared" si="13"/>
        <v>2301</v>
      </c>
      <c r="S276" s="6">
        <f t="shared" si="14"/>
        <v>14038.5</v>
      </c>
      <c r="T276" s="24">
        <v>111</v>
      </c>
      <c r="U276" s="2" t="str">
        <f>VLOOKUP(A276,[2]COMEDORECO_Generacion_de_Datos_!$A:$F,5,0)</f>
        <v>01.00.00.62.02.43.01</v>
      </c>
    </row>
    <row r="277" spans="1:21" s="2" customFormat="1" ht="21.95" customHeight="1" x14ac:dyDescent="0.25">
      <c r="A277" s="2">
        <f>VLOOKUP(C277,[1]FIJA!$D:$P,3,0)</f>
        <v>22301017459</v>
      </c>
      <c r="B277" s="23">
        <v>265</v>
      </c>
      <c r="C277" s="7" t="s">
        <v>1092</v>
      </c>
      <c r="D277" s="7" t="s">
        <v>44</v>
      </c>
      <c r="E277" s="7" t="str">
        <f>VLOOKUP(A277,[2]COMEDORECO_Generacion_de_Datos_!$A:$F,2,0)</f>
        <v>F</v>
      </c>
      <c r="F277" s="7" t="s">
        <v>1844</v>
      </c>
      <c r="G277" s="44" t="str">
        <f>VLOOKUP(A277,[1]FIJA!$A:$P,15,0)</f>
        <v>COMEDORES ECONOMICOS- LA VILLA OLIMPICA</v>
      </c>
      <c r="H277" s="44">
        <f>VLOOKUP(A277,[1]FIJA!$A:$P,8,0)</f>
        <v>15000</v>
      </c>
      <c r="I277" s="32">
        <f>VLOOKUP(A277,[1]FIJA!$A:$P,10,0)</f>
        <v>0</v>
      </c>
      <c r="J277" s="32">
        <f>VLOOKUP(A277,[1]FIJA!$A:$P,9,0)</f>
        <v>430.5</v>
      </c>
      <c r="K277" s="32">
        <f>VLOOKUP(A277,[3]Sheet1!$F:$I,2,)</f>
        <v>1065</v>
      </c>
      <c r="L277" s="32">
        <f>VLOOKUP(A277,[3]Sheet1!$F:$I,4,0)</f>
        <v>172.5</v>
      </c>
      <c r="M277" s="32">
        <f>VLOOKUP(A277,[1]FIJA!$A:$P,11,0)</f>
        <v>456</v>
      </c>
      <c r="N277" s="32">
        <f>VLOOKUP(A277,[3]Sheet1!$F:$I,3,0)</f>
        <v>1063.5</v>
      </c>
      <c r="O277" s="32">
        <f>VLOOKUP(A277,[1]FIJA!$A:$P,12,0)</f>
        <v>75</v>
      </c>
      <c r="P277" s="6">
        <v>886.5</v>
      </c>
      <c r="Q277" s="40">
        <f t="shared" si="12"/>
        <v>961.5</v>
      </c>
      <c r="R277" s="6">
        <f t="shared" si="13"/>
        <v>2301</v>
      </c>
      <c r="S277" s="6">
        <f t="shared" si="14"/>
        <v>14038.5</v>
      </c>
      <c r="T277" s="24">
        <v>111</v>
      </c>
      <c r="U277" s="2" t="str">
        <f>VLOOKUP(A277,[2]COMEDORECO_Generacion_de_Datos_!$A:$F,5,0)</f>
        <v>01.00.00.62.02.43.01</v>
      </c>
    </row>
    <row r="278" spans="1:21" s="2" customFormat="1" ht="21.95" customHeight="1" x14ac:dyDescent="0.25">
      <c r="A278" s="2">
        <f>VLOOKUP(C278,[1]FIJA!$D:$P,3,0)</f>
        <v>40237573304</v>
      </c>
      <c r="B278" s="23">
        <v>266</v>
      </c>
      <c r="C278" s="7" t="s">
        <v>1250</v>
      </c>
      <c r="D278" s="7" t="s">
        <v>97</v>
      </c>
      <c r="E278" s="7" t="str">
        <f>VLOOKUP(A278,[2]COMEDORECO_Generacion_de_Datos_!$A:$F,2,0)</f>
        <v>F</v>
      </c>
      <c r="F278" s="7" t="s">
        <v>1844</v>
      </c>
      <c r="G278" s="44" t="str">
        <f>VLOOKUP(A278,[1]FIJA!$A:$P,15,0)</f>
        <v>COMEDORES ECONOMICOS- LA VILLA OLIMPICA</v>
      </c>
      <c r="H278" s="44">
        <f>VLOOKUP(A278,[1]FIJA!$A:$P,8,0)</f>
        <v>15000</v>
      </c>
      <c r="I278" s="32">
        <f>VLOOKUP(A278,[1]FIJA!$A:$P,10,0)</f>
        <v>0</v>
      </c>
      <c r="J278" s="32">
        <f>VLOOKUP(A278,[1]FIJA!$A:$P,9,0)</f>
        <v>430.5</v>
      </c>
      <c r="K278" s="32">
        <f>VLOOKUP(A278,[3]Sheet1!$F:$I,2,)</f>
        <v>1065</v>
      </c>
      <c r="L278" s="32">
        <f>VLOOKUP(A278,[3]Sheet1!$F:$I,4,0)</f>
        <v>172.5</v>
      </c>
      <c r="M278" s="32">
        <f>VLOOKUP(A278,[1]FIJA!$A:$P,11,0)</f>
        <v>456</v>
      </c>
      <c r="N278" s="32">
        <f>VLOOKUP(A278,[3]Sheet1!$F:$I,3,0)</f>
        <v>1063.5</v>
      </c>
      <c r="O278" s="32">
        <f>VLOOKUP(A278,[1]FIJA!$A:$P,12,0)</f>
        <v>75</v>
      </c>
      <c r="P278" s="6">
        <v>886.5</v>
      </c>
      <c r="Q278" s="40">
        <f t="shared" si="12"/>
        <v>961.5</v>
      </c>
      <c r="R278" s="6">
        <f t="shared" si="13"/>
        <v>2301</v>
      </c>
      <c r="S278" s="6">
        <f t="shared" si="14"/>
        <v>14038.5</v>
      </c>
      <c r="T278" s="24">
        <v>111</v>
      </c>
      <c r="U278" s="2" t="str">
        <f>VLOOKUP(A278,[2]COMEDORECO_Generacion_de_Datos_!$A:$F,5,0)</f>
        <v>01.00.00.62.02.43.01</v>
      </c>
    </row>
    <row r="279" spans="1:21" s="2" customFormat="1" ht="21.95" customHeight="1" x14ac:dyDescent="0.25">
      <c r="A279" s="2">
        <f>VLOOKUP(C279,[1]FIJA!$D:$P,3,0)</f>
        <v>2600977249</v>
      </c>
      <c r="B279" s="23">
        <v>267</v>
      </c>
      <c r="C279" s="7" t="s">
        <v>1481</v>
      </c>
      <c r="D279" s="7" t="s">
        <v>186</v>
      </c>
      <c r="E279" s="7" t="str">
        <f>VLOOKUP(A279,[2]COMEDORECO_Generacion_de_Datos_!$A:$F,2,0)</f>
        <v>F</v>
      </c>
      <c r="F279" s="7" t="s">
        <v>1844</v>
      </c>
      <c r="G279" s="44" t="str">
        <f>VLOOKUP(A279,[1]FIJA!$A:$P,15,0)</f>
        <v>COMEDORES ECONOMICOS- LA VILLA OLIMPICA</v>
      </c>
      <c r="H279" s="44">
        <f>VLOOKUP(A279,[1]FIJA!$A:$P,8,0)</f>
        <v>15000</v>
      </c>
      <c r="I279" s="32">
        <f>VLOOKUP(A279,[1]FIJA!$A:$P,10,0)</f>
        <v>0</v>
      </c>
      <c r="J279" s="32">
        <f>VLOOKUP(A279,[1]FIJA!$A:$P,9,0)</f>
        <v>430.5</v>
      </c>
      <c r="K279" s="32">
        <f>VLOOKUP(A279,[3]Sheet1!$F:$I,2,)</f>
        <v>1065</v>
      </c>
      <c r="L279" s="32">
        <f>VLOOKUP(A279,[3]Sheet1!$F:$I,4,0)</f>
        <v>172.5</v>
      </c>
      <c r="M279" s="32">
        <f>VLOOKUP(A279,[1]FIJA!$A:$P,11,0)</f>
        <v>456</v>
      </c>
      <c r="N279" s="32">
        <f>VLOOKUP(A279,[3]Sheet1!$F:$I,3,0)</f>
        <v>1063.5</v>
      </c>
      <c r="O279" s="32">
        <f>VLOOKUP(A279,[1]FIJA!$A:$P,12,0)</f>
        <v>75</v>
      </c>
      <c r="P279" s="6">
        <v>886.5</v>
      </c>
      <c r="Q279" s="40">
        <f t="shared" si="12"/>
        <v>961.5</v>
      </c>
      <c r="R279" s="6">
        <f t="shared" si="13"/>
        <v>2301</v>
      </c>
      <c r="S279" s="6">
        <f t="shared" si="14"/>
        <v>14038.5</v>
      </c>
      <c r="T279" s="24">
        <v>111</v>
      </c>
      <c r="U279" s="2" t="str">
        <f>VLOOKUP(A279,[2]COMEDORECO_Generacion_de_Datos_!$A:$F,5,0)</f>
        <v>01.00.00.62.02.43.01</v>
      </c>
    </row>
    <row r="280" spans="1:21" s="2" customFormat="1" ht="21.95" customHeight="1" x14ac:dyDescent="0.25">
      <c r="A280" s="2">
        <f>VLOOKUP(C280,[1]FIJA!$D:$P,3,0)</f>
        <v>9900047235</v>
      </c>
      <c r="B280" s="23">
        <v>268</v>
      </c>
      <c r="C280" s="43" t="s">
        <v>2064</v>
      </c>
      <c r="D280" s="7" t="s">
        <v>186</v>
      </c>
      <c r="E280" s="7" t="str">
        <f>VLOOKUP(A280,[2]COMEDORECO_Generacion_de_Datos_!$A:$F,2,0)</f>
        <v>F</v>
      </c>
      <c r="F280" s="7" t="s">
        <v>1844</v>
      </c>
      <c r="G280" s="44" t="str">
        <f>VLOOKUP(A280,[1]FIJA!$A:$P,15,0)</f>
        <v>COMEDORES ECONOMICOS- LA VILLA OLIMPICA</v>
      </c>
      <c r="H280" s="44">
        <f>VLOOKUP(A280,[1]FIJA!$A:$P,8,0)</f>
        <v>14000</v>
      </c>
      <c r="I280" s="32">
        <f>VLOOKUP(A280,[1]FIJA!$A:$P,10,0)</f>
        <v>0</v>
      </c>
      <c r="J280" s="32">
        <f>VLOOKUP(A280,[1]FIJA!$A:$P,9,0)</f>
        <v>401.8</v>
      </c>
      <c r="K280" s="32">
        <f>VLOOKUP(A280,[3]Sheet1!$F:$I,2,)</f>
        <v>994</v>
      </c>
      <c r="L280" s="32">
        <f>VLOOKUP(A280,[3]Sheet1!$F:$I,4,0)</f>
        <v>161</v>
      </c>
      <c r="M280" s="32">
        <f>VLOOKUP(A280,[1]FIJA!$A:$P,11,0)</f>
        <v>425.6</v>
      </c>
      <c r="N280" s="32">
        <f>VLOOKUP(A280,[3]Sheet1!$F:$I,3,0)</f>
        <v>992.6</v>
      </c>
      <c r="O280" s="32">
        <f>VLOOKUP(A280,[1]FIJA!$A:$P,12,0)</f>
        <v>75</v>
      </c>
      <c r="P280" s="6">
        <v>855.3</v>
      </c>
      <c r="Q280" s="40">
        <f t="shared" si="12"/>
        <v>902.40000000000009</v>
      </c>
      <c r="R280" s="6">
        <f t="shared" si="13"/>
        <v>2147.6</v>
      </c>
      <c r="S280" s="6">
        <f t="shared" si="14"/>
        <v>13097.6</v>
      </c>
      <c r="T280" s="24">
        <v>111</v>
      </c>
      <c r="U280" s="2" t="str">
        <f>VLOOKUP(A280,[2]COMEDORECO_Generacion_de_Datos_!$A:$F,5,0)</f>
        <v>01.00.00.62.02.43.01</v>
      </c>
    </row>
    <row r="281" spans="1:21" s="2" customFormat="1" ht="21.95" customHeight="1" x14ac:dyDescent="0.25">
      <c r="A281" s="2">
        <f>VLOOKUP(C281,[1]FIJA!$D:$P,3,0)</f>
        <v>101602514</v>
      </c>
      <c r="B281" s="23">
        <v>269</v>
      </c>
      <c r="C281" s="7" t="s">
        <v>1427</v>
      </c>
      <c r="D281" s="7" t="s">
        <v>101</v>
      </c>
      <c r="E281" s="7" t="str">
        <f>VLOOKUP(A281,[2]COMEDORECO_Generacion_de_Datos_!$A:$F,2,0)</f>
        <v>F</v>
      </c>
      <c r="F281" s="7" t="s">
        <v>1844</v>
      </c>
      <c r="G281" s="44" t="str">
        <f>VLOOKUP(A281,[1]FIJA!$A:$P,15,0)</f>
        <v>COMEDORES ECONOMICOS- LA VILLA OLIMPICA</v>
      </c>
      <c r="H281" s="44">
        <f>VLOOKUP(A281,[1]FIJA!$A:$P,8,0)</f>
        <v>12000</v>
      </c>
      <c r="I281" s="32">
        <f>VLOOKUP(A281,[1]FIJA!$A:$P,10,0)</f>
        <v>0</v>
      </c>
      <c r="J281" s="32">
        <f>VLOOKUP(A281,[1]FIJA!$A:$P,9,0)</f>
        <v>344.4</v>
      </c>
      <c r="K281" s="32">
        <f>VLOOKUP(A281,[3]Sheet1!$F:$I,2,)</f>
        <v>852</v>
      </c>
      <c r="L281" s="32">
        <f>VLOOKUP(A281,[3]Sheet1!$F:$I,4,0)</f>
        <v>138</v>
      </c>
      <c r="M281" s="32">
        <f>VLOOKUP(A281,[1]FIJA!$A:$P,11,0)</f>
        <v>364.8</v>
      </c>
      <c r="N281" s="32">
        <f>VLOOKUP(A281,[3]Sheet1!$F:$I,3,0)</f>
        <v>850.8</v>
      </c>
      <c r="O281" s="32">
        <f>VLOOKUP(A281,[1]FIJA!$A:$P,12,0)</f>
        <v>75</v>
      </c>
      <c r="P281" s="6">
        <v>709.2</v>
      </c>
      <c r="Q281" s="40">
        <f t="shared" si="12"/>
        <v>784.2</v>
      </c>
      <c r="R281" s="6">
        <f t="shared" si="13"/>
        <v>1840.8</v>
      </c>
      <c r="S281" s="6">
        <f t="shared" si="14"/>
        <v>11215.8</v>
      </c>
      <c r="T281" s="24">
        <v>111</v>
      </c>
      <c r="U281" s="2" t="str">
        <f>VLOOKUP(A281,[2]COMEDORECO_Generacion_de_Datos_!$A:$F,5,0)</f>
        <v>01.00.00.62.02.43.01</v>
      </c>
    </row>
    <row r="282" spans="1:21" s="2" customFormat="1" ht="21.95" customHeight="1" x14ac:dyDescent="0.25">
      <c r="A282" s="2">
        <f>VLOOKUP(C282,[1]FIJA!$D:$P,3,0)</f>
        <v>100215599</v>
      </c>
      <c r="B282" s="23">
        <v>270</v>
      </c>
      <c r="C282" s="7" t="s">
        <v>104</v>
      </c>
      <c r="D282" s="7" t="s">
        <v>101</v>
      </c>
      <c r="E282" s="7" t="str">
        <f>VLOOKUP(A282,[2]COMEDORECO_Generacion_de_Datos_!$A:$F,2,0)</f>
        <v>M</v>
      </c>
      <c r="F282" s="7" t="s">
        <v>1844</v>
      </c>
      <c r="G282" s="44" t="str">
        <f>VLOOKUP(A282,[1]FIJA!$A:$P,15,0)</f>
        <v>COMEDORES ECONOMICOS- LA VILLA OLIMPICA</v>
      </c>
      <c r="H282" s="44">
        <f>VLOOKUP(A282,[1]FIJA!$A:$P,8,0)</f>
        <v>11000</v>
      </c>
      <c r="I282" s="32">
        <f>VLOOKUP(A282,[1]FIJA!$A:$P,10,0)</f>
        <v>0</v>
      </c>
      <c r="J282" s="32">
        <f>VLOOKUP(A282,[1]FIJA!$A:$P,9,0)</f>
        <v>315.7</v>
      </c>
      <c r="K282" s="32">
        <f>VLOOKUP(A282,[3]Sheet1!$F:$I,2,)</f>
        <v>781</v>
      </c>
      <c r="L282" s="32">
        <f>VLOOKUP(A282,[3]Sheet1!$F:$I,4,0)</f>
        <v>126.5</v>
      </c>
      <c r="M282" s="32">
        <f>VLOOKUP(A282,[1]FIJA!$A:$P,11,0)</f>
        <v>334.4</v>
      </c>
      <c r="N282" s="32">
        <f>VLOOKUP(A282,[3]Sheet1!$F:$I,3,0)</f>
        <v>779.9</v>
      </c>
      <c r="O282" s="32">
        <f>VLOOKUP(A282,[1]FIJA!$A:$P,12,0)</f>
        <v>75</v>
      </c>
      <c r="P282" s="6">
        <v>650.09999999999991</v>
      </c>
      <c r="Q282" s="40">
        <f t="shared" si="12"/>
        <v>725.09999999999991</v>
      </c>
      <c r="R282" s="6">
        <f t="shared" si="13"/>
        <v>1687.4</v>
      </c>
      <c r="S282" s="6">
        <f t="shared" si="14"/>
        <v>10274.9</v>
      </c>
      <c r="T282" s="24">
        <v>111</v>
      </c>
      <c r="U282" s="2" t="str">
        <f>VLOOKUP(A282,[2]COMEDORECO_Generacion_de_Datos_!$A:$F,5,0)</f>
        <v>01.00.00.62.02.43.01</v>
      </c>
    </row>
    <row r="283" spans="1:21" s="2" customFormat="1" ht="21.95" customHeight="1" x14ac:dyDescent="0.25">
      <c r="A283" s="2">
        <f>VLOOKUP(C283,[1]FIJA!$D:$P,3,0)</f>
        <v>103299780</v>
      </c>
      <c r="B283" s="23">
        <v>271</v>
      </c>
      <c r="C283" s="7" t="s">
        <v>155</v>
      </c>
      <c r="D283" s="7" t="s">
        <v>101</v>
      </c>
      <c r="E283" s="7" t="str">
        <f>VLOOKUP(A283,[2]COMEDORECO_Generacion_de_Datos_!$A:$F,2,0)</f>
        <v>F</v>
      </c>
      <c r="F283" s="7" t="s">
        <v>1844</v>
      </c>
      <c r="G283" s="44" t="str">
        <f>VLOOKUP(A283,[1]FIJA!$A:$P,15,0)</f>
        <v>COMEDORES ECONOMICOS- LA VILLA OLIMPICA</v>
      </c>
      <c r="H283" s="44">
        <f>VLOOKUP(A283,[1]FIJA!$A:$P,8,0)</f>
        <v>11000</v>
      </c>
      <c r="I283" s="32">
        <f>VLOOKUP(A283,[1]FIJA!$A:$P,10,0)</f>
        <v>0</v>
      </c>
      <c r="J283" s="32">
        <f>VLOOKUP(A283,[1]FIJA!$A:$P,9,0)</f>
        <v>315.7</v>
      </c>
      <c r="K283" s="32">
        <f>VLOOKUP(A283,[3]Sheet1!$F:$I,2,)</f>
        <v>781</v>
      </c>
      <c r="L283" s="32">
        <f>VLOOKUP(A283,[3]Sheet1!$F:$I,4,0)</f>
        <v>126.5</v>
      </c>
      <c r="M283" s="32">
        <f>VLOOKUP(A283,[1]FIJA!$A:$P,11,0)</f>
        <v>334.4</v>
      </c>
      <c r="N283" s="32">
        <f>VLOOKUP(A283,[3]Sheet1!$F:$I,3,0)</f>
        <v>779.9</v>
      </c>
      <c r="O283" s="32">
        <f>VLOOKUP(A283,[1]FIJA!$A:$P,12,0)</f>
        <v>75</v>
      </c>
      <c r="P283" s="6">
        <v>650.09999999999991</v>
      </c>
      <c r="Q283" s="40">
        <f t="shared" si="12"/>
        <v>725.09999999999991</v>
      </c>
      <c r="R283" s="6">
        <f t="shared" si="13"/>
        <v>1687.4</v>
      </c>
      <c r="S283" s="6">
        <f t="shared" si="14"/>
        <v>10274.9</v>
      </c>
      <c r="T283" s="24">
        <v>111</v>
      </c>
      <c r="U283" s="2" t="str">
        <f>VLOOKUP(A283,[2]COMEDORECO_Generacion_de_Datos_!$A:$F,5,0)</f>
        <v>01.00.00.62.02.43.01</v>
      </c>
    </row>
    <row r="284" spans="1:21" s="2" customFormat="1" ht="21.95" customHeight="1" x14ac:dyDescent="0.25">
      <c r="A284" s="2">
        <f>VLOOKUP(C284,[1]FIJA!$D:$P,3,0)</f>
        <v>103488797</v>
      </c>
      <c r="B284" s="23">
        <v>272</v>
      </c>
      <c r="C284" s="7" t="s">
        <v>1353</v>
      </c>
      <c r="D284" s="7" t="s">
        <v>101</v>
      </c>
      <c r="E284" s="7" t="str">
        <f>VLOOKUP(A284,[2]COMEDORECO_Generacion_de_Datos_!$A:$F,2,0)</f>
        <v>M</v>
      </c>
      <c r="F284" s="7" t="s">
        <v>1844</v>
      </c>
      <c r="G284" s="44" t="str">
        <f>VLOOKUP(A284,[1]FIJA!$A:$P,15,0)</f>
        <v>COMEDORES ECONOMICOS- LA VILLA OLIMPICA</v>
      </c>
      <c r="H284" s="44">
        <f>VLOOKUP(A284,[1]FIJA!$A:$P,8,0)</f>
        <v>11000</v>
      </c>
      <c r="I284" s="32">
        <f>VLOOKUP(A284,[1]FIJA!$A:$P,10,0)</f>
        <v>0</v>
      </c>
      <c r="J284" s="32">
        <f>VLOOKUP(A284,[1]FIJA!$A:$P,9,0)</f>
        <v>315.7</v>
      </c>
      <c r="K284" s="32">
        <f>VLOOKUP(A284,[3]Sheet1!$F:$I,2,)</f>
        <v>781</v>
      </c>
      <c r="L284" s="32">
        <f>VLOOKUP(A284,[3]Sheet1!$F:$I,4,0)</f>
        <v>126.5</v>
      </c>
      <c r="M284" s="32">
        <f>VLOOKUP(A284,[1]FIJA!$A:$P,11,0)</f>
        <v>334.4</v>
      </c>
      <c r="N284" s="32">
        <f>VLOOKUP(A284,[3]Sheet1!$F:$I,3,0)</f>
        <v>779.9</v>
      </c>
      <c r="O284" s="32">
        <f>VLOOKUP(A284,[1]FIJA!$A:$P,12,0)</f>
        <v>75</v>
      </c>
      <c r="P284" s="6">
        <v>650.09999999999991</v>
      </c>
      <c r="Q284" s="40">
        <f t="shared" si="12"/>
        <v>725.09999999999991</v>
      </c>
      <c r="R284" s="6">
        <f t="shared" si="13"/>
        <v>1687.4</v>
      </c>
      <c r="S284" s="6">
        <f t="shared" si="14"/>
        <v>10274.9</v>
      </c>
      <c r="T284" s="24">
        <v>111</v>
      </c>
      <c r="U284" s="2" t="str">
        <f>VLOOKUP(A284,[2]COMEDORECO_Generacion_de_Datos_!$A:$F,5,0)</f>
        <v>01.00.00.62.02.43.01</v>
      </c>
    </row>
    <row r="285" spans="1:21" s="2" customFormat="1" ht="21.95" customHeight="1" x14ac:dyDescent="0.25">
      <c r="A285" s="2">
        <f>VLOOKUP(C285,[1]FIJA!$D:$P,3,0)</f>
        <v>104092457</v>
      </c>
      <c r="B285" s="23">
        <v>273</v>
      </c>
      <c r="C285" s="7" t="s">
        <v>172</v>
      </c>
      <c r="D285" s="7" t="s">
        <v>97</v>
      </c>
      <c r="E285" s="7" t="str">
        <f>VLOOKUP(A285,[2]COMEDORECO_Generacion_de_Datos_!$A:$F,2,0)</f>
        <v>F</v>
      </c>
      <c r="F285" s="7" t="s">
        <v>1844</v>
      </c>
      <c r="G285" s="44" t="str">
        <f>VLOOKUP(A285,[1]FIJA!$A:$P,15,0)</f>
        <v>COMEDORES ECONOMICOS- LA VILLA OLIMPICA</v>
      </c>
      <c r="H285" s="44">
        <f>VLOOKUP(A285,[1]FIJA!$A:$P,8,0)</f>
        <v>11000</v>
      </c>
      <c r="I285" s="32">
        <f>VLOOKUP(A285,[1]FIJA!$A:$P,10,0)</f>
        <v>0</v>
      </c>
      <c r="J285" s="32">
        <f>VLOOKUP(A285,[1]FIJA!$A:$P,9,0)</f>
        <v>315.7</v>
      </c>
      <c r="K285" s="32">
        <f>VLOOKUP(A285,[3]Sheet1!$F:$I,2,)</f>
        <v>781</v>
      </c>
      <c r="L285" s="32">
        <f>VLOOKUP(A285,[3]Sheet1!$F:$I,4,0)</f>
        <v>126.5</v>
      </c>
      <c r="M285" s="32">
        <f>VLOOKUP(A285,[1]FIJA!$A:$P,11,0)</f>
        <v>334.4</v>
      </c>
      <c r="N285" s="32">
        <f>VLOOKUP(A285,[3]Sheet1!$F:$I,3,0)</f>
        <v>779.9</v>
      </c>
      <c r="O285" s="32">
        <f>VLOOKUP(A285,[1]FIJA!$A:$P,12,0)</f>
        <v>75</v>
      </c>
      <c r="P285" s="6">
        <v>650.09999999999991</v>
      </c>
      <c r="Q285" s="40">
        <f t="shared" si="12"/>
        <v>725.09999999999991</v>
      </c>
      <c r="R285" s="6">
        <f t="shared" si="13"/>
        <v>1687.4</v>
      </c>
      <c r="S285" s="6">
        <f t="shared" si="14"/>
        <v>10274.9</v>
      </c>
      <c r="T285" s="24">
        <v>111</v>
      </c>
      <c r="U285" s="2" t="str">
        <f>VLOOKUP(A285,[2]COMEDORECO_Generacion_de_Datos_!$A:$F,5,0)</f>
        <v>01.00.00.62.02.43.01</v>
      </c>
    </row>
    <row r="286" spans="1:21" s="2" customFormat="1" ht="21.95" customHeight="1" x14ac:dyDescent="0.25">
      <c r="A286" s="2">
        <f>VLOOKUP(C286,[1]FIJA!$D:$P,3,0)</f>
        <v>105156624</v>
      </c>
      <c r="B286" s="23">
        <v>274</v>
      </c>
      <c r="C286" s="7" t="s">
        <v>228</v>
      </c>
      <c r="D286" s="7" t="s">
        <v>116</v>
      </c>
      <c r="E286" s="7" t="str">
        <f>VLOOKUP(A286,[2]COMEDORECO_Generacion_de_Datos_!$A:$F,2,0)</f>
        <v>M</v>
      </c>
      <c r="F286" s="7" t="s">
        <v>1844</v>
      </c>
      <c r="G286" s="44" t="str">
        <f>VLOOKUP(A286,[1]FIJA!$A:$P,15,0)</f>
        <v>COMEDORES ECONOMICOS- LA VILLA OLIMPICA</v>
      </c>
      <c r="H286" s="44">
        <f>VLOOKUP(A286,[1]FIJA!$A:$P,8,0)</f>
        <v>11000</v>
      </c>
      <c r="I286" s="32">
        <f>VLOOKUP(A286,[1]FIJA!$A:$P,10,0)</f>
        <v>0</v>
      </c>
      <c r="J286" s="32">
        <f>VLOOKUP(A286,[1]FIJA!$A:$P,9,0)</f>
        <v>315.7</v>
      </c>
      <c r="K286" s="32">
        <f>VLOOKUP(A286,[3]Sheet1!$F:$I,2,)</f>
        <v>781</v>
      </c>
      <c r="L286" s="32">
        <f>VLOOKUP(A286,[3]Sheet1!$F:$I,4,0)</f>
        <v>126.5</v>
      </c>
      <c r="M286" s="32">
        <f>VLOOKUP(A286,[1]FIJA!$A:$P,11,0)</f>
        <v>334.4</v>
      </c>
      <c r="N286" s="32">
        <f>VLOOKUP(A286,[3]Sheet1!$F:$I,3,0)</f>
        <v>779.9</v>
      </c>
      <c r="O286" s="32">
        <f>VLOOKUP(A286,[1]FIJA!$A:$P,12,0)</f>
        <v>75</v>
      </c>
      <c r="P286" s="6">
        <v>650.09999999999991</v>
      </c>
      <c r="Q286" s="40">
        <f t="shared" si="12"/>
        <v>725.09999999999991</v>
      </c>
      <c r="R286" s="6">
        <f t="shared" si="13"/>
        <v>1687.4</v>
      </c>
      <c r="S286" s="6">
        <f t="shared" si="14"/>
        <v>10274.9</v>
      </c>
      <c r="T286" s="24">
        <v>111</v>
      </c>
      <c r="U286" s="2" t="str">
        <f>VLOOKUP(A286,[2]COMEDORECO_Generacion_de_Datos_!$A:$F,5,0)</f>
        <v>01.00.00.62.02.43.01</v>
      </c>
    </row>
    <row r="287" spans="1:21" s="2" customFormat="1" ht="21.95" customHeight="1" x14ac:dyDescent="0.25">
      <c r="A287" s="2">
        <f>VLOOKUP(C287,[1]FIJA!$D:$P,3,0)</f>
        <v>105416457</v>
      </c>
      <c r="B287" s="23">
        <v>275</v>
      </c>
      <c r="C287" s="7" t="s">
        <v>236</v>
      </c>
      <c r="D287" s="7" t="s">
        <v>97</v>
      </c>
      <c r="E287" s="7" t="str">
        <f>VLOOKUP(A287,[2]COMEDORECO_Generacion_de_Datos_!$A:$F,2,0)</f>
        <v>F</v>
      </c>
      <c r="F287" s="7" t="s">
        <v>1844</v>
      </c>
      <c r="G287" s="44" t="str">
        <f>VLOOKUP(A287,[1]FIJA!$A:$P,15,0)</f>
        <v>COMEDORES ECONOMICOS- LA VILLA OLIMPICA</v>
      </c>
      <c r="H287" s="44">
        <f>VLOOKUP(A287,[1]FIJA!$A:$P,8,0)</f>
        <v>11000</v>
      </c>
      <c r="I287" s="32">
        <f>VLOOKUP(A287,[1]FIJA!$A:$P,10,0)</f>
        <v>0</v>
      </c>
      <c r="J287" s="32">
        <f>VLOOKUP(A287,[1]FIJA!$A:$P,9,0)</f>
        <v>315.7</v>
      </c>
      <c r="K287" s="32">
        <f>VLOOKUP(A287,[3]Sheet1!$F:$I,2,)</f>
        <v>781</v>
      </c>
      <c r="L287" s="32">
        <f>VLOOKUP(A287,[3]Sheet1!$F:$I,4,0)</f>
        <v>126.5</v>
      </c>
      <c r="M287" s="32">
        <f>VLOOKUP(A287,[1]FIJA!$A:$P,11,0)</f>
        <v>334.4</v>
      </c>
      <c r="N287" s="32">
        <f>VLOOKUP(A287,[3]Sheet1!$F:$I,3,0)</f>
        <v>779.9</v>
      </c>
      <c r="O287" s="32">
        <f>VLOOKUP(A287,[1]FIJA!$A:$P,12,0)</f>
        <v>75</v>
      </c>
      <c r="P287" s="6">
        <v>650.09999999999991</v>
      </c>
      <c r="Q287" s="40">
        <f t="shared" si="12"/>
        <v>725.09999999999991</v>
      </c>
      <c r="R287" s="6">
        <f t="shared" si="13"/>
        <v>1687.4</v>
      </c>
      <c r="S287" s="6">
        <f t="shared" si="14"/>
        <v>10274.9</v>
      </c>
      <c r="T287" s="24">
        <v>111</v>
      </c>
      <c r="U287" s="2" t="str">
        <f>VLOOKUP(A287,[2]COMEDORECO_Generacion_de_Datos_!$A:$F,5,0)</f>
        <v>01.00.00.62.02.43.01</v>
      </c>
    </row>
    <row r="288" spans="1:21" s="2" customFormat="1" ht="21.95" customHeight="1" x14ac:dyDescent="0.25">
      <c r="A288" s="2">
        <f>VLOOKUP(C288,[1]FIJA!$D:$P,3,0)</f>
        <v>105741839</v>
      </c>
      <c r="B288" s="23">
        <v>276</v>
      </c>
      <c r="C288" s="7" t="s">
        <v>252</v>
      </c>
      <c r="D288" s="7" t="s">
        <v>144</v>
      </c>
      <c r="E288" s="7" t="str">
        <f>VLOOKUP(A288,[2]COMEDORECO_Generacion_de_Datos_!$A:$F,2,0)</f>
        <v>F</v>
      </c>
      <c r="F288" s="7" t="s">
        <v>1844</v>
      </c>
      <c r="G288" s="44" t="str">
        <f>VLOOKUP(A288,[1]FIJA!$A:$P,15,0)</f>
        <v>COMEDORES ECONOMICOS- LA VILLA OLIMPICA</v>
      </c>
      <c r="H288" s="44">
        <f>VLOOKUP(A288,[1]FIJA!$A:$P,8,0)</f>
        <v>11000</v>
      </c>
      <c r="I288" s="32">
        <f>VLOOKUP(A288,[1]FIJA!$A:$P,10,0)</f>
        <v>0</v>
      </c>
      <c r="J288" s="32">
        <f>VLOOKUP(A288,[1]FIJA!$A:$P,9,0)</f>
        <v>315.7</v>
      </c>
      <c r="K288" s="32">
        <f>VLOOKUP(A288,[3]Sheet1!$F:$I,2,)</f>
        <v>781</v>
      </c>
      <c r="L288" s="32">
        <f>VLOOKUP(A288,[3]Sheet1!$F:$I,4,0)</f>
        <v>126.5</v>
      </c>
      <c r="M288" s="32">
        <f>VLOOKUP(A288,[1]FIJA!$A:$P,11,0)</f>
        <v>334.4</v>
      </c>
      <c r="N288" s="32">
        <f>VLOOKUP(A288,[3]Sheet1!$F:$I,3,0)</f>
        <v>779.9</v>
      </c>
      <c r="O288" s="32">
        <f>VLOOKUP(A288,[1]FIJA!$A:$P,12,0)</f>
        <v>75</v>
      </c>
      <c r="P288" s="6">
        <v>650.09999999999991</v>
      </c>
      <c r="Q288" s="40">
        <f t="shared" si="12"/>
        <v>725.09999999999991</v>
      </c>
      <c r="R288" s="6">
        <f t="shared" si="13"/>
        <v>1687.4</v>
      </c>
      <c r="S288" s="6">
        <f t="shared" si="14"/>
        <v>10274.9</v>
      </c>
      <c r="T288" s="24">
        <v>111</v>
      </c>
      <c r="U288" s="2" t="str">
        <f>VLOOKUP(A288,[2]COMEDORECO_Generacion_de_Datos_!$A:$F,5,0)</f>
        <v>01.00.00.62.02.43.01</v>
      </c>
    </row>
    <row r="289" spans="1:21" s="2" customFormat="1" ht="21.95" customHeight="1" x14ac:dyDescent="0.25">
      <c r="A289" s="2">
        <f>VLOOKUP(C289,[1]FIJA!$D:$P,3,0)</f>
        <v>108285131</v>
      </c>
      <c r="B289" s="23">
        <v>277</v>
      </c>
      <c r="C289" s="7" t="s">
        <v>298</v>
      </c>
      <c r="D289" s="7" t="s">
        <v>144</v>
      </c>
      <c r="E289" s="7" t="str">
        <f>VLOOKUP(A289,[2]COMEDORECO_Generacion_de_Datos_!$A:$F,2,0)</f>
        <v>F</v>
      </c>
      <c r="F289" s="7" t="s">
        <v>1844</v>
      </c>
      <c r="G289" s="44" t="str">
        <f>VLOOKUP(A289,[1]FIJA!$A:$P,15,0)</f>
        <v>COMEDORES ECONOMICOS- LA VILLA OLIMPICA</v>
      </c>
      <c r="H289" s="44">
        <f>VLOOKUP(A289,[1]FIJA!$A:$P,8,0)</f>
        <v>11000</v>
      </c>
      <c r="I289" s="32">
        <f>VLOOKUP(A289,[1]FIJA!$A:$P,10,0)</f>
        <v>0</v>
      </c>
      <c r="J289" s="32">
        <f>VLOOKUP(A289,[1]FIJA!$A:$P,9,0)</f>
        <v>315.7</v>
      </c>
      <c r="K289" s="32">
        <f>VLOOKUP(A289,[3]Sheet1!$F:$I,2,)</f>
        <v>781</v>
      </c>
      <c r="L289" s="32">
        <f>VLOOKUP(A289,[3]Sheet1!$F:$I,4,0)</f>
        <v>126.5</v>
      </c>
      <c r="M289" s="32">
        <f>VLOOKUP(A289,[1]FIJA!$A:$P,11,0)</f>
        <v>334.4</v>
      </c>
      <c r="N289" s="32">
        <f>VLOOKUP(A289,[3]Sheet1!$F:$I,3,0)</f>
        <v>779.9</v>
      </c>
      <c r="O289" s="32">
        <f>VLOOKUP(A289,[1]FIJA!$A:$P,12,0)</f>
        <v>75</v>
      </c>
      <c r="P289" s="6">
        <v>650.09999999999991</v>
      </c>
      <c r="Q289" s="40">
        <f t="shared" si="12"/>
        <v>725.09999999999991</v>
      </c>
      <c r="R289" s="6">
        <f t="shared" si="13"/>
        <v>1687.4</v>
      </c>
      <c r="S289" s="6">
        <f t="shared" si="14"/>
        <v>10274.9</v>
      </c>
      <c r="T289" s="24">
        <v>111</v>
      </c>
      <c r="U289" s="2" t="str">
        <f>VLOOKUP(A289,[2]COMEDORECO_Generacion_de_Datos_!$A:$F,5,0)</f>
        <v>01.00.00.62.02.43.01</v>
      </c>
    </row>
    <row r="290" spans="1:21" s="2" customFormat="1" ht="21.95" customHeight="1" x14ac:dyDescent="0.25">
      <c r="A290" s="2">
        <f>VLOOKUP(C290,[1]FIJA!$D:$P,3,0)</f>
        <v>110147113</v>
      </c>
      <c r="B290" s="23">
        <v>278</v>
      </c>
      <c r="C290" s="7" t="s">
        <v>333</v>
      </c>
      <c r="D290" s="7" t="s">
        <v>101</v>
      </c>
      <c r="E290" s="7" t="str">
        <f>VLOOKUP(A290,[2]COMEDORECO_Generacion_de_Datos_!$A:$F,2,0)</f>
        <v>M</v>
      </c>
      <c r="F290" s="7" t="s">
        <v>1844</v>
      </c>
      <c r="G290" s="44" t="str">
        <f>VLOOKUP(A290,[1]FIJA!$A:$P,15,0)</f>
        <v>COMEDORES ECONOMICOS- LA VILLA OLIMPICA</v>
      </c>
      <c r="H290" s="44">
        <f>VLOOKUP(A290,[1]FIJA!$A:$P,8,0)</f>
        <v>11000</v>
      </c>
      <c r="I290" s="32">
        <f>VLOOKUP(A290,[1]FIJA!$A:$P,10,0)</f>
        <v>0</v>
      </c>
      <c r="J290" s="32">
        <f>VLOOKUP(A290,[1]FIJA!$A:$P,9,0)</f>
        <v>315.7</v>
      </c>
      <c r="K290" s="32">
        <f>VLOOKUP(A290,[3]Sheet1!$F:$I,2,)</f>
        <v>781</v>
      </c>
      <c r="L290" s="32">
        <f>VLOOKUP(A290,[3]Sheet1!$F:$I,4,0)</f>
        <v>126.5</v>
      </c>
      <c r="M290" s="32">
        <f>VLOOKUP(A290,[1]FIJA!$A:$P,11,0)</f>
        <v>334.4</v>
      </c>
      <c r="N290" s="32">
        <f>VLOOKUP(A290,[3]Sheet1!$F:$I,3,0)</f>
        <v>779.9</v>
      </c>
      <c r="O290" s="32">
        <f>VLOOKUP(A290,[1]FIJA!$A:$P,12,0)</f>
        <v>75</v>
      </c>
      <c r="P290" s="6">
        <v>650.09999999999991</v>
      </c>
      <c r="Q290" s="40">
        <f t="shared" si="12"/>
        <v>725.09999999999991</v>
      </c>
      <c r="R290" s="6">
        <f t="shared" si="13"/>
        <v>1687.4</v>
      </c>
      <c r="S290" s="6">
        <f t="shared" si="14"/>
        <v>10274.9</v>
      </c>
      <c r="T290" s="24">
        <v>111</v>
      </c>
      <c r="U290" s="2" t="str">
        <f>VLOOKUP(A290,[2]COMEDORECO_Generacion_de_Datos_!$A:$F,5,0)</f>
        <v>01.00.00.62.02.43.01</v>
      </c>
    </row>
    <row r="291" spans="1:21" s="2" customFormat="1" ht="21.95" customHeight="1" x14ac:dyDescent="0.25">
      <c r="A291" s="2">
        <f>VLOOKUP(C291,[1]FIJA!$D:$P,3,0)</f>
        <v>110571577</v>
      </c>
      <c r="B291" s="23">
        <v>279</v>
      </c>
      <c r="C291" s="7" t="s">
        <v>1807</v>
      </c>
      <c r="D291" s="7" t="s">
        <v>144</v>
      </c>
      <c r="E291" s="7" t="str">
        <f>VLOOKUP(A291,[2]COMEDORECO_Generacion_de_Datos_!$A:$F,2,0)</f>
        <v>F</v>
      </c>
      <c r="F291" s="7" t="s">
        <v>1844</v>
      </c>
      <c r="G291" s="44" t="str">
        <f>VLOOKUP(A291,[1]FIJA!$A:$P,15,0)</f>
        <v>COMEDORES ECONOMICOS- LA VILLA OLIMPICA</v>
      </c>
      <c r="H291" s="44">
        <f>VLOOKUP(A291,[1]FIJA!$A:$P,8,0)</f>
        <v>11000</v>
      </c>
      <c r="I291" s="32">
        <f>VLOOKUP(A291,[1]FIJA!$A:$P,10,0)</f>
        <v>0</v>
      </c>
      <c r="J291" s="32">
        <f>VLOOKUP(A291,[1]FIJA!$A:$P,9,0)</f>
        <v>315.7</v>
      </c>
      <c r="K291" s="32">
        <f>VLOOKUP(A291,[3]Sheet1!$F:$I,2,)</f>
        <v>781</v>
      </c>
      <c r="L291" s="32">
        <f>VLOOKUP(A291,[3]Sheet1!$F:$I,4,0)</f>
        <v>126.5</v>
      </c>
      <c r="M291" s="32">
        <f>VLOOKUP(A291,[1]FIJA!$A:$P,11,0)</f>
        <v>334.4</v>
      </c>
      <c r="N291" s="32">
        <f>VLOOKUP(A291,[3]Sheet1!$F:$I,3,0)</f>
        <v>779.9</v>
      </c>
      <c r="O291" s="32">
        <f>VLOOKUP(A291,[1]FIJA!$A:$P,12,0)</f>
        <v>75</v>
      </c>
      <c r="P291" s="6">
        <v>650.09999999999991</v>
      </c>
      <c r="Q291" s="40">
        <f t="shared" si="12"/>
        <v>725.09999999999991</v>
      </c>
      <c r="R291" s="6">
        <f t="shared" si="13"/>
        <v>1687.4</v>
      </c>
      <c r="S291" s="6">
        <f t="shared" si="14"/>
        <v>10274.9</v>
      </c>
      <c r="T291" s="24">
        <v>111</v>
      </c>
      <c r="U291" s="2" t="str">
        <f>VLOOKUP(A291,[2]COMEDORECO_Generacion_de_Datos_!$A:$F,5,0)</f>
        <v>01.00.00.62.02.43.01</v>
      </c>
    </row>
    <row r="292" spans="1:21" s="2" customFormat="1" ht="21.95" customHeight="1" x14ac:dyDescent="0.25">
      <c r="A292" s="2">
        <f>VLOOKUP(C292,[1]FIJA!$D:$P,3,0)</f>
        <v>115425001</v>
      </c>
      <c r="B292" s="23">
        <v>280</v>
      </c>
      <c r="C292" s="7" t="s">
        <v>429</v>
      </c>
      <c r="D292" s="7" t="s">
        <v>101</v>
      </c>
      <c r="E292" s="7" t="str">
        <f>VLOOKUP(A292,[2]COMEDORECO_Generacion_de_Datos_!$A:$F,2,0)</f>
        <v>F</v>
      </c>
      <c r="F292" s="7" t="s">
        <v>1844</v>
      </c>
      <c r="G292" s="44" t="str">
        <f>VLOOKUP(A292,[1]FIJA!$A:$P,15,0)</f>
        <v>COMEDORES ECONOMICOS- LA VILLA OLIMPICA</v>
      </c>
      <c r="H292" s="44">
        <f>VLOOKUP(A292,[1]FIJA!$A:$P,8,0)</f>
        <v>11000</v>
      </c>
      <c r="I292" s="32">
        <f>VLOOKUP(A292,[1]FIJA!$A:$P,10,0)</f>
        <v>0</v>
      </c>
      <c r="J292" s="32">
        <f>VLOOKUP(A292,[1]FIJA!$A:$P,9,0)</f>
        <v>315.7</v>
      </c>
      <c r="K292" s="32">
        <f>VLOOKUP(A292,[3]Sheet1!$F:$I,2,)</f>
        <v>781</v>
      </c>
      <c r="L292" s="32">
        <f>VLOOKUP(A292,[3]Sheet1!$F:$I,4,0)</f>
        <v>126.5</v>
      </c>
      <c r="M292" s="32">
        <f>VLOOKUP(A292,[1]FIJA!$A:$P,11,0)</f>
        <v>334.4</v>
      </c>
      <c r="N292" s="32">
        <f>VLOOKUP(A292,[3]Sheet1!$F:$I,3,0)</f>
        <v>779.9</v>
      </c>
      <c r="O292" s="32">
        <f>VLOOKUP(A292,[1]FIJA!$A:$P,12,0)</f>
        <v>75</v>
      </c>
      <c r="P292" s="6">
        <v>650.09999999999991</v>
      </c>
      <c r="Q292" s="40">
        <f t="shared" si="12"/>
        <v>725.09999999999991</v>
      </c>
      <c r="R292" s="6">
        <f t="shared" si="13"/>
        <v>1687.4</v>
      </c>
      <c r="S292" s="6">
        <f t="shared" si="14"/>
        <v>10274.9</v>
      </c>
      <c r="T292" s="24">
        <v>111</v>
      </c>
      <c r="U292" s="2" t="str">
        <f>VLOOKUP(A292,[2]COMEDORECO_Generacion_de_Datos_!$A:$F,5,0)</f>
        <v>01.00.00.62.02.43.01</v>
      </c>
    </row>
    <row r="293" spans="1:21" s="2" customFormat="1" ht="21.95" customHeight="1" x14ac:dyDescent="0.25">
      <c r="A293" s="2">
        <f>VLOOKUP(C293,[1]FIJA!$D:$P,3,0)</f>
        <v>116017708</v>
      </c>
      <c r="B293" s="23">
        <v>281</v>
      </c>
      <c r="C293" s="7" t="s">
        <v>437</v>
      </c>
      <c r="D293" s="7" t="s">
        <v>97</v>
      </c>
      <c r="E293" s="7" t="str">
        <f>VLOOKUP(A293,[2]COMEDORECO_Generacion_de_Datos_!$A:$F,2,0)</f>
        <v>F</v>
      </c>
      <c r="F293" s="7" t="s">
        <v>1844</v>
      </c>
      <c r="G293" s="44" t="str">
        <f>VLOOKUP(A293,[1]FIJA!$A:$P,15,0)</f>
        <v>COMEDORES ECONOMICOS- LA VILLA OLIMPICA</v>
      </c>
      <c r="H293" s="44">
        <f>VLOOKUP(A293,[1]FIJA!$A:$P,8,0)</f>
        <v>11000</v>
      </c>
      <c r="I293" s="32">
        <f>VLOOKUP(A293,[1]FIJA!$A:$P,10,0)</f>
        <v>0</v>
      </c>
      <c r="J293" s="32">
        <f>VLOOKUP(A293,[1]FIJA!$A:$P,9,0)</f>
        <v>315.7</v>
      </c>
      <c r="K293" s="32">
        <f>VLOOKUP(A293,[3]Sheet1!$F:$I,2,)</f>
        <v>781</v>
      </c>
      <c r="L293" s="32">
        <f>VLOOKUP(A293,[3]Sheet1!$F:$I,4,0)</f>
        <v>126.5</v>
      </c>
      <c r="M293" s="32">
        <f>VLOOKUP(A293,[1]FIJA!$A:$P,11,0)</f>
        <v>334.4</v>
      </c>
      <c r="N293" s="32">
        <f>VLOOKUP(A293,[3]Sheet1!$F:$I,3,0)</f>
        <v>779.9</v>
      </c>
      <c r="O293" s="32">
        <f>VLOOKUP(A293,[1]FIJA!$A:$P,12,0)</f>
        <v>75</v>
      </c>
      <c r="P293" s="6">
        <v>650.09999999999991</v>
      </c>
      <c r="Q293" s="40">
        <f t="shared" si="12"/>
        <v>725.09999999999991</v>
      </c>
      <c r="R293" s="6">
        <f t="shared" si="13"/>
        <v>1687.4</v>
      </c>
      <c r="S293" s="6">
        <f t="shared" si="14"/>
        <v>10274.9</v>
      </c>
      <c r="T293" s="24">
        <v>111</v>
      </c>
      <c r="U293" s="2" t="str">
        <f>VLOOKUP(A293,[2]COMEDORECO_Generacion_de_Datos_!$A:$F,5,0)</f>
        <v>01.00.00.62.02.43.01</v>
      </c>
    </row>
    <row r="294" spans="1:21" s="2" customFormat="1" ht="21.95" customHeight="1" x14ac:dyDescent="0.25">
      <c r="A294" s="2">
        <f>VLOOKUP(C294,[1]FIJA!$D:$P,3,0)</f>
        <v>117364687</v>
      </c>
      <c r="B294" s="23">
        <v>282</v>
      </c>
      <c r="C294" s="7" t="s">
        <v>460</v>
      </c>
      <c r="D294" s="7" t="s">
        <v>152</v>
      </c>
      <c r="E294" s="7" t="str">
        <f>VLOOKUP(A294,[2]COMEDORECO_Generacion_de_Datos_!$A:$F,2,0)</f>
        <v>M</v>
      </c>
      <c r="F294" s="7" t="s">
        <v>1844</v>
      </c>
      <c r="G294" s="44" t="str">
        <f>VLOOKUP(A294,[1]FIJA!$A:$P,15,0)</f>
        <v>COMEDORES ECONOMICOS- LA VILLA OLIMPICA</v>
      </c>
      <c r="H294" s="44">
        <f>VLOOKUP(A294,[1]FIJA!$A:$P,8,0)</f>
        <v>11000</v>
      </c>
      <c r="I294" s="32">
        <f>VLOOKUP(A294,[1]FIJA!$A:$P,10,0)</f>
        <v>0</v>
      </c>
      <c r="J294" s="32">
        <f>VLOOKUP(A294,[1]FIJA!$A:$P,9,0)</f>
        <v>315.7</v>
      </c>
      <c r="K294" s="32">
        <f>VLOOKUP(A294,[3]Sheet1!$F:$I,2,)</f>
        <v>781</v>
      </c>
      <c r="L294" s="32">
        <f>VLOOKUP(A294,[3]Sheet1!$F:$I,4,0)</f>
        <v>126.5</v>
      </c>
      <c r="M294" s="32">
        <f>VLOOKUP(A294,[1]FIJA!$A:$P,11,0)</f>
        <v>334.4</v>
      </c>
      <c r="N294" s="32">
        <f>VLOOKUP(A294,[3]Sheet1!$F:$I,3,0)</f>
        <v>779.9</v>
      </c>
      <c r="O294" s="32">
        <f>VLOOKUP(A294,[1]FIJA!$A:$P,12,0)</f>
        <v>75</v>
      </c>
      <c r="P294" s="6">
        <v>650.09999999999991</v>
      </c>
      <c r="Q294" s="40">
        <f t="shared" si="12"/>
        <v>725.09999999999991</v>
      </c>
      <c r="R294" s="6">
        <f t="shared" si="13"/>
        <v>1687.4</v>
      </c>
      <c r="S294" s="6">
        <f t="shared" si="14"/>
        <v>10274.9</v>
      </c>
      <c r="T294" s="24">
        <v>111</v>
      </c>
      <c r="U294" s="2" t="str">
        <f>VLOOKUP(A294,[2]COMEDORECO_Generacion_de_Datos_!$A:$F,5,0)</f>
        <v>01.00.00.62.02.43.01</v>
      </c>
    </row>
    <row r="295" spans="1:21" s="2" customFormat="1" ht="21.95" customHeight="1" x14ac:dyDescent="0.25">
      <c r="A295" s="2">
        <f>VLOOKUP(C295,[1]FIJA!$D:$P,3,0)</f>
        <v>1600039166</v>
      </c>
      <c r="B295" s="23">
        <v>283</v>
      </c>
      <c r="C295" s="7" t="s">
        <v>589</v>
      </c>
      <c r="D295" s="7" t="s">
        <v>101</v>
      </c>
      <c r="E295" s="7" t="str">
        <f>VLOOKUP(A295,[2]COMEDORECO_Generacion_de_Datos_!$A:$F,2,0)</f>
        <v>F</v>
      </c>
      <c r="F295" s="7" t="s">
        <v>1844</v>
      </c>
      <c r="G295" s="44" t="str">
        <f>VLOOKUP(A295,[1]FIJA!$A:$P,15,0)</f>
        <v>COMEDORES ECONOMICOS- LA VILLA OLIMPICA</v>
      </c>
      <c r="H295" s="44">
        <f>VLOOKUP(A295,[1]FIJA!$A:$P,8,0)</f>
        <v>11000</v>
      </c>
      <c r="I295" s="32">
        <f>VLOOKUP(A295,[1]FIJA!$A:$P,10,0)</f>
        <v>0</v>
      </c>
      <c r="J295" s="32">
        <f>VLOOKUP(A295,[1]FIJA!$A:$P,9,0)</f>
        <v>315.7</v>
      </c>
      <c r="K295" s="32">
        <f>VLOOKUP(A295,[3]Sheet1!$F:$I,2,)</f>
        <v>781</v>
      </c>
      <c r="L295" s="32">
        <f>VLOOKUP(A295,[3]Sheet1!$F:$I,4,0)</f>
        <v>126.5</v>
      </c>
      <c r="M295" s="32">
        <f>VLOOKUP(A295,[1]FIJA!$A:$P,11,0)</f>
        <v>334.4</v>
      </c>
      <c r="N295" s="32">
        <f>VLOOKUP(A295,[3]Sheet1!$F:$I,3,0)</f>
        <v>779.9</v>
      </c>
      <c r="O295" s="32">
        <f>VLOOKUP(A295,[1]FIJA!$A:$P,12,0)</f>
        <v>75</v>
      </c>
      <c r="P295" s="6">
        <v>650.09999999999991</v>
      </c>
      <c r="Q295" s="40">
        <f t="shared" si="12"/>
        <v>725.09999999999991</v>
      </c>
      <c r="R295" s="6">
        <f t="shared" si="13"/>
        <v>1687.4</v>
      </c>
      <c r="S295" s="6">
        <f t="shared" si="14"/>
        <v>10274.9</v>
      </c>
      <c r="T295" s="24">
        <v>111</v>
      </c>
      <c r="U295" s="2" t="str">
        <f>VLOOKUP(A295,[2]COMEDORECO_Generacion_de_Datos_!$A:$F,5,0)</f>
        <v>01.00.00.62.02.43.01</v>
      </c>
    </row>
    <row r="296" spans="1:21" s="2" customFormat="1" ht="21.95" customHeight="1" x14ac:dyDescent="0.25">
      <c r="A296" s="2">
        <f>VLOOKUP(C296,[1]FIJA!$D:$P,3,0)</f>
        <v>6600199209</v>
      </c>
      <c r="B296" s="23">
        <v>284</v>
      </c>
      <c r="C296" s="7" t="s">
        <v>926</v>
      </c>
      <c r="D296" s="7" t="s">
        <v>397</v>
      </c>
      <c r="E296" s="7" t="str">
        <f>VLOOKUP(A296,[2]COMEDORECO_Generacion_de_Datos_!$A:$F,2,0)</f>
        <v>M</v>
      </c>
      <c r="F296" s="7" t="s">
        <v>1844</v>
      </c>
      <c r="G296" s="44" t="str">
        <f>VLOOKUP(A296,[1]FIJA!$A:$P,15,0)</f>
        <v>COMEDORES ECONOMICOS- LA VILLA OLIMPICA</v>
      </c>
      <c r="H296" s="44">
        <f>VLOOKUP(A296,[1]FIJA!$A:$P,8,0)</f>
        <v>11000</v>
      </c>
      <c r="I296" s="32">
        <f>VLOOKUP(A296,[1]FIJA!$A:$P,10,0)</f>
        <v>0</v>
      </c>
      <c r="J296" s="32">
        <f>VLOOKUP(A296,[1]FIJA!$A:$P,9,0)</f>
        <v>315.7</v>
      </c>
      <c r="K296" s="32">
        <f>VLOOKUP(A296,[3]Sheet1!$F:$I,2,)</f>
        <v>781</v>
      </c>
      <c r="L296" s="32">
        <f>VLOOKUP(A296,[3]Sheet1!$F:$I,4,0)</f>
        <v>126.5</v>
      </c>
      <c r="M296" s="32">
        <f>VLOOKUP(A296,[1]FIJA!$A:$P,11,0)</f>
        <v>334.4</v>
      </c>
      <c r="N296" s="32">
        <f>VLOOKUP(A296,[3]Sheet1!$F:$I,3,0)</f>
        <v>779.9</v>
      </c>
      <c r="O296" s="32">
        <f>VLOOKUP(A296,[1]FIJA!$A:$P,12,0)</f>
        <v>75</v>
      </c>
      <c r="P296" s="6">
        <v>650.09999999999991</v>
      </c>
      <c r="Q296" s="40">
        <f t="shared" si="12"/>
        <v>725.09999999999991</v>
      </c>
      <c r="R296" s="6">
        <f t="shared" si="13"/>
        <v>1687.4</v>
      </c>
      <c r="S296" s="6">
        <f t="shared" si="14"/>
        <v>10274.9</v>
      </c>
      <c r="T296" s="24">
        <v>111</v>
      </c>
      <c r="U296" s="2" t="str">
        <f>VLOOKUP(A296,[2]COMEDORECO_Generacion_de_Datos_!$A:$F,5,0)</f>
        <v>01.00.00.62.02.43.01</v>
      </c>
    </row>
    <row r="297" spans="1:21" s="2" customFormat="1" ht="21.95" customHeight="1" x14ac:dyDescent="0.25">
      <c r="A297" s="2">
        <f>VLOOKUP(C297,[1]FIJA!$D:$P,3,0)</f>
        <v>7800096989</v>
      </c>
      <c r="B297" s="23">
        <v>285</v>
      </c>
      <c r="C297" s="7" t="s">
        <v>971</v>
      </c>
      <c r="D297" s="7" t="s">
        <v>101</v>
      </c>
      <c r="E297" s="7" t="str">
        <f>VLOOKUP(A297,[2]COMEDORECO_Generacion_de_Datos_!$A:$F,2,0)</f>
        <v>M</v>
      </c>
      <c r="F297" s="7" t="s">
        <v>1844</v>
      </c>
      <c r="G297" s="44" t="str">
        <f>VLOOKUP(A297,[1]FIJA!$A:$P,15,0)</f>
        <v>COMEDORES ECONOMICOS- LA VILLA OLIMPICA</v>
      </c>
      <c r="H297" s="44">
        <f>VLOOKUP(A297,[1]FIJA!$A:$P,8,0)</f>
        <v>11000</v>
      </c>
      <c r="I297" s="32">
        <f>VLOOKUP(A297,[1]FIJA!$A:$P,10,0)</f>
        <v>0</v>
      </c>
      <c r="J297" s="32">
        <f>VLOOKUP(A297,[1]FIJA!$A:$P,9,0)</f>
        <v>315.7</v>
      </c>
      <c r="K297" s="32">
        <f>VLOOKUP(A297,[3]Sheet1!$F:$I,2,)</f>
        <v>781</v>
      </c>
      <c r="L297" s="32">
        <f>VLOOKUP(A297,[3]Sheet1!$F:$I,4,0)</f>
        <v>126.5</v>
      </c>
      <c r="M297" s="32">
        <f>VLOOKUP(A297,[1]FIJA!$A:$P,11,0)</f>
        <v>334.4</v>
      </c>
      <c r="N297" s="32">
        <f>VLOOKUP(A297,[3]Sheet1!$F:$I,3,0)</f>
        <v>779.9</v>
      </c>
      <c r="O297" s="32">
        <f>VLOOKUP(A297,[1]FIJA!$A:$P,12,0)</f>
        <v>75</v>
      </c>
      <c r="P297" s="6">
        <v>650.09999999999991</v>
      </c>
      <c r="Q297" s="40">
        <f t="shared" si="12"/>
        <v>725.09999999999991</v>
      </c>
      <c r="R297" s="6">
        <f t="shared" si="13"/>
        <v>1687.4</v>
      </c>
      <c r="S297" s="6">
        <f t="shared" si="14"/>
        <v>10274.9</v>
      </c>
      <c r="T297" s="24">
        <v>111</v>
      </c>
      <c r="U297" s="2" t="str">
        <f>VLOOKUP(A297,[2]COMEDORECO_Generacion_de_Datos_!$A:$F,5,0)</f>
        <v>01.00.00.62.02.43.01</v>
      </c>
    </row>
    <row r="298" spans="1:21" s="2" customFormat="1" ht="21.95" customHeight="1" x14ac:dyDescent="0.25">
      <c r="A298" s="2">
        <f>VLOOKUP(C298,[1]FIJA!$D:$P,3,0)</f>
        <v>22300055153</v>
      </c>
      <c r="B298" s="23">
        <v>286</v>
      </c>
      <c r="C298" s="7" t="s">
        <v>1057</v>
      </c>
      <c r="D298" s="7" t="s">
        <v>97</v>
      </c>
      <c r="E298" s="7" t="str">
        <f>VLOOKUP(A298,[2]COMEDORECO_Generacion_de_Datos_!$A:$F,2,0)</f>
        <v>F</v>
      </c>
      <c r="F298" s="7" t="s">
        <v>1844</v>
      </c>
      <c r="G298" s="44" t="str">
        <f>VLOOKUP(A298,[1]FIJA!$A:$P,15,0)</f>
        <v>COMEDORES ECONOMICOS- LA VILLA OLIMPICA</v>
      </c>
      <c r="H298" s="44">
        <f>VLOOKUP(A298,[1]FIJA!$A:$P,8,0)</f>
        <v>11000</v>
      </c>
      <c r="I298" s="32">
        <f>VLOOKUP(A298,[1]FIJA!$A:$P,10,0)</f>
        <v>0</v>
      </c>
      <c r="J298" s="32">
        <f>VLOOKUP(A298,[1]FIJA!$A:$P,9,0)</f>
        <v>315.7</v>
      </c>
      <c r="K298" s="32">
        <f>VLOOKUP(A298,[3]Sheet1!$F:$I,2,)</f>
        <v>781</v>
      </c>
      <c r="L298" s="32">
        <f>VLOOKUP(A298,[3]Sheet1!$F:$I,4,0)</f>
        <v>126.5</v>
      </c>
      <c r="M298" s="32">
        <f>VLOOKUP(A298,[1]FIJA!$A:$P,11,0)</f>
        <v>334.4</v>
      </c>
      <c r="N298" s="32">
        <f>VLOOKUP(A298,[3]Sheet1!$F:$I,3,0)</f>
        <v>779.9</v>
      </c>
      <c r="O298" s="32">
        <f>VLOOKUP(A298,[1]FIJA!$A:$P,12,0)</f>
        <v>75</v>
      </c>
      <c r="P298" s="6">
        <v>650.09999999999991</v>
      </c>
      <c r="Q298" s="40">
        <f t="shared" si="12"/>
        <v>725.09999999999991</v>
      </c>
      <c r="R298" s="6">
        <f t="shared" si="13"/>
        <v>1687.4</v>
      </c>
      <c r="S298" s="6">
        <f t="shared" si="14"/>
        <v>10274.9</v>
      </c>
      <c r="T298" s="24">
        <v>111</v>
      </c>
      <c r="U298" s="2" t="str">
        <f>VLOOKUP(A298,[2]COMEDORECO_Generacion_de_Datos_!$A:$F,5,0)</f>
        <v>01.00.00.62.02.43.01</v>
      </c>
    </row>
    <row r="299" spans="1:21" s="2" customFormat="1" ht="21.95" customHeight="1" x14ac:dyDescent="0.25">
      <c r="A299" s="2">
        <f>VLOOKUP(C299,[1]FIJA!$D:$P,3,0)</f>
        <v>22301739243</v>
      </c>
      <c r="B299" s="23">
        <v>287</v>
      </c>
      <c r="C299" s="7" t="s">
        <v>1343</v>
      </c>
      <c r="D299" s="7" t="s">
        <v>101</v>
      </c>
      <c r="E299" s="7" t="str">
        <f>VLOOKUP(A299,[2]COMEDORECO_Generacion_de_Datos_!$A:$F,2,0)</f>
        <v>F</v>
      </c>
      <c r="F299" s="7" t="s">
        <v>1844</v>
      </c>
      <c r="G299" s="44" t="str">
        <f>VLOOKUP(A299,[1]FIJA!$A:$P,15,0)</f>
        <v>COMEDORES ECONOMICOS- LA VILLA OLIMPICA</v>
      </c>
      <c r="H299" s="44">
        <f>VLOOKUP(A299,[1]FIJA!$A:$P,8,0)</f>
        <v>11000</v>
      </c>
      <c r="I299" s="32">
        <f>VLOOKUP(A299,[1]FIJA!$A:$P,10,0)</f>
        <v>0</v>
      </c>
      <c r="J299" s="32">
        <f>VLOOKUP(A299,[1]FIJA!$A:$P,9,0)</f>
        <v>315.7</v>
      </c>
      <c r="K299" s="32">
        <f>VLOOKUP(A299,[3]Sheet1!$F:$I,2,)</f>
        <v>781</v>
      </c>
      <c r="L299" s="32">
        <f>VLOOKUP(A299,[3]Sheet1!$F:$I,4,0)</f>
        <v>126.5</v>
      </c>
      <c r="M299" s="32">
        <f>VLOOKUP(A299,[1]FIJA!$A:$P,11,0)</f>
        <v>334.4</v>
      </c>
      <c r="N299" s="32">
        <f>VLOOKUP(A299,[3]Sheet1!$F:$I,3,0)</f>
        <v>779.9</v>
      </c>
      <c r="O299" s="32">
        <f>VLOOKUP(A299,[1]FIJA!$A:$P,12,0)</f>
        <v>75</v>
      </c>
      <c r="P299" s="6">
        <v>650.09999999999991</v>
      </c>
      <c r="Q299" s="40">
        <f t="shared" si="12"/>
        <v>725.09999999999991</v>
      </c>
      <c r="R299" s="6">
        <f t="shared" si="13"/>
        <v>1687.4</v>
      </c>
      <c r="S299" s="6">
        <f t="shared" si="14"/>
        <v>10274.9</v>
      </c>
      <c r="T299" s="24">
        <v>111</v>
      </c>
      <c r="U299" s="2" t="str">
        <f>VLOOKUP(A299,[2]COMEDORECO_Generacion_de_Datos_!$A:$F,5,0)</f>
        <v>01.00.00.62.02.43.01</v>
      </c>
    </row>
    <row r="300" spans="1:21" s="2" customFormat="1" ht="21.95" customHeight="1" x14ac:dyDescent="0.25">
      <c r="A300" s="2">
        <f>VLOOKUP(C300,[1]FIJA!$D:$P,3,0)</f>
        <v>40213510254</v>
      </c>
      <c r="B300" s="23">
        <v>288</v>
      </c>
      <c r="C300" s="7" t="s">
        <v>1156</v>
      </c>
      <c r="D300" s="7" t="s">
        <v>101</v>
      </c>
      <c r="E300" s="7" t="str">
        <f>VLOOKUP(A300,[2]COMEDORECO_Generacion_de_Datos_!$A:$F,2,0)</f>
        <v>F</v>
      </c>
      <c r="F300" s="7" t="s">
        <v>1844</v>
      </c>
      <c r="G300" s="44" t="str">
        <f>VLOOKUP(A300,[1]FIJA!$A:$P,15,0)</f>
        <v>COMEDORES ECONOMICOS- LA VILLA OLIMPICA</v>
      </c>
      <c r="H300" s="44">
        <f>VLOOKUP(A300,[1]FIJA!$A:$P,8,0)</f>
        <v>11000</v>
      </c>
      <c r="I300" s="32">
        <f>VLOOKUP(A300,[1]FIJA!$A:$P,10,0)</f>
        <v>0</v>
      </c>
      <c r="J300" s="32">
        <f>VLOOKUP(A300,[1]FIJA!$A:$P,9,0)</f>
        <v>315.7</v>
      </c>
      <c r="K300" s="32">
        <f>VLOOKUP(A300,[3]Sheet1!$F:$I,2,)</f>
        <v>781</v>
      </c>
      <c r="L300" s="32">
        <f>VLOOKUP(A300,[3]Sheet1!$F:$I,4,0)</f>
        <v>126.5</v>
      </c>
      <c r="M300" s="32">
        <f>VLOOKUP(A300,[1]FIJA!$A:$P,11,0)</f>
        <v>334.4</v>
      </c>
      <c r="N300" s="32">
        <f>VLOOKUP(A300,[3]Sheet1!$F:$I,3,0)</f>
        <v>779.9</v>
      </c>
      <c r="O300" s="32">
        <f>VLOOKUP(A300,[1]FIJA!$A:$P,12,0)</f>
        <v>75</v>
      </c>
      <c r="P300" s="6">
        <v>650.09999999999991</v>
      </c>
      <c r="Q300" s="40">
        <f t="shared" si="12"/>
        <v>725.09999999999991</v>
      </c>
      <c r="R300" s="6">
        <f t="shared" si="13"/>
        <v>1687.4</v>
      </c>
      <c r="S300" s="6">
        <f t="shared" si="14"/>
        <v>10274.9</v>
      </c>
      <c r="T300" s="24">
        <v>111</v>
      </c>
      <c r="U300" s="2" t="str">
        <f>VLOOKUP(A300,[2]COMEDORECO_Generacion_de_Datos_!$A:$F,5,0)</f>
        <v>01.00.00.62.02.43.01</v>
      </c>
    </row>
    <row r="301" spans="1:21" s="2" customFormat="1" ht="21.95" customHeight="1" x14ac:dyDescent="0.25">
      <c r="A301" s="2">
        <f>VLOOKUP(C301,[1]FIJA!$D:$P,3,0)</f>
        <v>40223995768</v>
      </c>
      <c r="B301" s="23">
        <v>289</v>
      </c>
      <c r="C301" s="7" t="s">
        <v>1198</v>
      </c>
      <c r="D301" s="7" t="s">
        <v>97</v>
      </c>
      <c r="E301" s="7" t="str">
        <f>VLOOKUP(A301,[2]COMEDORECO_Generacion_de_Datos_!$A:$F,2,0)</f>
        <v>M</v>
      </c>
      <c r="F301" s="7" t="s">
        <v>1844</v>
      </c>
      <c r="G301" s="44" t="str">
        <f>VLOOKUP(A301,[1]FIJA!$A:$P,15,0)</f>
        <v>COMEDORES ECONOMICOS- LA VILLA OLIMPICA</v>
      </c>
      <c r="H301" s="44">
        <f>VLOOKUP(A301,[1]FIJA!$A:$P,8,0)</f>
        <v>11000</v>
      </c>
      <c r="I301" s="32">
        <f>VLOOKUP(A301,[1]FIJA!$A:$P,10,0)</f>
        <v>0</v>
      </c>
      <c r="J301" s="32">
        <f>VLOOKUP(A301,[1]FIJA!$A:$P,9,0)</f>
        <v>315.7</v>
      </c>
      <c r="K301" s="32">
        <f>VLOOKUP(A301,[3]Sheet1!$F:$I,2,)</f>
        <v>781</v>
      </c>
      <c r="L301" s="32">
        <f>VLOOKUP(A301,[3]Sheet1!$F:$I,4,0)</f>
        <v>126.5</v>
      </c>
      <c r="M301" s="32">
        <f>VLOOKUP(A301,[1]FIJA!$A:$P,11,0)</f>
        <v>334.4</v>
      </c>
      <c r="N301" s="32">
        <f>VLOOKUP(A301,[3]Sheet1!$F:$I,3,0)</f>
        <v>779.9</v>
      </c>
      <c r="O301" s="32">
        <f>VLOOKUP(A301,[1]FIJA!$A:$P,12,0)</f>
        <v>1587.45</v>
      </c>
      <c r="P301" s="6">
        <v>650.09999999999991</v>
      </c>
      <c r="Q301" s="40">
        <f t="shared" si="12"/>
        <v>2237.5500000000002</v>
      </c>
      <c r="R301" s="6">
        <f t="shared" si="13"/>
        <v>1687.4</v>
      </c>
      <c r="S301" s="6">
        <f t="shared" si="14"/>
        <v>8762.4500000000007</v>
      </c>
      <c r="T301" s="24">
        <v>111</v>
      </c>
      <c r="U301" s="2" t="str">
        <f>VLOOKUP(A301,[2]COMEDORECO_Generacion_de_Datos_!$A:$F,5,0)</f>
        <v>01.00.00.62.02.43.01</v>
      </c>
    </row>
    <row r="302" spans="1:21" s="2" customFormat="1" ht="21.95" customHeight="1" x14ac:dyDescent="0.25">
      <c r="A302" s="2">
        <f>VLOOKUP(C302,[1]FIJA!$D:$P,3,0)</f>
        <v>109053462</v>
      </c>
      <c r="B302" s="23">
        <v>290</v>
      </c>
      <c r="C302" s="7" t="s">
        <v>310</v>
      </c>
      <c r="D302" s="7" t="s">
        <v>27</v>
      </c>
      <c r="E302" s="7" t="str">
        <f>VLOOKUP(A302,[2]COMEDORECO_Generacion_de_Datos_!$A:$F,2,0)</f>
        <v>F</v>
      </c>
      <c r="F302" s="7" t="s">
        <v>1844</v>
      </c>
      <c r="G302" s="44" t="str">
        <f>VLOOKUP(A302,[1]FIJA!$A:$P,15,0)</f>
        <v>COMEDORES ECONOMICOS- CRISTO REY</v>
      </c>
      <c r="H302" s="44">
        <f>VLOOKUP(A302,[1]FIJA!$A:$P,8,0)</f>
        <v>35000</v>
      </c>
      <c r="I302" s="32">
        <f>VLOOKUP(A302,[1]FIJA!$A:$P,10,0)</f>
        <v>0</v>
      </c>
      <c r="J302" s="32">
        <f>VLOOKUP(A302,[1]FIJA!$A:$P,9,0)</f>
        <v>1004.5</v>
      </c>
      <c r="K302" s="32">
        <f>VLOOKUP(A302,[3]Sheet1!$F:$I,2,)</f>
        <v>2485</v>
      </c>
      <c r="L302" s="32">
        <f>VLOOKUP(A302,[3]Sheet1!$F:$I,4,0)</f>
        <v>402.5</v>
      </c>
      <c r="M302" s="32">
        <f>VLOOKUP(A302,[1]FIJA!$A:$P,11,0)</f>
        <v>1064</v>
      </c>
      <c r="N302" s="32">
        <f>VLOOKUP(A302,[3]Sheet1!$F:$I,3,0)</f>
        <v>2481.5</v>
      </c>
      <c r="O302" s="32">
        <f>VLOOKUP(A302,[1]FIJA!$A:$P,12,0)</f>
        <v>75</v>
      </c>
      <c r="P302" s="6">
        <v>2068.5</v>
      </c>
      <c r="Q302" s="40">
        <f t="shared" si="12"/>
        <v>2143.5</v>
      </c>
      <c r="R302" s="6">
        <f t="shared" si="13"/>
        <v>5369</v>
      </c>
      <c r="S302" s="6">
        <f t="shared" si="14"/>
        <v>32856.5</v>
      </c>
      <c r="T302" s="24">
        <v>111</v>
      </c>
      <c r="U302" s="2" t="str">
        <f>VLOOKUP(A302,[2]COMEDORECO_Generacion_de_Datos_!$A:$F,5,0)</f>
        <v>01.00.00.62.02.43.02</v>
      </c>
    </row>
    <row r="303" spans="1:21" s="2" customFormat="1" ht="21.95" customHeight="1" x14ac:dyDescent="0.25">
      <c r="A303" s="2">
        <f>VLOOKUP(C303,[1]FIJA!$D:$P,3,0)</f>
        <v>110290913</v>
      </c>
      <c r="B303" s="23">
        <v>291</v>
      </c>
      <c r="C303" s="7" t="s">
        <v>339</v>
      </c>
      <c r="D303" s="7" t="s">
        <v>111</v>
      </c>
      <c r="E303" s="7" t="str">
        <f>VLOOKUP(A303,[2]COMEDORECO_Generacion_de_Datos_!$A:$F,2,0)</f>
        <v>F</v>
      </c>
      <c r="F303" s="7" t="s">
        <v>1844</v>
      </c>
      <c r="G303" s="44" t="str">
        <f>VLOOKUP(A303,[1]FIJA!$A:$P,15,0)</f>
        <v>COMEDORES ECONOMICOS- CRISTO REY</v>
      </c>
      <c r="H303" s="44">
        <f>VLOOKUP(A303,[1]FIJA!$A:$P,8,0)</f>
        <v>30000</v>
      </c>
      <c r="I303" s="32">
        <f>VLOOKUP(A303,[1]FIJA!$A:$P,10,0)</f>
        <v>0</v>
      </c>
      <c r="J303" s="32">
        <f>VLOOKUP(A303,[1]FIJA!$A:$P,9,0)</f>
        <v>861</v>
      </c>
      <c r="K303" s="32">
        <f>VLOOKUP(A303,[3]Sheet1!$F:$I,2,)</f>
        <v>2130</v>
      </c>
      <c r="L303" s="32">
        <f>VLOOKUP(A303,[3]Sheet1!$F:$I,4,0)</f>
        <v>345</v>
      </c>
      <c r="M303" s="32">
        <f>VLOOKUP(A303,[1]FIJA!$A:$P,11,0)</f>
        <v>912</v>
      </c>
      <c r="N303" s="32">
        <f>VLOOKUP(A303,[3]Sheet1!$F:$I,3,0)</f>
        <v>2127</v>
      </c>
      <c r="O303" s="32">
        <f>VLOOKUP(A303,[1]FIJA!$A:$P,12,0)</f>
        <v>75</v>
      </c>
      <c r="P303" s="6">
        <v>1773</v>
      </c>
      <c r="Q303" s="40">
        <f t="shared" si="12"/>
        <v>1848</v>
      </c>
      <c r="R303" s="6">
        <f t="shared" si="13"/>
        <v>4602</v>
      </c>
      <c r="S303" s="6">
        <f t="shared" si="14"/>
        <v>28152</v>
      </c>
      <c r="T303" s="24">
        <v>111</v>
      </c>
      <c r="U303" s="2" t="str">
        <f>VLOOKUP(A303,[2]COMEDORECO_Generacion_de_Datos_!$A:$F,5,0)</f>
        <v>01.00.00.62.02.43.02</v>
      </c>
    </row>
    <row r="304" spans="1:21" s="2" customFormat="1" ht="21.95" customHeight="1" x14ac:dyDescent="0.25">
      <c r="A304" s="2">
        <f>VLOOKUP(C304,[1]FIJA!$D:$P,3,0)</f>
        <v>103003901</v>
      </c>
      <c r="B304" s="23">
        <v>292</v>
      </c>
      <c r="C304" s="7" t="s">
        <v>149</v>
      </c>
      <c r="D304" s="7" t="s">
        <v>116</v>
      </c>
      <c r="E304" s="7" t="str">
        <f>VLOOKUP(A304,[2]COMEDORECO_Generacion_de_Datos_!$A:$F,2,0)</f>
        <v>F</v>
      </c>
      <c r="F304" s="7" t="s">
        <v>1844</v>
      </c>
      <c r="G304" s="44" t="str">
        <f>VLOOKUP(A304,[1]FIJA!$A:$P,15,0)</f>
        <v>COMEDORES ECONOMICOS- CRISTO REY</v>
      </c>
      <c r="H304" s="44">
        <f>VLOOKUP(A304,[1]FIJA!$A:$P,8,0)</f>
        <v>24150</v>
      </c>
      <c r="I304" s="32">
        <f>VLOOKUP(A304,[1]FIJA!$A:$P,10,0)</f>
        <v>0</v>
      </c>
      <c r="J304" s="32">
        <f>VLOOKUP(A304,[1]FIJA!$A:$P,9,0)</f>
        <v>693.11</v>
      </c>
      <c r="K304" s="32">
        <f>VLOOKUP(A304,[3]Sheet1!$F:$I,2,)</f>
        <v>1714.65</v>
      </c>
      <c r="L304" s="32">
        <f>VLOOKUP(A304,[3]Sheet1!$F:$I,4,0)</f>
        <v>277.73</v>
      </c>
      <c r="M304" s="32">
        <f>VLOOKUP(A304,[1]FIJA!$A:$P,11,0)</f>
        <v>734.16</v>
      </c>
      <c r="N304" s="32">
        <f>VLOOKUP(A304,[3]Sheet1!$F:$I,3,0)</f>
        <v>1712.24</v>
      </c>
      <c r="O304" s="32">
        <f>VLOOKUP(A304,[1]FIJA!$A:$P,12,0)</f>
        <v>75</v>
      </c>
      <c r="P304" s="6">
        <v>1427.27</v>
      </c>
      <c r="Q304" s="40">
        <f t="shared" si="12"/>
        <v>1502.27</v>
      </c>
      <c r="R304" s="6">
        <f t="shared" si="13"/>
        <v>3704.62</v>
      </c>
      <c r="S304" s="6">
        <f t="shared" si="14"/>
        <v>22647.73</v>
      </c>
      <c r="T304" s="24">
        <v>111</v>
      </c>
      <c r="U304" s="2" t="str">
        <f>VLOOKUP(A304,[2]COMEDORECO_Generacion_de_Datos_!$A:$F,5,0)</f>
        <v>01.00.00.62.02.43.02</v>
      </c>
    </row>
    <row r="305" spans="1:21" s="2" customFormat="1" ht="21.95" customHeight="1" x14ac:dyDescent="0.25">
      <c r="A305" s="2">
        <f>VLOOKUP(C305,[1]FIJA!$D:$P,3,0)</f>
        <v>110235652</v>
      </c>
      <c r="B305" s="23">
        <v>293</v>
      </c>
      <c r="C305" s="7" t="s">
        <v>1597</v>
      </c>
      <c r="D305" s="7" t="s">
        <v>116</v>
      </c>
      <c r="E305" s="7" t="str">
        <f>VLOOKUP(A305,[2]COMEDORECO_Generacion_de_Datos_!$A:$F,2,0)</f>
        <v>M</v>
      </c>
      <c r="F305" s="7" t="s">
        <v>1844</v>
      </c>
      <c r="G305" s="44" t="str">
        <f>VLOOKUP(A305,[1]FIJA!$A:$P,15,0)</f>
        <v>COMEDORES ECONOMICOS- CRISTO REY</v>
      </c>
      <c r="H305" s="44">
        <f>VLOOKUP(A305,[1]FIJA!$A:$P,8,0)</f>
        <v>20000</v>
      </c>
      <c r="I305" s="32">
        <f>VLOOKUP(A305,[1]FIJA!$A:$P,10,0)</f>
        <v>0</v>
      </c>
      <c r="J305" s="32">
        <f>VLOOKUP(A305,[1]FIJA!$A:$P,9,0)</f>
        <v>574</v>
      </c>
      <c r="K305" s="32">
        <f>VLOOKUP(A305,[3]Sheet1!$F:$I,2,)</f>
        <v>1420</v>
      </c>
      <c r="L305" s="32">
        <f>VLOOKUP(A305,[3]Sheet1!$F:$I,4,0)</f>
        <v>230</v>
      </c>
      <c r="M305" s="32">
        <f>VLOOKUP(A305,[1]FIJA!$A:$P,11,0)</f>
        <v>608</v>
      </c>
      <c r="N305" s="32">
        <f>VLOOKUP(A305,[3]Sheet1!$F:$I,3,0)</f>
        <v>1418</v>
      </c>
      <c r="O305" s="32">
        <f>VLOOKUP(A305,[1]FIJA!$A:$P,12,0)</f>
        <v>75</v>
      </c>
      <c r="P305" s="6">
        <v>1182</v>
      </c>
      <c r="Q305" s="40">
        <f t="shared" si="12"/>
        <v>1257</v>
      </c>
      <c r="R305" s="6">
        <f t="shared" si="13"/>
        <v>3068</v>
      </c>
      <c r="S305" s="6">
        <f t="shared" si="14"/>
        <v>18743</v>
      </c>
      <c r="T305" s="24">
        <v>111</v>
      </c>
      <c r="U305" s="2" t="str">
        <f>VLOOKUP(A305,[2]COMEDORECO_Generacion_de_Datos_!$A:$F,5,0)</f>
        <v>01.00.00.62.02.43.02</v>
      </c>
    </row>
    <row r="306" spans="1:21" s="2" customFormat="1" ht="21.95" customHeight="1" x14ac:dyDescent="0.25">
      <c r="A306" s="2">
        <f>VLOOKUP(C306,[1]FIJA!$D:$P,3,0)</f>
        <v>113072706</v>
      </c>
      <c r="B306" s="23">
        <v>294</v>
      </c>
      <c r="C306" s="7" t="s">
        <v>391</v>
      </c>
      <c r="D306" s="7" t="s">
        <v>144</v>
      </c>
      <c r="E306" s="7" t="str">
        <f>VLOOKUP(A306,[2]COMEDORECO_Generacion_de_Datos_!$A:$F,2,0)</f>
        <v>F</v>
      </c>
      <c r="F306" s="7" t="s">
        <v>1844</v>
      </c>
      <c r="G306" s="44" t="str">
        <f>VLOOKUP(A306,[1]FIJA!$A:$P,15,0)</f>
        <v>COMEDORES ECONOMICOS- CRISTO REY</v>
      </c>
      <c r="H306" s="44">
        <f>VLOOKUP(A306,[1]FIJA!$A:$P,8,0)</f>
        <v>20000</v>
      </c>
      <c r="I306" s="32">
        <f>VLOOKUP(A306,[1]FIJA!$A:$P,10,0)</f>
        <v>0</v>
      </c>
      <c r="J306" s="32">
        <f>VLOOKUP(A306,[1]FIJA!$A:$P,9,0)</f>
        <v>574</v>
      </c>
      <c r="K306" s="32">
        <f>VLOOKUP(A306,[3]Sheet1!$F:$I,2,)</f>
        <v>1420</v>
      </c>
      <c r="L306" s="32">
        <f>VLOOKUP(A306,[3]Sheet1!$F:$I,4,0)</f>
        <v>230</v>
      </c>
      <c r="M306" s="32">
        <f>VLOOKUP(A306,[1]FIJA!$A:$P,11,0)</f>
        <v>608</v>
      </c>
      <c r="N306" s="32">
        <f>VLOOKUP(A306,[3]Sheet1!$F:$I,3,0)</f>
        <v>1418</v>
      </c>
      <c r="O306" s="32">
        <f>VLOOKUP(A306,[1]FIJA!$A:$P,12,0)</f>
        <v>1587.45</v>
      </c>
      <c r="P306" s="6">
        <v>1182</v>
      </c>
      <c r="Q306" s="40">
        <f t="shared" si="12"/>
        <v>2769.45</v>
      </c>
      <c r="R306" s="6">
        <f t="shared" si="13"/>
        <v>3068</v>
      </c>
      <c r="S306" s="6">
        <f t="shared" si="14"/>
        <v>17230.55</v>
      </c>
      <c r="T306" s="24">
        <v>111</v>
      </c>
      <c r="U306" s="2" t="str">
        <f>VLOOKUP(A306,[2]COMEDORECO_Generacion_de_Datos_!$A:$F,5,0)</f>
        <v>01.00.00.62.02.43.02</v>
      </c>
    </row>
    <row r="307" spans="1:21" s="2" customFormat="1" ht="21.95" customHeight="1" x14ac:dyDescent="0.25">
      <c r="A307" s="2">
        <f>VLOOKUP(C307,[1]FIJA!$D:$P,3,0)</f>
        <v>113989891</v>
      </c>
      <c r="B307" s="23">
        <v>295</v>
      </c>
      <c r="C307" s="7" t="s">
        <v>1598</v>
      </c>
      <c r="D307" s="7" t="s">
        <v>180</v>
      </c>
      <c r="E307" s="7" t="str">
        <f>VLOOKUP(A307,[2]COMEDORECO_Generacion_de_Datos_!$A:$F,2,0)</f>
        <v>M</v>
      </c>
      <c r="F307" s="7" t="s">
        <v>1844</v>
      </c>
      <c r="G307" s="44" t="str">
        <f>VLOOKUP(A307,[1]FIJA!$A:$P,15,0)</f>
        <v>COMEDORES ECONOMICOS- CRISTO REY</v>
      </c>
      <c r="H307" s="44">
        <f>VLOOKUP(A307,[1]FIJA!$A:$P,8,0)</f>
        <v>20000</v>
      </c>
      <c r="I307" s="32">
        <f>VLOOKUP(A307,[1]FIJA!$A:$P,10,0)</f>
        <v>0</v>
      </c>
      <c r="J307" s="32">
        <f>VLOOKUP(A307,[1]FIJA!$A:$P,9,0)</f>
        <v>574</v>
      </c>
      <c r="K307" s="32">
        <f>VLOOKUP(A307,[3]Sheet1!$F:$I,2,)</f>
        <v>1420</v>
      </c>
      <c r="L307" s="32">
        <f>VLOOKUP(A307,[3]Sheet1!$F:$I,4,0)</f>
        <v>230</v>
      </c>
      <c r="M307" s="32">
        <f>VLOOKUP(A307,[1]FIJA!$A:$P,11,0)</f>
        <v>608</v>
      </c>
      <c r="N307" s="32">
        <f>VLOOKUP(A307,[3]Sheet1!$F:$I,3,0)</f>
        <v>1418</v>
      </c>
      <c r="O307" s="32">
        <f>VLOOKUP(A307,[1]FIJA!$A:$P,12,0)</f>
        <v>75</v>
      </c>
      <c r="P307" s="6">
        <v>1182</v>
      </c>
      <c r="Q307" s="40">
        <f t="shared" si="12"/>
        <v>1257</v>
      </c>
      <c r="R307" s="6">
        <f t="shared" si="13"/>
        <v>3068</v>
      </c>
      <c r="S307" s="6">
        <f t="shared" si="14"/>
        <v>18743</v>
      </c>
      <c r="T307" s="24">
        <v>111</v>
      </c>
      <c r="U307" s="2" t="str">
        <f>VLOOKUP(A307,[2]COMEDORECO_Generacion_de_Datos_!$A:$F,5,0)</f>
        <v>01.00.00.62.02.43.02</v>
      </c>
    </row>
    <row r="308" spans="1:21" s="2" customFormat="1" ht="21.95" customHeight="1" x14ac:dyDescent="0.25">
      <c r="A308" s="2">
        <f>VLOOKUP(C308,[1]FIJA!$D:$P,3,0)</f>
        <v>1100308590</v>
      </c>
      <c r="B308" s="23">
        <v>296</v>
      </c>
      <c r="C308" s="7" t="s">
        <v>549</v>
      </c>
      <c r="D308" s="7" t="s">
        <v>116</v>
      </c>
      <c r="E308" s="7" t="str">
        <f>VLOOKUP(A308,[2]COMEDORECO_Generacion_de_Datos_!$A:$F,2,0)</f>
        <v>F</v>
      </c>
      <c r="F308" s="7" t="s">
        <v>1844</v>
      </c>
      <c r="G308" s="44" t="str">
        <f>VLOOKUP(A308,[1]FIJA!$A:$P,15,0)</f>
        <v>COMEDORES ECONOMICOS- CRISTO REY</v>
      </c>
      <c r="H308" s="44">
        <f>VLOOKUP(A308,[1]FIJA!$A:$P,8,0)</f>
        <v>18747</v>
      </c>
      <c r="I308" s="32">
        <f>VLOOKUP(A308,[1]FIJA!$A:$P,10,0)</f>
        <v>0</v>
      </c>
      <c r="J308" s="32">
        <f>VLOOKUP(A308,[1]FIJA!$A:$P,9,0)</f>
        <v>538.04</v>
      </c>
      <c r="K308" s="32">
        <f>VLOOKUP(A308,[3]Sheet1!$F:$I,2,)</f>
        <v>1331.04</v>
      </c>
      <c r="L308" s="32">
        <f>VLOOKUP(A308,[3]Sheet1!$F:$I,4,0)</f>
        <v>215.59</v>
      </c>
      <c r="M308" s="32">
        <f>VLOOKUP(A308,[1]FIJA!$A:$P,11,0)</f>
        <v>569.91</v>
      </c>
      <c r="N308" s="32">
        <f>VLOOKUP(A308,[3]Sheet1!$F:$I,3,0)</f>
        <v>1329.16</v>
      </c>
      <c r="O308" s="32">
        <f>VLOOKUP(A308,[1]FIJA!$A:$P,12,0)</f>
        <v>75</v>
      </c>
      <c r="P308" s="6">
        <v>1107.9499999999998</v>
      </c>
      <c r="Q308" s="40">
        <f t="shared" si="12"/>
        <v>1182.9499999999998</v>
      </c>
      <c r="R308" s="6">
        <f t="shared" si="13"/>
        <v>2875.79</v>
      </c>
      <c r="S308" s="6">
        <f t="shared" si="14"/>
        <v>17564.05</v>
      </c>
      <c r="T308" s="24">
        <v>111</v>
      </c>
      <c r="U308" s="2" t="str">
        <f>VLOOKUP(A308,[2]COMEDORECO_Generacion_de_Datos_!$A:$F,5,0)</f>
        <v>01.00.00.62.02.43.02</v>
      </c>
    </row>
    <row r="309" spans="1:21" s="2" customFormat="1" ht="21.95" customHeight="1" x14ac:dyDescent="0.25">
      <c r="A309" s="2">
        <f>VLOOKUP(C309,[1]FIJA!$D:$P,3,0)</f>
        <v>40227511595</v>
      </c>
      <c r="B309" s="23">
        <v>297</v>
      </c>
      <c r="C309" s="7" t="s">
        <v>1226</v>
      </c>
      <c r="D309" s="7" t="s">
        <v>81</v>
      </c>
      <c r="E309" s="7" t="str">
        <f>VLOOKUP(A309,[2]COMEDORECO_Generacion_de_Datos_!$A:$F,2,0)</f>
        <v>F</v>
      </c>
      <c r="F309" s="7" t="s">
        <v>1844</v>
      </c>
      <c r="G309" s="44" t="str">
        <f>VLOOKUP(A309,[1]FIJA!$A:$P,15,0)</f>
        <v>COMEDORES ECONOMICOS- CRISTO REY</v>
      </c>
      <c r="H309" s="44">
        <f>VLOOKUP(A309,[1]FIJA!$A:$P,8,0)</f>
        <v>18747</v>
      </c>
      <c r="I309" s="32">
        <f>VLOOKUP(A309,[1]FIJA!$A:$P,10,0)</f>
        <v>0</v>
      </c>
      <c r="J309" s="32">
        <f>VLOOKUP(A309,[1]FIJA!$A:$P,9,0)</f>
        <v>538.04</v>
      </c>
      <c r="K309" s="32">
        <f>VLOOKUP(A309,[3]Sheet1!$F:$I,2,)</f>
        <v>1331.04</v>
      </c>
      <c r="L309" s="32">
        <f>VLOOKUP(A309,[3]Sheet1!$F:$I,4,0)</f>
        <v>215.59</v>
      </c>
      <c r="M309" s="32">
        <f>VLOOKUP(A309,[1]FIJA!$A:$P,11,0)</f>
        <v>569.91</v>
      </c>
      <c r="N309" s="32">
        <f>VLOOKUP(A309,[3]Sheet1!$F:$I,3,0)</f>
        <v>1329.16</v>
      </c>
      <c r="O309" s="32">
        <f>VLOOKUP(A309,[1]FIJA!$A:$P,12,0)</f>
        <v>75</v>
      </c>
      <c r="P309" s="6">
        <v>1107.9499999999998</v>
      </c>
      <c r="Q309" s="40">
        <f t="shared" si="12"/>
        <v>1182.9499999999998</v>
      </c>
      <c r="R309" s="6">
        <f t="shared" si="13"/>
        <v>2875.79</v>
      </c>
      <c r="S309" s="6">
        <f t="shared" si="14"/>
        <v>17564.05</v>
      </c>
      <c r="T309" s="24">
        <v>111</v>
      </c>
      <c r="U309" s="2" t="str">
        <f>VLOOKUP(A309,[2]COMEDORECO_Generacion_de_Datos_!$A:$F,5,0)</f>
        <v>01.00.00.62.02.43.02</v>
      </c>
    </row>
    <row r="310" spans="1:21" s="2" customFormat="1" ht="21.95" customHeight="1" x14ac:dyDescent="0.25">
      <c r="A310" s="2">
        <f>VLOOKUP(C310,[1]FIJA!$D:$P,3,0)</f>
        <v>1000584019</v>
      </c>
      <c r="B310" s="23">
        <v>298</v>
      </c>
      <c r="C310" s="7" t="s">
        <v>532</v>
      </c>
      <c r="D310" s="7" t="s">
        <v>144</v>
      </c>
      <c r="E310" s="7" t="str">
        <f>VLOOKUP(A310,[2]COMEDORECO_Generacion_de_Datos_!$A:$F,2,0)</f>
        <v>M</v>
      </c>
      <c r="F310" s="7" t="s">
        <v>1844</v>
      </c>
      <c r="G310" s="44" t="str">
        <f>VLOOKUP(A310,[1]FIJA!$A:$P,15,0)</f>
        <v>COMEDORES ECONOMICOS- CRISTO REY</v>
      </c>
      <c r="H310" s="44">
        <f>VLOOKUP(A310,[1]FIJA!$A:$P,8,0)</f>
        <v>18000</v>
      </c>
      <c r="I310" s="32">
        <f>VLOOKUP(A310,[1]FIJA!$A:$P,10,0)</f>
        <v>0</v>
      </c>
      <c r="J310" s="32">
        <f>VLOOKUP(A310,[1]FIJA!$A:$P,9,0)</f>
        <v>516.6</v>
      </c>
      <c r="K310" s="32">
        <f>VLOOKUP(A310,[3]Sheet1!$F:$I,2,)</f>
        <v>1278</v>
      </c>
      <c r="L310" s="32">
        <f>VLOOKUP(A310,[3]Sheet1!$F:$I,4,0)</f>
        <v>207</v>
      </c>
      <c r="M310" s="32">
        <f>VLOOKUP(A310,[1]FIJA!$A:$P,11,0)</f>
        <v>547.20000000000005</v>
      </c>
      <c r="N310" s="32">
        <f>VLOOKUP(A310,[3]Sheet1!$F:$I,3,0)</f>
        <v>1276.2</v>
      </c>
      <c r="O310" s="32">
        <f>VLOOKUP(A310,[1]FIJA!$A:$P,12,0)</f>
        <v>75</v>
      </c>
      <c r="P310" s="6">
        <v>1063.8000000000002</v>
      </c>
      <c r="Q310" s="40">
        <f t="shared" si="12"/>
        <v>1138.8000000000002</v>
      </c>
      <c r="R310" s="6">
        <f t="shared" si="13"/>
        <v>2761.2</v>
      </c>
      <c r="S310" s="6">
        <f t="shared" si="14"/>
        <v>16861.2</v>
      </c>
      <c r="T310" s="24">
        <v>111</v>
      </c>
      <c r="U310" s="2" t="str">
        <f>VLOOKUP(A310,[2]COMEDORECO_Generacion_de_Datos_!$A:$F,5,0)</f>
        <v>01.00.00.62.02.43.02</v>
      </c>
    </row>
    <row r="311" spans="1:21" s="2" customFormat="1" ht="21.95" customHeight="1" x14ac:dyDescent="0.25">
      <c r="A311" s="2">
        <f>VLOOKUP(C311,[1]FIJA!$D:$P,3,0)</f>
        <v>102310141</v>
      </c>
      <c r="B311" s="23">
        <v>299</v>
      </c>
      <c r="C311" s="7" t="s">
        <v>136</v>
      </c>
      <c r="D311" s="7" t="s">
        <v>101</v>
      </c>
      <c r="E311" s="7" t="str">
        <f>VLOOKUP(A311,[2]COMEDORECO_Generacion_de_Datos_!$A:$F,2,0)</f>
        <v>F</v>
      </c>
      <c r="F311" s="7" t="s">
        <v>1844</v>
      </c>
      <c r="G311" s="44" t="str">
        <f>VLOOKUP(A311,[1]FIJA!$A:$P,15,0)</f>
        <v>COMEDORES ECONOMICOS- CRISTO REY</v>
      </c>
      <c r="H311" s="44">
        <f>VLOOKUP(A311,[1]FIJA!$A:$P,8,0)</f>
        <v>16500</v>
      </c>
      <c r="I311" s="32">
        <f>VLOOKUP(A311,[1]FIJA!$A:$P,10,0)</f>
        <v>0</v>
      </c>
      <c r="J311" s="32">
        <f>VLOOKUP(A311,[1]FIJA!$A:$P,9,0)</f>
        <v>473.55</v>
      </c>
      <c r="K311" s="32">
        <f>VLOOKUP(A311,[3]Sheet1!$F:$I,2,)</f>
        <v>1171.5</v>
      </c>
      <c r="L311" s="32">
        <f>VLOOKUP(A311,[3]Sheet1!$F:$I,4,0)</f>
        <v>189.75</v>
      </c>
      <c r="M311" s="32">
        <f>VLOOKUP(A311,[1]FIJA!$A:$P,11,0)</f>
        <v>501.6</v>
      </c>
      <c r="N311" s="32">
        <f>VLOOKUP(A311,[3]Sheet1!$F:$I,3,0)</f>
        <v>1169.8499999999999</v>
      </c>
      <c r="O311" s="32">
        <f>VLOOKUP(A311,[1]FIJA!$A:$P,12,0)</f>
        <v>75</v>
      </c>
      <c r="P311" s="6">
        <v>975.15000000000009</v>
      </c>
      <c r="Q311" s="40">
        <f t="shared" si="12"/>
        <v>1050.1500000000001</v>
      </c>
      <c r="R311" s="6">
        <f t="shared" si="13"/>
        <v>2531.1</v>
      </c>
      <c r="S311" s="6">
        <f t="shared" si="14"/>
        <v>15449.85</v>
      </c>
      <c r="T311" s="24">
        <v>111</v>
      </c>
      <c r="U311" s="2" t="str">
        <f>VLOOKUP(A311,[2]COMEDORECO_Generacion_de_Datos_!$A:$F,5,0)</f>
        <v>01.00.00.62.02.43.02</v>
      </c>
    </row>
    <row r="312" spans="1:21" s="2" customFormat="1" ht="21.95" customHeight="1" x14ac:dyDescent="0.25">
      <c r="A312" s="2">
        <f>VLOOKUP(C312,[1]FIJA!$D:$P,3,0)</f>
        <v>107745846</v>
      </c>
      <c r="B312" s="23">
        <v>300</v>
      </c>
      <c r="C312" s="7" t="s">
        <v>284</v>
      </c>
      <c r="D312" s="7" t="s">
        <v>44</v>
      </c>
      <c r="E312" s="7" t="str">
        <f>VLOOKUP(A312,[2]COMEDORECO_Generacion_de_Datos_!$A:$F,2,0)</f>
        <v>F</v>
      </c>
      <c r="F312" s="7" t="s">
        <v>1844</v>
      </c>
      <c r="G312" s="44" t="str">
        <f>VLOOKUP(A312,[1]FIJA!$A:$P,15,0)</f>
        <v>COMEDORES ECONOMICOS- CRISTO REY</v>
      </c>
      <c r="H312" s="44">
        <f>VLOOKUP(A312,[1]FIJA!$A:$P,8,0)</f>
        <v>16500</v>
      </c>
      <c r="I312" s="32">
        <f>VLOOKUP(A312,[1]FIJA!$A:$P,10,0)</f>
        <v>0</v>
      </c>
      <c r="J312" s="32">
        <f>VLOOKUP(A312,[1]FIJA!$A:$P,9,0)</f>
        <v>473.55</v>
      </c>
      <c r="K312" s="32">
        <f>VLOOKUP(A312,[3]Sheet1!$F:$I,2,)</f>
        <v>1171.5</v>
      </c>
      <c r="L312" s="32">
        <f>VLOOKUP(A312,[3]Sheet1!$F:$I,4,0)</f>
        <v>189.75</v>
      </c>
      <c r="M312" s="32">
        <f>VLOOKUP(A312,[1]FIJA!$A:$P,11,0)</f>
        <v>501.6</v>
      </c>
      <c r="N312" s="32">
        <f>VLOOKUP(A312,[3]Sheet1!$F:$I,3,0)</f>
        <v>1169.8499999999999</v>
      </c>
      <c r="O312" s="32">
        <f>VLOOKUP(A312,[1]FIJA!$A:$P,12,0)</f>
        <v>75</v>
      </c>
      <c r="P312" s="6">
        <v>975.15000000000009</v>
      </c>
      <c r="Q312" s="40">
        <f t="shared" si="12"/>
        <v>1050.1500000000001</v>
      </c>
      <c r="R312" s="6">
        <f t="shared" si="13"/>
        <v>2531.1</v>
      </c>
      <c r="S312" s="6">
        <f t="shared" si="14"/>
        <v>15449.85</v>
      </c>
      <c r="T312" s="24">
        <v>111</v>
      </c>
      <c r="U312" s="2" t="str">
        <f>VLOOKUP(A312,[2]COMEDORECO_Generacion_de_Datos_!$A:$F,5,0)</f>
        <v>01.00.00.62.02.43.02</v>
      </c>
    </row>
    <row r="313" spans="1:21" s="2" customFormat="1" ht="21.95" customHeight="1" x14ac:dyDescent="0.25">
      <c r="A313" s="2">
        <f>VLOOKUP(C313,[1]FIJA!$D:$P,3,0)</f>
        <v>117789578</v>
      </c>
      <c r="B313" s="23">
        <v>301</v>
      </c>
      <c r="C313" s="7" t="s">
        <v>463</v>
      </c>
      <c r="D313" s="7" t="s">
        <v>37</v>
      </c>
      <c r="E313" s="7" t="str">
        <f>VLOOKUP(A313,[2]COMEDORECO_Generacion_de_Datos_!$A:$F,2,0)</f>
        <v>F</v>
      </c>
      <c r="F313" s="7" t="s">
        <v>1844</v>
      </c>
      <c r="G313" s="44" t="str">
        <f>VLOOKUP(A313,[1]FIJA!$A:$P,15,0)</f>
        <v>COMEDORES ECONOMICOS- CRISTO REY</v>
      </c>
      <c r="H313" s="44">
        <f>VLOOKUP(A313,[1]FIJA!$A:$P,8,0)</f>
        <v>16500</v>
      </c>
      <c r="I313" s="32">
        <f>VLOOKUP(A313,[1]FIJA!$A:$P,10,0)</f>
        <v>0</v>
      </c>
      <c r="J313" s="32">
        <f>VLOOKUP(A313,[1]FIJA!$A:$P,9,0)</f>
        <v>473.55</v>
      </c>
      <c r="K313" s="32">
        <f>VLOOKUP(A313,[3]Sheet1!$F:$I,2,)</f>
        <v>1171.5</v>
      </c>
      <c r="L313" s="32">
        <f>VLOOKUP(A313,[3]Sheet1!$F:$I,4,0)</f>
        <v>189.75</v>
      </c>
      <c r="M313" s="32">
        <f>VLOOKUP(A313,[1]FIJA!$A:$P,11,0)</f>
        <v>501.6</v>
      </c>
      <c r="N313" s="32">
        <f>VLOOKUP(A313,[3]Sheet1!$F:$I,3,0)</f>
        <v>1169.8499999999999</v>
      </c>
      <c r="O313" s="32">
        <f>VLOOKUP(A313,[1]FIJA!$A:$P,12,0)</f>
        <v>75</v>
      </c>
      <c r="P313" s="6">
        <v>975.15000000000009</v>
      </c>
      <c r="Q313" s="40">
        <f t="shared" si="12"/>
        <v>1050.1500000000001</v>
      </c>
      <c r="R313" s="6">
        <f t="shared" si="13"/>
        <v>2531.1</v>
      </c>
      <c r="S313" s="6">
        <f t="shared" si="14"/>
        <v>15449.85</v>
      </c>
      <c r="T313" s="24">
        <v>111</v>
      </c>
      <c r="U313" s="2" t="str">
        <f>VLOOKUP(A313,[2]COMEDORECO_Generacion_de_Datos_!$A:$F,5,0)</f>
        <v>01.00.00.62.02.43.02</v>
      </c>
    </row>
    <row r="314" spans="1:21" s="2" customFormat="1" ht="21.95" customHeight="1" x14ac:dyDescent="0.25">
      <c r="A314" s="2">
        <f>VLOOKUP(C314,[1]FIJA!$D:$P,3,0)</f>
        <v>118778877</v>
      </c>
      <c r="B314" s="23">
        <v>302</v>
      </c>
      <c r="C314" s="7" t="s">
        <v>472</v>
      </c>
      <c r="D314" s="7" t="s">
        <v>111</v>
      </c>
      <c r="E314" s="7" t="str">
        <f>VLOOKUP(A314,[2]COMEDORECO_Generacion_de_Datos_!$A:$F,2,0)</f>
        <v>F</v>
      </c>
      <c r="F314" s="7" t="s">
        <v>1844</v>
      </c>
      <c r="G314" s="44" t="str">
        <f>VLOOKUP(A314,[1]FIJA!$A:$P,15,0)</f>
        <v>COMEDORES ECONOMICOS- CRISTO REY</v>
      </c>
      <c r="H314" s="44">
        <f>VLOOKUP(A314,[1]FIJA!$A:$P,8,0)</f>
        <v>16500</v>
      </c>
      <c r="I314" s="32">
        <f>VLOOKUP(A314,[1]FIJA!$A:$P,10,0)</f>
        <v>0</v>
      </c>
      <c r="J314" s="32">
        <f>VLOOKUP(A314,[1]FIJA!$A:$P,9,0)</f>
        <v>473.55</v>
      </c>
      <c r="K314" s="32">
        <f>VLOOKUP(A314,[3]Sheet1!$F:$I,2,)</f>
        <v>1171.5</v>
      </c>
      <c r="L314" s="32">
        <f>VLOOKUP(A314,[3]Sheet1!$F:$I,4,0)</f>
        <v>189.75</v>
      </c>
      <c r="M314" s="32">
        <f>VLOOKUP(A314,[1]FIJA!$A:$P,11,0)</f>
        <v>501.6</v>
      </c>
      <c r="N314" s="32">
        <f>VLOOKUP(A314,[3]Sheet1!$F:$I,3,0)</f>
        <v>1169.8499999999999</v>
      </c>
      <c r="O314" s="32">
        <f>VLOOKUP(A314,[1]FIJA!$A:$P,12,0)</f>
        <v>75</v>
      </c>
      <c r="P314" s="6">
        <v>975.15000000000009</v>
      </c>
      <c r="Q314" s="40">
        <f t="shared" si="12"/>
        <v>1050.1500000000001</v>
      </c>
      <c r="R314" s="6">
        <f t="shared" si="13"/>
        <v>2531.1</v>
      </c>
      <c r="S314" s="6">
        <f t="shared" si="14"/>
        <v>15449.85</v>
      </c>
      <c r="T314" s="24">
        <v>111</v>
      </c>
      <c r="U314" s="2" t="str">
        <f>VLOOKUP(A314,[2]COMEDORECO_Generacion_de_Datos_!$A:$F,5,0)</f>
        <v>01.00.00.62.02.43.02</v>
      </c>
    </row>
    <row r="315" spans="1:21" s="2" customFormat="1" ht="21.95" customHeight="1" x14ac:dyDescent="0.25">
      <c r="A315" s="2">
        <f>VLOOKUP(C315,[1]FIJA!$D:$P,3,0)</f>
        <v>4702007107</v>
      </c>
      <c r="B315" s="23">
        <v>303</v>
      </c>
      <c r="C315" s="7" t="s">
        <v>854</v>
      </c>
      <c r="D315" s="7" t="s">
        <v>81</v>
      </c>
      <c r="E315" s="7" t="str">
        <f>VLOOKUP(A315,[2]COMEDORECO_Generacion_de_Datos_!$A:$F,2,0)</f>
        <v>F</v>
      </c>
      <c r="F315" s="7" t="s">
        <v>1844</v>
      </c>
      <c r="G315" s="44" t="str">
        <f>VLOOKUP(A315,[1]FIJA!$A:$P,15,0)</f>
        <v>COMEDORES ECONOMICOS- CRISTO REY</v>
      </c>
      <c r="H315" s="44">
        <f>VLOOKUP(A315,[1]FIJA!$A:$P,8,0)</f>
        <v>16500</v>
      </c>
      <c r="I315" s="32">
        <f>VLOOKUP(A315,[1]FIJA!$A:$P,10,0)</f>
        <v>0</v>
      </c>
      <c r="J315" s="32">
        <f>VLOOKUP(A315,[1]FIJA!$A:$P,9,0)</f>
        <v>473.55</v>
      </c>
      <c r="K315" s="32">
        <f>VLOOKUP(A315,[3]Sheet1!$F:$I,2,)</f>
        <v>1171.5</v>
      </c>
      <c r="L315" s="32">
        <f>VLOOKUP(A315,[3]Sheet1!$F:$I,4,0)</f>
        <v>189.75</v>
      </c>
      <c r="M315" s="32">
        <f>VLOOKUP(A315,[1]FIJA!$A:$P,11,0)</f>
        <v>501.6</v>
      </c>
      <c r="N315" s="32">
        <f>VLOOKUP(A315,[3]Sheet1!$F:$I,3,0)</f>
        <v>1169.8499999999999</v>
      </c>
      <c r="O315" s="32">
        <f>VLOOKUP(A315,[1]FIJA!$A:$P,12,0)</f>
        <v>75</v>
      </c>
      <c r="P315" s="6">
        <v>975.15000000000009</v>
      </c>
      <c r="Q315" s="40">
        <f t="shared" si="12"/>
        <v>1050.1500000000001</v>
      </c>
      <c r="R315" s="6">
        <f t="shared" si="13"/>
        <v>2531.1</v>
      </c>
      <c r="S315" s="6">
        <f t="shared" si="14"/>
        <v>15449.85</v>
      </c>
      <c r="T315" s="24">
        <v>111</v>
      </c>
      <c r="U315" s="2" t="str">
        <f>VLOOKUP(A315,[2]COMEDORECO_Generacion_de_Datos_!$A:$F,5,0)</f>
        <v>01.00.00.62.02.43.02</v>
      </c>
    </row>
    <row r="316" spans="1:21" s="2" customFormat="1" ht="21.95" customHeight="1" x14ac:dyDescent="0.25">
      <c r="A316" s="2">
        <f>VLOOKUP(C316,[1]FIJA!$D:$P,3,0)</f>
        <v>40234008163</v>
      </c>
      <c r="B316" s="23">
        <v>304</v>
      </c>
      <c r="C316" s="7" t="s">
        <v>1748</v>
      </c>
      <c r="D316" s="7" t="s">
        <v>111</v>
      </c>
      <c r="E316" s="7" t="str">
        <f>VLOOKUP(A316,[2]COMEDORECO_Generacion_de_Datos_!$A:$F,2,0)</f>
        <v>M</v>
      </c>
      <c r="F316" s="7" t="s">
        <v>1844</v>
      </c>
      <c r="G316" s="44" t="str">
        <f>VLOOKUP(A316,[1]FIJA!$A:$P,15,0)</f>
        <v>COMEDORES ECONOMICOS- CRISTO REY</v>
      </c>
      <c r="H316" s="44">
        <f>VLOOKUP(A316,[1]FIJA!$A:$P,8,0)</f>
        <v>15000</v>
      </c>
      <c r="I316" s="32">
        <f>VLOOKUP(A316,[1]FIJA!$A:$P,10,0)</f>
        <v>0</v>
      </c>
      <c r="J316" s="32">
        <f>VLOOKUP(A316,[1]FIJA!$A:$P,9,0)</f>
        <v>430.5</v>
      </c>
      <c r="K316" s="32">
        <f>VLOOKUP(A316,[3]Sheet1!$F:$I,2,)</f>
        <v>1065</v>
      </c>
      <c r="L316" s="32">
        <f>VLOOKUP(A316,[3]Sheet1!$F:$I,4,0)</f>
        <v>172.5</v>
      </c>
      <c r="M316" s="32">
        <f>VLOOKUP(A316,[1]FIJA!$A:$P,11,0)</f>
        <v>456</v>
      </c>
      <c r="N316" s="32">
        <f>VLOOKUP(A316,[3]Sheet1!$F:$I,3,0)</f>
        <v>1063.5</v>
      </c>
      <c r="O316" s="32">
        <f>VLOOKUP(A316,[1]FIJA!$A:$P,12,0)</f>
        <v>75</v>
      </c>
      <c r="P316" s="6">
        <v>886.5</v>
      </c>
      <c r="Q316" s="40">
        <f t="shared" si="12"/>
        <v>961.5</v>
      </c>
      <c r="R316" s="6">
        <f t="shared" si="13"/>
        <v>2301</v>
      </c>
      <c r="S316" s="6">
        <f t="shared" si="14"/>
        <v>14038.5</v>
      </c>
      <c r="T316" s="24">
        <v>111</v>
      </c>
      <c r="U316" s="2" t="str">
        <f>VLOOKUP(A316,[2]COMEDORECO_Generacion_de_Datos_!$A:$F,5,0)</f>
        <v>01.00.00.62.02.43.02</v>
      </c>
    </row>
    <row r="317" spans="1:21" s="2" customFormat="1" ht="21.95" customHeight="1" x14ac:dyDescent="0.25">
      <c r="A317" s="2">
        <f>VLOOKUP(C317,[1]FIJA!$D:$P,3,0)</f>
        <v>119089183</v>
      </c>
      <c r="B317" s="23">
        <v>305</v>
      </c>
      <c r="C317" s="7" t="s">
        <v>478</v>
      </c>
      <c r="D317" s="7" t="s">
        <v>44</v>
      </c>
      <c r="E317" s="7" t="str">
        <f>VLOOKUP(A317,[2]COMEDORECO_Generacion_de_Datos_!$A:$F,2,0)</f>
        <v>F</v>
      </c>
      <c r="F317" s="7" t="s">
        <v>1844</v>
      </c>
      <c r="G317" s="44" t="str">
        <f>VLOOKUP(A317,[1]FIJA!$A:$P,15,0)</f>
        <v>COMEDORES ECONOMICOS- CRISTO REY</v>
      </c>
      <c r="H317" s="44">
        <f>VLOOKUP(A317,[1]FIJA!$A:$P,8,0)</f>
        <v>13500</v>
      </c>
      <c r="I317" s="32">
        <f>VLOOKUP(A317,[1]FIJA!$A:$P,10,0)</f>
        <v>0</v>
      </c>
      <c r="J317" s="32">
        <f>VLOOKUP(A317,[1]FIJA!$A:$P,9,0)</f>
        <v>387.45</v>
      </c>
      <c r="K317" s="32">
        <f>VLOOKUP(A317,[3]Sheet1!$F:$I,2,)</f>
        <v>958.5</v>
      </c>
      <c r="L317" s="32">
        <f>VLOOKUP(A317,[3]Sheet1!$F:$I,4,0)</f>
        <v>155.25</v>
      </c>
      <c r="M317" s="32">
        <f>VLOOKUP(A317,[1]FIJA!$A:$P,11,0)</f>
        <v>410.4</v>
      </c>
      <c r="N317" s="32">
        <f>VLOOKUP(A317,[3]Sheet1!$F:$I,3,0)</f>
        <v>957.15</v>
      </c>
      <c r="O317" s="32">
        <f>VLOOKUP(A317,[1]FIJA!$A:$P,12,0)</f>
        <v>75</v>
      </c>
      <c r="P317" s="6">
        <v>797.84999999999991</v>
      </c>
      <c r="Q317" s="40">
        <f t="shared" si="12"/>
        <v>872.84999999999991</v>
      </c>
      <c r="R317" s="6">
        <f t="shared" si="13"/>
        <v>2070.9</v>
      </c>
      <c r="S317" s="6">
        <f t="shared" si="14"/>
        <v>12627.15</v>
      </c>
      <c r="T317" s="24">
        <v>111</v>
      </c>
      <c r="U317" s="2" t="str">
        <f>VLOOKUP(A317,[2]COMEDORECO_Generacion_de_Datos_!$A:$F,5,0)</f>
        <v>01.00.00.62.02.43.02</v>
      </c>
    </row>
    <row r="318" spans="1:21" s="2" customFormat="1" ht="21.95" customHeight="1" x14ac:dyDescent="0.25">
      <c r="A318" s="2">
        <f>VLOOKUP(C318,[1]FIJA!$D:$P,3,0)</f>
        <v>1000758563</v>
      </c>
      <c r="B318" s="23">
        <v>306</v>
      </c>
      <c r="C318" s="7" t="s">
        <v>537</v>
      </c>
      <c r="D318" s="7" t="s">
        <v>144</v>
      </c>
      <c r="E318" s="7" t="str">
        <f>VLOOKUP(A318,[2]COMEDORECO_Generacion_de_Datos_!$A:$F,2,0)</f>
        <v>F</v>
      </c>
      <c r="F318" s="7" t="s">
        <v>1844</v>
      </c>
      <c r="G318" s="44" t="str">
        <f>VLOOKUP(A318,[1]FIJA!$A:$P,15,0)</f>
        <v>COMEDORES ECONOMICOS- CRISTO REY</v>
      </c>
      <c r="H318" s="44">
        <f>VLOOKUP(A318,[1]FIJA!$A:$P,8,0)</f>
        <v>13200</v>
      </c>
      <c r="I318" s="32">
        <f>VLOOKUP(A318,[1]FIJA!$A:$P,10,0)</f>
        <v>0</v>
      </c>
      <c r="J318" s="32">
        <f>VLOOKUP(A318,[1]FIJA!$A:$P,9,0)</f>
        <v>378.84</v>
      </c>
      <c r="K318" s="32">
        <f>VLOOKUP(A318,[3]Sheet1!$F:$I,2,)</f>
        <v>937.2</v>
      </c>
      <c r="L318" s="32">
        <f>VLOOKUP(A318,[3]Sheet1!$F:$I,4,0)</f>
        <v>151.80000000000001</v>
      </c>
      <c r="M318" s="32">
        <f>VLOOKUP(A318,[1]FIJA!$A:$P,11,0)</f>
        <v>401.28</v>
      </c>
      <c r="N318" s="32">
        <f>VLOOKUP(A318,[3]Sheet1!$F:$I,3,0)</f>
        <v>935.88</v>
      </c>
      <c r="O318" s="32">
        <f>VLOOKUP(A318,[1]FIJA!$A:$P,12,0)</f>
        <v>75</v>
      </c>
      <c r="P318" s="6">
        <v>780.11999999999989</v>
      </c>
      <c r="Q318" s="40">
        <f t="shared" si="12"/>
        <v>855.11999999999989</v>
      </c>
      <c r="R318" s="6">
        <f t="shared" si="13"/>
        <v>2024.88</v>
      </c>
      <c r="S318" s="6">
        <f t="shared" si="14"/>
        <v>12344.880000000001</v>
      </c>
      <c r="T318" s="24">
        <v>111</v>
      </c>
      <c r="U318" s="2" t="str">
        <f>VLOOKUP(A318,[2]COMEDORECO_Generacion_de_Datos_!$A:$F,5,0)</f>
        <v>01.00.00.62.02.43.02</v>
      </c>
    </row>
    <row r="319" spans="1:21" s="2" customFormat="1" ht="21.95" customHeight="1" x14ac:dyDescent="0.25">
      <c r="A319" s="2">
        <f>VLOOKUP(C319,[1]FIJA!$D:$P,3,0)</f>
        <v>1000758563</v>
      </c>
      <c r="B319" s="23">
        <v>307</v>
      </c>
      <c r="C319" s="7" t="s">
        <v>537</v>
      </c>
      <c r="D319" s="7" t="s">
        <v>144</v>
      </c>
      <c r="E319" s="7" t="str">
        <f>VLOOKUP(A319,[2]COMEDORECO_Generacion_de_Datos_!$A:$F,2,0)</f>
        <v>F</v>
      </c>
      <c r="F319" s="7" t="s">
        <v>1844</v>
      </c>
      <c r="G319" s="44" t="str">
        <f>VLOOKUP(A319,[1]FIJA!$A:$P,15,0)</f>
        <v>COMEDORES ECONOMICOS- CRISTO REY</v>
      </c>
      <c r="H319" s="44">
        <f>VLOOKUP(A319,[1]FIJA!$A:$P,8,0)</f>
        <v>13200</v>
      </c>
      <c r="I319" s="32">
        <f>VLOOKUP(A319,[1]FIJA!$A:$P,10,0)</f>
        <v>0</v>
      </c>
      <c r="J319" s="32">
        <f>VLOOKUP(A319,[1]FIJA!$A:$P,9,0)</f>
        <v>378.84</v>
      </c>
      <c r="K319" s="32">
        <f>VLOOKUP(A319,[3]Sheet1!$F:$I,2,)</f>
        <v>937.2</v>
      </c>
      <c r="L319" s="32">
        <f>VLOOKUP(A319,[3]Sheet1!$F:$I,4,0)</f>
        <v>151.80000000000001</v>
      </c>
      <c r="M319" s="32">
        <f>VLOOKUP(A319,[1]FIJA!$A:$P,11,0)</f>
        <v>401.28</v>
      </c>
      <c r="N319" s="32">
        <f>VLOOKUP(A319,[3]Sheet1!$F:$I,3,0)</f>
        <v>935.88</v>
      </c>
      <c r="O319" s="32">
        <f>VLOOKUP(A319,[1]FIJA!$A:$P,12,0)</f>
        <v>75</v>
      </c>
      <c r="P319" s="6">
        <v>650.09999999999991</v>
      </c>
      <c r="Q319" s="40">
        <f t="shared" si="12"/>
        <v>855.11999999999989</v>
      </c>
      <c r="R319" s="6">
        <f t="shared" si="13"/>
        <v>2024.88</v>
      </c>
      <c r="S319" s="6">
        <f t="shared" si="14"/>
        <v>12344.880000000001</v>
      </c>
      <c r="T319" s="24">
        <v>111</v>
      </c>
      <c r="U319" s="2" t="str">
        <f>VLOOKUP(A319,[2]COMEDORECO_Generacion_de_Datos_!$A:$F,5,0)</f>
        <v>01.00.00.62.02.43.02</v>
      </c>
    </row>
    <row r="320" spans="1:21" s="2" customFormat="1" ht="21.95" customHeight="1" x14ac:dyDescent="0.25">
      <c r="A320" s="2">
        <f>VLOOKUP(C320,[1]FIJA!$D:$P,3,0)</f>
        <v>1000758563</v>
      </c>
      <c r="B320" s="23">
        <v>308</v>
      </c>
      <c r="C320" s="7" t="s">
        <v>537</v>
      </c>
      <c r="D320" s="7" t="s">
        <v>144</v>
      </c>
      <c r="E320" s="7" t="str">
        <f>VLOOKUP(A320,[2]COMEDORECO_Generacion_de_Datos_!$A:$F,2,0)</f>
        <v>F</v>
      </c>
      <c r="F320" s="7" t="s">
        <v>1844</v>
      </c>
      <c r="G320" s="44" t="str">
        <f>VLOOKUP(A320,[1]FIJA!$A:$P,15,0)</f>
        <v>COMEDORES ECONOMICOS- CRISTO REY</v>
      </c>
      <c r="H320" s="44">
        <f>VLOOKUP(A320,[1]FIJA!$A:$P,8,0)</f>
        <v>13200</v>
      </c>
      <c r="I320" s="32">
        <f>VLOOKUP(A320,[1]FIJA!$A:$P,10,0)</f>
        <v>0</v>
      </c>
      <c r="J320" s="32">
        <f>VLOOKUP(A320,[1]FIJA!$A:$P,9,0)</f>
        <v>378.84</v>
      </c>
      <c r="K320" s="32">
        <f>VLOOKUP(A320,[3]Sheet1!$F:$I,2,)</f>
        <v>937.2</v>
      </c>
      <c r="L320" s="32">
        <f>VLOOKUP(A320,[3]Sheet1!$F:$I,4,0)</f>
        <v>151.80000000000001</v>
      </c>
      <c r="M320" s="32">
        <f>VLOOKUP(A320,[1]FIJA!$A:$P,11,0)</f>
        <v>401.28</v>
      </c>
      <c r="N320" s="32">
        <f>VLOOKUP(A320,[3]Sheet1!$F:$I,3,0)</f>
        <v>935.88</v>
      </c>
      <c r="O320" s="32">
        <f>VLOOKUP(A320,[1]FIJA!$A:$P,12,0)</f>
        <v>75</v>
      </c>
      <c r="P320" s="6">
        <v>1317.16</v>
      </c>
      <c r="Q320" s="40">
        <f t="shared" si="12"/>
        <v>855.11999999999989</v>
      </c>
      <c r="R320" s="6">
        <f t="shared" si="13"/>
        <v>2024.88</v>
      </c>
      <c r="S320" s="6">
        <f t="shared" si="14"/>
        <v>12344.880000000001</v>
      </c>
      <c r="T320" s="24">
        <v>111</v>
      </c>
      <c r="U320" s="2" t="str">
        <f>VLOOKUP(A320,[2]COMEDORECO_Generacion_de_Datos_!$A:$F,5,0)</f>
        <v>01.00.00.62.02.43.02</v>
      </c>
    </row>
    <row r="321" spans="1:21" s="2" customFormat="1" ht="21.95" customHeight="1" x14ac:dyDescent="0.25">
      <c r="A321" s="2">
        <f>VLOOKUP(C321,[1]FIJA!$D:$P,3,0)</f>
        <v>100369222</v>
      </c>
      <c r="B321" s="23">
        <v>309</v>
      </c>
      <c r="C321" s="7" t="s">
        <v>108</v>
      </c>
      <c r="D321" s="7" t="s">
        <v>109</v>
      </c>
      <c r="E321" s="7" t="str">
        <f>VLOOKUP(A321,[2]COMEDORECO_Generacion_de_Datos_!$A:$F,2,0)</f>
        <v>M</v>
      </c>
      <c r="F321" s="7" t="s">
        <v>1844</v>
      </c>
      <c r="G321" s="44" t="str">
        <f>VLOOKUP(A321,[1]FIJA!$A:$P,15,0)</f>
        <v>COMEDORES ECONOMICOS- CRISTO REY</v>
      </c>
      <c r="H321" s="44">
        <f>VLOOKUP(A321,[1]FIJA!$A:$P,8,0)</f>
        <v>13000</v>
      </c>
      <c r="I321" s="32">
        <f>VLOOKUP(A321,[1]FIJA!$A:$P,10,0)</f>
        <v>0</v>
      </c>
      <c r="J321" s="32">
        <f>VLOOKUP(A321,[1]FIJA!$A:$P,9,0)</f>
        <v>373.1</v>
      </c>
      <c r="K321" s="32">
        <f>VLOOKUP(A321,[3]Sheet1!$F:$I,2,)</f>
        <v>923</v>
      </c>
      <c r="L321" s="32">
        <f>VLOOKUP(A321,[3]Sheet1!$F:$I,4,0)</f>
        <v>149.5</v>
      </c>
      <c r="M321" s="32">
        <f>VLOOKUP(A321,[1]FIJA!$A:$P,11,0)</f>
        <v>395.2</v>
      </c>
      <c r="N321" s="32">
        <f>VLOOKUP(A321,[3]Sheet1!$F:$I,3,0)</f>
        <v>921.7</v>
      </c>
      <c r="O321" s="32">
        <f>VLOOKUP(A321,[1]FIJA!$A:$P,12,0)</f>
        <v>75</v>
      </c>
      <c r="P321" s="6">
        <v>768.3</v>
      </c>
      <c r="Q321" s="40">
        <f t="shared" si="12"/>
        <v>843.3</v>
      </c>
      <c r="R321" s="6">
        <f t="shared" si="13"/>
        <v>1994.2</v>
      </c>
      <c r="S321" s="6">
        <f t="shared" si="14"/>
        <v>12156.7</v>
      </c>
      <c r="T321" s="24">
        <v>111</v>
      </c>
      <c r="U321" s="2" t="str">
        <f>VLOOKUP(A321,[2]COMEDORECO_Generacion_de_Datos_!$A:$F,5,0)</f>
        <v>01.00.00.62.02.43.02</v>
      </c>
    </row>
    <row r="322" spans="1:21" s="2" customFormat="1" ht="21.95" customHeight="1" x14ac:dyDescent="0.25">
      <c r="A322" s="2">
        <f>VLOOKUP(C322,[1]FIJA!$D:$P,3,0)</f>
        <v>40210412769</v>
      </c>
      <c r="B322" s="23">
        <v>310</v>
      </c>
      <c r="C322" s="7" t="s">
        <v>1789</v>
      </c>
      <c r="D322" s="7" t="s">
        <v>378</v>
      </c>
      <c r="E322" s="7" t="str">
        <f>VLOOKUP(A322,[2]COMEDORECO_Generacion_de_Datos_!$A:$F,2,0)</f>
        <v>M</v>
      </c>
      <c r="F322" s="7" t="s">
        <v>1844</v>
      </c>
      <c r="G322" s="44" t="str">
        <f>VLOOKUP(A322,[1]FIJA!$A:$P,15,0)</f>
        <v>COMEDORES ECONOMICOS- CRISTO REY</v>
      </c>
      <c r="H322" s="44">
        <f>VLOOKUP(A322,[1]FIJA!$A:$P,8,0)</f>
        <v>13000</v>
      </c>
      <c r="I322" s="32">
        <f>VLOOKUP(A322,[1]FIJA!$A:$P,10,0)</f>
        <v>0</v>
      </c>
      <c r="J322" s="32">
        <f>VLOOKUP(A322,[1]FIJA!$A:$P,9,0)</f>
        <v>373.1</v>
      </c>
      <c r="K322" s="32">
        <f>VLOOKUP(A322,[3]Sheet1!$F:$I,2,)</f>
        <v>923</v>
      </c>
      <c r="L322" s="32">
        <f>VLOOKUP(A322,[3]Sheet1!$F:$I,4,0)</f>
        <v>149.5</v>
      </c>
      <c r="M322" s="32">
        <f>VLOOKUP(A322,[1]FIJA!$A:$P,11,0)</f>
        <v>395.2</v>
      </c>
      <c r="N322" s="32">
        <f>VLOOKUP(A322,[3]Sheet1!$F:$I,3,0)</f>
        <v>921.7</v>
      </c>
      <c r="O322" s="32">
        <f>VLOOKUP(A322,[1]FIJA!$A:$P,12,0)</f>
        <v>75</v>
      </c>
      <c r="P322" s="6">
        <v>768.3</v>
      </c>
      <c r="Q322" s="40">
        <f t="shared" si="12"/>
        <v>843.3</v>
      </c>
      <c r="R322" s="6">
        <f t="shared" si="13"/>
        <v>1994.2</v>
      </c>
      <c r="S322" s="6">
        <f t="shared" si="14"/>
        <v>12156.7</v>
      </c>
      <c r="T322" s="24">
        <v>111</v>
      </c>
      <c r="U322" s="2" t="str">
        <f>VLOOKUP(A322,[2]COMEDORECO_Generacion_de_Datos_!$A:$F,5,0)</f>
        <v>01.00.00.62.02.43.02</v>
      </c>
    </row>
    <row r="323" spans="1:21" s="2" customFormat="1" ht="21.95" customHeight="1" x14ac:dyDescent="0.25">
      <c r="A323" s="2">
        <f>VLOOKUP(C323,[1]FIJA!$D:$P,3,0)</f>
        <v>117356766</v>
      </c>
      <c r="B323" s="23">
        <v>311</v>
      </c>
      <c r="C323" s="7" t="s">
        <v>459</v>
      </c>
      <c r="D323" s="7" t="s">
        <v>44</v>
      </c>
      <c r="E323" s="7" t="str">
        <f>VLOOKUP(A323,[2]COMEDORECO_Generacion_de_Datos_!$A:$F,2,0)</f>
        <v>F</v>
      </c>
      <c r="F323" s="7" t="s">
        <v>1844</v>
      </c>
      <c r="G323" s="44" t="str">
        <f>VLOOKUP(A323,[1]FIJA!$A:$P,15,0)</f>
        <v>COMEDORES ECONOMICOS- CRISTO REY</v>
      </c>
      <c r="H323" s="44">
        <f>VLOOKUP(A323,[1]FIJA!$A:$P,8,0)</f>
        <v>12000</v>
      </c>
      <c r="I323" s="32">
        <f>VLOOKUP(A323,[1]FIJA!$A:$P,10,0)</f>
        <v>0</v>
      </c>
      <c r="J323" s="32">
        <f>VLOOKUP(A323,[1]FIJA!$A:$P,9,0)</f>
        <v>344.4</v>
      </c>
      <c r="K323" s="32">
        <f>VLOOKUP(A323,[3]Sheet1!$F:$I,2,)</f>
        <v>852</v>
      </c>
      <c r="L323" s="32">
        <f>VLOOKUP(A323,[3]Sheet1!$F:$I,4,0)</f>
        <v>138</v>
      </c>
      <c r="M323" s="32">
        <f>VLOOKUP(A323,[1]FIJA!$A:$P,11,0)</f>
        <v>364.8</v>
      </c>
      <c r="N323" s="32">
        <f>VLOOKUP(A323,[3]Sheet1!$F:$I,3,0)</f>
        <v>850.8</v>
      </c>
      <c r="O323" s="32">
        <f>VLOOKUP(A323,[1]FIJA!$A:$P,12,0)</f>
        <v>75</v>
      </c>
      <c r="P323" s="6">
        <v>709.2</v>
      </c>
      <c r="Q323" s="40">
        <f t="shared" si="12"/>
        <v>784.2</v>
      </c>
      <c r="R323" s="6">
        <f t="shared" si="13"/>
        <v>1840.8</v>
      </c>
      <c r="S323" s="6">
        <f t="shared" si="14"/>
        <v>11215.8</v>
      </c>
      <c r="T323" s="24">
        <v>111</v>
      </c>
      <c r="U323" s="2" t="str">
        <f>VLOOKUP(A323,[2]COMEDORECO_Generacion_de_Datos_!$A:$F,5,0)</f>
        <v>01.00.00.62.02.43.02</v>
      </c>
    </row>
    <row r="324" spans="1:21" s="2" customFormat="1" ht="21.95" customHeight="1" x14ac:dyDescent="0.25">
      <c r="A324" s="2">
        <f>VLOOKUP(C324,[1]FIJA!$D:$P,3,0)</f>
        <v>102204989</v>
      </c>
      <c r="B324" s="23">
        <v>312</v>
      </c>
      <c r="C324" s="7" t="s">
        <v>134</v>
      </c>
      <c r="D324" s="7" t="s">
        <v>97</v>
      </c>
      <c r="E324" s="7" t="str">
        <f>VLOOKUP(A324,[2]COMEDORECO_Generacion_de_Datos_!$A:$F,2,0)</f>
        <v>F</v>
      </c>
      <c r="F324" s="7" t="s">
        <v>1844</v>
      </c>
      <c r="G324" s="44" t="str">
        <f>VLOOKUP(A324,[1]FIJA!$A:$P,15,0)</f>
        <v>COMEDORES ECONOMICOS- CRISTO REY</v>
      </c>
      <c r="H324" s="44">
        <f>VLOOKUP(A324,[1]FIJA!$A:$P,8,0)</f>
        <v>11000</v>
      </c>
      <c r="I324" s="32">
        <f>VLOOKUP(A324,[1]FIJA!$A:$P,10,0)</f>
        <v>0</v>
      </c>
      <c r="J324" s="32">
        <f>VLOOKUP(A324,[1]FIJA!$A:$P,9,0)</f>
        <v>315.7</v>
      </c>
      <c r="K324" s="32">
        <f>VLOOKUP(A324,[3]Sheet1!$F:$I,2,)</f>
        <v>781</v>
      </c>
      <c r="L324" s="32">
        <f>VLOOKUP(A324,[3]Sheet1!$F:$I,4,0)</f>
        <v>126.5</v>
      </c>
      <c r="M324" s="32">
        <f>VLOOKUP(A324,[1]FIJA!$A:$P,11,0)</f>
        <v>334.4</v>
      </c>
      <c r="N324" s="32">
        <f>VLOOKUP(A324,[3]Sheet1!$F:$I,3,0)</f>
        <v>779.9</v>
      </c>
      <c r="O324" s="32">
        <f>VLOOKUP(A324,[1]FIJA!$A:$P,12,0)</f>
        <v>75</v>
      </c>
      <c r="P324" s="6">
        <v>650.09999999999991</v>
      </c>
      <c r="Q324" s="40">
        <f t="shared" si="12"/>
        <v>725.09999999999991</v>
      </c>
      <c r="R324" s="6">
        <f t="shared" si="13"/>
        <v>1687.4</v>
      </c>
      <c r="S324" s="6">
        <f t="shared" si="14"/>
        <v>10274.9</v>
      </c>
      <c r="T324" s="24">
        <v>111</v>
      </c>
      <c r="U324" s="2" t="str">
        <f>VLOOKUP(A324,[2]COMEDORECO_Generacion_de_Datos_!$A:$F,5,0)</f>
        <v>01.00.00.62.02.43.02</v>
      </c>
    </row>
    <row r="325" spans="1:21" s="2" customFormat="1" ht="21.95" customHeight="1" x14ac:dyDescent="0.25">
      <c r="A325" s="2">
        <f>VLOOKUP(C325,[1]FIJA!$D:$P,3,0)</f>
        <v>104235437</v>
      </c>
      <c r="B325" s="23">
        <v>313</v>
      </c>
      <c r="C325" s="7" t="s">
        <v>175</v>
      </c>
      <c r="D325" s="7" t="s">
        <v>176</v>
      </c>
      <c r="E325" s="7" t="str">
        <f>VLOOKUP(A325,[2]COMEDORECO_Generacion_de_Datos_!$A:$F,2,0)</f>
        <v>M</v>
      </c>
      <c r="F325" s="7" t="s">
        <v>1844</v>
      </c>
      <c r="G325" s="44" t="str">
        <f>VLOOKUP(A325,[1]FIJA!$A:$P,15,0)</f>
        <v>COMEDORES ECONOMICOS- CRISTO REY</v>
      </c>
      <c r="H325" s="44">
        <f>VLOOKUP(A325,[1]FIJA!$A:$P,8,0)</f>
        <v>11000</v>
      </c>
      <c r="I325" s="32">
        <f>VLOOKUP(A325,[1]FIJA!$A:$P,10,0)</f>
        <v>0</v>
      </c>
      <c r="J325" s="32">
        <f>VLOOKUP(A325,[1]FIJA!$A:$P,9,0)</f>
        <v>315.7</v>
      </c>
      <c r="K325" s="32">
        <f>VLOOKUP(A325,[3]Sheet1!$F:$I,2,)</f>
        <v>781</v>
      </c>
      <c r="L325" s="32">
        <f>VLOOKUP(A325,[3]Sheet1!$F:$I,4,0)</f>
        <v>126.5</v>
      </c>
      <c r="M325" s="32">
        <f>VLOOKUP(A325,[1]FIJA!$A:$P,11,0)</f>
        <v>334.4</v>
      </c>
      <c r="N325" s="32">
        <f>VLOOKUP(A325,[3]Sheet1!$F:$I,3,0)</f>
        <v>779.9</v>
      </c>
      <c r="O325" s="32">
        <f>VLOOKUP(A325,[1]FIJA!$A:$P,12,0)</f>
        <v>75</v>
      </c>
      <c r="P325" s="6">
        <v>650.09999999999991</v>
      </c>
      <c r="Q325" s="40">
        <f t="shared" si="12"/>
        <v>725.09999999999991</v>
      </c>
      <c r="R325" s="6">
        <f t="shared" si="13"/>
        <v>1687.4</v>
      </c>
      <c r="S325" s="6">
        <f t="shared" si="14"/>
        <v>10274.9</v>
      </c>
      <c r="T325" s="24">
        <v>111</v>
      </c>
      <c r="U325" s="2" t="str">
        <f>VLOOKUP(A325,[2]COMEDORECO_Generacion_de_Datos_!$A:$F,5,0)</f>
        <v>01.00.00.62.02.43.02</v>
      </c>
    </row>
    <row r="326" spans="1:21" s="2" customFormat="1" ht="21.95" customHeight="1" x14ac:dyDescent="0.25">
      <c r="A326" s="2">
        <f>VLOOKUP(C326,[1]FIJA!$D:$P,3,0)</f>
        <v>104316526</v>
      </c>
      <c r="B326" s="23">
        <v>314</v>
      </c>
      <c r="C326" s="7" t="s">
        <v>1760</v>
      </c>
      <c r="D326" s="7" t="s">
        <v>97</v>
      </c>
      <c r="E326" s="7" t="str">
        <f>VLOOKUP(A326,[2]COMEDORECO_Generacion_de_Datos_!$A:$F,2,0)</f>
        <v>M</v>
      </c>
      <c r="F326" s="7" t="s">
        <v>1844</v>
      </c>
      <c r="G326" s="44" t="str">
        <f>VLOOKUP(A326,[1]FIJA!$A:$P,15,0)</f>
        <v>COMEDORES ECONOMICOS- CRISTO REY</v>
      </c>
      <c r="H326" s="44">
        <f>VLOOKUP(A326,[1]FIJA!$A:$P,8,0)</f>
        <v>11000</v>
      </c>
      <c r="I326" s="32">
        <f>VLOOKUP(A326,[1]FIJA!$A:$P,10,0)</f>
        <v>0</v>
      </c>
      <c r="J326" s="32">
        <f>VLOOKUP(A326,[1]FIJA!$A:$P,9,0)</f>
        <v>315.7</v>
      </c>
      <c r="K326" s="32">
        <f>VLOOKUP(A326,[3]Sheet1!$F:$I,2,)</f>
        <v>781</v>
      </c>
      <c r="L326" s="32">
        <f>VLOOKUP(A326,[3]Sheet1!$F:$I,4,0)</f>
        <v>126.5</v>
      </c>
      <c r="M326" s="32">
        <f>VLOOKUP(A326,[1]FIJA!$A:$P,11,0)</f>
        <v>334.4</v>
      </c>
      <c r="N326" s="32">
        <f>VLOOKUP(A326,[3]Sheet1!$F:$I,3,0)</f>
        <v>779.9</v>
      </c>
      <c r="O326" s="32">
        <f>VLOOKUP(A326,[1]FIJA!$A:$P,12,0)</f>
        <v>75</v>
      </c>
      <c r="P326" s="6">
        <v>650.09999999999991</v>
      </c>
      <c r="Q326" s="40">
        <f t="shared" si="12"/>
        <v>725.09999999999991</v>
      </c>
      <c r="R326" s="6">
        <f t="shared" si="13"/>
        <v>1687.4</v>
      </c>
      <c r="S326" s="6">
        <f t="shared" si="14"/>
        <v>10274.9</v>
      </c>
      <c r="T326" s="24">
        <v>111</v>
      </c>
      <c r="U326" s="2" t="str">
        <f>VLOOKUP(A326,[2]COMEDORECO_Generacion_de_Datos_!$A:$F,5,0)</f>
        <v>01.00.00.62.02.43.02</v>
      </c>
    </row>
    <row r="327" spans="1:21" s="2" customFormat="1" ht="21.95" customHeight="1" x14ac:dyDescent="0.25">
      <c r="A327" s="2">
        <f>VLOOKUP(C327,[1]FIJA!$D:$P,3,0)</f>
        <v>104507579</v>
      </c>
      <c r="B327" s="23">
        <v>315</v>
      </c>
      <c r="C327" s="7" t="s">
        <v>1310</v>
      </c>
      <c r="D327" s="7" t="s">
        <v>97</v>
      </c>
      <c r="E327" s="7" t="str">
        <f>VLOOKUP(A327,[2]COMEDORECO_Generacion_de_Datos_!$A:$F,2,0)</f>
        <v>M</v>
      </c>
      <c r="F327" s="7" t="s">
        <v>1844</v>
      </c>
      <c r="G327" s="44" t="str">
        <f>VLOOKUP(A327,[1]FIJA!$A:$P,15,0)</f>
        <v>COMEDORES ECONOMICOS- CRISTO REY</v>
      </c>
      <c r="H327" s="44">
        <f>VLOOKUP(A327,[1]FIJA!$A:$P,8,0)</f>
        <v>11000</v>
      </c>
      <c r="I327" s="32">
        <f>VLOOKUP(A327,[1]FIJA!$A:$P,10,0)</f>
        <v>0</v>
      </c>
      <c r="J327" s="32">
        <f>VLOOKUP(A327,[1]FIJA!$A:$P,9,0)</f>
        <v>315.7</v>
      </c>
      <c r="K327" s="32">
        <f>VLOOKUP(A327,[3]Sheet1!$F:$I,2,)</f>
        <v>781</v>
      </c>
      <c r="L327" s="32">
        <f>VLOOKUP(A327,[3]Sheet1!$F:$I,4,0)</f>
        <v>126.5</v>
      </c>
      <c r="M327" s="32">
        <f>VLOOKUP(A327,[1]FIJA!$A:$P,11,0)</f>
        <v>334.4</v>
      </c>
      <c r="N327" s="32">
        <f>VLOOKUP(A327,[3]Sheet1!$F:$I,3,0)</f>
        <v>779.9</v>
      </c>
      <c r="O327" s="32">
        <f>VLOOKUP(A327,[1]FIJA!$A:$P,12,0)</f>
        <v>75</v>
      </c>
      <c r="P327" s="6">
        <v>650.09999999999991</v>
      </c>
      <c r="Q327" s="40">
        <f t="shared" si="12"/>
        <v>725.09999999999991</v>
      </c>
      <c r="R327" s="6">
        <f t="shared" si="13"/>
        <v>1687.4</v>
      </c>
      <c r="S327" s="6">
        <f t="shared" si="14"/>
        <v>10274.9</v>
      </c>
      <c r="T327" s="24">
        <v>111</v>
      </c>
      <c r="U327" s="2" t="str">
        <f>VLOOKUP(A327,[2]COMEDORECO_Generacion_de_Datos_!$A:$F,5,0)</f>
        <v>01.00.00.62.02.43.02</v>
      </c>
    </row>
    <row r="328" spans="1:21" s="2" customFormat="1" ht="21.95" customHeight="1" x14ac:dyDescent="0.25">
      <c r="A328" s="2">
        <f>VLOOKUP(C328,[1]FIJA!$D:$P,3,0)</f>
        <v>109580217</v>
      </c>
      <c r="B328" s="23">
        <v>316</v>
      </c>
      <c r="C328" s="7" t="s">
        <v>322</v>
      </c>
      <c r="D328" s="7" t="s">
        <v>101</v>
      </c>
      <c r="E328" s="7" t="str">
        <f>VLOOKUP(A328,[2]COMEDORECO_Generacion_de_Datos_!$A:$F,2,0)</f>
        <v>F</v>
      </c>
      <c r="F328" s="7" t="s">
        <v>1844</v>
      </c>
      <c r="G328" s="44" t="str">
        <f>VLOOKUP(A328,[1]FIJA!$A:$P,15,0)</f>
        <v>COMEDORES ECONOMICOS- CRISTO REY</v>
      </c>
      <c r="H328" s="44">
        <f>VLOOKUP(A328,[1]FIJA!$A:$P,8,0)</f>
        <v>11000</v>
      </c>
      <c r="I328" s="32">
        <f>VLOOKUP(A328,[1]FIJA!$A:$P,10,0)</f>
        <v>0</v>
      </c>
      <c r="J328" s="32">
        <f>VLOOKUP(A328,[1]FIJA!$A:$P,9,0)</f>
        <v>315.7</v>
      </c>
      <c r="K328" s="32">
        <f>VLOOKUP(A328,[3]Sheet1!$F:$I,2,)</f>
        <v>781</v>
      </c>
      <c r="L328" s="32">
        <f>VLOOKUP(A328,[3]Sheet1!$F:$I,4,0)</f>
        <v>126.5</v>
      </c>
      <c r="M328" s="32">
        <f>VLOOKUP(A328,[1]FIJA!$A:$P,11,0)</f>
        <v>334.4</v>
      </c>
      <c r="N328" s="32">
        <f>VLOOKUP(A328,[3]Sheet1!$F:$I,3,0)</f>
        <v>779.9</v>
      </c>
      <c r="O328" s="32">
        <f>VLOOKUP(A328,[1]FIJA!$A:$P,12,0)</f>
        <v>75</v>
      </c>
      <c r="P328" s="6">
        <v>650.09999999999991</v>
      </c>
      <c r="Q328" s="40">
        <f t="shared" si="12"/>
        <v>725.09999999999991</v>
      </c>
      <c r="R328" s="6">
        <f t="shared" si="13"/>
        <v>1687.4</v>
      </c>
      <c r="S328" s="6">
        <f t="shared" si="14"/>
        <v>10274.9</v>
      </c>
      <c r="T328" s="24">
        <v>111</v>
      </c>
      <c r="U328" s="2" t="str">
        <f>VLOOKUP(A328,[2]COMEDORECO_Generacion_de_Datos_!$A:$F,5,0)</f>
        <v>01.00.00.62.02.43.02</v>
      </c>
    </row>
    <row r="329" spans="1:21" s="2" customFormat="1" ht="21.95" customHeight="1" x14ac:dyDescent="0.25">
      <c r="A329" s="2">
        <f>VLOOKUP(C329,[1]FIJA!$D:$P,3,0)</f>
        <v>110989654</v>
      </c>
      <c r="B329" s="23">
        <v>317</v>
      </c>
      <c r="C329" s="7" t="s">
        <v>352</v>
      </c>
      <c r="D329" s="7" t="s">
        <v>97</v>
      </c>
      <c r="E329" s="7" t="str">
        <f>VLOOKUP(A329,[2]COMEDORECO_Generacion_de_Datos_!$A:$F,2,0)</f>
        <v>M</v>
      </c>
      <c r="F329" s="7" t="s">
        <v>1844</v>
      </c>
      <c r="G329" s="44" t="str">
        <f>VLOOKUP(A329,[1]FIJA!$A:$P,15,0)</f>
        <v>COMEDORES ECONOMICOS- CRISTO REY</v>
      </c>
      <c r="H329" s="44">
        <f>VLOOKUP(A329,[1]FIJA!$A:$P,8,0)</f>
        <v>11000</v>
      </c>
      <c r="I329" s="32">
        <f>VLOOKUP(A329,[1]FIJA!$A:$P,10,0)</f>
        <v>0</v>
      </c>
      <c r="J329" s="32">
        <f>VLOOKUP(A329,[1]FIJA!$A:$P,9,0)</f>
        <v>315.7</v>
      </c>
      <c r="K329" s="32">
        <f>VLOOKUP(A329,[3]Sheet1!$F:$I,2,)</f>
        <v>781</v>
      </c>
      <c r="L329" s="32">
        <f>VLOOKUP(A329,[3]Sheet1!$F:$I,4,0)</f>
        <v>126.5</v>
      </c>
      <c r="M329" s="32">
        <f>VLOOKUP(A329,[1]FIJA!$A:$P,11,0)</f>
        <v>334.4</v>
      </c>
      <c r="N329" s="32">
        <f>VLOOKUP(A329,[3]Sheet1!$F:$I,3,0)</f>
        <v>779.9</v>
      </c>
      <c r="O329" s="32">
        <f>VLOOKUP(A329,[1]FIJA!$A:$P,12,0)</f>
        <v>75</v>
      </c>
      <c r="P329" s="6">
        <v>650.09999999999991</v>
      </c>
      <c r="Q329" s="40">
        <f t="shared" si="12"/>
        <v>725.09999999999991</v>
      </c>
      <c r="R329" s="6">
        <f t="shared" si="13"/>
        <v>1687.4</v>
      </c>
      <c r="S329" s="6">
        <f t="shared" si="14"/>
        <v>10274.9</v>
      </c>
      <c r="T329" s="24">
        <v>111</v>
      </c>
      <c r="U329" s="2" t="str">
        <f>VLOOKUP(A329,[2]COMEDORECO_Generacion_de_Datos_!$A:$F,5,0)</f>
        <v>01.00.00.62.02.43.02</v>
      </c>
    </row>
    <row r="330" spans="1:21" s="2" customFormat="1" ht="21.95" customHeight="1" x14ac:dyDescent="0.25">
      <c r="A330" s="2">
        <f>VLOOKUP(C330,[1]FIJA!$D:$P,3,0)</f>
        <v>111920633</v>
      </c>
      <c r="B330" s="23">
        <v>318</v>
      </c>
      <c r="C330" s="7" t="s">
        <v>371</v>
      </c>
      <c r="D330" s="7" t="s">
        <v>211</v>
      </c>
      <c r="E330" s="7" t="str">
        <f>VLOOKUP(A330,[2]COMEDORECO_Generacion_de_Datos_!$A:$F,2,0)</f>
        <v>M</v>
      </c>
      <c r="F330" s="7" t="s">
        <v>1844</v>
      </c>
      <c r="G330" s="44" t="str">
        <f>VLOOKUP(A330,[1]FIJA!$A:$P,15,0)</f>
        <v>COMEDORES ECONOMICOS- CRISTO REY</v>
      </c>
      <c r="H330" s="44">
        <f>VLOOKUP(A330,[1]FIJA!$A:$P,8,0)</f>
        <v>11000</v>
      </c>
      <c r="I330" s="32">
        <f>VLOOKUP(A330,[1]FIJA!$A:$P,10,0)</f>
        <v>0</v>
      </c>
      <c r="J330" s="32">
        <f>VLOOKUP(A330,[1]FIJA!$A:$P,9,0)</f>
        <v>315.7</v>
      </c>
      <c r="K330" s="32">
        <f>VLOOKUP(A330,[3]Sheet1!$F:$I,2,)</f>
        <v>781</v>
      </c>
      <c r="L330" s="32">
        <f>VLOOKUP(A330,[3]Sheet1!$F:$I,4,0)</f>
        <v>126.5</v>
      </c>
      <c r="M330" s="32">
        <f>VLOOKUP(A330,[1]FIJA!$A:$P,11,0)</f>
        <v>334.4</v>
      </c>
      <c r="N330" s="32">
        <f>VLOOKUP(A330,[3]Sheet1!$F:$I,3,0)</f>
        <v>779.9</v>
      </c>
      <c r="O330" s="32">
        <f>VLOOKUP(A330,[1]FIJA!$A:$P,12,0)</f>
        <v>75</v>
      </c>
      <c r="P330" s="6">
        <v>650.09999999999991</v>
      </c>
      <c r="Q330" s="40">
        <f t="shared" si="12"/>
        <v>725.09999999999991</v>
      </c>
      <c r="R330" s="6">
        <f t="shared" si="13"/>
        <v>1687.4</v>
      </c>
      <c r="S330" s="6">
        <f t="shared" si="14"/>
        <v>10274.9</v>
      </c>
      <c r="T330" s="24">
        <v>111</v>
      </c>
      <c r="U330" s="2" t="str">
        <f>VLOOKUP(A330,[2]COMEDORECO_Generacion_de_Datos_!$A:$F,5,0)</f>
        <v>01.00.00.62.02.43.02</v>
      </c>
    </row>
    <row r="331" spans="1:21" s="2" customFormat="1" ht="21.95" customHeight="1" x14ac:dyDescent="0.25">
      <c r="A331" s="2">
        <f>VLOOKUP(C331,[1]FIJA!$D:$P,3,0)</f>
        <v>114934847</v>
      </c>
      <c r="B331" s="23">
        <v>319</v>
      </c>
      <c r="C331" s="7" t="s">
        <v>424</v>
      </c>
      <c r="D331" s="7" t="s">
        <v>101</v>
      </c>
      <c r="E331" s="7" t="str">
        <f>VLOOKUP(A331,[2]COMEDORECO_Generacion_de_Datos_!$A:$F,2,0)</f>
        <v>F</v>
      </c>
      <c r="F331" s="7" t="s">
        <v>1844</v>
      </c>
      <c r="G331" s="44" t="str">
        <f>VLOOKUP(A331,[1]FIJA!$A:$P,15,0)</f>
        <v>COMEDORES ECONOMICOS- CRISTO REY</v>
      </c>
      <c r="H331" s="44">
        <f>VLOOKUP(A331,[1]FIJA!$A:$P,8,0)</f>
        <v>11000</v>
      </c>
      <c r="I331" s="32">
        <f>VLOOKUP(A331,[1]FIJA!$A:$P,10,0)</f>
        <v>0</v>
      </c>
      <c r="J331" s="32">
        <f>VLOOKUP(A331,[1]FIJA!$A:$P,9,0)</f>
        <v>315.7</v>
      </c>
      <c r="K331" s="32">
        <f>VLOOKUP(A331,[3]Sheet1!$F:$I,2,)</f>
        <v>781</v>
      </c>
      <c r="L331" s="32">
        <f>VLOOKUP(A331,[3]Sheet1!$F:$I,4,0)</f>
        <v>126.5</v>
      </c>
      <c r="M331" s="32">
        <f>VLOOKUP(A331,[1]FIJA!$A:$P,11,0)</f>
        <v>334.4</v>
      </c>
      <c r="N331" s="32">
        <f>VLOOKUP(A331,[3]Sheet1!$F:$I,3,0)</f>
        <v>779.9</v>
      </c>
      <c r="O331" s="32">
        <f>VLOOKUP(A331,[1]FIJA!$A:$P,12,0)</f>
        <v>75</v>
      </c>
      <c r="P331" s="6">
        <v>650.09999999999991</v>
      </c>
      <c r="Q331" s="40">
        <f t="shared" si="12"/>
        <v>725.09999999999991</v>
      </c>
      <c r="R331" s="6">
        <f t="shared" si="13"/>
        <v>1687.4</v>
      </c>
      <c r="S331" s="6">
        <f t="shared" si="14"/>
        <v>10274.9</v>
      </c>
      <c r="T331" s="24">
        <v>111</v>
      </c>
      <c r="U331" s="2" t="str">
        <f>VLOOKUP(A331,[2]COMEDORECO_Generacion_de_Datos_!$A:$F,5,0)</f>
        <v>01.00.00.62.02.43.02</v>
      </c>
    </row>
    <row r="332" spans="1:21" s="2" customFormat="1" ht="21.95" customHeight="1" x14ac:dyDescent="0.25">
      <c r="A332" s="2">
        <f>VLOOKUP(C332,[1]FIJA!$D:$P,3,0)</f>
        <v>115941213</v>
      </c>
      <c r="B332" s="23">
        <v>320</v>
      </c>
      <c r="C332" s="7" t="s">
        <v>1472</v>
      </c>
      <c r="D332" s="7" t="s">
        <v>144</v>
      </c>
      <c r="E332" s="7" t="str">
        <f>VLOOKUP(A332,[2]COMEDORECO_Generacion_de_Datos_!$A:$F,2,0)</f>
        <v>M</v>
      </c>
      <c r="F332" s="7" t="s">
        <v>1844</v>
      </c>
      <c r="G332" s="44" t="str">
        <f>VLOOKUP(A332,[1]FIJA!$A:$P,15,0)</f>
        <v>COMEDORES ECONOMICOS- CRISTO REY</v>
      </c>
      <c r="H332" s="44">
        <f>VLOOKUP(A332,[1]FIJA!$A:$P,8,0)</f>
        <v>11000</v>
      </c>
      <c r="I332" s="32">
        <f>VLOOKUP(A332,[1]FIJA!$A:$P,10,0)</f>
        <v>0</v>
      </c>
      <c r="J332" s="32">
        <f>VLOOKUP(A332,[1]FIJA!$A:$P,9,0)</f>
        <v>315.7</v>
      </c>
      <c r="K332" s="32">
        <f>VLOOKUP(A332,[3]Sheet1!$F:$I,2,)</f>
        <v>781</v>
      </c>
      <c r="L332" s="32">
        <f>VLOOKUP(A332,[3]Sheet1!$F:$I,4,0)</f>
        <v>126.5</v>
      </c>
      <c r="M332" s="32">
        <f>VLOOKUP(A332,[1]FIJA!$A:$P,11,0)</f>
        <v>334.4</v>
      </c>
      <c r="N332" s="32">
        <f>VLOOKUP(A332,[3]Sheet1!$F:$I,3,0)</f>
        <v>779.9</v>
      </c>
      <c r="O332" s="32">
        <f>VLOOKUP(A332,[1]FIJA!$A:$P,12,0)</f>
        <v>75</v>
      </c>
      <c r="P332" s="6">
        <v>650.09999999999991</v>
      </c>
      <c r="Q332" s="40">
        <f t="shared" si="12"/>
        <v>725.09999999999991</v>
      </c>
      <c r="R332" s="6">
        <f t="shared" si="13"/>
        <v>1687.4</v>
      </c>
      <c r="S332" s="6">
        <f t="shared" si="14"/>
        <v>10274.9</v>
      </c>
      <c r="T332" s="24">
        <v>111</v>
      </c>
      <c r="U332" s="2" t="str">
        <f>VLOOKUP(A332,[2]COMEDORECO_Generacion_de_Datos_!$A:$F,5,0)</f>
        <v>01.00.00.62.02.43.02</v>
      </c>
    </row>
    <row r="333" spans="1:21" s="2" customFormat="1" ht="21.95" customHeight="1" x14ac:dyDescent="0.25">
      <c r="A333" s="2">
        <f>VLOOKUP(C333,[1]FIJA!$D:$P,3,0)</f>
        <v>117352096</v>
      </c>
      <c r="B333" s="23">
        <v>321</v>
      </c>
      <c r="C333" s="7" t="s">
        <v>458</v>
      </c>
      <c r="D333" s="7" t="s">
        <v>101</v>
      </c>
      <c r="E333" s="7" t="str">
        <f>VLOOKUP(A333,[2]COMEDORECO_Generacion_de_Datos_!$A:$F,2,0)</f>
        <v>F</v>
      </c>
      <c r="F333" s="7" t="s">
        <v>1844</v>
      </c>
      <c r="G333" s="44" t="str">
        <f>VLOOKUP(A333,[1]FIJA!$A:$P,15,0)</f>
        <v>COMEDORES ECONOMICOS- CRISTO REY</v>
      </c>
      <c r="H333" s="44">
        <f>VLOOKUP(A333,[1]FIJA!$A:$P,8,0)</f>
        <v>11000</v>
      </c>
      <c r="I333" s="32">
        <f>VLOOKUP(A333,[1]FIJA!$A:$P,10,0)</f>
        <v>0</v>
      </c>
      <c r="J333" s="32">
        <f>VLOOKUP(A333,[1]FIJA!$A:$P,9,0)</f>
        <v>315.7</v>
      </c>
      <c r="K333" s="32">
        <f>VLOOKUP(A333,[3]Sheet1!$F:$I,2,)</f>
        <v>781</v>
      </c>
      <c r="L333" s="32">
        <f>VLOOKUP(A333,[3]Sheet1!$F:$I,4,0)</f>
        <v>126.5</v>
      </c>
      <c r="M333" s="32">
        <f>VLOOKUP(A333,[1]FIJA!$A:$P,11,0)</f>
        <v>334.4</v>
      </c>
      <c r="N333" s="32">
        <f>VLOOKUP(A333,[3]Sheet1!$F:$I,3,0)</f>
        <v>779.9</v>
      </c>
      <c r="O333" s="32">
        <f>VLOOKUP(A333,[1]FIJA!$A:$P,12,0)</f>
        <v>75</v>
      </c>
      <c r="P333" s="6">
        <v>650.09999999999991</v>
      </c>
      <c r="Q333" s="40">
        <f t="shared" ref="Q333:Q396" si="15">+I333+J333+M333+O333</f>
        <v>725.09999999999991</v>
      </c>
      <c r="R333" s="6">
        <f t="shared" ref="R333:R396" si="16">+K333+L333+N333</f>
        <v>1687.4</v>
      </c>
      <c r="S333" s="6">
        <f t="shared" ref="S333:S396" si="17">+H333-Q333</f>
        <v>10274.9</v>
      </c>
      <c r="T333" s="24">
        <v>111</v>
      </c>
      <c r="U333" s="2" t="str">
        <f>VLOOKUP(A333,[2]COMEDORECO_Generacion_de_Datos_!$A:$F,5,0)</f>
        <v>01.00.00.62.02.43.02</v>
      </c>
    </row>
    <row r="334" spans="1:21" s="2" customFormat="1" ht="21.95" customHeight="1" x14ac:dyDescent="0.25">
      <c r="A334" s="2">
        <f>VLOOKUP(C334,[1]FIJA!$D:$P,3,0)</f>
        <v>118245075</v>
      </c>
      <c r="B334" s="23">
        <v>322</v>
      </c>
      <c r="C334" s="7" t="s">
        <v>469</v>
      </c>
      <c r="D334" s="7" t="s">
        <v>101</v>
      </c>
      <c r="E334" s="7" t="str">
        <f>VLOOKUP(A334,[2]COMEDORECO_Generacion_de_Datos_!$A:$F,2,0)</f>
        <v>F</v>
      </c>
      <c r="F334" s="7" t="s">
        <v>1844</v>
      </c>
      <c r="G334" s="44" t="str">
        <f>VLOOKUP(A334,[1]FIJA!$A:$P,15,0)</f>
        <v>COMEDORES ECONOMICOS- CRISTO REY</v>
      </c>
      <c r="H334" s="44">
        <f>VLOOKUP(A334,[1]FIJA!$A:$P,8,0)</f>
        <v>11000</v>
      </c>
      <c r="I334" s="32">
        <f>VLOOKUP(A334,[1]FIJA!$A:$P,10,0)</f>
        <v>0</v>
      </c>
      <c r="J334" s="32">
        <f>VLOOKUP(A334,[1]FIJA!$A:$P,9,0)</f>
        <v>315.7</v>
      </c>
      <c r="K334" s="32">
        <f>VLOOKUP(A334,[3]Sheet1!$F:$I,2,)</f>
        <v>781</v>
      </c>
      <c r="L334" s="32">
        <f>VLOOKUP(A334,[3]Sheet1!$F:$I,4,0)</f>
        <v>126.5</v>
      </c>
      <c r="M334" s="32">
        <f>VLOOKUP(A334,[1]FIJA!$A:$P,11,0)</f>
        <v>334.4</v>
      </c>
      <c r="N334" s="32">
        <f>VLOOKUP(A334,[3]Sheet1!$F:$I,3,0)</f>
        <v>779.9</v>
      </c>
      <c r="O334" s="32">
        <f>VLOOKUP(A334,[1]FIJA!$A:$P,12,0)</f>
        <v>75</v>
      </c>
      <c r="P334" s="6">
        <v>650.09999999999991</v>
      </c>
      <c r="Q334" s="40">
        <f t="shared" si="15"/>
        <v>725.09999999999991</v>
      </c>
      <c r="R334" s="6">
        <f t="shared" si="16"/>
        <v>1687.4</v>
      </c>
      <c r="S334" s="6">
        <f t="shared" si="17"/>
        <v>10274.9</v>
      </c>
      <c r="T334" s="24">
        <v>111</v>
      </c>
      <c r="U334" s="2" t="str">
        <f>VLOOKUP(A334,[2]COMEDORECO_Generacion_de_Datos_!$A:$F,5,0)</f>
        <v>01.00.00.62.02.43.02</v>
      </c>
    </row>
    <row r="335" spans="1:21" s="2" customFormat="1" ht="21.95" customHeight="1" x14ac:dyDescent="0.25">
      <c r="A335" s="2">
        <f>VLOOKUP(C335,[1]FIJA!$D:$P,3,0)</f>
        <v>119035202</v>
      </c>
      <c r="B335" s="23">
        <v>323</v>
      </c>
      <c r="C335" s="7" t="s">
        <v>1473</v>
      </c>
      <c r="D335" s="7" t="s">
        <v>97</v>
      </c>
      <c r="E335" s="7" t="str">
        <f>VLOOKUP(A335,[2]COMEDORECO_Generacion_de_Datos_!$A:$F,2,0)</f>
        <v>F</v>
      </c>
      <c r="F335" s="7" t="s">
        <v>1844</v>
      </c>
      <c r="G335" s="44" t="str">
        <f>VLOOKUP(A335,[1]FIJA!$A:$P,15,0)</f>
        <v>COMEDORES ECONOMICOS- CRISTO REY</v>
      </c>
      <c r="H335" s="44">
        <f>VLOOKUP(A335,[1]FIJA!$A:$P,8,0)</f>
        <v>11000</v>
      </c>
      <c r="I335" s="32">
        <f>VLOOKUP(A335,[1]FIJA!$A:$P,10,0)</f>
        <v>0</v>
      </c>
      <c r="J335" s="32">
        <f>VLOOKUP(A335,[1]FIJA!$A:$P,9,0)</f>
        <v>315.7</v>
      </c>
      <c r="K335" s="32">
        <f>VLOOKUP(A335,[3]Sheet1!$F:$I,2,)</f>
        <v>781</v>
      </c>
      <c r="L335" s="32">
        <f>VLOOKUP(A335,[3]Sheet1!$F:$I,4,0)</f>
        <v>126.5</v>
      </c>
      <c r="M335" s="32">
        <f>VLOOKUP(A335,[1]FIJA!$A:$P,11,0)</f>
        <v>334.4</v>
      </c>
      <c r="N335" s="32">
        <f>VLOOKUP(A335,[3]Sheet1!$F:$I,3,0)</f>
        <v>779.9</v>
      </c>
      <c r="O335" s="32">
        <f>VLOOKUP(A335,[1]FIJA!$A:$P,12,0)</f>
        <v>75</v>
      </c>
      <c r="P335" s="6">
        <v>650.09999999999991</v>
      </c>
      <c r="Q335" s="40">
        <f t="shared" si="15"/>
        <v>725.09999999999991</v>
      </c>
      <c r="R335" s="6">
        <f t="shared" si="16"/>
        <v>1687.4</v>
      </c>
      <c r="S335" s="6">
        <f t="shared" si="17"/>
        <v>10274.9</v>
      </c>
      <c r="T335" s="24">
        <v>111</v>
      </c>
      <c r="U335" s="2" t="str">
        <f>VLOOKUP(A335,[2]COMEDORECO_Generacion_de_Datos_!$A:$F,5,0)</f>
        <v>01.00.00.62.02.43.02</v>
      </c>
    </row>
    <row r="336" spans="1:21" s="2" customFormat="1" ht="21.95" customHeight="1" x14ac:dyDescent="0.25">
      <c r="A336" s="2">
        <f>VLOOKUP(C336,[1]FIJA!$D:$P,3,0)</f>
        <v>119240323</v>
      </c>
      <c r="B336" s="23">
        <v>324</v>
      </c>
      <c r="C336" s="7" t="s">
        <v>481</v>
      </c>
      <c r="D336" s="7" t="s">
        <v>144</v>
      </c>
      <c r="E336" s="7" t="str">
        <f>VLOOKUP(A336,[2]COMEDORECO_Generacion_de_Datos_!$A:$F,2,0)</f>
        <v>M</v>
      </c>
      <c r="F336" s="7" t="s">
        <v>1844</v>
      </c>
      <c r="G336" s="44" t="str">
        <f>VLOOKUP(A336,[1]FIJA!$A:$P,15,0)</f>
        <v>COMEDORES ECONOMICOS- CRISTO REY</v>
      </c>
      <c r="H336" s="44">
        <f>VLOOKUP(A336,[1]FIJA!$A:$P,8,0)</f>
        <v>11000</v>
      </c>
      <c r="I336" s="32">
        <f>VLOOKUP(A336,[1]FIJA!$A:$P,10,0)</f>
        <v>0</v>
      </c>
      <c r="J336" s="32">
        <f>VLOOKUP(A336,[1]FIJA!$A:$P,9,0)</f>
        <v>315.7</v>
      </c>
      <c r="K336" s="32">
        <f>VLOOKUP(A336,[3]Sheet1!$F:$I,2,)</f>
        <v>781</v>
      </c>
      <c r="L336" s="32">
        <f>VLOOKUP(A336,[3]Sheet1!$F:$I,4,0)</f>
        <v>126.5</v>
      </c>
      <c r="M336" s="32">
        <f>VLOOKUP(A336,[1]FIJA!$A:$P,11,0)</f>
        <v>334.4</v>
      </c>
      <c r="N336" s="32">
        <f>VLOOKUP(A336,[3]Sheet1!$F:$I,3,0)</f>
        <v>779.9</v>
      </c>
      <c r="O336" s="32">
        <f>VLOOKUP(A336,[1]FIJA!$A:$P,12,0)</f>
        <v>75</v>
      </c>
      <c r="P336" s="6">
        <v>650.09999999999991</v>
      </c>
      <c r="Q336" s="40">
        <f t="shared" si="15"/>
        <v>725.09999999999991</v>
      </c>
      <c r="R336" s="6">
        <f t="shared" si="16"/>
        <v>1687.4</v>
      </c>
      <c r="S336" s="6">
        <f t="shared" si="17"/>
        <v>10274.9</v>
      </c>
      <c r="T336" s="24">
        <v>111</v>
      </c>
      <c r="U336" s="2" t="str">
        <f>VLOOKUP(A336,[2]COMEDORECO_Generacion_de_Datos_!$A:$F,5,0)</f>
        <v>01.00.00.62.02.43.02</v>
      </c>
    </row>
    <row r="337" spans="1:21" s="2" customFormat="1" ht="21.95" customHeight="1" x14ac:dyDescent="0.25">
      <c r="A337" s="2">
        <f>VLOOKUP(C337,[1]FIJA!$D:$P,3,0)</f>
        <v>1200991683</v>
      </c>
      <c r="B337" s="23">
        <v>325</v>
      </c>
      <c r="C337" s="7" t="s">
        <v>565</v>
      </c>
      <c r="D337" s="7" t="s">
        <v>97</v>
      </c>
      <c r="E337" s="7" t="str">
        <f>VLOOKUP(A337,[2]COMEDORECO_Generacion_de_Datos_!$A:$F,2,0)</f>
        <v>F</v>
      </c>
      <c r="F337" s="7" t="s">
        <v>1844</v>
      </c>
      <c r="G337" s="44" t="str">
        <f>VLOOKUP(A337,[1]FIJA!$A:$P,15,0)</f>
        <v>COMEDORES ECONOMICOS- CRISTO REY</v>
      </c>
      <c r="H337" s="44">
        <f>VLOOKUP(A337,[1]FIJA!$A:$P,8,0)</f>
        <v>11000</v>
      </c>
      <c r="I337" s="32">
        <f>VLOOKUP(A337,[1]FIJA!$A:$P,10,0)</f>
        <v>0</v>
      </c>
      <c r="J337" s="32">
        <f>VLOOKUP(A337,[1]FIJA!$A:$P,9,0)</f>
        <v>315.7</v>
      </c>
      <c r="K337" s="32">
        <f>VLOOKUP(A337,[3]Sheet1!$F:$I,2,)</f>
        <v>781</v>
      </c>
      <c r="L337" s="32">
        <f>VLOOKUP(A337,[3]Sheet1!$F:$I,4,0)</f>
        <v>126.5</v>
      </c>
      <c r="M337" s="32">
        <f>VLOOKUP(A337,[1]FIJA!$A:$P,11,0)</f>
        <v>334.4</v>
      </c>
      <c r="N337" s="32">
        <f>VLOOKUP(A337,[3]Sheet1!$F:$I,3,0)</f>
        <v>779.9</v>
      </c>
      <c r="O337" s="32">
        <f>VLOOKUP(A337,[1]FIJA!$A:$P,12,0)</f>
        <v>75</v>
      </c>
      <c r="P337" s="6">
        <v>650.09999999999991</v>
      </c>
      <c r="Q337" s="40">
        <f t="shared" si="15"/>
        <v>725.09999999999991</v>
      </c>
      <c r="R337" s="6">
        <f t="shared" si="16"/>
        <v>1687.4</v>
      </c>
      <c r="S337" s="6">
        <f t="shared" si="17"/>
        <v>10274.9</v>
      </c>
      <c r="T337" s="24">
        <v>111</v>
      </c>
      <c r="U337" s="2" t="str">
        <f>VLOOKUP(A337,[2]COMEDORECO_Generacion_de_Datos_!$A:$F,5,0)</f>
        <v>01.00.00.62.02.43.02</v>
      </c>
    </row>
    <row r="338" spans="1:21" s="2" customFormat="1" ht="21.95" customHeight="1" x14ac:dyDescent="0.25">
      <c r="A338" s="2">
        <f>VLOOKUP(C338,[1]FIJA!$D:$P,3,0)</f>
        <v>6800519313</v>
      </c>
      <c r="B338" s="23">
        <v>326</v>
      </c>
      <c r="C338" s="7" t="s">
        <v>927</v>
      </c>
      <c r="D338" s="7" t="s">
        <v>101</v>
      </c>
      <c r="E338" s="7" t="str">
        <f>VLOOKUP(A338,[2]COMEDORECO_Generacion_de_Datos_!$A:$F,2,0)</f>
        <v>F</v>
      </c>
      <c r="F338" s="7" t="s">
        <v>1844</v>
      </c>
      <c r="G338" s="44" t="str">
        <f>VLOOKUP(A338,[1]FIJA!$A:$P,15,0)</f>
        <v>COMEDORES ECONOMICOS- CRISTO REY</v>
      </c>
      <c r="H338" s="44">
        <f>VLOOKUP(A338,[1]FIJA!$A:$P,8,0)</f>
        <v>11000</v>
      </c>
      <c r="I338" s="32">
        <f>VLOOKUP(A338,[1]FIJA!$A:$P,10,0)</f>
        <v>0</v>
      </c>
      <c r="J338" s="32">
        <f>VLOOKUP(A338,[1]FIJA!$A:$P,9,0)</f>
        <v>315.7</v>
      </c>
      <c r="K338" s="32">
        <f>VLOOKUP(A338,[3]Sheet1!$F:$I,2,)</f>
        <v>781</v>
      </c>
      <c r="L338" s="32">
        <f>VLOOKUP(A338,[3]Sheet1!$F:$I,4,0)</f>
        <v>126.5</v>
      </c>
      <c r="M338" s="32">
        <f>VLOOKUP(A338,[1]FIJA!$A:$P,11,0)</f>
        <v>334.4</v>
      </c>
      <c r="N338" s="32">
        <f>VLOOKUP(A338,[3]Sheet1!$F:$I,3,0)</f>
        <v>779.9</v>
      </c>
      <c r="O338" s="32">
        <f>VLOOKUP(A338,[1]FIJA!$A:$P,12,0)</f>
        <v>75</v>
      </c>
      <c r="P338" s="6">
        <v>650.09999999999991</v>
      </c>
      <c r="Q338" s="40">
        <f t="shared" si="15"/>
        <v>725.09999999999991</v>
      </c>
      <c r="R338" s="6">
        <f t="shared" si="16"/>
        <v>1687.4</v>
      </c>
      <c r="S338" s="6">
        <f t="shared" si="17"/>
        <v>10274.9</v>
      </c>
      <c r="T338" s="24">
        <v>111</v>
      </c>
      <c r="U338" s="2" t="str">
        <f>VLOOKUP(A338,[2]COMEDORECO_Generacion_de_Datos_!$A:$F,5,0)</f>
        <v>01.00.00.62.02.43.02</v>
      </c>
    </row>
    <row r="339" spans="1:21" s="2" customFormat="1" ht="21.95" customHeight="1" x14ac:dyDescent="0.25">
      <c r="A339" s="2">
        <f>VLOOKUP(C339,[1]FIJA!$D:$P,3,0)</f>
        <v>8000035413</v>
      </c>
      <c r="B339" s="23">
        <v>327</v>
      </c>
      <c r="C339" s="7" t="s">
        <v>979</v>
      </c>
      <c r="D339" s="7" t="s">
        <v>101</v>
      </c>
      <c r="E339" s="7" t="str">
        <f>VLOOKUP(A339,[2]COMEDORECO_Generacion_de_Datos_!$A:$F,2,0)</f>
        <v>M</v>
      </c>
      <c r="F339" s="7" t="s">
        <v>1844</v>
      </c>
      <c r="G339" s="44" t="str">
        <f>VLOOKUP(A339,[1]FIJA!$A:$P,15,0)</f>
        <v>COMEDORES ECONOMICOS- CRISTO REY</v>
      </c>
      <c r="H339" s="44">
        <f>VLOOKUP(A339,[1]FIJA!$A:$P,8,0)</f>
        <v>11000</v>
      </c>
      <c r="I339" s="32">
        <f>VLOOKUP(A339,[1]FIJA!$A:$P,10,0)</f>
        <v>0</v>
      </c>
      <c r="J339" s="32">
        <f>VLOOKUP(A339,[1]FIJA!$A:$P,9,0)</f>
        <v>315.7</v>
      </c>
      <c r="K339" s="32">
        <f>VLOOKUP(A339,[3]Sheet1!$F:$I,2,)</f>
        <v>781</v>
      </c>
      <c r="L339" s="32">
        <f>VLOOKUP(A339,[3]Sheet1!$F:$I,4,0)</f>
        <v>126.5</v>
      </c>
      <c r="M339" s="32">
        <f>VLOOKUP(A339,[1]FIJA!$A:$P,11,0)</f>
        <v>334.4</v>
      </c>
      <c r="N339" s="32">
        <f>VLOOKUP(A339,[3]Sheet1!$F:$I,3,0)</f>
        <v>779.9</v>
      </c>
      <c r="O339" s="32">
        <f>VLOOKUP(A339,[1]FIJA!$A:$P,12,0)</f>
        <v>75</v>
      </c>
      <c r="P339" s="6">
        <v>650.09999999999991</v>
      </c>
      <c r="Q339" s="40">
        <f t="shared" si="15"/>
        <v>725.09999999999991</v>
      </c>
      <c r="R339" s="6">
        <f t="shared" si="16"/>
        <v>1687.4</v>
      </c>
      <c r="S339" s="6">
        <f t="shared" si="17"/>
        <v>10274.9</v>
      </c>
      <c r="T339" s="24">
        <v>111</v>
      </c>
      <c r="U339" s="2" t="str">
        <f>VLOOKUP(A339,[2]COMEDORECO_Generacion_de_Datos_!$A:$F,5,0)</f>
        <v>01.00.00.62.02.43.02</v>
      </c>
    </row>
    <row r="340" spans="1:21" s="2" customFormat="1" ht="21.95" customHeight="1" x14ac:dyDescent="0.25">
      <c r="A340" s="2">
        <f>VLOOKUP(C340,[1]FIJA!$D:$P,3,0)</f>
        <v>40212518043</v>
      </c>
      <c r="B340" s="23">
        <v>328</v>
      </c>
      <c r="C340" s="7" t="s">
        <v>1152</v>
      </c>
      <c r="D340" s="7" t="s">
        <v>44</v>
      </c>
      <c r="E340" s="7" t="str">
        <f>VLOOKUP(A340,[2]COMEDORECO_Generacion_de_Datos_!$A:$F,2,0)</f>
        <v>F</v>
      </c>
      <c r="F340" s="7" t="s">
        <v>1844</v>
      </c>
      <c r="G340" s="44" t="str">
        <f>VLOOKUP(A340,[1]FIJA!$A:$P,15,0)</f>
        <v>COMEDORES ECONOMICOS- CRISTO REY</v>
      </c>
      <c r="H340" s="44">
        <f>VLOOKUP(A340,[1]FIJA!$A:$P,8,0)</f>
        <v>11000</v>
      </c>
      <c r="I340" s="32">
        <f>VLOOKUP(A340,[1]FIJA!$A:$P,10,0)</f>
        <v>0</v>
      </c>
      <c r="J340" s="32">
        <f>VLOOKUP(A340,[1]FIJA!$A:$P,9,0)</f>
        <v>315.7</v>
      </c>
      <c r="K340" s="32">
        <f>VLOOKUP(A340,[3]Sheet1!$F:$I,2,)</f>
        <v>781</v>
      </c>
      <c r="L340" s="32">
        <f>VLOOKUP(A340,[3]Sheet1!$F:$I,4,0)</f>
        <v>126.5</v>
      </c>
      <c r="M340" s="32">
        <f>VLOOKUP(A340,[1]FIJA!$A:$P,11,0)</f>
        <v>334.4</v>
      </c>
      <c r="N340" s="32">
        <f>VLOOKUP(A340,[3]Sheet1!$F:$I,3,0)</f>
        <v>779.9</v>
      </c>
      <c r="O340" s="32">
        <f>VLOOKUP(A340,[1]FIJA!$A:$P,12,0)</f>
        <v>75</v>
      </c>
      <c r="P340" s="6">
        <v>650.09999999999991</v>
      </c>
      <c r="Q340" s="40">
        <f t="shared" si="15"/>
        <v>725.09999999999991</v>
      </c>
      <c r="R340" s="6">
        <f t="shared" si="16"/>
        <v>1687.4</v>
      </c>
      <c r="S340" s="6">
        <f t="shared" si="17"/>
        <v>10274.9</v>
      </c>
      <c r="T340" s="24">
        <v>111</v>
      </c>
      <c r="U340" s="2" t="str">
        <f>VLOOKUP(A340,[2]COMEDORECO_Generacion_de_Datos_!$A:$F,5,0)</f>
        <v>01.00.00.62.02.43.02</v>
      </c>
    </row>
    <row r="341" spans="1:21" s="2" customFormat="1" ht="21.95" customHeight="1" x14ac:dyDescent="0.25">
      <c r="A341" s="2">
        <f>VLOOKUP(C341,[1]FIJA!$D:$P,3,0)</f>
        <v>40222010668</v>
      </c>
      <c r="B341" s="23">
        <v>329</v>
      </c>
      <c r="C341" s="7" t="s">
        <v>1187</v>
      </c>
      <c r="D341" s="7" t="s">
        <v>101</v>
      </c>
      <c r="E341" s="7" t="str">
        <f>VLOOKUP(A341,[2]COMEDORECO_Generacion_de_Datos_!$A:$F,2,0)</f>
        <v>F</v>
      </c>
      <c r="F341" s="7" t="s">
        <v>1844</v>
      </c>
      <c r="G341" s="44" t="str">
        <f>VLOOKUP(A341,[1]FIJA!$A:$P,15,0)</f>
        <v>COMEDORES ECONOMICOS- CRISTO REY</v>
      </c>
      <c r="H341" s="44">
        <f>VLOOKUP(A341,[1]FIJA!$A:$P,8,0)</f>
        <v>11000</v>
      </c>
      <c r="I341" s="32">
        <f>VLOOKUP(A341,[1]FIJA!$A:$P,10,0)</f>
        <v>0</v>
      </c>
      <c r="J341" s="32">
        <f>VLOOKUP(A341,[1]FIJA!$A:$P,9,0)</f>
        <v>315.7</v>
      </c>
      <c r="K341" s="32">
        <f>VLOOKUP(A341,[3]Sheet1!$F:$I,2,)</f>
        <v>781</v>
      </c>
      <c r="L341" s="32">
        <f>VLOOKUP(A341,[3]Sheet1!$F:$I,4,0)</f>
        <v>126.5</v>
      </c>
      <c r="M341" s="32">
        <f>VLOOKUP(A341,[1]FIJA!$A:$P,11,0)</f>
        <v>334.4</v>
      </c>
      <c r="N341" s="32">
        <f>VLOOKUP(A341,[3]Sheet1!$F:$I,3,0)</f>
        <v>779.9</v>
      </c>
      <c r="O341" s="32">
        <f>VLOOKUP(A341,[1]FIJA!$A:$P,12,0)</f>
        <v>75</v>
      </c>
      <c r="P341" s="6">
        <v>650.09999999999991</v>
      </c>
      <c r="Q341" s="40">
        <f t="shared" si="15"/>
        <v>725.09999999999991</v>
      </c>
      <c r="R341" s="6">
        <f t="shared" si="16"/>
        <v>1687.4</v>
      </c>
      <c r="S341" s="6">
        <f t="shared" si="17"/>
        <v>10274.9</v>
      </c>
      <c r="T341" s="24">
        <v>111</v>
      </c>
      <c r="U341" s="2" t="str">
        <f>VLOOKUP(A341,[2]COMEDORECO_Generacion_de_Datos_!$A:$F,5,0)</f>
        <v>01.00.00.62.02.43.02</v>
      </c>
    </row>
    <row r="342" spans="1:21" s="2" customFormat="1" ht="21.95" customHeight="1" x14ac:dyDescent="0.25">
      <c r="A342" s="2">
        <f>VLOOKUP(C342,[1]FIJA!$D:$P,3,0)</f>
        <v>40227969173</v>
      </c>
      <c r="B342" s="23">
        <v>330</v>
      </c>
      <c r="C342" s="7" t="s">
        <v>1229</v>
      </c>
      <c r="D342" s="7" t="s">
        <v>275</v>
      </c>
      <c r="E342" s="7" t="str">
        <f>VLOOKUP(A342,[2]COMEDORECO_Generacion_de_Datos_!$A:$F,2,0)</f>
        <v>M</v>
      </c>
      <c r="F342" s="7" t="s">
        <v>1844</v>
      </c>
      <c r="G342" s="44" t="str">
        <f>VLOOKUP(A342,[1]FIJA!$A:$P,15,0)</f>
        <v>COMEDORES ECONOMICOS- CRISTO REY</v>
      </c>
      <c r="H342" s="44">
        <f>VLOOKUP(A342,[1]FIJA!$A:$P,8,0)</f>
        <v>11000</v>
      </c>
      <c r="I342" s="32">
        <f>VLOOKUP(A342,[1]FIJA!$A:$P,10,0)</f>
        <v>0</v>
      </c>
      <c r="J342" s="32">
        <f>VLOOKUP(A342,[1]FIJA!$A:$P,9,0)</f>
        <v>315.7</v>
      </c>
      <c r="K342" s="32">
        <f>VLOOKUP(A342,[3]Sheet1!$F:$I,2,)</f>
        <v>781</v>
      </c>
      <c r="L342" s="32">
        <f>VLOOKUP(A342,[3]Sheet1!$F:$I,4,0)</f>
        <v>126.5</v>
      </c>
      <c r="M342" s="32">
        <f>VLOOKUP(A342,[1]FIJA!$A:$P,11,0)</f>
        <v>334.4</v>
      </c>
      <c r="N342" s="32">
        <f>VLOOKUP(A342,[3]Sheet1!$F:$I,3,0)</f>
        <v>779.9</v>
      </c>
      <c r="O342" s="32">
        <f>VLOOKUP(A342,[1]FIJA!$A:$P,12,0)</f>
        <v>75</v>
      </c>
      <c r="P342" s="6">
        <v>650.09999999999991</v>
      </c>
      <c r="Q342" s="40">
        <f t="shared" si="15"/>
        <v>725.09999999999991</v>
      </c>
      <c r="R342" s="6">
        <f t="shared" si="16"/>
        <v>1687.4</v>
      </c>
      <c r="S342" s="6">
        <f t="shared" si="17"/>
        <v>10274.9</v>
      </c>
      <c r="T342" s="24">
        <v>111</v>
      </c>
      <c r="U342" s="2" t="str">
        <f>VLOOKUP(A342,[2]COMEDORECO_Generacion_de_Datos_!$A:$F,5,0)</f>
        <v>01.00.00.62.02.43.02</v>
      </c>
    </row>
    <row r="343" spans="1:21" s="2" customFormat="1" ht="21.95" customHeight="1" x14ac:dyDescent="0.25">
      <c r="A343" s="2">
        <f>VLOOKUP(C343,[1]FIJA!$D:$P,3,0)</f>
        <v>40241679618</v>
      </c>
      <c r="B343" s="23">
        <v>331</v>
      </c>
      <c r="C343" s="7" t="s">
        <v>1256</v>
      </c>
      <c r="D343" s="7" t="s">
        <v>246</v>
      </c>
      <c r="E343" s="7" t="str">
        <f>VLOOKUP(A343,[2]COMEDORECO_Generacion_de_Datos_!$A:$F,2,0)</f>
        <v>F</v>
      </c>
      <c r="F343" s="7" t="s">
        <v>1844</v>
      </c>
      <c r="G343" s="44" t="str">
        <f>VLOOKUP(A343,[1]FIJA!$A:$P,15,0)</f>
        <v>COMEDORES ECONOMICOS- CRISTO REY</v>
      </c>
      <c r="H343" s="44">
        <f>VLOOKUP(A343,[1]FIJA!$A:$P,8,0)</f>
        <v>11000</v>
      </c>
      <c r="I343" s="32">
        <f>VLOOKUP(A343,[1]FIJA!$A:$P,10,0)</f>
        <v>0</v>
      </c>
      <c r="J343" s="32">
        <f>VLOOKUP(A343,[1]FIJA!$A:$P,9,0)</f>
        <v>315.7</v>
      </c>
      <c r="K343" s="32">
        <f>VLOOKUP(A343,[3]Sheet1!$F:$I,2,)</f>
        <v>781</v>
      </c>
      <c r="L343" s="32">
        <f>VLOOKUP(A343,[3]Sheet1!$F:$I,4,0)</f>
        <v>126.5</v>
      </c>
      <c r="M343" s="32">
        <f>VLOOKUP(A343,[1]FIJA!$A:$P,11,0)</f>
        <v>334.4</v>
      </c>
      <c r="N343" s="32">
        <f>VLOOKUP(A343,[3]Sheet1!$F:$I,3,0)</f>
        <v>779.9</v>
      </c>
      <c r="O343" s="32">
        <f>VLOOKUP(A343,[1]FIJA!$A:$P,12,0)</f>
        <v>75</v>
      </c>
      <c r="P343" s="6">
        <v>650.09999999999991</v>
      </c>
      <c r="Q343" s="40">
        <f t="shared" si="15"/>
        <v>725.09999999999991</v>
      </c>
      <c r="R343" s="6">
        <f t="shared" si="16"/>
        <v>1687.4</v>
      </c>
      <c r="S343" s="6">
        <f t="shared" si="17"/>
        <v>10274.9</v>
      </c>
      <c r="T343" s="24">
        <v>111</v>
      </c>
      <c r="U343" s="2" t="str">
        <f>VLOOKUP(A343,[2]COMEDORECO_Generacion_de_Datos_!$A:$F,5,0)</f>
        <v>01.00.00.62.02.43.02</v>
      </c>
    </row>
    <row r="344" spans="1:21" s="2" customFormat="1" ht="21.95" customHeight="1" x14ac:dyDescent="0.25">
      <c r="A344" s="2">
        <f>VLOOKUP(C344,[1]FIJA!$D:$P,3,0)</f>
        <v>101094209</v>
      </c>
      <c r="B344" s="23">
        <v>332</v>
      </c>
      <c r="C344" s="7" t="s">
        <v>1847</v>
      </c>
      <c r="D344" s="7" t="s">
        <v>97</v>
      </c>
      <c r="E344" s="7" t="str">
        <f>VLOOKUP(A344,[2]COMEDORECO_Generacion_de_Datos_!$A:$F,2,0)</f>
        <v>F</v>
      </c>
      <c r="F344" s="7" t="s">
        <v>1844</v>
      </c>
      <c r="G344" s="44" t="str">
        <f>VLOOKUP(A344,[1]FIJA!$A:$P,15,0)</f>
        <v>COMEDORES ECONOMICOS- CRISTO REY</v>
      </c>
      <c r="H344" s="44">
        <f>VLOOKUP(A344,[1]FIJA!$A:$P,8,0)</f>
        <v>11000</v>
      </c>
      <c r="I344" s="32">
        <f>VLOOKUP(A344,[1]FIJA!$A:$P,10,0)</f>
        <v>0</v>
      </c>
      <c r="J344" s="32">
        <f>VLOOKUP(A344,[1]FIJA!$A:$P,9,0)</f>
        <v>315.7</v>
      </c>
      <c r="K344" s="32">
        <f>VLOOKUP(A344,[3]Sheet1!$F:$I,2,)</f>
        <v>781</v>
      </c>
      <c r="L344" s="32">
        <f>VLOOKUP(A344,[3]Sheet1!$F:$I,4,0)</f>
        <v>126.5</v>
      </c>
      <c r="M344" s="32">
        <f>VLOOKUP(A344,[1]FIJA!$A:$P,11,0)</f>
        <v>334.4</v>
      </c>
      <c r="N344" s="32">
        <f>VLOOKUP(A344,[3]Sheet1!$F:$I,3,0)</f>
        <v>779.9</v>
      </c>
      <c r="O344" s="32">
        <f>VLOOKUP(A344,[1]FIJA!$A:$P,12,0)</f>
        <v>75</v>
      </c>
      <c r="P344" s="6">
        <v>650.09999999999991</v>
      </c>
      <c r="Q344" s="40">
        <f t="shared" si="15"/>
        <v>725.09999999999991</v>
      </c>
      <c r="R344" s="6">
        <f t="shared" si="16"/>
        <v>1687.4</v>
      </c>
      <c r="S344" s="6">
        <f t="shared" si="17"/>
        <v>10274.9</v>
      </c>
      <c r="T344" s="24">
        <v>111</v>
      </c>
      <c r="U344" s="2" t="str">
        <f>VLOOKUP(A344,[2]COMEDORECO_Generacion_de_Datos_!$A:$F,5,0)</f>
        <v>01.00.00.62.02.43.02</v>
      </c>
    </row>
    <row r="345" spans="1:21" s="2" customFormat="1" ht="21.95" customHeight="1" x14ac:dyDescent="0.25">
      <c r="A345" s="2">
        <f>VLOOKUP(C345,[1]FIJA!$D:$P,3,0)</f>
        <v>109427567</v>
      </c>
      <c r="B345" s="23">
        <v>333</v>
      </c>
      <c r="C345" s="7" t="s">
        <v>1851</v>
      </c>
      <c r="D345" s="7" t="s">
        <v>101</v>
      </c>
      <c r="E345" s="7" t="str">
        <f>VLOOKUP(A345,[2]COMEDORECO_Generacion_de_Datos_!$A:$F,2,0)</f>
        <v>F</v>
      </c>
      <c r="F345" s="7" t="s">
        <v>1844</v>
      </c>
      <c r="G345" s="44" t="str">
        <f>VLOOKUP(A345,[1]FIJA!$A:$P,15,0)</f>
        <v>COMEDORES ECONOMICOS- CRISTO REY</v>
      </c>
      <c r="H345" s="44">
        <f>VLOOKUP(A345,[1]FIJA!$A:$P,8,0)</f>
        <v>11000</v>
      </c>
      <c r="I345" s="32">
        <f>VLOOKUP(A345,[1]FIJA!$A:$P,10,0)</f>
        <v>0</v>
      </c>
      <c r="J345" s="32">
        <f>VLOOKUP(A345,[1]FIJA!$A:$P,9,0)</f>
        <v>315.7</v>
      </c>
      <c r="K345" s="32">
        <f>VLOOKUP(A345,[3]Sheet1!$F:$I,2,)</f>
        <v>781</v>
      </c>
      <c r="L345" s="32">
        <f>VLOOKUP(A345,[3]Sheet1!$F:$I,4,0)</f>
        <v>126.5</v>
      </c>
      <c r="M345" s="32">
        <f>VLOOKUP(A345,[1]FIJA!$A:$P,11,0)</f>
        <v>334.4</v>
      </c>
      <c r="N345" s="32">
        <f>VLOOKUP(A345,[3]Sheet1!$F:$I,3,0)</f>
        <v>779.9</v>
      </c>
      <c r="O345" s="32">
        <f>VLOOKUP(A345,[1]FIJA!$A:$P,12,0)</f>
        <v>75</v>
      </c>
      <c r="P345" s="6">
        <v>650.09999999999991</v>
      </c>
      <c r="Q345" s="40">
        <f t="shared" si="15"/>
        <v>725.09999999999991</v>
      </c>
      <c r="R345" s="6">
        <f t="shared" si="16"/>
        <v>1687.4</v>
      </c>
      <c r="S345" s="6">
        <f t="shared" si="17"/>
        <v>10274.9</v>
      </c>
      <c r="T345" s="24">
        <v>111</v>
      </c>
      <c r="U345" s="2" t="str">
        <f>VLOOKUP(A345,[2]COMEDORECO_Generacion_de_Datos_!$A:$F,5,0)</f>
        <v>01.00.00.62.02.43.02</v>
      </c>
    </row>
    <row r="346" spans="1:21" s="2" customFormat="1" ht="21.95" customHeight="1" x14ac:dyDescent="0.25">
      <c r="A346" s="2">
        <f>VLOOKUP(C346,[1]FIJA!$D:$P,3,0)</f>
        <v>104238373</v>
      </c>
      <c r="B346" s="23">
        <v>334</v>
      </c>
      <c r="C346" s="7" t="s">
        <v>177</v>
      </c>
      <c r="D346" s="7" t="s">
        <v>101</v>
      </c>
      <c r="E346" s="7" t="str">
        <f>VLOOKUP(A346,[2]COMEDORECO_Generacion_de_Datos_!$A:$F,2,0)</f>
        <v>F</v>
      </c>
      <c r="F346" s="7" t="s">
        <v>1844</v>
      </c>
      <c r="G346" s="44" t="str">
        <f>VLOOKUP(A346,[1]FIJA!$A:$P,15,0)</f>
        <v>COMEDORES ECONOMICOS- CRISTO REY</v>
      </c>
      <c r="H346" s="44">
        <f>VLOOKUP(A346,[1]FIJA!$A:$P,8,0)</f>
        <v>11000</v>
      </c>
      <c r="I346" s="32">
        <f>VLOOKUP(A346,[1]FIJA!$A:$P,10,0)</f>
        <v>0</v>
      </c>
      <c r="J346" s="32">
        <f>VLOOKUP(A346,[1]FIJA!$A:$P,9,0)</f>
        <v>315.7</v>
      </c>
      <c r="K346" s="32">
        <f>VLOOKUP(A346,[3]Sheet1!$F:$I,2,)</f>
        <v>781</v>
      </c>
      <c r="L346" s="32">
        <f>VLOOKUP(A346,[3]Sheet1!$F:$I,4,0)</f>
        <v>126.5</v>
      </c>
      <c r="M346" s="32">
        <f>VLOOKUP(A346,[1]FIJA!$A:$P,11,0)</f>
        <v>334.4</v>
      </c>
      <c r="N346" s="32">
        <f>VLOOKUP(A346,[3]Sheet1!$F:$I,3,0)</f>
        <v>779.9</v>
      </c>
      <c r="O346" s="32">
        <f>VLOOKUP(A346,[1]FIJA!$A:$P,12,0)</f>
        <v>75</v>
      </c>
      <c r="P346" s="6">
        <v>650.09999999999991</v>
      </c>
      <c r="Q346" s="40">
        <f t="shared" si="15"/>
        <v>725.09999999999991</v>
      </c>
      <c r="R346" s="6">
        <f t="shared" si="16"/>
        <v>1687.4</v>
      </c>
      <c r="S346" s="6">
        <f t="shared" si="17"/>
        <v>10274.9</v>
      </c>
      <c r="T346" s="24">
        <v>111</v>
      </c>
      <c r="U346" s="2" t="str">
        <f>VLOOKUP(A346,[2]COMEDORECO_Generacion_de_Datos_!$A:$F,5,0)</f>
        <v>01.00.00.62.02.43.02</v>
      </c>
    </row>
    <row r="347" spans="1:21" s="2" customFormat="1" ht="21.95" customHeight="1" x14ac:dyDescent="0.25">
      <c r="A347" s="2">
        <f>VLOOKUP(C347,[1]FIJA!$D:$P,3,0)</f>
        <v>107169849</v>
      </c>
      <c r="B347" s="23">
        <v>335</v>
      </c>
      <c r="C347" s="7" t="s">
        <v>1503</v>
      </c>
      <c r="D347" s="7" t="s">
        <v>27</v>
      </c>
      <c r="E347" s="7" t="str">
        <f>VLOOKUP(A347,[2]COMEDORECO_Generacion_de_Datos_!$A:$F,2,0)</f>
        <v>M</v>
      </c>
      <c r="F347" s="7" t="s">
        <v>1844</v>
      </c>
      <c r="G347" s="44" t="str">
        <f>VLOOKUP(A347,[1]FIJA!$A:$P,15,0)</f>
        <v>COMEDORES ECONOMICOS- LAS CAOBAS</v>
      </c>
      <c r="H347" s="44">
        <f>VLOOKUP(A347,[1]FIJA!$A:$P,8,0)</f>
        <v>35000</v>
      </c>
      <c r="I347" s="32">
        <f>VLOOKUP(A347,[1]FIJA!$A:$P,10,0)</f>
        <v>0</v>
      </c>
      <c r="J347" s="32">
        <f>VLOOKUP(A347,[1]FIJA!$A:$P,9,0)</f>
        <v>1004.5</v>
      </c>
      <c r="K347" s="32">
        <f>VLOOKUP(A347,[3]Sheet1!$F:$I,2,)</f>
        <v>2485</v>
      </c>
      <c r="L347" s="32">
        <f>VLOOKUP(A347,[3]Sheet1!$F:$I,4,0)</f>
        <v>402.5</v>
      </c>
      <c r="M347" s="32">
        <f>VLOOKUP(A347,[1]FIJA!$A:$P,11,0)</f>
        <v>1064</v>
      </c>
      <c r="N347" s="32">
        <f>VLOOKUP(A347,[3]Sheet1!$F:$I,3,0)</f>
        <v>2481.5</v>
      </c>
      <c r="O347" s="32">
        <f>VLOOKUP(A347,[1]FIJA!$A:$P,12,0)</f>
        <v>75</v>
      </c>
      <c r="P347" s="6">
        <v>2068.5</v>
      </c>
      <c r="Q347" s="40">
        <f t="shared" si="15"/>
        <v>2143.5</v>
      </c>
      <c r="R347" s="6">
        <f t="shared" si="16"/>
        <v>5369</v>
      </c>
      <c r="S347" s="6">
        <f t="shared" si="17"/>
        <v>32856.5</v>
      </c>
      <c r="T347" s="24">
        <v>111</v>
      </c>
      <c r="U347" s="2" t="str">
        <f>VLOOKUP(A347,[2]COMEDORECO_Generacion_de_Datos_!$A:$F,5,0)</f>
        <v>01.00.00.62.02.43.03</v>
      </c>
    </row>
    <row r="348" spans="1:21" s="2" customFormat="1" ht="21.95" customHeight="1" x14ac:dyDescent="0.25">
      <c r="A348" s="2">
        <f>VLOOKUP(C348,[1]FIJA!$D:$P,3,0)</f>
        <v>1800468033</v>
      </c>
      <c r="B348" s="23">
        <v>336</v>
      </c>
      <c r="C348" s="7" t="s">
        <v>643</v>
      </c>
      <c r="D348" s="7" t="s">
        <v>503</v>
      </c>
      <c r="E348" s="7" t="str">
        <f>VLOOKUP(A348,[2]COMEDORECO_Generacion_de_Datos_!$A:$F,2,0)</f>
        <v>M</v>
      </c>
      <c r="F348" s="7" t="s">
        <v>1844</v>
      </c>
      <c r="G348" s="44" t="str">
        <f>VLOOKUP(A348,[1]FIJA!$A:$P,15,0)</f>
        <v>COMEDORES ECONOMICOS- LAS CAOBAS</v>
      </c>
      <c r="H348" s="44">
        <f>VLOOKUP(A348,[1]FIJA!$A:$P,8,0)</f>
        <v>21000</v>
      </c>
      <c r="I348" s="32">
        <f>VLOOKUP(A348,[1]FIJA!$A:$P,10,0)</f>
        <v>0</v>
      </c>
      <c r="J348" s="32">
        <f>VLOOKUP(A348,[1]FIJA!$A:$P,9,0)</f>
        <v>602.70000000000005</v>
      </c>
      <c r="K348" s="32">
        <f>VLOOKUP(A348,[3]Sheet1!$F:$I,2,)</f>
        <v>1491</v>
      </c>
      <c r="L348" s="32">
        <f>VLOOKUP(A348,[3]Sheet1!$F:$I,4,0)</f>
        <v>241.5</v>
      </c>
      <c r="M348" s="32">
        <f>VLOOKUP(A348,[1]FIJA!$A:$P,11,0)</f>
        <v>638.4</v>
      </c>
      <c r="N348" s="32">
        <f>VLOOKUP(A348,[3]Sheet1!$F:$I,3,0)</f>
        <v>1488.9</v>
      </c>
      <c r="O348" s="32">
        <f>VLOOKUP(A348,[1]FIJA!$A:$P,12,0)</f>
        <v>75</v>
      </c>
      <c r="P348" s="6">
        <v>1241.0999999999999</v>
      </c>
      <c r="Q348" s="40">
        <f t="shared" si="15"/>
        <v>1316.1</v>
      </c>
      <c r="R348" s="6">
        <f t="shared" si="16"/>
        <v>3221.4</v>
      </c>
      <c r="S348" s="6">
        <f t="shared" si="17"/>
        <v>19683.900000000001</v>
      </c>
      <c r="T348" s="24">
        <v>111</v>
      </c>
      <c r="U348" s="2" t="str">
        <f>VLOOKUP(A348,[2]COMEDORECO_Generacion_de_Datos_!$A:$F,5,0)</f>
        <v>01.00.00.62.02.43.03</v>
      </c>
    </row>
    <row r="349" spans="1:21" s="2" customFormat="1" ht="21.95" customHeight="1" x14ac:dyDescent="0.25">
      <c r="A349" s="2">
        <f>VLOOKUP(C349,[1]FIJA!$D:$P,3,0)</f>
        <v>114392210</v>
      </c>
      <c r="B349" s="23">
        <v>337</v>
      </c>
      <c r="C349" s="7" t="s">
        <v>416</v>
      </c>
      <c r="D349" s="7" t="s">
        <v>144</v>
      </c>
      <c r="E349" s="7" t="str">
        <f>VLOOKUP(A349,[2]COMEDORECO_Generacion_de_Datos_!$A:$F,2,0)</f>
        <v>M</v>
      </c>
      <c r="F349" s="7" t="s">
        <v>1844</v>
      </c>
      <c r="G349" s="44" t="str">
        <f>VLOOKUP(A349,[1]FIJA!$A:$P,15,0)</f>
        <v>COMEDORES ECONOMICOS- LAS CAOBAS</v>
      </c>
      <c r="H349" s="44">
        <f>VLOOKUP(A349,[1]FIJA!$A:$P,8,0)</f>
        <v>20000</v>
      </c>
      <c r="I349" s="32">
        <f>VLOOKUP(A349,[1]FIJA!$A:$P,10,0)</f>
        <v>0</v>
      </c>
      <c r="J349" s="32">
        <f>VLOOKUP(A349,[1]FIJA!$A:$P,9,0)</f>
        <v>574</v>
      </c>
      <c r="K349" s="32">
        <f>VLOOKUP(A349,[3]Sheet1!$F:$I,2,)</f>
        <v>1420</v>
      </c>
      <c r="L349" s="32">
        <f>VLOOKUP(A349,[3]Sheet1!$F:$I,4,0)</f>
        <v>230</v>
      </c>
      <c r="M349" s="32">
        <f>VLOOKUP(A349,[1]FIJA!$A:$P,11,0)</f>
        <v>608</v>
      </c>
      <c r="N349" s="32">
        <f>VLOOKUP(A349,[3]Sheet1!$F:$I,3,0)</f>
        <v>1418</v>
      </c>
      <c r="O349" s="32">
        <f>VLOOKUP(A349,[1]FIJA!$A:$P,12,0)</f>
        <v>75</v>
      </c>
      <c r="P349" s="6">
        <v>1182</v>
      </c>
      <c r="Q349" s="40">
        <f t="shared" si="15"/>
        <v>1257</v>
      </c>
      <c r="R349" s="6">
        <f t="shared" si="16"/>
        <v>3068</v>
      </c>
      <c r="S349" s="6">
        <f t="shared" si="17"/>
        <v>18743</v>
      </c>
      <c r="T349" s="24">
        <v>111</v>
      </c>
      <c r="U349" s="2" t="str">
        <f>VLOOKUP(A349,[2]COMEDORECO_Generacion_de_Datos_!$A:$F,5,0)</f>
        <v>01.00.00.62.02.43.03</v>
      </c>
    </row>
    <row r="350" spans="1:21" s="2" customFormat="1" ht="21.95" customHeight="1" x14ac:dyDescent="0.25">
      <c r="A350" s="2">
        <f>VLOOKUP(C350,[1]FIJA!$D:$P,3,0)</f>
        <v>118140367</v>
      </c>
      <c r="B350" s="23">
        <v>338</v>
      </c>
      <c r="C350" s="7" t="s">
        <v>468</v>
      </c>
      <c r="D350" s="7" t="s">
        <v>116</v>
      </c>
      <c r="E350" s="7" t="str">
        <f>VLOOKUP(A350,[2]COMEDORECO_Generacion_de_Datos_!$A:$F,2,0)</f>
        <v>M</v>
      </c>
      <c r="F350" s="7" t="s">
        <v>1844</v>
      </c>
      <c r="G350" s="44" t="str">
        <f>VLOOKUP(A350,[1]FIJA!$A:$P,15,0)</f>
        <v>COMEDORES ECONOMICOS- LAS CAOBAS</v>
      </c>
      <c r="H350" s="44">
        <f>VLOOKUP(A350,[1]FIJA!$A:$P,8,0)</f>
        <v>20000</v>
      </c>
      <c r="I350" s="32">
        <f>VLOOKUP(A350,[1]FIJA!$A:$P,10,0)</f>
        <v>0</v>
      </c>
      <c r="J350" s="32">
        <f>VLOOKUP(A350,[1]FIJA!$A:$P,9,0)</f>
        <v>574</v>
      </c>
      <c r="K350" s="32">
        <f>VLOOKUP(A350,[3]Sheet1!$F:$I,2,)</f>
        <v>1420</v>
      </c>
      <c r="L350" s="32">
        <f>VLOOKUP(A350,[3]Sheet1!$F:$I,4,0)</f>
        <v>230</v>
      </c>
      <c r="M350" s="32">
        <f>VLOOKUP(A350,[1]FIJA!$A:$P,11,0)</f>
        <v>608</v>
      </c>
      <c r="N350" s="32">
        <f>VLOOKUP(A350,[3]Sheet1!$F:$I,3,0)</f>
        <v>1418</v>
      </c>
      <c r="O350" s="32">
        <f>VLOOKUP(A350,[1]FIJA!$A:$P,12,0)</f>
        <v>75</v>
      </c>
      <c r="P350" s="6">
        <v>1182</v>
      </c>
      <c r="Q350" s="40">
        <f t="shared" si="15"/>
        <v>1257</v>
      </c>
      <c r="R350" s="6">
        <f t="shared" si="16"/>
        <v>3068</v>
      </c>
      <c r="S350" s="6">
        <f t="shared" si="17"/>
        <v>18743</v>
      </c>
      <c r="T350" s="24">
        <v>111</v>
      </c>
      <c r="U350" s="2" t="str">
        <f>VLOOKUP(A350,[2]COMEDORECO_Generacion_de_Datos_!$A:$F,5,0)</f>
        <v>01.00.00.62.02.43.03</v>
      </c>
    </row>
    <row r="351" spans="1:21" s="2" customFormat="1" ht="21.95" customHeight="1" x14ac:dyDescent="0.25">
      <c r="A351" s="2">
        <f>VLOOKUP(C351,[1]FIJA!$D:$P,3,0)</f>
        <v>40220739300</v>
      </c>
      <c r="B351" s="23">
        <v>339</v>
      </c>
      <c r="C351" s="7" t="s">
        <v>1174</v>
      </c>
      <c r="D351" s="7" t="s">
        <v>186</v>
      </c>
      <c r="E351" s="7" t="str">
        <f>VLOOKUP(A351,[2]COMEDORECO_Generacion_de_Datos_!$A:$F,2,0)</f>
        <v>F</v>
      </c>
      <c r="F351" s="7" t="s">
        <v>1844</v>
      </c>
      <c r="G351" s="44" t="str">
        <f>VLOOKUP(A351,[1]FIJA!$A:$P,15,0)</f>
        <v>COMEDORES ECONOMICOS- LAS CAOBAS</v>
      </c>
      <c r="H351" s="44">
        <f>VLOOKUP(A351,[1]FIJA!$A:$P,8,0)</f>
        <v>17000</v>
      </c>
      <c r="I351" s="32">
        <f>VLOOKUP(A351,[1]FIJA!$A:$P,10,0)</f>
        <v>0</v>
      </c>
      <c r="J351" s="32">
        <f>VLOOKUP(A351,[1]FIJA!$A:$P,9,0)</f>
        <v>487.9</v>
      </c>
      <c r="K351" s="32">
        <f>VLOOKUP(A351,[3]Sheet1!$F:$I,2,)</f>
        <v>1207</v>
      </c>
      <c r="L351" s="32">
        <f>VLOOKUP(A351,[3]Sheet1!$F:$I,4,0)</f>
        <v>195.5</v>
      </c>
      <c r="M351" s="32">
        <f>VLOOKUP(A351,[1]FIJA!$A:$P,11,0)</f>
        <v>516.79999999999995</v>
      </c>
      <c r="N351" s="32">
        <f>VLOOKUP(A351,[3]Sheet1!$F:$I,3,0)</f>
        <v>1205.3</v>
      </c>
      <c r="O351" s="32">
        <f>VLOOKUP(A351,[1]FIJA!$A:$P,12,0)</f>
        <v>75</v>
      </c>
      <c r="P351" s="6">
        <v>1004.6999999999999</v>
      </c>
      <c r="Q351" s="40">
        <f t="shared" si="15"/>
        <v>1079.6999999999998</v>
      </c>
      <c r="R351" s="6">
        <f t="shared" si="16"/>
        <v>2607.8000000000002</v>
      </c>
      <c r="S351" s="6">
        <f t="shared" si="17"/>
        <v>15920.3</v>
      </c>
      <c r="T351" s="24">
        <v>111</v>
      </c>
      <c r="U351" s="2" t="str">
        <f>VLOOKUP(A351,[2]COMEDORECO_Generacion_de_Datos_!$A:$F,5,0)</f>
        <v>01.00.00.62.02.43.03</v>
      </c>
    </row>
    <row r="352" spans="1:21" s="2" customFormat="1" ht="21.95" customHeight="1" x14ac:dyDescent="0.25">
      <c r="A352" s="2">
        <f>VLOOKUP(C352,[1]FIJA!$D:$P,3,0)</f>
        <v>108125667</v>
      </c>
      <c r="B352" s="23">
        <v>340</v>
      </c>
      <c r="C352" s="7" t="s">
        <v>291</v>
      </c>
      <c r="D352" s="7" t="s">
        <v>292</v>
      </c>
      <c r="E352" s="7" t="str">
        <f>VLOOKUP(A352,[2]COMEDORECO_Generacion_de_Datos_!$A:$F,2,0)</f>
        <v>F</v>
      </c>
      <c r="F352" s="7" t="s">
        <v>1844</v>
      </c>
      <c r="G352" s="44" t="str">
        <f>VLOOKUP(A352,[1]FIJA!$A:$P,15,0)</f>
        <v>COMEDORES ECONOMICOS- LAS CAOBAS</v>
      </c>
      <c r="H352" s="44">
        <f>VLOOKUP(A352,[1]FIJA!$A:$P,8,0)</f>
        <v>16500</v>
      </c>
      <c r="I352" s="32">
        <f>VLOOKUP(A352,[1]FIJA!$A:$P,10,0)</f>
        <v>0</v>
      </c>
      <c r="J352" s="32">
        <f>VLOOKUP(A352,[1]FIJA!$A:$P,9,0)</f>
        <v>473.55</v>
      </c>
      <c r="K352" s="32">
        <f>VLOOKUP(A352,[3]Sheet1!$F:$I,2,)</f>
        <v>1171.5</v>
      </c>
      <c r="L352" s="32">
        <f>VLOOKUP(A352,[3]Sheet1!$F:$I,4,0)</f>
        <v>189.75</v>
      </c>
      <c r="M352" s="32">
        <f>VLOOKUP(A352,[1]FIJA!$A:$P,11,0)</f>
        <v>501.6</v>
      </c>
      <c r="N352" s="32">
        <f>VLOOKUP(A352,[3]Sheet1!$F:$I,3,0)</f>
        <v>1169.8499999999999</v>
      </c>
      <c r="O352" s="32">
        <f>VLOOKUP(A352,[1]FIJA!$A:$P,12,0)</f>
        <v>1587.45</v>
      </c>
      <c r="P352" s="6">
        <v>975.15000000000009</v>
      </c>
      <c r="Q352" s="40">
        <f t="shared" si="15"/>
        <v>2562.6000000000004</v>
      </c>
      <c r="R352" s="6">
        <f t="shared" si="16"/>
        <v>2531.1</v>
      </c>
      <c r="S352" s="6">
        <f t="shared" si="17"/>
        <v>13937.4</v>
      </c>
      <c r="T352" s="24">
        <v>111</v>
      </c>
      <c r="U352" s="2" t="str">
        <f>VLOOKUP(A352,[2]COMEDORECO_Generacion_de_Datos_!$A:$F,5,0)</f>
        <v>01.00.00.62.02.43.03</v>
      </c>
    </row>
    <row r="353" spans="1:21" s="2" customFormat="1" ht="21.95" customHeight="1" x14ac:dyDescent="0.25">
      <c r="A353" s="2">
        <f>VLOOKUP(C353,[1]FIJA!$D:$P,3,0)</f>
        <v>110176575</v>
      </c>
      <c r="B353" s="23">
        <v>341</v>
      </c>
      <c r="C353" s="7" t="s">
        <v>335</v>
      </c>
      <c r="D353" s="7" t="s">
        <v>116</v>
      </c>
      <c r="E353" s="7" t="str">
        <f>VLOOKUP(A353,[2]COMEDORECO_Generacion_de_Datos_!$A:$F,2,0)</f>
        <v>F</v>
      </c>
      <c r="F353" s="7" t="s">
        <v>1844</v>
      </c>
      <c r="G353" s="44" t="str">
        <f>VLOOKUP(A353,[1]FIJA!$A:$P,15,0)</f>
        <v>COMEDORES ECONOMICOS- LAS CAOBAS</v>
      </c>
      <c r="H353" s="44">
        <f>VLOOKUP(A353,[1]FIJA!$A:$P,8,0)</f>
        <v>16500</v>
      </c>
      <c r="I353" s="32">
        <f>VLOOKUP(A353,[1]FIJA!$A:$P,10,0)</f>
        <v>0</v>
      </c>
      <c r="J353" s="32">
        <f>VLOOKUP(A353,[1]FIJA!$A:$P,9,0)</f>
        <v>473.55</v>
      </c>
      <c r="K353" s="32">
        <f>VLOOKUP(A353,[3]Sheet1!$F:$I,2,)</f>
        <v>1171.5</v>
      </c>
      <c r="L353" s="32">
        <f>VLOOKUP(A353,[3]Sheet1!$F:$I,4,0)</f>
        <v>189.75</v>
      </c>
      <c r="M353" s="32">
        <f>VLOOKUP(A353,[1]FIJA!$A:$P,11,0)</f>
        <v>501.6</v>
      </c>
      <c r="N353" s="32">
        <f>VLOOKUP(A353,[3]Sheet1!$F:$I,3,0)</f>
        <v>1169.8499999999999</v>
      </c>
      <c r="O353" s="32">
        <f>VLOOKUP(A353,[1]FIJA!$A:$P,12,0)</f>
        <v>1587.45</v>
      </c>
      <c r="P353" s="6">
        <v>975.15000000000009</v>
      </c>
      <c r="Q353" s="40">
        <f t="shared" si="15"/>
        <v>2562.6000000000004</v>
      </c>
      <c r="R353" s="6">
        <f t="shared" si="16"/>
        <v>2531.1</v>
      </c>
      <c r="S353" s="6">
        <f t="shared" si="17"/>
        <v>13937.4</v>
      </c>
      <c r="T353" s="24">
        <v>111</v>
      </c>
      <c r="U353" s="2" t="str">
        <f>VLOOKUP(A353,[2]COMEDORECO_Generacion_de_Datos_!$A:$F,5,0)</f>
        <v>01.00.00.62.02.43.03</v>
      </c>
    </row>
    <row r="354" spans="1:21" s="2" customFormat="1" ht="21.95" customHeight="1" x14ac:dyDescent="0.25">
      <c r="A354" s="2">
        <f>VLOOKUP(C354,[1]FIJA!$D:$P,3,0)</f>
        <v>40209285416</v>
      </c>
      <c r="B354" s="23">
        <v>342</v>
      </c>
      <c r="C354" s="7" t="s">
        <v>1140</v>
      </c>
      <c r="D354" s="7" t="s">
        <v>116</v>
      </c>
      <c r="E354" s="7" t="str">
        <f>VLOOKUP(A354,[2]COMEDORECO_Generacion_de_Datos_!$A:$F,2,0)</f>
        <v>F</v>
      </c>
      <c r="F354" s="7" t="s">
        <v>1844</v>
      </c>
      <c r="G354" s="44" t="str">
        <f>VLOOKUP(A354,[1]FIJA!$A:$P,15,0)</f>
        <v>COMEDORES ECONOMICOS- LAS CAOBAS</v>
      </c>
      <c r="H354" s="44">
        <f>VLOOKUP(A354,[1]FIJA!$A:$P,8,0)</f>
        <v>16500</v>
      </c>
      <c r="I354" s="32">
        <f>VLOOKUP(A354,[1]FIJA!$A:$P,10,0)</f>
        <v>0</v>
      </c>
      <c r="J354" s="32">
        <f>VLOOKUP(A354,[1]FIJA!$A:$P,9,0)</f>
        <v>473.55</v>
      </c>
      <c r="K354" s="32">
        <f>VLOOKUP(A354,[3]Sheet1!$F:$I,2,)</f>
        <v>1171.5</v>
      </c>
      <c r="L354" s="32">
        <f>VLOOKUP(A354,[3]Sheet1!$F:$I,4,0)</f>
        <v>189.75</v>
      </c>
      <c r="M354" s="32">
        <f>VLOOKUP(A354,[1]FIJA!$A:$P,11,0)</f>
        <v>501.6</v>
      </c>
      <c r="N354" s="32">
        <f>VLOOKUP(A354,[3]Sheet1!$F:$I,3,0)</f>
        <v>1169.8499999999999</v>
      </c>
      <c r="O354" s="32">
        <f>VLOOKUP(A354,[1]FIJA!$A:$P,12,0)</f>
        <v>75</v>
      </c>
      <c r="P354" s="6">
        <v>975.15000000000009</v>
      </c>
      <c r="Q354" s="40">
        <f t="shared" si="15"/>
        <v>1050.1500000000001</v>
      </c>
      <c r="R354" s="6">
        <f t="shared" si="16"/>
        <v>2531.1</v>
      </c>
      <c r="S354" s="6">
        <f t="shared" si="17"/>
        <v>15449.85</v>
      </c>
      <c r="T354" s="24">
        <v>111</v>
      </c>
      <c r="U354" s="2" t="str">
        <f>VLOOKUP(A354,[2]COMEDORECO_Generacion_de_Datos_!$A:$F,5,0)</f>
        <v>01.00.00.62.02.43.03</v>
      </c>
    </row>
    <row r="355" spans="1:21" s="2" customFormat="1" ht="21.95" customHeight="1" x14ac:dyDescent="0.25">
      <c r="A355" s="2">
        <f>VLOOKUP(C355,[1]FIJA!$D:$P,3,0)</f>
        <v>40222152205</v>
      </c>
      <c r="B355" s="23">
        <v>343</v>
      </c>
      <c r="C355" s="7" t="s">
        <v>1888</v>
      </c>
      <c r="D355" s="7" t="s">
        <v>186</v>
      </c>
      <c r="E355" s="7" t="str">
        <f>VLOOKUP(A355,[2]COMEDORECO_Generacion_de_Datos_!$A:$F,2,0)</f>
        <v>F</v>
      </c>
      <c r="F355" s="7" t="s">
        <v>1844</v>
      </c>
      <c r="G355" s="44" t="str">
        <f>VLOOKUP(A355,[1]FIJA!$A:$P,15,0)</f>
        <v>COMEDORES ECONOMICOS- LAS CAOBAS</v>
      </c>
      <c r="H355" s="44">
        <f>VLOOKUP(A355,[1]FIJA!$A:$P,8,0)</f>
        <v>15000</v>
      </c>
      <c r="I355" s="32">
        <f>VLOOKUP(A355,[1]FIJA!$A:$P,10,0)</f>
        <v>0</v>
      </c>
      <c r="J355" s="32">
        <f>VLOOKUP(A355,[1]FIJA!$A:$P,9,0)</f>
        <v>430.5</v>
      </c>
      <c r="K355" s="32">
        <f>VLOOKUP(A355,[3]Sheet1!$F:$I,2,)</f>
        <v>1065</v>
      </c>
      <c r="L355" s="32">
        <f>VLOOKUP(A355,[3]Sheet1!$F:$I,4,0)</f>
        <v>172.5</v>
      </c>
      <c r="M355" s="32">
        <f>VLOOKUP(A355,[1]FIJA!$A:$P,11,0)</f>
        <v>456</v>
      </c>
      <c r="N355" s="32">
        <f>VLOOKUP(A355,[3]Sheet1!$F:$I,3,0)</f>
        <v>1063.5</v>
      </c>
      <c r="O355" s="32">
        <f>VLOOKUP(A355,[1]FIJA!$A:$P,12,0)</f>
        <v>75</v>
      </c>
      <c r="P355" s="6">
        <v>886.5</v>
      </c>
      <c r="Q355" s="40">
        <f t="shared" si="15"/>
        <v>961.5</v>
      </c>
      <c r="R355" s="6">
        <f t="shared" si="16"/>
        <v>2301</v>
      </c>
      <c r="S355" s="6">
        <f t="shared" si="17"/>
        <v>14038.5</v>
      </c>
      <c r="T355" s="24">
        <v>111</v>
      </c>
      <c r="U355" s="2" t="str">
        <f>VLOOKUP(A355,[2]COMEDORECO_Generacion_de_Datos_!$A:$F,5,0)</f>
        <v>01.00.00.62.02.43.03</v>
      </c>
    </row>
    <row r="356" spans="1:21" s="2" customFormat="1" ht="21.95" customHeight="1" x14ac:dyDescent="0.25">
      <c r="A356" s="2">
        <f>VLOOKUP(C356,[1]FIJA!$D:$P,3,0)</f>
        <v>1800368118</v>
      </c>
      <c r="B356" s="23">
        <v>344</v>
      </c>
      <c r="C356" s="7" t="s">
        <v>635</v>
      </c>
      <c r="D356" s="7" t="s">
        <v>144</v>
      </c>
      <c r="E356" s="7" t="str">
        <f>VLOOKUP(A356,[2]COMEDORECO_Generacion_de_Datos_!$A:$F,2,0)</f>
        <v>F</v>
      </c>
      <c r="F356" s="7" t="s">
        <v>1844</v>
      </c>
      <c r="G356" s="44" t="str">
        <f>VLOOKUP(A356,[1]FIJA!$A:$P,15,0)</f>
        <v>COMEDORES ECONOMICOS- LAS CAOBAS</v>
      </c>
      <c r="H356" s="44">
        <f>VLOOKUP(A356,[1]FIJA!$A:$P,8,0)</f>
        <v>14300</v>
      </c>
      <c r="I356" s="32">
        <f>VLOOKUP(A356,[1]FIJA!$A:$P,10,0)</f>
        <v>0</v>
      </c>
      <c r="J356" s="32">
        <f>VLOOKUP(A356,[1]FIJA!$A:$P,9,0)</f>
        <v>410.41</v>
      </c>
      <c r="K356" s="32">
        <f>VLOOKUP(A356,[3]Sheet1!$F:$I,2,)</f>
        <v>1015.3</v>
      </c>
      <c r="L356" s="32">
        <f>VLOOKUP(A356,[3]Sheet1!$F:$I,4,0)</f>
        <v>164.45</v>
      </c>
      <c r="M356" s="32">
        <f>VLOOKUP(A356,[1]FIJA!$A:$P,11,0)</f>
        <v>434.72</v>
      </c>
      <c r="N356" s="32">
        <f>VLOOKUP(A356,[3]Sheet1!$F:$I,3,0)</f>
        <v>1013.87</v>
      </c>
      <c r="O356" s="32">
        <f>VLOOKUP(A356,[1]FIJA!$A:$P,12,0)</f>
        <v>1587.45</v>
      </c>
      <c r="P356" s="6">
        <v>845.13000000000011</v>
      </c>
      <c r="Q356" s="40">
        <f t="shared" si="15"/>
        <v>2432.58</v>
      </c>
      <c r="R356" s="6">
        <f t="shared" si="16"/>
        <v>2193.62</v>
      </c>
      <c r="S356" s="6">
        <f t="shared" si="17"/>
        <v>11867.42</v>
      </c>
      <c r="T356" s="24">
        <v>111</v>
      </c>
      <c r="U356" s="2" t="str">
        <f>VLOOKUP(A356,[2]COMEDORECO_Generacion_de_Datos_!$A:$F,5,0)</f>
        <v>01.00.00.62.02.43.03</v>
      </c>
    </row>
    <row r="357" spans="1:21" s="2" customFormat="1" ht="21.95" customHeight="1" x14ac:dyDescent="0.25">
      <c r="A357" s="2">
        <f>VLOOKUP(C357,[1]FIJA!$D:$P,3,0)</f>
        <v>22400683144</v>
      </c>
      <c r="B357" s="23">
        <v>345</v>
      </c>
      <c r="C357" s="7" t="s">
        <v>1114</v>
      </c>
      <c r="D357" s="7" t="s">
        <v>116</v>
      </c>
      <c r="E357" s="7" t="str">
        <f>VLOOKUP(A357,[2]COMEDORECO_Generacion_de_Datos_!$A:$F,2,0)</f>
        <v>F</v>
      </c>
      <c r="F357" s="7" t="s">
        <v>1844</v>
      </c>
      <c r="G357" s="44" t="str">
        <f>VLOOKUP(A357,[1]FIJA!$A:$P,15,0)</f>
        <v>COMEDORES ECONOMICOS- LAS CAOBAS</v>
      </c>
      <c r="H357" s="44">
        <f>VLOOKUP(A357,[1]FIJA!$A:$P,8,0)</f>
        <v>13200</v>
      </c>
      <c r="I357" s="32">
        <f>VLOOKUP(A357,[1]FIJA!$A:$P,10,0)</f>
        <v>0</v>
      </c>
      <c r="J357" s="32">
        <f>VLOOKUP(A357,[1]FIJA!$A:$P,9,0)</f>
        <v>378.84</v>
      </c>
      <c r="K357" s="32">
        <f>VLOOKUP(A357,[3]Sheet1!$F:$I,2,)</f>
        <v>937.2</v>
      </c>
      <c r="L357" s="32">
        <f>VLOOKUP(A357,[3]Sheet1!$F:$I,4,0)</f>
        <v>151.80000000000001</v>
      </c>
      <c r="M357" s="32">
        <f>VLOOKUP(A357,[1]FIJA!$A:$P,11,0)</f>
        <v>401.28</v>
      </c>
      <c r="N357" s="32">
        <f>VLOOKUP(A357,[3]Sheet1!$F:$I,3,0)</f>
        <v>935.88</v>
      </c>
      <c r="O357" s="32">
        <f>VLOOKUP(A357,[1]FIJA!$A:$P,12,0)</f>
        <v>75</v>
      </c>
      <c r="P357" s="6">
        <v>780.11999999999989</v>
      </c>
      <c r="Q357" s="40">
        <f t="shared" si="15"/>
        <v>855.11999999999989</v>
      </c>
      <c r="R357" s="6">
        <f t="shared" si="16"/>
        <v>2024.88</v>
      </c>
      <c r="S357" s="6">
        <f t="shared" si="17"/>
        <v>12344.880000000001</v>
      </c>
      <c r="T357" s="24">
        <v>111</v>
      </c>
      <c r="U357" s="2" t="str">
        <f>VLOOKUP(A357,[2]COMEDORECO_Generacion_de_Datos_!$A:$F,5,0)</f>
        <v>01.00.00.62.02.43.03</v>
      </c>
    </row>
    <row r="358" spans="1:21" s="2" customFormat="1" ht="21.95" customHeight="1" x14ac:dyDescent="0.25">
      <c r="A358" s="2">
        <f>VLOOKUP(C358,[1]FIJA!$D:$P,3,0)</f>
        <v>1200456281</v>
      </c>
      <c r="B358" s="23">
        <v>346</v>
      </c>
      <c r="C358" s="7" t="s">
        <v>1689</v>
      </c>
      <c r="D358" s="7" t="s">
        <v>111</v>
      </c>
      <c r="E358" s="7" t="str">
        <f>VLOOKUP(A358,[2]COMEDORECO_Generacion_de_Datos_!$A:$F,2,0)</f>
        <v>M</v>
      </c>
      <c r="F358" s="7" t="s">
        <v>1844</v>
      </c>
      <c r="G358" s="44" t="str">
        <f>VLOOKUP(A358,[1]FIJA!$A:$P,15,0)</f>
        <v>COMEDORES ECONOMICOS- LAS CAOBAS</v>
      </c>
      <c r="H358" s="44">
        <f>VLOOKUP(A358,[1]FIJA!$A:$P,8,0)</f>
        <v>13000</v>
      </c>
      <c r="I358" s="32">
        <f>VLOOKUP(A358,[1]FIJA!$A:$P,10,0)</f>
        <v>0</v>
      </c>
      <c r="J358" s="32">
        <f>VLOOKUP(A358,[1]FIJA!$A:$P,9,0)</f>
        <v>373.1</v>
      </c>
      <c r="K358" s="32">
        <f>VLOOKUP(A358,[3]Sheet1!$F:$I,2,)</f>
        <v>923</v>
      </c>
      <c r="L358" s="32">
        <f>VLOOKUP(A358,[3]Sheet1!$F:$I,4,0)</f>
        <v>149.5</v>
      </c>
      <c r="M358" s="32">
        <f>VLOOKUP(A358,[1]FIJA!$A:$P,11,0)</f>
        <v>395.2</v>
      </c>
      <c r="N358" s="32">
        <f>VLOOKUP(A358,[3]Sheet1!$F:$I,3,0)</f>
        <v>921.7</v>
      </c>
      <c r="O358" s="32">
        <f>VLOOKUP(A358,[1]FIJA!$A:$P,12,0)</f>
        <v>75</v>
      </c>
      <c r="P358" s="6">
        <v>768.3</v>
      </c>
      <c r="Q358" s="40">
        <f t="shared" si="15"/>
        <v>843.3</v>
      </c>
      <c r="R358" s="6">
        <f t="shared" si="16"/>
        <v>1994.2</v>
      </c>
      <c r="S358" s="6">
        <f t="shared" si="17"/>
        <v>12156.7</v>
      </c>
      <c r="T358" s="24">
        <v>111</v>
      </c>
      <c r="U358" s="2" t="str">
        <f>VLOOKUP(A358,[2]COMEDORECO_Generacion_de_Datos_!$A:$F,5,0)</f>
        <v>01.00.00.62.02.43.03</v>
      </c>
    </row>
    <row r="359" spans="1:21" s="2" customFormat="1" ht="21.95" customHeight="1" x14ac:dyDescent="0.25">
      <c r="A359" s="2">
        <f>VLOOKUP(C359,[1]FIJA!$D:$P,3,0)</f>
        <v>40240445557</v>
      </c>
      <c r="B359" s="23">
        <v>347</v>
      </c>
      <c r="C359" s="7" t="s">
        <v>1253</v>
      </c>
      <c r="D359" s="7" t="s">
        <v>97</v>
      </c>
      <c r="E359" s="7" t="str">
        <f>VLOOKUP(A359,[2]COMEDORECO_Generacion_de_Datos_!$A:$F,2,0)</f>
        <v>F</v>
      </c>
      <c r="F359" s="7" t="s">
        <v>1844</v>
      </c>
      <c r="G359" s="44" t="str">
        <f>VLOOKUP(A359,[1]FIJA!$A:$P,15,0)</f>
        <v>COMEDORES ECONOMICOS- LAS CAOBAS</v>
      </c>
      <c r="H359" s="44">
        <f>VLOOKUP(A359,[1]FIJA!$A:$P,8,0)</f>
        <v>13000</v>
      </c>
      <c r="I359" s="32">
        <f>VLOOKUP(A359,[1]FIJA!$A:$P,10,0)</f>
        <v>0</v>
      </c>
      <c r="J359" s="32">
        <f>VLOOKUP(A359,[1]FIJA!$A:$P,9,0)</f>
        <v>373.1</v>
      </c>
      <c r="K359" s="32">
        <f>VLOOKUP(A359,[3]Sheet1!$F:$I,2,)</f>
        <v>923</v>
      </c>
      <c r="L359" s="32">
        <f>VLOOKUP(A359,[3]Sheet1!$F:$I,4,0)</f>
        <v>149.5</v>
      </c>
      <c r="M359" s="32">
        <f>VLOOKUP(A359,[1]FIJA!$A:$P,11,0)</f>
        <v>395.2</v>
      </c>
      <c r="N359" s="32">
        <f>VLOOKUP(A359,[3]Sheet1!$F:$I,3,0)</f>
        <v>921.7</v>
      </c>
      <c r="O359" s="32">
        <f>VLOOKUP(A359,[1]FIJA!$A:$P,12,0)</f>
        <v>75</v>
      </c>
      <c r="P359" s="6">
        <v>768.3</v>
      </c>
      <c r="Q359" s="40">
        <f t="shared" si="15"/>
        <v>843.3</v>
      </c>
      <c r="R359" s="6">
        <f t="shared" si="16"/>
        <v>1994.2</v>
      </c>
      <c r="S359" s="6">
        <f t="shared" si="17"/>
        <v>12156.7</v>
      </c>
      <c r="T359" s="24">
        <v>111</v>
      </c>
      <c r="U359" s="2" t="str">
        <f>VLOOKUP(A359,[2]COMEDORECO_Generacion_de_Datos_!$A:$F,5,0)</f>
        <v>01.00.00.62.02.43.03</v>
      </c>
    </row>
    <row r="360" spans="1:21" s="2" customFormat="1" ht="21.95" customHeight="1" x14ac:dyDescent="0.25">
      <c r="A360" s="2">
        <f>VLOOKUP(C360,[1]FIJA!$D:$P,3,0)</f>
        <v>1400007025</v>
      </c>
      <c r="B360" s="23">
        <v>348</v>
      </c>
      <c r="C360" s="7" t="s">
        <v>1864</v>
      </c>
      <c r="D360" s="7" t="s">
        <v>109</v>
      </c>
      <c r="E360" s="7" t="str">
        <f>VLOOKUP(A360,[2]COMEDORECO_Generacion_de_Datos_!$A:$F,2,0)</f>
        <v>M</v>
      </c>
      <c r="F360" s="7" t="s">
        <v>1844</v>
      </c>
      <c r="G360" s="44" t="str">
        <f>VLOOKUP(A360,[1]FIJA!$A:$P,15,0)</f>
        <v>COMEDORES ECONOMICOS- LAS CAOBAS</v>
      </c>
      <c r="H360" s="44">
        <f>VLOOKUP(A360,[1]FIJA!$A:$P,8,0)</f>
        <v>13000</v>
      </c>
      <c r="I360" s="32">
        <f>VLOOKUP(A360,[1]FIJA!$A:$P,10,0)</f>
        <v>0</v>
      </c>
      <c r="J360" s="32">
        <f>VLOOKUP(A360,[1]FIJA!$A:$P,9,0)</f>
        <v>373.1</v>
      </c>
      <c r="K360" s="32">
        <f>VLOOKUP(A360,[3]Sheet1!$F:$I,2,)</f>
        <v>923</v>
      </c>
      <c r="L360" s="32">
        <f>VLOOKUP(A360,[3]Sheet1!$F:$I,4,0)</f>
        <v>149.5</v>
      </c>
      <c r="M360" s="32">
        <f>VLOOKUP(A360,[1]FIJA!$A:$P,11,0)</f>
        <v>395.2</v>
      </c>
      <c r="N360" s="32">
        <f>VLOOKUP(A360,[3]Sheet1!$F:$I,3,0)</f>
        <v>921.7</v>
      </c>
      <c r="O360" s="32">
        <f>VLOOKUP(A360,[1]FIJA!$A:$P,12,0)</f>
        <v>75</v>
      </c>
      <c r="P360" s="6">
        <v>768.3</v>
      </c>
      <c r="Q360" s="40">
        <f t="shared" si="15"/>
        <v>843.3</v>
      </c>
      <c r="R360" s="6">
        <f t="shared" si="16"/>
        <v>1994.2</v>
      </c>
      <c r="S360" s="6">
        <f t="shared" si="17"/>
        <v>12156.7</v>
      </c>
      <c r="T360" s="24">
        <v>111</v>
      </c>
      <c r="U360" s="2" t="str">
        <f>VLOOKUP(A360,[2]COMEDORECO_Generacion_de_Datos_!$A:$F,5,0)</f>
        <v>01.00.00.62.02.43.03</v>
      </c>
    </row>
    <row r="361" spans="1:21" s="2" customFormat="1" ht="21.95" customHeight="1" x14ac:dyDescent="0.25">
      <c r="A361" s="2">
        <f>VLOOKUP(C361,[1]FIJA!$D:$P,3,0)</f>
        <v>107145195</v>
      </c>
      <c r="B361" s="23">
        <v>349</v>
      </c>
      <c r="C361" s="7" t="s">
        <v>1431</v>
      </c>
      <c r="D361" s="7" t="s">
        <v>101</v>
      </c>
      <c r="E361" s="7" t="str">
        <f>VLOOKUP(A361,[2]COMEDORECO_Generacion_de_Datos_!$A:$F,2,0)</f>
        <v>F</v>
      </c>
      <c r="F361" s="7" t="s">
        <v>1844</v>
      </c>
      <c r="G361" s="44" t="str">
        <f>VLOOKUP(A361,[1]FIJA!$A:$P,15,0)</f>
        <v>COMEDORES ECONOMICOS- LAS CAOBAS</v>
      </c>
      <c r="H361" s="44">
        <f>VLOOKUP(A361,[1]FIJA!$A:$P,8,0)</f>
        <v>11000</v>
      </c>
      <c r="I361" s="32">
        <f>VLOOKUP(A361,[1]FIJA!$A:$P,10,0)</f>
        <v>0</v>
      </c>
      <c r="J361" s="32">
        <f>VLOOKUP(A361,[1]FIJA!$A:$P,9,0)</f>
        <v>315.7</v>
      </c>
      <c r="K361" s="32">
        <f>VLOOKUP(A361,[3]Sheet1!$F:$I,2,)</f>
        <v>781</v>
      </c>
      <c r="L361" s="32">
        <f>VLOOKUP(A361,[3]Sheet1!$F:$I,4,0)</f>
        <v>126.5</v>
      </c>
      <c r="M361" s="32">
        <f>VLOOKUP(A361,[1]FIJA!$A:$P,11,0)</f>
        <v>334.4</v>
      </c>
      <c r="N361" s="32">
        <f>VLOOKUP(A361,[3]Sheet1!$F:$I,3,0)</f>
        <v>779.9</v>
      </c>
      <c r="O361" s="32">
        <f>VLOOKUP(A361,[1]FIJA!$A:$P,12,0)</f>
        <v>75</v>
      </c>
      <c r="P361" s="6">
        <v>650.09999999999991</v>
      </c>
      <c r="Q361" s="40">
        <f t="shared" si="15"/>
        <v>725.09999999999991</v>
      </c>
      <c r="R361" s="6">
        <f t="shared" si="16"/>
        <v>1687.4</v>
      </c>
      <c r="S361" s="6">
        <f t="shared" si="17"/>
        <v>10274.9</v>
      </c>
      <c r="T361" s="24">
        <v>111</v>
      </c>
      <c r="U361" s="2" t="str">
        <f>VLOOKUP(A361,[2]COMEDORECO_Generacion_de_Datos_!$A:$F,5,0)</f>
        <v>01.00.00.62.02.43.03</v>
      </c>
    </row>
    <row r="362" spans="1:21" s="2" customFormat="1" ht="21.95" customHeight="1" x14ac:dyDescent="0.25">
      <c r="A362" s="2">
        <f>VLOOKUP(C362,[1]FIJA!$D:$P,3,0)</f>
        <v>107459539</v>
      </c>
      <c r="B362" s="23">
        <v>350</v>
      </c>
      <c r="C362" s="7" t="s">
        <v>279</v>
      </c>
      <c r="D362" s="7" t="s">
        <v>152</v>
      </c>
      <c r="E362" s="7" t="str">
        <f>VLOOKUP(A362,[2]COMEDORECO_Generacion_de_Datos_!$A:$F,2,0)</f>
        <v>M</v>
      </c>
      <c r="F362" s="7" t="s">
        <v>1844</v>
      </c>
      <c r="G362" s="44" t="str">
        <f>VLOOKUP(A362,[1]FIJA!$A:$P,15,0)</f>
        <v>COMEDORES ECONOMICOS- LAS CAOBAS</v>
      </c>
      <c r="H362" s="44">
        <f>VLOOKUP(A362,[1]FIJA!$A:$P,8,0)</f>
        <v>11000</v>
      </c>
      <c r="I362" s="32">
        <f>VLOOKUP(A362,[1]FIJA!$A:$P,10,0)</f>
        <v>0</v>
      </c>
      <c r="J362" s="32">
        <f>VLOOKUP(A362,[1]FIJA!$A:$P,9,0)</f>
        <v>315.7</v>
      </c>
      <c r="K362" s="32">
        <f>VLOOKUP(A362,[3]Sheet1!$F:$I,2,)</f>
        <v>781</v>
      </c>
      <c r="L362" s="32">
        <f>VLOOKUP(A362,[3]Sheet1!$F:$I,4,0)</f>
        <v>126.5</v>
      </c>
      <c r="M362" s="32">
        <f>VLOOKUP(A362,[1]FIJA!$A:$P,11,0)</f>
        <v>334.4</v>
      </c>
      <c r="N362" s="32">
        <f>VLOOKUP(A362,[3]Sheet1!$F:$I,3,0)</f>
        <v>779.9</v>
      </c>
      <c r="O362" s="32">
        <f>VLOOKUP(A362,[1]FIJA!$A:$P,12,0)</f>
        <v>75</v>
      </c>
      <c r="P362" s="6">
        <v>650.09999999999991</v>
      </c>
      <c r="Q362" s="40">
        <f t="shared" si="15"/>
        <v>725.09999999999991</v>
      </c>
      <c r="R362" s="6">
        <f t="shared" si="16"/>
        <v>1687.4</v>
      </c>
      <c r="S362" s="6">
        <f t="shared" si="17"/>
        <v>10274.9</v>
      </c>
      <c r="T362" s="24">
        <v>111</v>
      </c>
      <c r="U362" s="2" t="str">
        <f>VLOOKUP(A362,[2]COMEDORECO_Generacion_de_Datos_!$A:$F,5,0)</f>
        <v>01.00.00.62.02.43.03</v>
      </c>
    </row>
    <row r="363" spans="1:21" s="2" customFormat="1" ht="21.95" customHeight="1" x14ac:dyDescent="0.25">
      <c r="A363" s="2">
        <f>VLOOKUP(C363,[1]FIJA!$D:$P,3,0)</f>
        <v>108340910</v>
      </c>
      <c r="B363" s="23">
        <v>351</v>
      </c>
      <c r="C363" s="7" t="s">
        <v>1765</v>
      </c>
      <c r="D363" s="7" t="s">
        <v>397</v>
      </c>
      <c r="E363" s="7" t="str">
        <f>VLOOKUP(A363,[2]COMEDORECO_Generacion_de_Datos_!$A:$F,2,0)</f>
        <v>M</v>
      </c>
      <c r="F363" s="7" t="s">
        <v>1844</v>
      </c>
      <c r="G363" s="44" t="str">
        <f>VLOOKUP(A363,[1]FIJA!$A:$P,15,0)</f>
        <v>COMEDORES ECONOMICOS- LAS CAOBAS</v>
      </c>
      <c r="H363" s="44">
        <f>VLOOKUP(A363,[1]FIJA!$A:$P,8,0)</f>
        <v>11000</v>
      </c>
      <c r="I363" s="32">
        <f>VLOOKUP(A363,[1]FIJA!$A:$P,10,0)</f>
        <v>0</v>
      </c>
      <c r="J363" s="32">
        <f>VLOOKUP(A363,[1]FIJA!$A:$P,9,0)</f>
        <v>315.7</v>
      </c>
      <c r="K363" s="32">
        <f>VLOOKUP(A363,[3]Sheet1!$F:$I,2,)</f>
        <v>781</v>
      </c>
      <c r="L363" s="32">
        <f>VLOOKUP(A363,[3]Sheet1!$F:$I,4,0)</f>
        <v>126.5</v>
      </c>
      <c r="M363" s="32">
        <f>VLOOKUP(A363,[1]FIJA!$A:$P,11,0)</f>
        <v>334.4</v>
      </c>
      <c r="N363" s="32">
        <f>VLOOKUP(A363,[3]Sheet1!$F:$I,3,0)</f>
        <v>779.9</v>
      </c>
      <c r="O363" s="32">
        <f>VLOOKUP(A363,[1]FIJA!$A:$P,12,0)</f>
        <v>75</v>
      </c>
      <c r="P363" s="6">
        <v>650.09999999999991</v>
      </c>
      <c r="Q363" s="40">
        <f t="shared" si="15"/>
        <v>725.09999999999991</v>
      </c>
      <c r="R363" s="6">
        <f t="shared" si="16"/>
        <v>1687.4</v>
      </c>
      <c r="S363" s="6">
        <f t="shared" si="17"/>
        <v>10274.9</v>
      </c>
      <c r="T363" s="24">
        <v>111</v>
      </c>
      <c r="U363" s="2" t="str">
        <f>VLOOKUP(A363,[2]COMEDORECO_Generacion_de_Datos_!$A:$F,5,0)</f>
        <v>01.00.00.62.02.43.03</v>
      </c>
    </row>
    <row r="364" spans="1:21" s="2" customFormat="1" ht="21.95" customHeight="1" x14ac:dyDescent="0.25">
      <c r="A364" s="2">
        <f>VLOOKUP(C364,[1]FIJA!$D:$P,3,0)</f>
        <v>116427626</v>
      </c>
      <c r="B364" s="23">
        <v>352</v>
      </c>
      <c r="C364" s="7" t="s">
        <v>1771</v>
      </c>
      <c r="D364" s="7" t="s">
        <v>101</v>
      </c>
      <c r="E364" s="7" t="str">
        <f>VLOOKUP(A364,[2]COMEDORECO_Generacion_de_Datos_!$A:$F,2,0)</f>
        <v>F</v>
      </c>
      <c r="F364" s="7" t="s">
        <v>1844</v>
      </c>
      <c r="G364" s="44" t="str">
        <f>VLOOKUP(A364,[1]FIJA!$A:$P,15,0)</f>
        <v>COMEDORES ECONOMICOS- LAS CAOBAS</v>
      </c>
      <c r="H364" s="44">
        <f>VLOOKUP(A364,[1]FIJA!$A:$P,8,0)</f>
        <v>11000</v>
      </c>
      <c r="I364" s="32">
        <f>VLOOKUP(A364,[1]FIJA!$A:$P,10,0)</f>
        <v>0</v>
      </c>
      <c r="J364" s="32">
        <f>VLOOKUP(A364,[1]FIJA!$A:$P,9,0)</f>
        <v>315.7</v>
      </c>
      <c r="K364" s="32">
        <f>VLOOKUP(A364,[3]Sheet1!$F:$I,2,)</f>
        <v>781</v>
      </c>
      <c r="L364" s="32">
        <f>VLOOKUP(A364,[3]Sheet1!$F:$I,4,0)</f>
        <v>126.5</v>
      </c>
      <c r="M364" s="32">
        <f>VLOOKUP(A364,[1]FIJA!$A:$P,11,0)</f>
        <v>334.4</v>
      </c>
      <c r="N364" s="32">
        <f>VLOOKUP(A364,[3]Sheet1!$F:$I,3,0)</f>
        <v>779.9</v>
      </c>
      <c r="O364" s="32">
        <f>VLOOKUP(A364,[1]FIJA!$A:$P,12,0)</f>
        <v>75</v>
      </c>
      <c r="P364" s="6">
        <v>650.09999999999991</v>
      </c>
      <c r="Q364" s="40">
        <f t="shared" si="15"/>
        <v>725.09999999999991</v>
      </c>
      <c r="R364" s="6">
        <f t="shared" si="16"/>
        <v>1687.4</v>
      </c>
      <c r="S364" s="6">
        <f t="shared" si="17"/>
        <v>10274.9</v>
      </c>
      <c r="T364" s="24">
        <v>111</v>
      </c>
      <c r="U364" s="2" t="str">
        <f>VLOOKUP(A364,[2]COMEDORECO_Generacion_de_Datos_!$A:$F,5,0)</f>
        <v>01.00.00.62.02.43.03</v>
      </c>
    </row>
    <row r="365" spans="1:21" s="2" customFormat="1" ht="21.95" customHeight="1" x14ac:dyDescent="0.25">
      <c r="A365" s="2">
        <f>VLOOKUP(C365,[1]FIJA!$D:$P,3,0)</f>
        <v>4900548217</v>
      </c>
      <c r="B365" s="23">
        <v>353</v>
      </c>
      <c r="C365" s="7" t="s">
        <v>866</v>
      </c>
      <c r="D365" s="7" t="s">
        <v>113</v>
      </c>
      <c r="E365" s="7" t="str">
        <f>VLOOKUP(A365,[2]COMEDORECO_Generacion_de_Datos_!$A:$F,2,0)</f>
        <v>F</v>
      </c>
      <c r="F365" s="7" t="s">
        <v>1844</v>
      </c>
      <c r="G365" s="44" t="str">
        <f>VLOOKUP(A365,[1]FIJA!$A:$P,15,0)</f>
        <v>COMEDORES ECONOMICOS- LAS CAOBAS</v>
      </c>
      <c r="H365" s="44">
        <f>VLOOKUP(A365,[1]FIJA!$A:$P,8,0)</f>
        <v>11000</v>
      </c>
      <c r="I365" s="32">
        <f>VLOOKUP(A365,[1]FIJA!$A:$P,10,0)</f>
        <v>0</v>
      </c>
      <c r="J365" s="32">
        <f>VLOOKUP(A365,[1]FIJA!$A:$P,9,0)</f>
        <v>315.7</v>
      </c>
      <c r="K365" s="32">
        <f>VLOOKUP(A365,[3]Sheet1!$F:$I,2,)</f>
        <v>781</v>
      </c>
      <c r="L365" s="32">
        <f>VLOOKUP(A365,[3]Sheet1!$F:$I,4,0)</f>
        <v>126.5</v>
      </c>
      <c r="M365" s="32">
        <f>VLOOKUP(A365,[1]FIJA!$A:$P,11,0)</f>
        <v>334.4</v>
      </c>
      <c r="N365" s="32">
        <f>VLOOKUP(A365,[3]Sheet1!$F:$I,3,0)</f>
        <v>779.9</v>
      </c>
      <c r="O365" s="32">
        <f>VLOOKUP(A365,[1]FIJA!$A:$P,12,0)</f>
        <v>75</v>
      </c>
      <c r="P365" s="6">
        <v>650.09999999999991</v>
      </c>
      <c r="Q365" s="40">
        <f t="shared" si="15"/>
        <v>725.09999999999991</v>
      </c>
      <c r="R365" s="6">
        <f t="shared" si="16"/>
        <v>1687.4</v>
      </c>
      <c r="S365" s="6">
        <f t="shared" si="17"/>
        <v>10274.9</v>
      </c>
      <c r="T365" s="24">
        <v>111</v>
      </c>
      <c r="U365" s="2" t="str">
        <f>VLOOKUP(A365,[2]COMEDORECO_Generacion_de_Datos_!$A:$F,5,0)</f>
        <v>01.00.00.62.02.43.03</v>
      </c>
    </row>
    <row r="366" spans="1:21" s="2" customFormat="1" ht="21.95" customHeight="1" x14ac:dyDescent="0.25">
      <c r="A366" s="2">
        <f>VLOOKUP(C366,[1]FIJA!$D:$P,3,0)</f>
        <v>5800038993</v>
      </c>
      <c r="B366" s="23">
        <v>354</v>
      </c>
      <c r="C366" s="7" t="s">
        <v>908</v>
      </c>
      <c r="D366" s="7" t="s">
        <v>101</v>
      </c>
      <c r="E366" s="7" t="str">
        <f>VLOOKUP(A366,[2]COMEDORECO_Generacion_de_Datos_!$A:$F,2,0)</f>
        <v>M</v>
      </c>
      <c r="F366" s="7" t="s">
        <v>1844</v>
      </c>
      <c r="G366" s="44" t="str">
        <f>VLOOKUP(A366,[1]FIJA!$A:$P,15,0)</f>
        <v>COMEDORES ECONOMICOS- LAS CAOBAS</v>
      </c>
      <c r="H366" s="44">
        <f>VLOOKUP(A366,[1]FIJA!$A:$P,8,0)</f>
        <v>11000</v>
      </c>
      <c r="I366" s="32">
        <f>VLOOKUP(A366,[1]FIJA!$A:$P,10,0)</f>
        <v>0</v>
      </c>
      <c r="J366" s="32">
        <f>VLOOKUP(A366,[1]FIJA!$A:$P,9,0)</f>
        <v>315.7</v>
      </c>
      <c r="K366" s="32">
        <f>VLOOKUP(A366,[3]Sheet1!$F:$I,2,)</f>
        <v>781</v>
      </c>
      <c r="L366" s="32">
        <f>VLOOKUP(A366,[3]Sheet1!$F:$I,4,0)</f>
        <v>126.5</v>
      </c>
      <c r="M366" s="32">
        <f>VLOOKUP(A366,[1]FIJA!$A:$P,11,0)</f>
        <v>334.4</v>
      </c>
      <c r="N366" s="32">
        <f>VLOOKUP(A366,[3]Sheet1!$F:$I,3,0)</f>
        <v>779.9</v>
      </c>
      <c r="O366" s="32">
        <f>VLOOKUP(A366,[1]FIJA!$A:$P,12,0)</f>
        <v>75</v>
      </c>
      <c r="P366" s="6">
        <v>650.09999999999991</v>
      </c>
      <c r="Q366" s="40">
        <f t="shared" si="15"/>
        <v>725.09999999999991</v>
      </c>
      <c r="R366" s="6">
        <f t="shared" si="16"/>
        <v>1687.4</v>
      </c>
      <c r="S366" s="6">
        <f t="shared" si="17"/>
        <v>10274.9</v>
      </c>
      <c r="T366" s="24">
        <v>111</v>
      </c>
      <c r="U366" s="2" t="str">
        <f>VLOOKUP(A366,[2]COMEDORECO_Generacion_de_Datos_!$A:$F,5,0)</f>
        <v>01.00.00.62.02.43.03</v>
      </c>
    </row>
    <row r="367" spans="1:21" s="2" customFormat="1" ht="21.95" customHeight="1" x14ac:dyDescent="0.25">
      <c r="A367" s="2">
        <f>VLOOKUP(C367,[1]FIJA!$D:$P,3,0)</f>
        <v>22400140004</v>
      </c>
      <c r="B367" s="23">
        <v>355</v>
      </c>
      <c r="C367" s="7" t="s">
        <v>1788</v>
      </c>
      <c r="D367" s="7" t="s">
        <v>97</v>
      </c>
      <c r="E367" s="7" t="str">
        <f>VLOOKUP(A367,[2]COMEDORECO_Generacion_de_Datos_!$A:$F,2,0)</f>
        <v>M</v>
      </c>
      <c r="F367" s="7" t="s">
        <v>1844</v>
      </c>
      <c r="G367" s="44" t="str">
        <f>VLOOKUP(A367,[1]FIJA!$A:$P,15,0)</f>
        <v>COMEDORES ECONOMICOS- LAS CAOBAS</v>
      </c>
      <c r="H367" s="44">
        <f>VLOOKUP(A367,[1]FIJA!$A:$P,8,0)</f>
        <v>11000</v>
      </c>
      <c r="I367" s="32">
        <f>VLOOKUP(A367,[1]FIJA!$A:$P,10,0)</f>
        <v>0</v>
      </c>
      <c r="J367" s="32">
        <f>VLOOKUP(A367,[1]FIJA!$A:$P,9,0)</f>
        <v>315.7</v>
      </c>
      <c r="K367" s="32">
        <f>VLOOKUP(A367,[3]Sheet1!$F:$I,2,)</f>
        <v>781</v>
      </c>
      <c r="L367" s="32">
        <f>VLOOKUP(A367,[3]Sheet1!$F:$I,4,0)</f>
        <v>126.5</v>
      </c>
      <c r="M367" s="32">
        <f>VLOOKUP(A367,[1]FIJA!$A:$P,11,0)</f>
        <v>334.4</v>
      </c>
      <c r="N367" s="32">
        <f>VLOOKUP(A367,[3]Sheet1!$F:$I,3,0)</f>
        <v>779.9</v>
      </c>
      <c r="O367" s="32">
        <f>VLOOKUP(A367,[1]FIJA!$A:$P,12,0)</f>
        <v>75</v>
      </c>
      <c r="P367" s="6">
        <v>650.09999999999991</v>
      </c>
      <c r="Q367" s="40">
        <f t="shared" si="15"/>
        <v>725.09999999999991</v>
      </c>
      <c r="R367" s="6">
        <f t="shared" si="16"/>
        <v>1687.4</v>
      </c>
      <c r="S367" s="6">
        <f t="shared" si="17"/>
        <v>10274.9</v>
      </c>
      <c r="T367" s="24">
        <v>111</v>
      </c>
      <c r="U367" s="2" t="str">
        <f>VLOOKUP(A367,[2]COMEDORECO_Generacion_de_Datos_!$A:$F,5,0)</f>
        <v>01.00.00.62.02.43.03</v>
      </c>
    </row>
    <row r="368" spans="1:21" s="2" customFormat="1" ht="21.95" customHeight="1" x14ac:dyDescent="0.25">
      <c r="A368" s="2">
        <f>VLOOKUP(C368,[1]FIJA!$D:$P,3,0)</f>
        <v>117888255</v>
      </c>
      <c r="B368" s="23">
        <v>356</v>
      </c>
      <c r="C368" s="43" t="s">
        <v>1988</v>
      </c>
      <c r="D368" s="7" t="s">
        <v>97</v>
      </c>
      <c r="E368" s="7" t="str">
        <f>VLOOKUP(A368,[2]COMEDORECO_Generacion_de_Datos_!$A:$F,2,0)</f>
        <v>F</v>
      </c>
      <c r="F368" s="7" t="s">
        <v>1844</v>
      </c>
      <c r="G368" s="44" t="str">
        <f>VLOOKUP(A368,[1]FIJA!$A:$P,15,0)</f>
        <v>COMEDORES ECONOMICOS- LAS CAOBAS</v>
      </c>
      <c r="H368" s="44">
        <f>VLOOKUP(A368,[1]FIJA!$A:$P,8,0)</f>
        <v>11000</v>
      </c>
      <c r="I368" s="32">
        <f>VLOOKUP(A368,[1]FIJA!$A:$P,10,0)</f>
        <v>0</v>
      </c>
      <c r="J368" s="32">
        <f>VLOOKUP(A368,[1]FIJA!$A:$P,9,0)</f>
        <v>315.7</v>
      </c>
      <c r="K368" s="32">
        <f>VLOOKUP(A368,[3]Sheet1!$F:$I,2,)</f>
        <v>781</v>
      </c>
      <c r="L368" s="32">
        <f>VLOOKUP(A368,[3]Sheet1!$F:$I,4,0)</f>
        <v>126.5</v>
      </c>
      <c r="M368" s="32">
        <f>VLOOKUP(A368,[1]FIJA!$A:$P,11,0)</f>
        <v>334.4</v>
      </c>
      <c r="N368" s="32">
        <f>VLOOKUP(A368,[3]Sheet1!$F:$I,3,0)</f>
        <v>779.9</v>
      </c>
      <c r="O368" s="32">
        <f>VLOOKUP(A368,[1]FIJA!$A:$P,12,0)</f>
        <v>75</v>
      </c>
      <c r="P368" s="6">
        <v>779.3</v>
      </c>
      <c r="Q368" s="40">
        <f t="shared" si="15"/>
        <v>725.09999999999991</v>
      </c>
      <c r="R368" s="6">
        <f t="shared" si="16"/>
        <v>1687.4</v>
      </c>
      <c r="S368" s="6">
        <f t="shared" si="17"/>
        <v>10274.9</v>
      </c>
      <c r="T368" s="24">
        <v>111</v>
      </c>
      <c r="U368" s="2" t="str">
        <f>VLOOKUP(A368,[2]COMEDORECO_Generacion_de_Datos_!$A:$F,5,0)</f>
        <v>01.00.00.62.02.43.03</v>
      </c>
    </row>
    <row r="369" spans="1:21" s="2" customFormat="1" ht="21.95" customHeight="1" x14ac:dyDescent="0.25">
      <c r="A369" s="2">
        <f>VLOOKUP(C369,[1]FIJA!$D:$P,3,0)</f>
        <v>22900281365</v>
      </c>
      <c r="B369" s="23">
        <v>357</v>
      </c>
      <c r="C369" s="7" t="s">
        <v>1135</v>
      </c>
      <c r="D369" s="7" t="s">
        <v>27</v>
      </c>
      <c r="E369" s="7" t="str">
        <f>VLOOKUP(A369,[2]COMEDORECO_Generacion_de_Datos_!$A:$F,2,0)</f>
        <v>F</v>
      </c>
      <c r="F369" s="7" t="s">
        <v>1844</v>
      </c>
      <c r="G369" s="44" t="str">
        <f>VLOOKUP(A369,[1]FIJA!$A:$P,15,0)</f>
        <v>COMEDORES ECONOMICOS- LOS ALCARRIZOS</v>
      </c>
      <c r="H369" s="44">
        <f>VLOOKUP(A369,[1]FIJA!$A:$P,8,0)</f>
        <v>35000</v>
      </c>
      <c r="I369" s="32">
        <f>VLOOKUP(A369,[1]FIJA!$A:$P,10,0)</f>
        <v>0</v>
      </c>
      <c r="J369" s="32">
        <f>VLOOKUP(A369,[1]FIJA!$A:$P,9,0)</f>
        <v>1004.5</v>
      </c>
      <c r="K369" s="32">
        <f>VLOOKUP(A369,[3]Sheet1!$F:$I,2,)</f>
        <v>2485</v>
      </c>
      <c r="L369" s="32">
        <f>VLOOKUP(A369,[3]Sheet1!$F:$I,4,0)</f>
        <v>402.5</v>
      </c>
      <c r="M369" s="32">
        <f>VLOOKUP(A369,[1]FIJA!$A:$P,11,0)</f>
        <v>1064</v>
      </c>
      <c r="N369" s="32">
        <f>VLOOKUP(A369,[3]Sheet1!$F:$I,3,0)</f>
        <v>2481.5</v>
      </c>
      <c r="O369" s="32">
        <f>VLOOKUP(A369,[1]FIJA!$A:$P,12,0)</f>
        <v>75</v>
      </c>
      <c r="P369" s="6">
        <v>2068.5</v>
      </c>
      <c r="Q369" s="40">
        <f t="shared" si="15"/>
        <v>2143.5</v>
      </c>
      <c r="R369" s="6">
        <f t="shared" si="16"/>
        <v>5369</v>
      </c>
      <c r="S369" s="6">
        <f t="shared" si="17"/>
        <v>32856.5</v>
      </c>
      <c r="T369" s="24">
        <v>111</v>
      </c>
      <c r="U369" s="2" t="str">
        <f>VLOOKUP(A369,[2]COMEDORECO_Generacion_de_Datos_!$A:$F,5,0)</f>
        <v>01.00.00.62.02.43.04</v>
      </c>
    </row>
    <row r="370" spans="1:21" s="2" customFormat="1" ht="21.95" customHeight="1" x14ac:dyDescent="0.25">
      <c r="A370" s="2">
        <f>VLOOKUP(C370,[1]FIJA!$D:$P,3,0)</f>
        <v>113464473</v>
      </c>
      <c r="B370" s="23">
        <v>358</v>
      </c>
      <c r="C370" s="7" t="s">
        <v>399</v>
      </c>
      <c r="D370" s="7" t="s">
        <v>174</v>
      </c>
      <c r="E370" s="7" t="str">
        <f>VLOOKUP(A370,[2]COMEDORECO_Generacion_de_Datos_!$A:$F,2,0)</f>
        <v>F</v>
      </c>
      <c r="F370" s="7" t="s">
        <v>1844</v>
      </c>
      <c r="G370" s="44" t="str">
        <f>VLOOKUP(A370,[1]FIJA!$A:$P,15,0)</f>
        <v>COMEDORES ECONOMICOS- LOS ALCARRIZOS</v>
      </c>
      <c r="H370" s="44">
        <f>VLOOKUP(A370,[1]FIJA!$A:$P,8,0)</f>
        <v>22000</v>
      </c>
      <c r="I370" s="32">
        <f>VLOOKUP(A370,[1]FIJA!$A:$P,10,0)</f>
        <v>0</v>
      </c>
      <c r="J370" s="32">
        <f>VLOOKUP(A370,[1]FIJA!$A:$P,9,0)</f>
        <v>631.4</v>
      </c>
      <c r="K370" s="32">
        <f>VLOOKUP(A370,[3]Sheet1!$F:$I,2,)</f>
        <v>1562</v>
      </c>
      <c r="L370" s="32">
        <f>VLOOKUP(A370,[3]Sheet1!$F:$I,4,0)</f>
        <v>253</v>
      </c>
      <c r="M370" s="32">
        <f>VLOOKUP(A370,[1]FIJA!$A:$P,11,0)</f>
        <v>668.8</v>
      </c>
      <c r="N370" s="32">
        <f>VLOOKUP(A370,[3]Sheet1!$F:$I,3,0)</f>
        <v>1559.8</v>
      </c>
      <c r="O370" s="32">
        <f>VLOOKUP(A370,[1]FIJA!$A:$P,12,0)</f>
        <v>75</v>
      </c>
      <c r="P370" s="6">
        <v>1300.1999999999998</v>
      </c>
      <c r="Q370" s="40">
        <f t="shared" si="15"/>
        <v>1375.1999999999998</v>
      </c>
      <c r="R370" s="6">
        <f t="shared" si="16"/>
        <v>3374.8</v>
      </c>
      <c r="S370" s="6">
        <f t="shared" si="17"/>
        <v>20624.8</v>
      </c>
      <c r="T370" s="24">
        <v>111</v>
      </c>
      <c r="U370" s="2" t="str">
        <f>VLOOKUP(A370,[2]COMEDORECO_Generacion_de_Datos_!$A:$F,5,0)</f>
        <v>01.00.00.62.02.43.04</v>
      </c>
    </row>
    <row r="371" spans="1:21" s="2" customFormat="1" ht="21.95" customHeight="1" x14ac:dyDescent="0.25">
      <c r="A371" s="2">
        <f>VLOOKUP(C371,[1]FIJA!$D:$P,3,0)</f>
        <v>22900209101</v>
      </c>
      <c r="B371" s="23">
        <v>359</v>
      </c>
      <c r="C371" s="7" t="s">
        <v>1130</v>
      </c>
      <c r="D371" s="7" t="s">
        <v>116</v>
      </c>
      <c r="E371" s="7" t="str">
        <f>VLOOKUP(A371,[2]COMEDORECO_Generacion_de_Datos_!$A:$F,2,0)</f>
        <v>F</v>
      </c>
      <c r="F371" s="7" t="s">
        <v>1844</v>
      </c>
      <c r="G371" s="44" t="str">
        <f>VLOOKUP(A371,[1]FIJA!$A:$P,15,0)</f>
        <v>COMEDORES ECONOMICOS- LOS ALCARRIZOS</v>
      </c>
      <c r="H371" s="44">
        <f>VLOOKUP(A371,[1]FIJA!$A:$P,8,0)</f>
        <v>22000</v>
      </c>
      <c r="I371" s="32">
        <f>VLOOKUP(A371,[1]FIJA!$A:$P,10,0)</f>
        <v>0</v>
      </c>
      <c r="J371" s="32">
        <f>VLOOKUP(A371,[1]FIJA!$A:$P,9,0)</f>
        <v>631.4</v>
      </c>
      <c r="K371" s="32">
        <f>VLOOKUP(A371,[3]Sheet1!$F:$I,2,)</f>
        <v>1562</v>
      </c>
      <c r="L371" s="32">
        <f>VLOOKUP(A371,[3]Sheet1!$F:$I,4,0)</f>
        <v>253</v>
      </c>
      <c r="M371" s="32">
        <f>VLOOKUP(A371,[1]FIJA!$A:$P,11,0)</f>
        <v>668.8</v>
      </c>
      <c r="N371" s="32">
        <f>VLOOKUP(A371,[3]Sheet1!$F:$I,3,0)</f>
        <v>1559.8</v>
      </c>
      <c r="O371" s="32">
        <f>VLOOKUP(A371,[1]FIJA!$A:$P,12,0)</f>
        <v>75</v>
      </c>
      <c r="P371" s="6">
        <v>1300.1999999999998</v>
      </c>
      <c r="Q371" s="40">
        <f t="shared" si="15"/>
        <v>1375.1999999999998</v>
      </c>
      <c r="R371" s="6">
        <f t="shared" si="16"/>
        <v>3374.8</v>
      </c>
      <c r="S371" s="6">
        <f t="shared" si="17"/>
        <v>20624.8</v>
      </c>
      <c r="T371" s="24">
        <v>111</v>
      </c>
      <c r="U371" s="2" t="str">
        <f>VLOOKUP(A371,[2]COMEDORECO_Generacion_de_Datos_!$A:$F,5,0)</f>
        <v>01.00.00.62.02.43.04</v>
      </c>
    </row>
    <row r="372" spans="1:21" s="2" customFormat="1" ht="21.95" customHeight="1" x14ac:dyDescent="0.25">
      <c r="A372" s="2">
        <f>VLOOKUP(C372,[1]FIJA!$D:$P,3,0)</f>
        <v>114791957</v>
      </c>
      <c r="B372" s="23">
        <v>360</v>
      </c>
      <c r="C372" s="7" t="s">
        <v>419</v>
      </c>
      <c r="D372" s="7" t="s">
        <v>81</v>
      </c>
      <c r="E372" s="7" t="str">
        <f>VLOOKUP(A372,[2]COMEDORECO_Generacion_de_Datos_!$A:$F,2,0)</f>
        <v>F</v>
      </c>
      <c r="F372" s="7" t="s">
        <v>1844</v>
      </c>
      <c r="G372" s="44" t="str">
        <f>VLOOKUP(A372,[1]FIJA!$A:$P,15,0)</f>
        <v>COMEDORES ECONOMICOS- LOS ALCARRIZOS</v>
      </c>
      <c r="H372" s="44">
        <f>VLOOKUP(A372,[1]FIJA!$A:$P,8,0)</f>
        <v>19800</v>
      </c>
      <c r="I372" s="32">
        <f>VLOOKUP(A372,[1]FIJA!$A:$P,10,0)</f>
        <v>0</v>
      </c>
      <c r="J372" s="32">
        <f>VLOOKUP(A372,[1]FIJA!$A:$P,9,0)</f>
        <v>568.26</v>
      </c>
      <c r="K372" s="32">
        <f>VLOOKUP(A372,[3]Sheet1!$F:$I,2,)</f>
        <v>1405.8</v>
      </c>
      <c r="L372" s="32">
        <f>VLOOKUP(A372,[3]Sheet1!$F:$I,4,0)</f>
        <v>227.7</v>
      </c>
      <c r="M372" s="32">
        <f>VLOOKUP(A372,[1]FIJA!$A:$P,11,0)</f>
        <v>601.91999999999996</v>
      </c>
      <c r="N372" s="32">
        <f>VLOOKUP(A372,[3]Sheet1!$F:$I,3,0)</f>
        <v>1403.82</v>
      </c>
      <c r="O372" s="32">
        <f>VLOOKUP(A372,[1]FIJA!$A:$P,12,0)</f>
        <v>75</v>
      </c>
      <c r="P372" s="6">
        <v>1170.1799999999998</v>
      </c>
      <c r="Q372" s="40">
        <f t="shared" si="15"/>
        <v>1245.1799999999998</v>
      </c>
      <c r="R372" s="6">
        <f t="shared" si="16"/>
        <v>3037.3199999999997</v>
      </c>
      <c r="S372" s="6">
        <f t="shared" si="17"/>
        <v>18554.82</v>
      </c>
      <c r="T372" s="24">
        <v>111</v>
      </c>
      <c r="U372" s="2" t="str">
        <f>VLOOKUP(A372,[2]COMEDORECO_Generacion_de_Datos_!$A:$F,5,0)</f>
        <v>01.00.00.62.02.43.04</v>
      </c>
    </row>
    <row r="373" spans="1:21" s="2" customFormat="1" ht="21.95" customHeight="1" x14ac:dyDescent="0.25">
      <c r="A373" s="2">
        <f>VLOOKUP(C373,[1]FIJA!$D:$P,3,0)</f>
        <v>114819816</v>
      </c>
      <c r="B373" s="23">
        <v>361</v>
      </c>
      <c r="C373" s="7" t="s">
        <v>421</v>
      </c>
      <c r="D373" s="7" t="s">
        <v>116</v>
      </c>
      <c r="E373" s="7" t="str">
        <f>VLOOKUP(A373,[2]COMEDORECO_Generacion_de_Datos_!$A:$F,2,0)</f>
        <v>F</v>
      </c>
      <c r="F373" s="7" t="s">
        <v>1844</v>
      </c>
      <c r="G373" s="44" t="str">
        <f>VLOOKUP(A373,[1]FIJA!$A:$P,15,0)</f>
        <v>COMEDORES ECONOMICOS- LOS ALCARRIZOS</v>
      </c>
      <c r="H373" s="44">
        <f>VLOOKUP(A373,[1]FIJA!$A:$P,8,0)</f>
        <v>19800</v>
      </c>
      <c r="I373" s="32">
        <f>VLOOKUP(A373,[1]FIJA!$A:$P,10,0)</f>
        <v>0</v>
      </c>
      <c r="J373" s="32">
        <f>VLOOKUP(A373,[1]FIJA!$A:$P,9,0)</f>
        <v>568.26</v>
      </c>
      <c r="K373" s="32">
        <f>VLOOKUP(A373,[3]Sheet1!$F:$I,2,)</f>
        <v>1405.8</v>
      </c>
      <c r="L373" s="32">
        <f>VLOOKUP(A373,[3]Sheet1!$F:$I,4,0)</f>
        <v>227.7</v>
      </c>
      <c r="M373" s="32">
        <f>VLOOKUP(A373,[1]FIJA!$A:$P,11,0)</f>
        <v>601.91999999999996</v>
      </c>
      <c r="N373" s="32">
        <f>VLOOKUP(A373,[3]Sheet1!$F:$I,3,0)</f>
        <v>1403.82</v>
      </c>
      <c r="O373" s="32">
        <f>VLOOKUP(A373,[1]FIJA!$A:$P,12,0)</f>
        <v>75</v>
      </c>
      <c r="P373" s="6">
        <v>1170.1799999999998</v>
      </c>
      <c r="Q373" s="40">
        <f t="shared" si="15"/>
        <v>1245.1799999999998</v>
      </c>
      <c r="R373" s="6">
        <f t="shared" si="16"/>
        <v>3037.3199999999997</v>
      </c>
      <c r="S373" s="6">
        <f t="shared" si="17"/>
        <v>18554.82</v>
      </c>
      <c r="T373" s="24">
        <v>111</v>
      </c>
      <c r="U373" s="2" t="str">
        <f>VLOOKUP(A373,[2]COMEDORECO_Generacion_de_Datos_!$A:$F,5,0)</f>
        <v>01.00.00.62.02.43.04</v>
      </c>
    </row>
    <row r="374" spans="1:21" s="2" customFormat="1" ht="21.95" customHeight="1" x14ac:dyDescent="0.25">
      <c r="A374" s="2">
        <f>VLOOKUP(C374,[1]FIJA!$D:$P,3,0)</f>
        <v>22900270947</v>
      </c>
      <c r="B374" s="23">
        <v>362</v>
      </c>
      <c r="C374" s="7" t="s">
        <v>1134</v>
      </c>
      <c r="D374" s="7" t="s">
        <v>28</v>
      </c>
      <c r="E374" s="7" t="str">
        <f>VLOOKUP(A374,[2]COMEDORECO_Generacion_de_Datos_!$A:$F,2,0)</f>
        <v>F</v>
      </c>
      <c r="F374" s="7" t="s">
        <v>1844</v>
      </c>
      <c r="G374" s="44" t="str">
        <f>VLOOKUP(A374,[1]FIJA!$A:$P,15,0)</f>
        <v>COMEDORES ECONOMICOS- LOS ALCARRIZOS</v>
      </c>
      <c r="H374" s="44">
        <f>VLOOKUP(A374,[1]FIJA!$A:$P,8,0)</f>
        <v>16500</v>
      </c>
      <c r="I374" s="32">
        <f>VLOOKUP(A374,[1]FIJA!$A:$P,10,0)</f>
        <v>0</v>
      </c>
      <c r="J374" s="32">
        <f>VLOOKUP(A374,[1]FIJA!$A:$P,9,0)</f>
        <v>473.55</v>
      </c>
      <c r="K374" s="32">
        <f>VLOOKUP(A374,[3]Sheet1!$F:$I,2,)</f>
        <v>1171.5</v>
      </c>
      <c r="L374" s="32">
        <f>VLOOKUP(A374,[3]Sheet1!$F:$I,4,0)</f>
        <v>189.75</v>
      </c>
      <c r="M374" s="32">
        <f>VLOOKUP(A374,[1]FIJA!$A:$P,11,0)</f>
        <v>501.6</v>
      </c>
      <c r="N374" s="32">
        <f>VLOOKUP(A374,[3]Sheet1!$F:$I,3,0)</f>
        <v>1169.8499999999999</v>
      </c>
      <c r="O374" s="32">
        <f>VLOOKUP(A374,[1]FIJA!$A:$P,12,0)</f>
        <v>75</v>
      </c>
      <c r="P374" s="6">
        <v>975.15000000000009</v>
      </c>
      <c r="Q374" s="40">
        <f t="shared" si="15"/>
        <v>1050.1500000000001</v>
      </c>
      <c r="R374" s="6">
        <f t="shared" si="16"/>
        <v>2531.1</v>
      </c>
      <c r="S374" s="6">
        <f t="shared" si="17"/>
        <v>15449.85</v>
      </c>
      <c r="T374" s="24">
        <v>111</v>
      </c>
      <c r="U374" s="2" t="str">
        <f>VLOOKUP(A374,[2]COMEDORECO_Generacion_de_Datos_!$A:$F,5,0)</f>
        <v>01.00.00.62.02.43.04</v>
      </c>
    </row>
    <row r="375" spans="1:21" s="2" customFormat="1" ht="21.95" customHeight="1" x14ac:dyDescent="0.25">
      <c r="A375" s="2">
        <f>VLOOKUP(C375,[1]FIJA!$D:$P,3,0)</f>
        <v>40212046995</v>
      </c>
      <c r="B375" s="23">
        <v>363</v>
      </c>
      <c r="C375" s="7" t="s">
        <v>1150</v>
      </c>
      <c r="D375" s="7" t="s">
        <v>81</v>
      </c>
      <c r="E375" s="7" t="str">
        <f>VLOOKUP(A375,[2]COMEDORECO_Generacion_de_Datos_!$A:$F,2,0)</f>
        <v>F</v>
      </c>
      <c r="F375" s="7" t="s">
        <v>1844</v>
      </c>
      <c r="G375" s="44" t="str">
        <f>VLOOKUP(A375,[1]FIJA!$A:$P,15,0)</f>
        <v>COMEDORES ECONOMICOS- LOS ALCARRIZOS</v>
      </c>
      <c r="H375" s="44">
        <f>VLOOKUP(A375,[1]FIJA!$A:$P,8,0)</f>
        <v>16500</v>
      </c>
      <c r="I375" s="32">
        <f>VLOOKUP(A375,[1]FIJA!$A:$P,10,0)</f>
        <v>0</v>
      </c>
      <c r="J375" s="32">
        <f>VLOOKUP(A375,[1]FIJA!$A:$P,9,0)</f>
        <v>473.55</v>
      </c>
      <c r="K375" s="32">
        <f>VLOOKUP(A375,[3]Sheet1!$F:$I,2,)</f>
        <v>1171.5</v>
      </c>
      <c r="L375" s="32">
        <f>VLOOKUP(A375,[3]Sheet1!$F:$I,4,0)</f>
        <v>189.75</v>
      </c>
      <c r="M375" s="32">
        <f>VLOOKUP(A375,[1]FIJA!$A:$P,11,0)</f>
        <v>501.6</v>
      </c>
      <c r="N375" s="32">
        <f>VLOOKUP(A375,[3]Sheet1!$F:$I,3,0)</f>
        <v>1169.8499999999999</v>
      </c>
      <c r="O375" s="32">
        <f>VLOOKUP(A375,[1]FIJA!$A:$P,12,0)</f>
        <v>75</v>
      </c>
      <c r="P375" s="6">
        <v>975.15000000000009</v>
      </c>
      <c r="Q375" s="40">
        <f t="shared" si="15"/>
        <v>1050.1500000000001</v>
      </c>
      <c r="R375" s="6">
        <f t="shared" si="16"/>
        <v>2531.1</v>
      </c>
      <c r="S375" s="6">
        <f t="shared" si="17"/>
        <v>15449.85</v>
      </c>
      <c r="T375" s="24">
        <v>111</v>
      </c>
      <c r="U375" s="2" t="str">
        <f>VLOOKUP(A375,[2]COMEDORECO_Generacion_de_Datos_!$A:$F,5,0)</f>
        <v>01.00.00.62.02.43.04</v>
      </c>
    </row>
    <row r="376" spans="1:21" s="2" customFormat="1" ht="21.95" customHeight="1" x14ac:dyDescent="0.25">
      <c r="A376" s="2">
        <f>VLOOKUP(C376,[1]FIJA!$D:$P,3,0)</f>
        <v>40227785454</v>
      </c>
      <c r="B376" s="23">
        <v>364</v>
      </c>
      <c r="C376" s="7" t="s">
        <v>1228</v>
      </c>
      <c r="D376" s="7" t="s">
        <v>81</v>
      </c>
      <c r="E376" s="7" t="str">
        <f>VLOOKUP(A376,[2]COMEDORECO_Generacion_de_Datos_!$A:$F,2,0)</f>
        <v>F</v>
      </c>
      <c r="F376" s="7" t="s">
        <v>1844</v>
      </c>
      <c r="G376" s="44" t="str">
        <f>VLOOKUP(A376,[1]FIJA!$A:$P,15,0)</f>
        <v>COMEDORES ECONOMICOS- LOS ALCARRIZOS</v>
      </c>
      <c r="H376" s="44">
        <f>VLOOKUP(A376,[1]FIJA!$A:$P,8,0)</f>
        <v>16500</v>
      </c>
      <c r="I376" s="32">
        <f>VLOOKUP(A376,[1]FIJA!$A:$P,10,0)</f>
        <v>0</v>
      </c>
      <c r="J376" s="32">
        <f>VLOOKUP(A376,[1]FIJA!$A:$P,9,0)</f>
        <v>473.55</v>
      </c>
      <c r="K376" s="32">
        <f>VLOOKUP(A376,[3]Sheet1!$F:$I,2,)</f>
        <v>1171.5</v>
      </c>
      <c r="L376" s="32">
        <f>VLOOKUP(A376,[3]Sheet1!$F:$I,4,0)</f>
        <v>189.75</v>
      </c>
      <c r="M376" s="32">
        <f>VLOOKUP(A376,[1]FIJA!$A:$P,11,0)</f>
        <v>501.6</v>
      </c>
      <c r="N376" s="32">
        <f>VLOOKUP(A376,[3]Sheet1!$F:$I,3,0)</f>
        <v>1169.8499999999999</v>
      </c>
      <c r="O376" s="32">
        <f>VLOOKUP(A376,[1]FIJA!$A:$P,12,0)</f>
        <v>75</v>
      </c>
      <c r="P376" s="6">
        <v>975.15000000000009</v>
      </c>
      <c r="Q376" s="40">
        <f t="shared" si="15"/>
        <v>1050.1500000000001</v>
      </c>
      <c r="R376" s="6">
        <f t="shared" si="16"/>
        <v>2531.1</v>
      </c>
      <c r="S376" s="6">
        <f t="shared" si="17"/>
        <v>15449.85</v>
      </c>
      <c r="T376" s="24">
        <v>111</v>
      </c>
      <c r="U376" s="2" t="str">
        <f>VLOOKUP(A376,[2]COMEDORECO_Generacion_de_Datos_!$A:$F,5,0)</f>
        <v>01.00.00.62.02.43.04</v>
      </c>
    </row>
    <row r="377" spans="1:21" s="2" customFormat="1" ht="21.95" customHeight="1" x14ac:dyDescent="0.25">
      <c r="A377" s="2">
        <f>VLOOKUP(C377,[1]FIJA!$D:$P,3,0)</f>
        <v>40234070262</v>
      </c>
      <c r="B377" s="23">
        <v>365</v>
      </c>
      <c r="C377" s="7" t="s">
        <v>1238</v>
      </c>
      <c r="D377" s="7" t="s">
        <v>81</v>
      </c>
      <c r="E377" s="7" t="str">
        <f>VLOOKUP(A377,[2]COMEDORECO_Generacion_de_Datos_!$A:$F,2,0)</f>
        <v>M</v>
      </c>
      <c r="F377" s="7" t="s">
        <v>1844</v>
      </c>
      <c r="G377" s="44" t="str">
        <f>VLOOKUP(A377,[1]FIJA!$A:$P,15,0)</f>
        <v>COMEDORES ECONOMICOS- LOS ALCARRIZOS</v>
      </c>
      <c r="H377" s="44">
        <f>VLOOKUP(A377,[1]FIJA!$A:$P,8,0)</f>
        <v>16500</v>
      </c>
      <c r="I377" s="32">
        <f>VLOOKUP(A377,[1]FIJA!$A:$P,10,0)</f>
        <v>0</v>
      </c>
      <c r="J377" s="32">
        <f>VLOOKUP(A377,[1]FIJA!$A:$P,9,0)</f>
        <v>473.55</v>
      </c>
      <c r="K377" s="32">
        <f>VLOOKUP(A377,[3]Sheet1!$F:$I,2,)</f>
        <v>1171.5</v>
      </c>
      <c r="L377" s="32">
        <f>VLOOKUP(A377,[3]Sheet1!$F:$I,4,0)</f>
        <v>189.75</v>
      </c>
      <c r="M377" s="32">
        <f>VLOOKUP(A377,[1]FIJA!$A:$P,11,0)</f>
        <v>501.6</v>
      </c>
      <c r="N377" s="32">
        <f>VLOOKUP(A377,[3]Sheet1!$F:$I,3,0)</f>
        <v>1169.8499999999999</v>
      </c>
      <c r="O377" s="32">
        <f>VLOOKUP(A377,[1]FIJA!$A:$P,12,0)</f>
        <v>75</v>
      </c>
      <c r="P377" s="6">
        <v>975.15000000000009</v>
      </c>
      <c r="Q377" s="40">
        <f t="shared" si="15"/>
        <v>1050.1500000000001</v>
      </c>
      <c r="R377" s="6">
        <f t="shared" si="16"/>
        <v>2531.1</v>
      </c>
      <c r="S377" s="6">
        <f t="shared" si="17"/>
        <v>15449.85</v>
      </c>
      <c r="T377" s="24">
        <v>111</v>
      </c>
      <c r="U377" s="2" t="str">
        <f>VLOOKUP(A377,[2]COMEDORECO_Generacion_de_Datos_!$A:$F,5,0)</f>
        <v>01.00.00.62.02.43.04</v>
      </c>
    </row>
    <row r="378" spans="1:21" s="2" customFormat="1" ht="21.95" customHeight="1" x14ac:dyDescent="0.25">
      <c r="A378" s="2">
        <f>VLOOKUP(C378,[1]FIJA!$D:$P,3,0)</f>
        <v>107657504</v>
      </c>
      <c r="B378" s="23">
        <v>366</v>
      </c>
      <c r="C378" s="7" t="s">
        <v>283</v>
      </c>
      <c r="D378" s="7" t="s">
        <v>116</v>
      </c>
      <c r="E378" s="7" t="str">
        <f>VLOOKUP(A378,[2]COMEDORECO_Generacion_de_Datos_!$A:$F,2,0)</f>
        <v>F</v>
      </c>
      <c r="F378" s="7" t="s">
        <v>1844</v>
      </c>
      <c r="G378" s="44" t="str">
        <f>VLOOKUP(A378,[1]FIJA!$A:$P,15,0)</f>
        <v>COMEDORES ECONOMICOS- LOS ALCARRIZOS</v>
      </c>
      <c r="H378" s="44">
        <f>VLOOKUP(A378,[1]FIJA!$A:$P,8,0)</f>
        <v>15000</v>
      </c>
      <c r="I378" s="32">
        <f>VLOOKUP(A378,[1]FIJA!$A:$P,10,0)</f>
        <v>0</v>
      </c>
      <c r="J378" s="32">
        <f>VLOOKUP(A378,[1]FIJA!$A:$P,9,0)</f>
        <v>430.5</v>
      </c>
      <c r="K378" s="32">
        <f>VLOOKUP(A378,[3]Sheet1!$F:$I,2,)</f>
        <v>1065</v>
      </c>
      <c r="L378" s="32">
        <f>VLOOKUP(A378,[3]Sheet1!$F:$I,4,0)</f>
        <v>172.5</v>
      </c>
      <c r="M378" s="32">
        <f>VLOOKUP(A378,[1]FIJA!$A:$P,11,0)</f>
        <v>456</v>
      </c>
      <c r="N378" s="32">
        <f>VLOOKUP(A378,[3]Sheet1!$F:$I,3,0)</f>
        <v>1063.5</v>
      </c>
      <c r="O378" s="32">
        <f>VLOOKUP(A378,[1]FIJA!$A:$P,12,0)</f>
        <v>75</v>
      </c>
      <c r="P378" s="6">
        <v>886.5</v>
      </c>
      <c r="Q378" s="40">
        <f t="shared" si="15"/>
        <v>961.5</v>
      </c>
      <c r="R378" s="6">
        <f t="shared" si="16"/>
        <v>2301</v>
      </c>
      <c r="S378" s="6">
        <f t="shared" si="17"/>
        <v>14038.5</v>
      </c>
      <c r="T378" s="24">
        <v>111</v>
      </c>
      <c r="U378" s="2" t="str">
        <f>VLOOKUP(A378,[2]COMEDORECO_Generacion_de_Datos_!$A:$F,5,0)</f>
        <v>01.00.00.62.02.43.04</v>
      </c>
    </row>
    <row r="379" spans="1:21" s="2" customFormat="1" ht="21.95" customHeight="1" x14ac:dyDescent="0.25">
      <c r="A379" s="2">
        <f>VLOOKUP(C379,[1]FIJA!$D:$P,3,0)</f>
        <v>107524720</v>
      </c>
      <c r="B379" s="23">
        <v>367</v>
      </c>
      <c r="C379" s="7" t="s">
        <v>1629</v>
      </c>
      <c r="D379" s="7" t="s">
        <v>37</v>
      </c>
      <c r="E379" s="7" t="str">
        <f>VLOOKUP(A379,[2]COMEDORECO_Generacion_de_Datos_!$A:$F,2,0)</f>
        <v>F</v>
      </c>
      <c r="F379" s="7" t="s">
        <v>1844</v>
      </c>
      <c r="G379" s="44" t="str">
        <f>VLOOKUP(A379,[1]FIJA!$A:$P,15,0)</f>
        <v>COMEDORES ECONOMICOS- LOS ALCARRIZOS</v>
      </c>
      <c r="H379" s="44">
        <f>VLOOKUP(A379,[1]FIJA!$A:$P,8,0)</f>
        <v>13000</v>
      </c>
      <c r="I379" s="32">
        <f>VLOOKUP(A379,[1]FIJA!$A:$P,10,0)</f>
        <v>0</v>
      </c>
      <c r="J379" s="32">
        <f>VLOOKUP(A379,[1]FIJA!$A:$P,9,0)</f>
        <v>373.1</v>
      </c>
      <c r="K379" s="32">
        <f>VLOOKUP(A379,[3]Sheet1!$F:$I,2,)</f>
        <v>923</v>
      </c>
      <c r="L379" s="32">
        <f>VLOOKUP(A379,[3]Sheet1!$F:$I,4,0)</f>
        <v>149.5</v>
      </c>
      <c r="M379" s="32">
        <f>VLOOKUP(A379,[1]FIJA!$A:$P,11,0)</f>
        <v>395.2</v>
      </c>
      <c r="N379" s="32">
        <f>VLOOKUP(A379,[3]Sheet1!$F:$I,3,0)</f>
        <v>921.7</v>
      </c>
      <c r="O379" s="32">
        <f>VLOOKUP(A379,[1]FIJA!$A:$P,12,0)</f>
        <v>75</v>
      </c>
      <c r="P379" s="6">
        <v>768.3</v>
      </c>
      <c r="Q379" s="40">
        <f t="shared" si="15"/>
        <v>843.3</v>
      </c>
      <c r="R379" s="6">
        <f t="shared" si="16"/>
        <v>1994.2</v>
      </c>
      <c r="S379" s="6">
        <f t="shared" si="17"/>
        <v>12156.7</v>
      </c>
      <c r="T379" s="24">
        <v>111</v>
      </c>
      <c r="U379" s="2" t="str">
        <f>VLOOKUP(A379,[2]COMEDORECO_Generacion_de_Datos_!$A:$F,5,0)</f>
        <v>01.00.00.62.02.43.04</v>
      </c>
    </row>
    <row r="380" spans="1:21" s="2" customFormat="1" ht="21.95" customHeight="1" x14ac:dyDescent="0.25">
      <c r="A380" s="2">
        <f>VLOOKUP(C380,[1]FIJA!$D:$P,3,0)</f>
        <v>114929714</v>
      </c>
      <c r="B380" s="23">
        <v>368</v>
      </c>
      <c r="C380" s="7" t="s">
        <v>1295</v>
      </c>
      <c r="D380" s="7" t="s">
        <v>111</v>
      </c>
      <c r="E380" s="7" t="str">
        <f>VLOOKUP(A380,[2]COMEDORECO_Generacion_de_Datos_!$A:$F,2,0)</f>
        <v>F</v>
      </c>
      <c r="F380" s="7" t="s">
        <v>1844</v>
      </c>
      <c r="G380" s="44" t="str">
        <f>VLOOKUP(A380,[1]FIJA!$A:$P,15,0)</f>
        <v>COMEDORES ECONOMICOS- LOS ALCARRIZOS</v>
      </c>
      <c r="H380" s="44">
        <f>VLOOKUP(A380,[1]FIJA!$A:$P,8,0)</f>
        <v>13000</v>
      </c>
      <c r="I380" s="32">
        <f>VLOOKUP(A380,[1]FIJA!$A:$P,10,0)</f>
        <v>0</v>
      </c>
      <c r="J380" s="32">
        <f>VLOOKUP(A380,[1]FIJA!$A:$P,9,0)</f>
        <v>373.1</v>
      </c>
      <c r="K380" s="32">
        <f>VLOOKUP(A380,[3]Sheet1!$F:$I,2,)</f>
        <v>923</v>
      </c>
      <c r="L380" s="32">
        <f>VLOOKUP(A380,[3]Sheet1!$F:$I,4,0)</f>
        <v>149.5</v>
      </c>
      <c r="M380" s="32">
        <f>VLOOKUP(A380,[1]FIJA!$A:$P,11,0)</f>
        <v>395.2</v>
      </c>
      <c r="N380" s="32">
        <f>VLOOKUP(A380,[3]Sheet1!$F:$I,3,0)</f>
        <v>921.7</v>
      </c>
      <c r="O380" s="32">
        <f>VLOOKUP(A380,[1]FIJA!$A:$P,12,0)</f>
        <v>75</v>
      </c>
      <c r="P380" s="6">
        <v>768.3</v>
      </c>
      <c r="Q380" s="40">
        <f t="shared" si="15"/>
        <v>843.3</v>
      </c>
      <c r="R380" s="6">
        <f t="shared" si="16"/>
        <v>1994.2</v>
      </c>
      <c r="S380" s="6">
        <f t="shared" si="17"/>
        <v>12156.7</v>
      </c>
      <c r="T380" s="24">
        <v>111</v>
      </c>
      <c r="U380" s="2" t="str">
        <f>VLOOKUP(A380,[2]COMEDORECO_Generacion_de_Datos_!$A:$F,5,0)</f>
        <v>01.00.00.62.02.43.04</v>
      </c>
    </row>
    <row r="381" spans="1:21" s="2" customFormat="1" ht="21.95" customHeight="1" x14ac:dyDescent="0.25">
      <c r="A381" s="2">
        <f>VLOOKUP(C381,[1]FIJA!$D:$P,3,0)</f>
        <v>1700186164</v>
      </c>
      <c r="B381" s="23">
        <v>369</v>
      </c>
      <c r="C381" s="7" t="s">
        <v>1823</v>
      </c>
      <c r="D381" s="7" t="s">
        <v>101</v>
      </c>
      <c r="E381" s="7" t="str">
        <f>VLOOKUP(A381,[2]COMEDORECO_Generacion_de_Datos_!$A:$F,2,0)</f>
        <v>M</v>
      </c>
      <c r="F381" s="7" t="s">
        <v>1844</v>
      </c>
      <c r="G381" s="44" t="str">
        <f>VLOOKUP(A381,[1]FIJA!$A:$P,15,0)</f>
        <v>COMEDORES ECONOMICOS- LOS ALCARRIZOS</v>
      </c>
      <c r="H381" s="44">
        <f>VLOOKUP(A381,[1]FIJA!$A:$P,8,0)</f>
        <v>13000</v>
      </c>
      <c r="I381" s="32">
        <f>VLOOKUP(A381,[1]FIJA!$A:$P,10,0)</f>
        <v>0</v>
      </c>
      <c r="J381" s="32">
        <f>VLOOKUP(A381,[1]FIJA!$A:$P,9,0)</f>
        <v>373.1</v>
      </c>
      <c r="K381" s="32">
        <f>VLOOKUP(A381,[3]Sheet1!$F:$I,2,)</f>
        <v>923</v>
      </c>
      <c r="L381" s="32">
        <f>VLOOKUP(A381,[3]Sheet1!$F:$I,4,0)</f>
        <v>149.5</v>
      </c>
      <c r="M381" s="32">
        <f>VLOOKUP(A381,[1]FIJA!$A:$P,11,0)</f>
        <v>395.2</v>
      </c>
      <c r="N381" s="32">
        <f>VLOOKUP(A381,[3]Sheet1!$F:$I,3,0)</f>
        <v>921.7</v>
      </c>
      <c r="O381" s="32">
        <f>VLOOKUP(A381,[1]FIJA!$A:$P,12,0)</f>
        <v>75</v>
      </c>
      <c r="P381" s="6">
        <v>768.3</v>
      </c>
      <c r="Q381" s="40">
        <f t="shared" si="15"/>
        <v>843.3</v>
      </c>
      <c r="R381" s="6">
        <f t="shared" si="16"/>
        <v>1994.2</v>
      </c>
      <c r="S381" s="6">
        <f t="shared" si="17"/>
        <v>12156.7</v>
      </c>
      <c r="T381" s="24">
        <v>111</v>
      </c>
      <c r="U381" s="2" t="str">
        <f>VLOOKUP(A381,[2]COMEDORECO_Generacion_de_Datos_!$A:$F,5,0)</f>
        <v>01.00.00.62.02.43.04</v>
      </c>
    </row>
    <row r="382" spans="1:21" s="2" customFormat="1" ht="21.95" customHeight="1" x14ac:dyDescent="0.25">
      <c r="A382" s="2">
        <f>VLOOKUP(C382,[1]FIJA!$D:$P,3,0)</f>
        <v>102846102</v>
      </c>
      <c r="B382" s="23">
        <v>370</v>
      </c>
      <c r="C382" s="7" t="s">
        <v>145</v>
      </c>
      <c r="D382" s="7" t="s">
        <v>101</v>
      </c>
      <c r="E382" s="7" t="str">
        <f>VLOOKUP(A382,[2]COMEDORECO_Generacion_de_Datos_!$A:$F,2,0)</f>
        <v>F</v>
      </c>
      <c r="F382" s="7" t="s">
        <v>1844</v>
      </c>
      <c r="G382" s="44" t="str">
        <f>VLOOKUP(A382,[1]FIJA!$A:$P,15,0)</f>
        <v>COMEDORES ECONOMICOS- LOS ALCARRIZOS</v>
      </c>
      <c r="H382" s="44">
        <f>VLOOKUP(A382,[1]FIJA!$A:$P,8,0)</f>
        <v>11000</v>
      </c>
      <c r="I382" s="32">
        <f>VLOOKUP(A382,[1]FIJA!$A:$P,10,0)</f>
        <v>0</v>
      </c>
      <c r="J382" s="32">
        <f>VLOOKUP(A382,[1]FIJA!$A:$P,9,0)</f>
        <v>315.7</v>
      </c>
      <c r="K382" s="32">
        <f>VLOOKUP(A382,[3]Sheet1!$F:$I,2,)</f>
        <v>781</v>
      </c>
      <c r="L382" s="32">
        <f>VLOOKUP(A382,[3]Sheet1!$F:$I,4,0)</f>
        <v>126.5</v>
      </c>
      <c r="M382" s="32">
        <f>VLOOKUP(A382,[1]FIJA!$A:$P,11,0)</f>
        <v>334.4</v>
      </c>
      <c r="N382" s="32">
        <f>VLOOKUP(A382,[3]Sheet1!$F:$I,3,0)</f>
        <v>779.9</v>
      </c>
      <c r="O382" s="32">
        <f>VLOOKUP(A382,[1]FIJA!$A:$P,12,0)</f>
        <v>75</v>
      </c>
      <c r="P382" s="6">
        <v>650.09999999999991</v>
      </c>
      <c r="Q382" s="40">
        <f t="shared" si="15"/>
        <v>725.09999999999991</v>
      </c>
      <c r="R382" s="6">
        <f t="shared" si="16"/>
        <v>1687.4</v>
      </c>
      <c r="S382" s="6">
        <f t="shared" si="17"/>
        <v>10274.9</v>
      </c>
      <c r="T382" s="24">
        <v>111</v>
      </c>
      <c r="U382" s="2" t="str">
        <f>VLOOKUP(A382,[2]COMEDORECO_Generacion_de_Datos_!$A:$F,5,0)</f>
        <v>01.00.00.62.02.43.04</v>
      </c>
    </row>
    <row r="383" spans="1:21" s="2" customFormat="1" ht="21.95" customHeight="1" x14ac:dyDescent="0.25">
      <c r="A383" s="2">
        <f>VLOOKUP(C383,[1]FIJA!$D:$P,3,0)</f>
        <v>107081564</v>
      </c>
      <c r="B383" s="23">
        <v>371</v>
      </c>
      <c r="C383" s="7" t="s">
        <v>269</v>
      </c>
      <c r="D383" s="7" t="s">
        <v>101</v>
      </c>
      <c r="E383" s="7" t="str">
        <f>VLOOKUP(A383,[2]COMEDORECO_Generacion_de_Datos_!$A:$F,2,0)</f>
        <v>F</v>
      </c>
      <c r="F383" s="7" t="s">
        <v>1844</v>
      </c>
      <c r="G383" s="44" t="str">
        <f>VLOOKUP(A383,[1]FIJA!$A:$P,15,0)</f>
        <v>COMEDORES ECONOMICOS- LOS ALCARRIZOS</v>
      </c>
      <c r="H383" s="44">
        <f>VLOOKUP(A383,[1]FIJA!$A:$P,8,0)</f>
        <v>11000</v>
      </c>
      <c r="I383" s="32">
        <f>VLOOKUP(A383,[1]FIJA!$A:$P,10,0)</f>
        <v>0</v>
      </c>
      <c r="J383" s="32">
        <f>VLOOKUP(A383,[1]FIJA!$A:$P,9,0)</f>
        <v>315.7</v>
      </c>
      <c r="K383" s="32">
        <f>VLOOKUP(A383,[3]Sheet1!$F:$I,2,)</f>
        <v>781</v>
      </c>
      <c r="L383" s="32">
        <f>VLOOKUP(A383,[3]Sheet1!$F:$I,4,0)</f>
        <v>126.5</v>
      </c>
      <c r="M383" s="32">
        <f>VLOOKUP(A383,[1]FIJA!$A:$P,11,0)</f>
        <v>334.4</v>
      </c>
      <c r="N383" s="32">
        <f>VLOOKUP(A383,[3]Sheet1!$F:$I,3,0)</f>
        <v>779.9</v>
      </c>
      <c r="O383" s="32">
        <f>VLOOKUP(A383,[1]FIJA!$A:$P,12,0)</f>
        <v>75</v>
      </c>
      <c r="P383" s="6">
        <v>650.09999999999991</v>
      </c>
      <c r="Q383" s="40">
        <f t="shared" si="15"/>
        <v>725.09999999999991</v>
      </c>
      <c r="R383" s="6">
        <f t="shared" si="16"/>
        <v>1687.4</v>
      </c>
      <c r="S383" s="6">
        <f t="shared" si="17"/>
        <v>10274.9</v>
      </c>
      <c r="T383" s="24">
        <v>111</v>
      </c>
      <c r="U383" s="2" t="str">
        <f>VLOOKUP(A383,[2]COMEDORECO_Generacion_de_Datos_!$A:$F,5,0)</f>
        <v>01.00.00.62.02.43.04</v>
      </c>
    </row>
    <row r="384" spans="1:21" s="2" customFormat="1" ht="21.95" customHeight="1" x14ac:dyDescent="0.25">
      <c r="A384" s="2">
        <f>VLOOKUP(C384,[1]FIJA!$D:$P,3,0)</f>
        <v>107082695</v>
      </c>
      <c r="B384" s="23">
        <v>372</v>
      </c>
      <c r="C384" s="7" t="s">
        <v>270</v>
      </c>
      <c r="D384" s="7" t="s">
        <v>101</v>
      </c>
      <c r="E384" s="7" t="str">
        <f>VLOOKUP(A384,[2]COMEDORECO_Generacion_de_Datos_!$A:$F,2,0)</f>
        <v>F</v>
      </c>
      <c r="F384" s="7" t="s">
        <v>1844</v>
      </c>
      <c r="G384" s="44" t="str">
        <f>VLOOKUP(A384,[1]FIJA!$A:$P,15,0)</f>
        <v>COMEDORES ECONOMICOS- LOS ALCARRIZOS</v>
      </c>
      <c r="H384" s="44">
        <f>VLOOKUP(A384,[1]FIJA!$A:$P,8,0)</f>
        <v>11000</v>
      </c>
      <c r="I384" s="32">
        <f>VLOOKUP(A384,[1]FIJA!$A:$P,10,0)</f>
        <v>0</v>
      </c>
      <c r="J384" s="32">
        <f>VLOOKUP(A384,[1]FIJA!$A:$P,9,0)</f>
        <v>315.7</v>
      </c>
      <c r="K384" s="32">
        <f>VLOOKUP(A384,[3]Sheet1!$F:$I,2,)</f>
        <v>781</v>
      </c>
      <c r="L384" s="32">
        <f>VLOOKUP(A384,[3]Sheet1!$F:$I,4,0)</f>
        <v>126.5</v>
      </c>
      <c r="M384" s="32">
        <f>VLOOKUP(A384,[1]FIJA!$A:$P,11,0)</f>
        <v>334.4</v>
      </c>
      <c r="N384" s="32">
        <f>VLOOKUP(A384,[3]Sheet1!$F:$I,3,0)</f>
        <v>779.9</v>
      </c>
      <c r="O384" s="32">
        <f>VLOOKUP(A384,[1]FIJA!$A:$P,12,0)</f>
        <v>75</v>
      </c>
      <c r="P384" s="6">
        <v>650.09999999999991</v>
      </c>
      <c r="Q384" s="40">
        <f t="shared" si="15"/>
        <v>725.09999999999991</v>
      </c>
      <c r="R384" s="6">
        <f t="shared" si="16"/>
        <v>1687.4</v>
      </c>
      <c r="S384" s="6">
        <f t="shared" si="17"/>
        <v>10274.9</v>
      </c>
      <c r="T384" s="24">
        <v>111</v>
      </c>
      <c r="U384" s="2" t="str">
        <f>VLOOKUP(A384,[2]COMEDORECO_Generacion_de_Datos_!$A:$F,5,0)</f>
        <v>01.00.00.62.02.43.04</v>
      </c>
    </row>
    <row r="385" spans="1:21" s="2" customFormat="1" ht="21.95" customHeight="1" x14ac:dyDescent="0.25">
      <c r="A385" s="2">
        <f>VLOOKUP(C385,[1]FIJA!$D:$P,3,0)</f>
        <v>107206278</v>
      </c>
      <c r="B385" s="23">
        <v>373</v>
      </c>
      <c r="C385" s="7" t="s">
        <v>274</v>
      </c>
      <c r="D385" s="7" t="s">
        <v>246</v>
      </c>
      <c r="E385" s="7" t="str">
        <f>VLOOKUP(A385,[2]COMEDORECO_Generacion_de_Datos_!$A:$F,2,0)</f>
        <v>F</v>
      </c>
      <c r="F385" s="7" t="s">
        <v>1844</v>
      </c>
      <c r="G385" s="44" t="str">
        <f>VLOOKUP(A385,[1]FIJA!$A:$P,15,0)</f>
        <v>COMEDORES ECONOMICOS- LOS ALCARRIZOS</v>
      </c>
      <c r="H385" s="44">
        <f>VLOOKUP(A385,[1]FIJA!$A:$P,8,0)</f>
        <v>11000</v>
      </c>
      <c r="I385" s="32">
        <f>VLOOKUP(A385,[1]FIJA!$A:$P,10,0)</f>
        <v>0</v>
      </c>
      <c r="J385" s="32">
        <f>VLOOKUP(A385,[1]FIJA!$A:$P,9,0)</f>
        <v>315.7</v>
      </c>
      <c r="K385" s="32">
        <f>VLOOKUP(A385,[3]Sheet1!$F:$I,2,)</f>
        <v>781</v>
      </c>
      <c r="L385" s="32">
        <f>VLOOKUP(A385,[3]Sheet1!$F:$I,4,0)</f>
        <v>126.5</v>
      </c>
      <c r="M385" s="32">
        <f>VLOOKUP(A385,[1]FIJA!$A:$P,11,0)</f>
        <v>334.4</v>
      </c>
      <c r="N385" s="32">
        <f>VLOOKUP(A385,[3]Sheet1!$F:$I,3,0)</f>
        <v>779.9</v>
      </c>
      <c r="O385" s="32">
        <f>VLOOKUP(A385,[1]FIJA!$A:$P,12,0)</f>
        <v>75</v>
      </c>
      <c r="P385" s="6">
        <v>650.09999999999991</v>
      </c>
      <c r="Q385" s="40">
        <f t="shared" si="15"/>
        <v>725.09999999999991</v>
      </c>
      <c r="R385" s="6">
        <f t="shared" si="16"/>
        <v>1687.4</v>
      </c>
      <c r="S385" s="6">
        <f t="shared" si="17"/>
        <v>10274.9</v>
      </c>
      <c r="T385" s="24">
        <v>111</v>
      </c>
      <c r="U385" s="2" t="str">
        <f>VLOOKUP(A385,[2]COMEDORECO_Generacion_de_Datos_!$A:$F,5,0)</f>
        <v>01.00.00.62.02.43.04</v>
      </c>
    </row>
    <row r="386" spans="1:21" s="2" customFormat="1" ht="21.95" customHeight="1" x14ac:dyDescent="0.25">
      <c r="A386" s="2">
        <f>VLOOKUP(C386,[1]FIJA!$D:$P,3,0)</f>
        <v>110919586</v>
      </c>
      <c r="B386" s="23">
        <v>374</v>
      </c>
      <c r="C386" s="7" t="s">
        <v>1808</v>
      </c>
      <c r="D386" s="7" t="s">
        <v>109</v>
      </c>
      <c r="E386" s="7" t="str">
        <f>VLOOKUP(A386,[2]COMEDORECO_Generacion_de_Datos_!$A:$F,2,0)</f>
        <v>M</v>
      </c>
      <c r="F386" s="7" t="s">
        <v>1844</v>
      </c>
      <c r="G386" s="44" t="str">
        <f>VLOOKUP(A386,[1]FIJA!$A:$P,15,0)</f>
        <v>COMEDORES ECONOMICOS- LOS ALCARRIZOS</v>
      </c>
      <c r="H386" s="44">
        <f>VLOOKUP(A386,[1]FIJA!$A:$P,8,0)</f>
        <v>11000</v>
      </c>
      <c r="I386" s="32">
        <f>VLOOKUP(A386,[1]FIJA!$A:$P,10,0)</f>
        <v>0</v>
      </c>
      <c r="J386" s="32">
        <f>VLOOKUP(A386,[1]FIJA!$A:$P,9,0)</f>
        <v>315.7</v>
      </c>
      <c r="K386" s="32">
        <f>VLOOKUP(A386,[3]Sheet1!$F:$I,2,)</f>
        <v>781</v>
      </c>
      <c r="L386" s="32">
        <f>VLOOKUP(A386,[3]Sheet1!$F:$I,4,0)</f>
        <v>126.5</v>
      </c>
      <c r="M386" s="32">
        <f>VLOOKUP(A386,[1]FIJA!$A:$P,11,0)</f>
        <v>334.4</v>
      </c>
      <c r="N386" s="32">
        <f>VLOOKUP(A386,[3]Sheet1!$F:$I,3,0)</f>
        <v>779.9</v>
      </c>
      <c r="O386" s="32">
        <f>VLOOKUP(A386,[1]FIJA!$A:$P,12,0)</f>
        <v>75</v>
      </c>
      <c r="P386" s="6">
        <v>650.09999999999991</v>
      </c>
      <c r="Q386" s="40">
        <f t="shared" si="15"/>
        <v>725.09999999999991</v>
      </c>
      <c r="R386" s="6">
        <f t="shared" si="16"/>
        <v>1687.4</v>
      </c>
      <c r="S386" s="6">
        <f t="shared" si="17"/>
        <v>10274.9</v>
      </c>
      <c r="T386" s="24">
        <v>111</v>
      </c>
      <c r="U386" s="2" t="str">
        <f>VLOOKUP(A386,[2]COMEDORECO_Generacion_de_Datos_!$A:$F,5,0)</f>
        <v>01.00.00.62.02.43.04</v>
      </c>
    </row>
    <row r="387" spans="1:21" s="2" customFormat="1" ht="21.95" customHeight="1" x14ac:dyDescent="0.25">
      <c r="A387" s="2">
        <f>VLOOKUP(C387,[1]FIJA!$D:$P,3,0)</f>
        <v>115529596</v>
      </c>
      <c r="B387" s="23">
        <v>375</v>
      </c>
      <c r="C387" s="7" t="s">
        <v>430</v>
      </c>
      <c r="D387" s="7" t="s">
        <v>97</v>
      </c>
      <c r="E387" s="7" t="str">
        <f>VLOOKUP(A387,[2]COMEDORECO_Generacion_de_Datos_!$A:$F,2,0)</f>
        <v>F</v>
      </c>
      <c r="F387" s="7" t="s">
        <v>1844</v>
      </c>
      <c r="G387" s="44" t="str">
        <f>VLOOKUP(A387,[1]FIJA!$A:$P,15,0)</f>
        <v>COMEDORES ECONOMICOS- LOS ALCARRIZOS</v>
      </c>
      <c r="H387" s="44">
        <f>VLOOKUP(A387,[1]FIJA!$A:$P,8,0)</f>
        <v>11000</v>
      </c>
      <c r="I387" s="32">
        <f>VLOOKUP(A387,[1]FIJA!$A:$P,10,0)</f>
        <v>0</v>
      </c>
      <c r="J387" s="32">
        <f>VLOOKUP(A387,[1]FIJA!$A:$P,9,0)</f>
        <v>315.7</v>
      </c>
      <c r="K387" s="32">
        <f>VLOOKUP(A387,[3]Sheet1!$F:$I,2,)</f>
        <v>781</v>
      </c>
      <c r="L387" s="32">
        <f>VLOOKUP(A387,[3]Sheet1!$F:$I,4,0)</f>
        <v>126.5</v>
      </c>
      <c r="M387" s="32">
        <f>VLOOKUP(A387,[1]FIJA!$A:$P,11,0)</f>
        <v>334.4</v>
      </c>
      <c r="N387" s="32">
        <f>VLOOKUP(A387,[3]Sheet1!$F:$I,3,0)</f>
        <v>779.9</v>
      </c>
      <c r="O387" s="32">
        <f>VLOOKUP(A387,[1]FIJA!$A:$P,12,0)</f>
        <v>75</v>
      </c>
      <c r="P387" s="6">
        <v>650.09999999999991</v>
      </c>
      <c r="Q387" s="40">
        <f t="shared" si="15"/>
        <v>725.09999999999991</v>
      </c>
      <c r="R387" s="6">
        <f t="shared" si="16"/>
        <v>1687.4</v>
      </c>
      <c r="S387" s="6">
        <f t="shared" si="17"/>
        <v>10274.9</v>
      </c>
      <c r="T387" s="24">
        <v>111</v>
      </c>
      <c r="U387" s="2" t="str">
        <f>VLOOKUP(A387,[2]COMEDORECO_Generacion_de_Datos_!$A:$F,5,0)</f>
        <v>01.00.00.62.02.43.04</v>
      </c>
    </row>
    <row r="388" spans="1:21" s="2" customFormat="1" ht="21.95" customHeight="1" x14ac:dyDescent="0.25">
      <c r="A388" s="2">
        <f>VLOOKUP(C388,[1]FIJA!$D:$P,3,0)</f>
        <v>116823352</v>
      </c>
      <c r="B388" s="23">
        <v>376</v>
      </c>
      <c r="C388" s="7" t="s">
        <v>449</v>
      </c>
      <c r="D388" s="7" t="s">
        <v>144</v>
      </c>
      <c r="E388" s="7" t="str">
        <f>VLOOKUP(A388,[2]COMEDORECO_Generacion_de_Datos_!$A:$F,2,0)</f>
        <v>F</v>
      </c>
      <c r="F388" s="7" t="s">
        <v>1844</v>
      </c>
      <c r="G388" s="44" t="str">
        <f>VLOOKUP(A388,[1]FIJA!$A:$P,15,0)</f>
        <v>COMEDORES ECONOMICOS- LOS ALCARRIZOS</v>
      </c>
      <c r="H388" s="44">
        <f>VLOOKUP(A388,[1]FIJA!$A:$P,8,0)</f>
        <v>11000</v>
      </c>
      <c r="I388" s="32">
        <f>VLOOKUP(A388,[1]FIJA!$A:$P,10,0)</f>
        <v>0</v>
      </c>
      <c r="J388" s="32">
        <f>VLOOKUP(A388,[1]FIJA!$A:$P,9,0)</f>
        <v>315.7</v>
      </c>
      <c r="K388" s="32">
        <f>VLOOKUP(A388,[3]Sheet1!$F:$I,2,)</f>
        <v>781</v>
      </c>
      <c r="L388" s="32">
        <f>VLOOKUP(A388,[3]Sheet1!$F:$I,4,0)</f>
        <v>126.5</v>
      </c>
      <c r="M388" s="32">
        <f>VLOOKUP(A388,[1]FIJA!$A:$P,11,0)</f>
        <v>334.4</v>
      </c>
      <c r="N388" s="32">
        <f>VLOOKUP(A388,[3]Sheet1!$F:$I,3,0)</f>
        <v>779.9</v>
      </c>
      <c r="O388" s="32">
        <f>VLOOKUP(A388,[1]FIJA!$A:$P,12,0)</f>
        <v>75</v>
      </c>
      <c r="P388" s="6">
        <v>650.09999999999991</v>
      </c>
      <c r="Q388" s="40">
        <f t="shared" si="15"/>
        <v>725.09999999999991</v>
      </c>
      <c r="R388" s="6">
        <f t="shared" si="16"/>
        <v>1687.4</v>
      </c>
      <c r="S388" s="6">
        <f t="shared" si="17"/>
        <v>10274.9</v>
      </c>
      <c r="T388" s="24">
        <v>111</v>
      </c>
      <c r="U388" s="2" t="str">
        <f>VLOOKUP(A388,[2]COMEDORECO_Generacion_de_Datos_!$A:$F,5,0)</f>
        <v>01.00.00.62.02.43.04</v>
      </c>
    </row>
    <row r="389" spans="1:21" s="2" customFormat="1" ht="21.95" customHeight="1" x14ac:dyDescent="0.25">
      <c r="A389" s="2">
        <f>VLOOKUP(C389,[1]FIJA!$D:$P,3,0)</f>
        <v>116828393</v>
      </c>
      <c r="B389" s="23">
        <v>377</v>
      </c>
      <c r="C389" s="7" t="s">
        <v>450</v>
      </c>
      <c r="D389" s="7" t="s">
        <v>111</v>
      </c>
      <c r="E389" s="7" t="str">
        <f>VLOOKUP(A389,[2]COMEDORECO_Generacion_de_Datos_!$A:$F,2,0)</f>
        <v>F</v>
      </c>
      <c r="F389" s="7" t="s">
        <v>1844</v>
      </c>
      <c r="G389" s="44" t="str">
        <f>VLOOKUP(A389,[1]FIJA!$A:$P,15,0)</f>
        <v>COMEDORES ECONOMICOS- LOS ALCARRIZOS</v>
      </c>
      <c r="H389" s="44">
        <f>VLOOKUP(A389,[1]FIJA!$A:$P,8,0)</f>
        <v>11000</v>
      </c>
      <c r="I389" s="32">
        <f>VLOOKUP(A389,[1]FIJA!$A:$P,10,0)</f>
        <v>0</v>
      </c>
      <c r="J389" s="32">
        <f>VLOOKUP(A389,[1]FIJA!$A:$P,9,0)</f>
        <v>315.7</v>
      </c>
      <c r="K389" s="32">
        <f>VLOOKUP(A389,[3]Sheet1!$F:$I,2,)</f>
        <v>781</v>
      </c>
      <c r="L389" s="32">
        <f>VLOOKUP(A389,[3]Sheet1!$F:$I,4,0)</f>
        <v>126.5</v>
      </c>
      <c r="M389" s="32">
        <f>VLOOKUP(A389,[1]FIJA!$A:$P,11,0)</f>
        <v>334.4</v>
      </c>
      <c r="N389" s="32">
        <f>VLOOKUP(A389,[3]Sheet1!$F:$I,3,0)</f>
        <v>779.9</v>
      </c>
      <c r="O389" s="32">
        <f>VLOOKUP(A389,[1]FIJA!$A:$P,12,0)</f>
        <v>75</v>
      </c>
      <c r="P389" s="6">
        <v>650.09999999999991</v>
      </c>
      <c r="Q389" s="40">
        <f t="shared" si="15"/>
        <v>725.09999999999991</v>
      </c>
      <c r="R389" s="6">
        <f t="shared" si="16"/>
        <v>1687.4</v>
      </c>
      <c r="S389" s="6">
        <f t="shared" si="17"/>
        <v>10274.9</v>
      </c>
      <c r="T389" s="24">
        <v>111</v>
      </c>
      <c r="U389" s="2" t="str">
        <f>VLOOKUP(A389,[2]COMEDORECO_Generacion_de_Datos_!$A:$F,5,0)</f>
        <v>01.00.00.62.02.43.04</v>
      </c>
    </row>
    <row r="390" spans="1:21" s="2" customFormat="1" ht="21.95" customHeight="1" x14ac:dyDescent="0.25">
      <c r="A390" s="2">
        <f>VLOOKUP(C390,[1]FIJA!$D:$P,3,0)</f>
        <v>4600371688</v>
      </c>
      <c r="B390" s="23">
        <v>378</v>
      </c>
      <c r="C390" s="7" t="s">
        <v>1832</v>
      </c>
      <c r="D390" s="7" t="s">
        <v>97</v>
      </c>
      <c r="E390" s="7" t="str">
        <f>VLOOKUP(A390,[2]COMEDORECO_Generacion_de_Datos_!$A:$F,2,0)</f>
        <v>M</v>
      </c>
      <c r="F390" s="7" t="s">
        <v>1844</v>
      </c>
      <c r="G390" s="44" t="str">
        <f>VLOOKUP(A390,[1]FIJA!$A:$P,15,0)</f>
        <v>COMEDORES ECONOMICOS- LOS ALCARRIZOS</v>
      </c>
      <c r="H390" s="44">
        <f>VLOOKUP(A390,[1]FIJA!$A:$P,8,0)</f>
        <v>11000</v>
      </c>
      <c r="I390" s="32">
        <f>VLOOKUP(A390,[1]FIJA!$A:$P,10,0)</f>
        <v>0</v>
      </c>
      <c r="J390" s="32">
        <f>VLOOKUP(A390,[1]FIJA!$A:$P,9,0)</f>
        <v>315.7</v>
      </c>
      <c r="K390" s="32">
        <f>VLOOKUP(A390,[3]Sheet1!$F:$I,2,)</f>
        <v>781</v>
      </c>
      <c r="L390" s="32">
        <f>VLOOKUP(A390,[3]Sheet1!$F:$I,4,0)</f>
        <v>126.5</v>
      </c>
      <c r="M390" s="32">
        <f>VLOOKUP(A390,[1]FIJA!$A:$P,11,0)</f>
        <v>334.4</v>
      </c>
      <c r="N390" s="32">
        <f>VLOOKUP(A390,[3]Sheet1!$F:$I,3,0)</f>
        <v>779.9</v>
      </c>
      <c r="O390" s="32">
        <f>VLOOKUP(A390,[1]FIJA!$A:$P,12,0)</f>
        <v>75</v>
      </c>
      <c r="P390" s="6">
        <v>650.09999999999991</v>
      </c>
      <c r="Q390" s="40">
        <f t="shared" si="15"/>
        <v>725.09999999999991</v>
      </c>
      <c r="R390" s="6">
        <f t="shared" si="16"/>
        <v>1687.4</v>
      </c>
      <c r="S390" s="6">
        <f t="shared" si="17"/>
        <v>10274.9</v>
      </c>
      <c r="T390" s="24">
        <v>111</v>
      </c>
      <c r="U390" s="2" t="str">
        <f>VLOOKUP(A390,[2]COMEDORECO_Generacion_de_Datos_!$A:$F,5,0)</f>
        <v>01.00.00.62.02.43.04</v>
      </c>
    </row>
    <row r="391" spans="1:21" s="2" customFormat="1" ht="21.95" customHeight="1" x14ac:dyDescent="0.25">
      <c r="A391" s="2">
        <f>VLOOKUP(C391,[1]FIJA!$D:$P,3,0)</f>
        <v>22400336123</v>
      </c>
      <c r="B391" s="23">
        <v>379</v>
      </c>
      <c r="C391" s="7" t="s">
        <v>1308</v>
      </c>
      <c r="D391" s="7" t="s">
        <v>101</v>
      </c>
      <c r="E391" s="7" t="str">
        <f>VLOOKUP(A391,[2]COMEDORECO_Generacion_de_Datos_!$A:$F,2,0)</f>
        <v>F</v>
      </c>
      <c r="F391" s="7" t="s">
        <v>1844</v>
      </c>
      <c r="G391" s="44" t="str">
        <f>VLOOKUP(A391,[1]FIJA!$A:$P,15,0)</f>
        <v>COMEDORES ECONOMICOS- LOS ALCARRIZOS</v>
      </c>
      <c r="H391" s="44">
        <f>VLOOKUP(A391,[1]FIJA!$A:$P,8,0)</f>
        <v>11000</v>
      </c>
      <c r="I391" s="32">
        <f>VLOOKUP(A391,[1]FIJA!$A:$P,10,0)</f>
        <v>0</v>
      </c>
      <c r="J391" s="32">
        <f>VLOOKUP(A391,[1]FIJA!$A:$P,9,0)</f>
        <v>315.7</v>
      </c>
      <c r="K391" s="32">
        <f>VLOOKUP(A391,[3]Sheet1!$F:$I,2,)</f>
        <v>781</v>
      </c>
      <c r="L391" s="32">
        <f>VLOOKUP(A391,[3]Sheet1!$F:$I,4,0)</f>
        <v>126.5</v>
      </c>
      <c r="M391" s="32">
        <f>VLOOKUP(A391,[1]FIJA!$A:$P,11,0)</f>
        <v>334.4</v>
      </c>
      <c r="N391" s="32">
        <f>VLOOKUP(A391,[3]Sheet1!$F:$I,3,0)</f>
        <v>779.9</v>
      </c>
      <c r="O391" s="32">
        <f>VLOOKUP(A391,[1]FIJA!$A:$P,12,0)</f>
        <v>75</v>
      </c>
      <c r="P391" s="6">
        <v>650.09999999999991</v>
      </c>
      <c r="Q391" s="40">
        <f t="shared" si="15"/>
        <v>725.09999999999991</v>
      </c>
      <c r="R391" s="6">
        <f t="shared" si="16"/>
        <v>1687.4</v>
      </c>
      <c r="S391" s="6">
        <f t="shared" si="17"/>
        <v>10274.9</v>
      </c>
      <c r="T391" s="24">
        <v>111</v>
      </c>
      <c r="U391" s="2" t="str">
        <f>VLOOKUP(A391,[2]COMEDORECO_Generacion_de_Datos_!$A:$F,5,0)</f>
        <v>01.00.00.62.02.43.04</v>
      </c>
    </row>
    <row r="392" spans="1:21" s="2" customFormat="1" ht="21.95" customHeight="1" x14ac:dyDescent="0.25">
      <c r="A392" s="2">
        <f>VLOOKUP(C392,[1]FIJA!$D:$P,3,0)</f>
        <v>22400367748</v>
      </c>
      <c r="B392" s="23">
        <v>380</v>
      </c>
      <c r="C392" s="7" t="s">
        <v>1729</v>
      </c>
      <c r="D392" s="7" t="s">
        <v>101</v>
      </c>
      <c r="E392" s="7" t="str">
        <f>VLOOKUP(A392,[2]COMEDORECO_Generacion_de_Datos_!$A:$F,2,0)</f>
        <v>M</v>
      </c>
      <c r="F392" s="7" t="s">
        <v>1844</v>
      </c>
      <c r="G392" s="44" t="str">
        <f>VLOOKUP(A392,[1]FIJA!$A:$P,15,0)</f>
        <v>COMEDORES ECONOMICOS- LOS ALCARRIZOS</v>
      </c>
      <c r="H392" s="44">
        <f>VLOOKUP(A392,[1]FIJA!$A:$P,8,0)</f>
        <v>11000</v>
      </c>
      <c r="I392" s="32">
        <f>VLOOKUP(A392,[1]FIJA!$A:$P,10,0)</f>
        <v>0</v>
      </c>
      <c r="J392" s="32">
        <f>VLOOKUP(A392,[1]FIJA!$A:$P,9,0)</f>
        <v>315.7</v>
      </c>
      <c r="K392" s="32">
        <f>VLOOKUP(A392,[3]Sheet1!$F:$I,2,)</f>
        <v>781</v>
      </c>
      <c r="L392" s="32">
        <f>VLOOKUP(A392,[3]Sheet1!$F:$I,4,0)</f>
        <v>126.5</v>
      </c>
      <c r="M392" s="32">
        <f>VLOOKUP(A392,[1]FIJA!$A:$P,11,0)</f>
        <v>334.4</v>
      </c>
      <c r="N392" s="32">
        <f>VLOOKUP(A392,[3]Sheet1!$F:$I,3,0)</f>
        <v>779.9</v>
      </c>
      <c r="O392" s="32">
        <f>VLOOKUP(A392,[1]FIJA!$A:$P,12,0)</f>
        <v>75</v>
      </c>
      <c r="P392" s="6">
        <v>650.09999999999991</v>
      </c>
      <c r="Q392" s="40">
        <f t="shared" si="15"/>
        <v>725.09999999999991</v>
      </c>
      <c r="R392" s="6">
        <f t="shared" si="16"/>
        <v>1687.4</v>
      </c>
      <c r="S392" s="6">
        <f t="shared" si="17"/>
        <v>10274.9</v>
      </c>
      <c r="T392" s="24">
        <v>111</v>
      </c>
      <c r="U392" s="2" t="str">
        <f>VLOOKUP(A392,[2]COMEDORECO_Generacion_de_Datos_!$A:$F,5,0)</f>
        <v>01.00.00.62.02.43.04</v>
      </c>
    </row>
    <row r="393" spans="1:21" s="2" customFormat="1" ht="21.95" customHeight="1" x14ac:dyDescent="0.25">
      <c r="A393" s="2">
        <f>VLOOKUP(C393,[1]FIJA!$D:$P,3,0)</f>
        <v>22900218946</v>
      </c>
      <c r="B393" s="23">
        <v>381</v>
      </c>
      <c r="C393" s="7" t="s">
        <v>1131</v>
      </c>
      <c r="D393" s="7" t="s">
        <v>101</v>
      </c>
      <c r="E393" s="7" t="str">
        <f>VLOOKUP(A393,[2]COMEDORECO_Generacion_de_Datos_!$A:$F,2,0)</f>
        <v>F</v>
      </c>
      <c r="F393" s="7" t="s">
        <v>1844</v>
      </c>
      <c r="G393" s="44" t="str">
        <f>VLOOKUP(A393,[1]FIJA!$A:$P,15,0)</f>
        <v>COMEDORES ECONOMICOS- LOS ALCARRIZOS</v>
      </c>
      <c r="H393" s="44">
        <f>VLOOKUP(A393,[1]FIJA!$A:$P,8,0)</f>
        <v>11000</v>
      </c>
      <c r="I393" s="32">
        <f>VLOOKUP(A393,[1]FIJA!$A:$P,10,0)</f>
        <v>0</v>
      </c>
      <c r="J393" s="32">
        <f>VLOOKUP(A393,[1]FIJA!$A:$P,9,0)</f>
        <v>315.7</v>
      </c>
      <c r="K393" s="32">
        <f>VLOOKUP(A393,[3]Sheet1!$F:$I,2,)</f>
        <v>781</v>
      </c>
      <c r="L393" s="32">
        <f>VLOOKUP(A393,[3]Sheet1!$F:$I,4,0)</f>
        <v>126.5</v>
      </c>
      <c r="M393" s="32">
        <f>VLOOKUP(A393,[1]FIJA!$A:$P,11,0)</f>
        <v>334.4</v>
      </c>
      <c r="N393" s="32">
        <f>VLOOKUP(A393,[3]Sheet1!$F:$I,3,0)</f>
        <v>779.9</v>
      </c>
      <c r="O393" s="32">
        <f>VLOOKUP(A393,[1]FIJA!$A:$P,12,0)</f>
        <v>75</v>
      </c>
      <c r="P393" s="6">
        <v>650.09999999999991</v>
      </c>
      <c r="Q393" s="40">
        <f t="shared" si="15"/>
        <v>725.09999999999991</v>
      </c>
      <c r="R393" s="6">
        <f t="shared" si="16"/>
        <v>1687.4</v>
      </c>
      <c r="S393" s="6">
        <f t="shared" si="17"/>
        <v>10274.9</v>
      </c>
      <c r="T393" s="24">
        <v>111</v>
      </c>
      <c r="U393" s="2" t="str">
        <f>VLOOKUP(A393,[2]COMEDORECO_Generacion_de_Datos_!$A:$F,5,0)</f>
        <v>01.00.00.62.02.43.04</v>
      </c>
    </row>
    <row r="394" spans="1:21" s="2" customFormat="1" ht="21.95" customHeight="1" x14ac:dyDescent="0.25">
      <c r="A394" s="2">
        <f>VLOOKUP(C394,[1]FIJA!$D:$P,3,0)</f>
        <v>22900262720</v>
      </c>
      <c r="B394" s="23">
        <v>382</v>
      </c>
      <c r="C394" s="7" t="s">
        <v>1133</v>
      </c>
      <c r="D394" s="7" t="s">
        <v>44</v>
      </c>
      <c r="E394" s="7" t="str">
        <f>VLOOKUP(A394,[2]COMEDORECO_Generacion_de_Datos_!$A:$F,2,0)</f>
        <v>F</v>
      </c>
      <c r="F394" s="7" t="s">
        <v>1844</v>
      </c>
      <c r="G394" s="44" t="str">
        <f>VLOOKUP(A394,[1]FIJA!$A:$P,15,0)</f>
        <v>COMEDORES ECONOMICOS- LOS ALCARRIZOS</v>
      </c>
      <c r="H394" s="44">
        <f>VLOOKUP(A394,[1]FIJA!$A:$P,8,0)</f>
        <v>11000</v>
      </c>
      <c r="I394" s="32">
        <f>VLOOKUP(A394,[1]FIJA!$A:$P,10,0)</f>
        <v>0</v>
      </c>
      <c r="J394" s="32">
        <f>VLOOKUP(A394,[1]FIJA!$A:$P,9,0)</f>
        <v>315.7</v>
      </c>
      <c r="K394" s="32">
        <f>VLOOKUP(A394,[3]Sheet1!$F:$I,2,)</f>
        <v>781</v>
      </c>
      <c r="L394" s="32">
        <f>VLOOKUP(A394,[3]Sheet1!$F:$I,4,0)</f>
        <v>126.5</v>
      </c>
      <c r="M394" s="32">
        <f>VLOOKUP(A394,[1]FIJA!$A:$P,11,0)</f>
        <v>334.4</v>
      </c>
      <c r="N394" s="32">
        <f>VLOOKUP(A394,[3]Sheet1!$F:$I,3,0)</f>
        <v>779.9</v>
      </c>
      <c r="O394" s="32">
        <f>VLOOKUP(A394,[1]FIJA!$A:$P,12,0)</f>
        <v>75</v>
      </c>
      <c r="P394" s="6">
        <v>650.09999999999991</v>
      </c>
      <c r="Q394" s="40">
        <f t="shared" si="15"/>
        <v>725.09999999999991</v>
      </c>
      <c r="R394" s="6">
        <f t="shared" si="16"/>
        <v>1687.4</v>
      </c>
      <c r="S394" s="6">
        <f t="shared" si="17"/>
        <v>10274.9</v>
      </c>
      <c r="T394" s="24">
        <v>111</v>
      </c>
      <c r="U394" s="2" t="str">
        <f>VLOOKUP(A394,[2]COMEDORECO_Generacion_de_Datos_!$A:$F,5,0)</f>
        <v>01.00.00.62.02.43.04</v>
      </c>
    </row>
    <row r="395" spans="1:21" s="2" customFormat="1" ht="21.95" customHeight="1" x14ac:dyDescent="0.25">
      <c r="A395" s="2">
        <f>VLOOKUP(C395,[1]FIJA!$D:$P,3,0)</f>
        <v>22900283312</v>
      </c>
      <c r="B395" s="23">
        <v>383</v>
      </c>
      <c r="C395" s="7" t="s">
        <v>1735</v>
      </c>
      <c r="D395" s="7" t="s">
        <v>97</v>
      </c>
      <c r="E395" s="7" t="str">
        <f>VLOOKUP(A395,[2]COMEDORECO_Generacion_de_Datos_!$A:$F,2,0)</f>
        <v>M</v>
      </c>
      <c r="F395" s="7" t="s">
        <v>1844</v>
      </c>
      <c r="G395" s="44" t="str">
        <f>VLOOKUP(A395,[1]FIJA!$A:$P,15,0)</f>
        <v>COMEDORES ECONOMICOS- LOS ALCARRIZOS</v>
      </c>
      <c r="H395" s="44">
        <f>VLOOKUP(A395,[1]FIJA!$A:$P,8,0)</f>
        <v>11000</v>
      </c>
      <c r="I395" s="32">
        <f>VLOOKUP(A395,[1]FIJA!$A:$P,10,0)</f>
        <v>0</v>
      </c>
      <c r="J395" s="32">
        <f>VLOOKUP(A395,[1]FIJA!$A:$P,9,0)</f>
        <v>315.7</v>
      </c>
      <c r="K395" s="32">
        <f>VLOOKUP(A395,[3]Sheet1!$F:$I,2,)</f>
        <v>781</v>
      </c>
      <c r="L395" s="32">
        <f>VLOOKUP(A395,[3]Sheet1!$F:$I,4,0)</f>
        <v>126.5</v>
      </c>
      <c r="M395" s="32">
        <f>VLOOKUP(A395,[1]FIJA!$A:$P,11,0)</f>
        <v>334.4</v>
      </c>
      <c r="N395" s="32">
        <f>VLOOKUP(A395,[3]Sheet1!$F:$I,3,0)</f>
        <v>779.9</v>
      </c>
      <c r="O395" s="32">
        <f>VLOOKUP(A395,[1]FIJA!$A:$P,12,0)</f>
        <v>75</v>
      </c>
      <c r="P395" s="6">
        <v>650.09999999999991</v>
      </c>
      <c r="Q395" s="40">
        <f t="shared" si="15"/>
        <v>725.09999999999991</v>
      </c>
      <c r="R395" s="6">
        <f t="shared" si="16"/>
        <v>1687.4</v>
      </c>
      <c r="S395" s="6">
        <f t="shared" si="17"/>
        <v>10274.9</v>
      </c>
      <c r="T395" s="24">
        <v>111</v>
      </c>
      <c r="U395" s="2" t="str">
        <f>VLOOKUP(A395,[2]COMEDORECO_Generacion_de_Datos_!$A:$F,5,0)</f>
        <v>01.00.00.62.02.43.04</v>
      </c>
    </row>
    <row r="396" spans="1:21" s="2" customFormat="1" ht="21.95" customHeight="1" x14ac:dyDescent="0.25">
      <c r="A396" s="2">
        <f>VLOOKUP(C396,[1]FIJA!$D:$P,3,0)</f>
        <v>40212664250</v>
      </c>
      <c r="B396" s="23">
        <v>384</v>
      </c>
      <c r="C396" s="7" t="s">
        <v>1153</v>
      </c>
      <c r="D396" s="7" t="s">
        <v>116</v>
      </c>
      <c r="E396" s="7" t="str">
        <f>VLOOKUP(A396,[2]COMEDORECO_Generacion_de_Datos_!$A:$F,2,0)</f>
        <v>M</v>
      </c>
      <c r="F396" s="7" t="s">
        <v>1844</v>
      </c>
      <c r="G396" s="44" t="str">
        <f>VLOOKUP(A396,[1]FIJA!$A:$P,15,0)</f>
        <v>COMEDORES ECONOMICOS- LOS ALCARRIZOS</v>
      </c>
      <c r="H396" s="44">
        <f>VLOOKUP(A396,[1]FIJA!$A:$P,8,0)</f>
        <v>11000</v>
      </c>
      <c r="I396" s="32">
        <f>VLOOKUP(A396,[1]FIJA!$A:$P,10,0)</f>
        <v>0</v>
      </c>
      <c r="J396" s="32">
        <f>VLOOKUP(A396,[1]FIJA!$A:$P,9,0)</f>
        <v>315.7</v>
      </c>
      <c r="K396" s="32">
        <f>VLOOKUP(A396,[3]Sheet1!$F:$I,2,)</f>
        <v>781</v>
      </c>
      <c r="L396" s="32">
        <f>VLOOKUP(A396,[3]Sheet1!$F:$I,4,0)</f>
        <v>126.5</v>
      </c>
      <c r="M396" s="32">
        <f>VLOOKUP(A396,[1]FIJA!$A:$P,11,0)</f>
        <v>334.4</v>
      </c>
      <c r="N396" s="32">
        <f>VLOOKUP(A396,[3]Sheet1!$F:$I,3,0)</f>
        <v>779.9</v>
      </c>
      <c r="O396" s="32">
        <f>VLOOKUP(A396,[1]FIJA!$A:$P,12,0)</f>
        <v>75</v>
      </c>
      <c r="P396" s="6">
        <v>650.09999999999991</v>
      </c>
      <c r="Q396" s="40">
        <f t="shared" si="15"/>
        <v>725.09999999999991</v>
      </c>
      <c r="R396" s="6">
        <f t="shared" si="16"/>
        <v>1687.4</v>
      </c>
      <c r="S396" s="6">
        <f t="shared" si="17"/>
        <v>10274.9</v>
      </c>
      <c r="T396" s="24">
        <v>111</v>
      </c>
      <c r="U396" s="2" t="str">
        <f>VLOOKUP(A396,[2]COMEDORECO_Generacion_de_Datos_!$A:$F,5,0)</f>
        <v>01.00.00.62.02.43.04</v>
      </c>
    </row>
    <row r="397" spans="1:21" s="2" customFormat="1" ht="21.95" customHeight="1" x14ac:dyDescent="0.25">
      <c r="A397" s="2">
        <f>VLOOKUP(C397,[1]FIJA!$D:$P,3,0)</f>
        <v>40220456152</v>
      </c>
      <c r="B397" s="23">
        <v>385</v>
      </c>
      <c r="C397" s="7" t="s">
        <v>1171</v>
      </c>
      <c r="D397" s="7" t="s">
        <v>101</v>
      </c>
      <c r="E397" s="7" t="str">
        <f>VLOOKUP(A397,[2]COMEDORECO_Generacion_de_Datos_!$A:$F,2,0)</f>
        <v>F</v>
      </c>
      <c r="F397" s="7" t="s">
        <v>1844</v>
      </c>
      <c r="G397" s="44" t="str">
        <f>VLOOKUP(A397,[1]FIJA!$A:$P,15,0)</f>
        <v>COMEDORES ECONOMICOS- LOS ALCARRIZOS</v>
      </c>
      <c r="H397" s="44">
        <f>VLOOKUP(A397,[1]FIJA!$A:$P,8,0)</f>
        <v>11000</v>
      </c>
      <c r="I397" s="32">
        <f>VLOOKUP(A397,[1]FIJA!$A:$P,10,0)</f>
        <v>0</v>
      </c>
      <c r="J397" s="32">
        <f>VLOOKUP(A397,[1]FIJA!$A:$P,9,0)</f>
        <v>315.7</v>
      </c>
      <c r="K397" s="32">
        <f>VLOOKUP(A397,[3]Sheet1!$F:$I,2,)</f>
        <v>781</v>
      </c>
      <c r="L397" s="32">
        <f>VLOOKUP(A397,[3]Sheet1!$F:$I,4,0)</f>
        <v>126.5</v>
      </c>
      <c r="M397" s="32">
        <f>VLOOKUP(A397,[1]FIJA!$A:$P,11,0)</f>
        <v>334.4</v>
      </c>
      <c r="N397" s="32">
        <f>VLOOKUP(A397,[3]Sheet1!$F:$I,3,0)</f>
        <v>779.9</v>
      </c>
      <c r="O397" s="32">
        <f>VLOOKUP(A397,[1]FIJA!$A:$P,12,0)</f>
        <v>75</v>
      </c>
      <c r="P397" s="6">
        <v>650.09999999999991</v>
      </c>
      <c r="Q397" s="40">
        <f t="shared" ref="Q397:Q460" si="18">+I397+J397+M397+O397</f>
        <v>725.09999999999991</v>
      </c>
      <c r="R397" s="6">
        <f t="shared" ref="R397:R460" si="19">+K397+L397+N397</f>
        <v>1687.4</v>
      </c>
      <c r="S397" s="6">
        <f t="shared" ref="S397:S460" si="20">+H397-Q397</f>
        <v>10274.9</v>
      </c>
      <c r="T397" s="24">
        <v>111</v>
      </c>
      <c r="U397" s="2" t="str">
        <f>VLOOKUP(A397,[2]COMEDORECO_Generacion_de_Datos_!$A:$F,5,0)</f>
        <v>01.00.00.62.02.43.04</v>
      </c>
    </row>
    <row r="398" spans="1:21" s="2" customFormat="1" ht="21.95" customHeight="1" x14ac:dyDescent="0.25">
      <c r="A398" s="2">
        <f>VLOOKUP(C398,[1]FIJA!$D:$P,3,0)</f>
        <v>40229708009</v>
      </c>
      <c r="B398" s="23">
        <v>386</v>
      </c>
      <c r="C398" s="7" t="s">
        <v>1744</v>
      </c>
      <c r="D398" s="7" t="s">
        <v>97</v>
      </c>
      <c r="E398" s="7" t="str">
        <f>VLOOKUP(A398,[2]COMEDORECO_Generacion_de_Datos_!$A:$F,2,0)</f>
        <v>F</v>
      </c>
      <c r="F398" s="7" t="s">
        <v>1844</v>
      </c>
      <c r="G398" s="44" t="str">
        <f>VLOOKUP(A398,[1]FIJA!$A:$P,15,0)</f>
        <v>COMEDORES ECONOMICOS- LOS ALCARRIZOS</v>
      </c>
      <c r="H398" s="44">
        <f>VLOOKUP(A398,[1]FIJA!$A:$P,8,0)</f>
        <v>11000</v>
      </c>
      <c r="I398" s="32">
        <f>VLOOKUP(A398,[1]FIJA!$A:$P,10,0)</f>
        <v>0</v>
      </c>
      <c r="J398" s="32">
        <f>VLOOKUP(A398,[1]FIJA!$A:$P,9,0)</f>
        <v>315.7</v>
      </c>
      <c r="K398" s="32">
        <f>VLOOKUP(A398,[3]Sheet1!$F:$I,2,)</f>
        <v>781</v>
      </c>
      <c r="L398" s="32">
        <f>VLOOKUP(A398,[3]Sheet1!$F:$I,4,0)</f>
        <v>126.5</v>
      </c>
      <c r="M398" s="32">
        <f>VLOOKUP(A398,[1]FIJA!$A:$P,11,0)</f>
        <v>334.4</v>
      </c>
      <c r="N398" s="32">
        <f>VLOOKUP(A398,[3]Sheet1!$F:$I,3,0)</f>
        <v>779.9</v>
      </c>
      <c r="O398" s="32">
        <f>VLOOKUP(A398,[1]FIJA!$A:$P,12,0)</f>
        <v>75</v>
      </c>
      <c r="P398" s="6">
        <v>650.09999999999991</v>
      </c>
      <c r="Q398" s="40">
        <f t="shared" si="18"/>
        <v>725.09999999999991</v>
      </c>
      <c r="R398" s="6">
        <f t="shared" si="19"/>
        <v>1687.4</v>
      </c>
      <c r="S398" s="6">
        <f t="shared" si="20"/>
        <v>10274.9</v>
      </c>
      <c r="T398" s="24">
        <v>111</v>
      </c>
      <c r="U398" s="2" t="str">
        <f>VLOOKUP(A398,[2]COMEDORECO_Generacion_de_Datos_!$A:$F,5,0)</f>
        <v>01.00.00.62.02.43.04</v>
      </c>
    </row>
    <row r="399" spans="1:21" s="2" customFormat="1" ht="21.95" customHeight="1" x14ac:dyDescent="0.25">
      <c r="A399" s="2">
        <f>VLOOKUP(C399,[1]FIJA!$D:$P,3,0)</f>
        <v>40236008195</v>
      </c>
      <c r="B399" s="23">
        <v>387</v>
      </c>
      <c r="C399" s="7" t="s">
        <v>1246</v>
      </c>
      <c r="D399" s="7" t="s">
        <v>101</v>
      </c>
      <c r="E399" s="7" t="str">
        <f>VLOOKUP(A399,[2]COMEDORECO_Generacion_de_Datos_!$A:$F,2,0)</f>
        <v>F</v>
      </c>
      <c r="F399" s="7" t="s">
        <v>1844</v>
      </c>
      <c r="G399" s="44" t="str">
        <f>VLOOKUP(A399,[1]FIJA!$A:$P,15,0)</f>
        <v>COMEDORES ECONOMICOS- LOS ALCARRIZOS</v>
      </c>
      <c r="H399" s="44">
        <f>VLOOKUP(A399,[1]FIJA!$A:$P,8,0)</f>
        <v>11000</v>
      </c>
      <c r="I399" s="32">
        <f>VLOOKUP(A399,[1]FIJA!$A:$P,10,0)</f>
        <v>0</v>
      </c>
      <c r="J399" s="32">
        <f>VLOOKUP(A399,[1]FIJA!$A:$P,9,0)</f>
        <v>315.7</v>
      </c>
      <c r="K399" s="32">
        <f>VLOOKUP(A399,[3]Sheet1!$F:$I,2,)</f>
        <v>781</v>
      </c>
      <c r="L399" s="32">
        <f>VLOOKUP(A399,[3]Sheet1!$F:$I,4,0)</f>
        <v>126.5</v>
      </c>
      <c r="M399" s="32">
        <f>VLOOKUP(A399,[1]FIJA!$A:$P,11,0)</f>
        <v>334.4</v>
      </c>
      <c r="N399" s="32">
        <f>VLOOKUP(A399,[3]Sheet1!$F:$I,3,0)</f>
        <v>779.9</v>
      </c>
      <c r="O399" s="32">
        <f>VLOOKUP(A399,[1]FIJA!$A:$P,12,0)</f>
        <v>75</v>
      </c>
      <c r="P399" s="6">
        <v>650.09999999999991</v>
      </c>
      <c r="Q399" s="40">
        <f t="shared" si="18"/>
        <v>725.09999999999991</v>
      </c>
      <c r="R399" s="6">
        <f t="shared" si="19"/>
        <v>1687.4</v>
      </c>
      <c r="S399" s="6">
        <f t="shared" si="20"/>
        <v>10274.9</v>
      </c>
      <c r="T399" s="24">
        <v>111</v>
      </c>
      <c r="U399" s="2" t="str">
        <f>VLOOKUP(A399,[2]COMEDORECO_Generacion_de_Datos_!$A:$F,5,0)</f>
        <v>01.00.00.62.02.43.04</v>
      </c>
    </row>
    <row r="400" spans="1:21" s="2" customFormat="1" ht="21.95" customHeight="1" x14ac:dyDescent="0.25">
      <c r="A400" s="2">
        <f>VLOOKUP(C400,[1]FIJA!$D:$P,3,0)</f>
        <v>6800402536</v>
      </c>
      <c r="B400" s="23">
        <v>388</v>
      </c>
      <c r="C400" s="43" t="s">
        <v>2046</v>
      </c>
      <c r="D400" s="7" t="s">
        <v>144</v>
      </c>
      <c r="E400" s="7" t="str">
        <f>VLOOKUP(A400,[2]COMEDORECO_Generacion_de_Datos_!$A:$F,2,0)</f>
        <v>M</v>
      </c>
      <c r="F400" s="7" t="s">
        <v>1844</v>
      </c>
      <c r="G400" s="44" t="str">
        <f>VLOOKUP(A400,[1]FIJA!$A:$P,15,0)</f>
        <v>COMEDORES ECONOMICOS- LOS ALCARRIZOS</v>
      </c>
      <c r="H400" s="44">
        <f>VLOOKUP(A400,[1]FIJA!$A:$P,8,0)</f>
        <v>11000</v>
      </c>
      <c r="I400" s="32">
        <f>VLOOKUP(A400,[1]FIJA!$A:$P,10,0)</f>
        <v>0</v>
      </c>
      <c r="J400" s="32">
        <f>VLOOKUP(A400,[1]FIJA!$A:$P,9,0)</f>
        <v>315.7</v>
      </c>
      <c r="K400" s="32">
        <f>VLOOKUP(A400,[3]Sheet1!$F:$I,2,)</f>
        <v>781</v>
      </c>
      <c r="L400" s="32">
        <f>VLOOKUP(A400,[3]Sheet1!$F:$I,4,0)</f>
        <v>126.5</v>
      </c>
      <c r="M400" s="32">
        <f>VLOOKUP(A400,[1]FIJA!$A:$P,11,0)</f>
        <v>334.4</v>
      </c>
      <c r="N400" s="32">
        <f>VLOOKUP(A400,[3]Sheet1!$F:$I,3,0)</f>
        <v>779.9</v>
      </c>
      <c r="O400" s="32">
        <f>VLOOKUP(A400,[1]FIJA!$A:$P,12,0)</f>
        <v>75</v>
      </c>
      <c r="P400" s="6">
        <v>837.3</v>
      </c>
      <c r="Q400" s="40">
        <f t="shared" si="18"/>
        <v>725.09999999999991</v>
      </c>
      <c r="R400" s="6">
        <f t="shared" si="19"/>
        <v>1687.4</v>
      </c>
      <c r="S400" s="6">
        <f t="shared" si="20"/>
        <v>10274.9</v>
      </c>
      <c r="T400" s="24">
        <v>111</v>
      </c>
      <c r="U400" s="2" t="str">
        <f>VLOOKUP(A400,[2]COMEDORECO_Generacion_de_Datos_!$A:$F,5,0)</f>
        <v>01.00.00.62.02.43.04</v>
      </c>
    </row>
    <row r="401" spans="1:21" s="2" customFormat="1" ht="21.95" customHeight="1" x14ac:dyDescent="0.25">
      <c r="A401" s="2">
        <f>VLOOKUP(C401,[1]FIJA!$D:$P,3,0)</f>
        <v>40225237805</v>
      </c>
      <c r="B401" s="23">
        <v>389</v>
      </c>
      <c r="C401" s="7" t="s">
        <v>1795</v>
      </c>
      <c r="D401" s="7" t="s">
        <v>27</v>
      </c>
      <c r="E401" s="7" t="str">
        <f>VLOOKUP(A401,[2]COMEDORECO_Generacion_de_Datos_!$A:$F,2,0)</f>
        <v>M</v>
      </c>
      <c r="F401" s="7" t="s">
        <v>1844</v>
      </c>
      <c r="G401" s="44" t="str">
        <f>VLOOKUP(A401,[1]FIJA!$A:$P,15,0)</f>
        <v>COMEDORES ECONOMICOS- SAN PEDRO</v>
      </c>
      <c r="H401" s="44">
        <f>VLOOKUP(A401,[1]FIJA!$A:$P,8,0)</f>
        <v>35000</v>
      </c>
      <c r="I401" s="32">
        <f>VLOOKUP(A401,[1]FIJA!$A:$P,10,0)</f>
        <v>0</v>
      </c>
      <c r="J401" s="32">
        <f>VLOOKUP(A401,[1]FIJA!$A:$P,9,0)</f>
        <v>1004.5</v>
      </c>
      <c r="K401" s="32">
        <f>VLOOKUP(A401,[3]Sheet1!$F:$I,2,)</f>
        <v>2485</v>
      </c>
      <c r="L401" s="32">
        <f>VLOOKUP(A401,[3]Sheet1!$F:$I,4,0)</f>
        <v>402.5</v>
      </c>
      <c r="M401" s="32">
        <f>VLOOKUP(A401,[1]FIJA!$A:$P,11,0)</f>
        <v>1064</v>
      </c>
      <c r="N401" s="32">
        <f>VLOOKUP(A401,[3]Sheet1!$F:$I,3,0)</f>
        <v>2481.5</v>
      </c>
      <c r="O401" s="32">
        <f>VLOOKUP(A401,[1]FIJA!$A:$P,12,0)</f>
        <v>75</v>
      </c>
      <c r="P401" s="6">
        <v>2068.5</v>
      </c>
      <c r="Q401" s="40">
        <f t="shared" si="18"/>
        <v>2143.5</v>
      </c>
      <c r="R401" s="6">
        <f t="shared" si="19"/>
        <v>5369</v>
      </c>
      <c r="S401" s="6">
        <f t="shared" si="20"/>
        <v>32856.5</v>
      </c>
      <c r="T401" s="24">
        <v>111</v>
      </c>
      <c r="U401" s="2" t="str">
        <f>VLOOKUP(A401,[2]COMEDORECO_Generacion_de_Datos_!$A:$F,5,0)</f>
        <v>01.00.00.62.02.43.05</v>
      </c>
    </row>
    <row r="402" spans="1:21" s="2" customFormat="1" ht="21.95" customHeight="1" x14ac:dyDescent="0.25">
      <c r="A402" s="2">
        <f>VLOOKUP(C402,[1]FIJA!$D:$P,3,0)</f>
        <v>2300509797</v>
      </c>
      <c r="B402" s="23">
        <v>390</v>
      </c>
      <c r="C402" s="7" t="s">
        <v>702</v>
      </c>
      <c r="D402" s="7" t="s">
        <v>37</v>
      </c>
      <c r="E402" s="7" t="str">
        <f>VLOOKUP(A402,[2]COMEDORECO_Generacion_de_Datos_!$A:$F,2,0)</f>
        <v>M</v>
      </c>
      <c r="F402" s="7" t="s">
        <v>1844</v>
      </c>
      <c r="G402" s="44" t="str">
        <f>VLOOKUP(A402,[1]FIJA!$A:$P,15,0)</f>
        <v>COMEDORES ECONOMICOS- SAN PEDRO</v>
      </c>
      <c r="H402" s="44">
        <f>VLOOKUP(A402,[1]FIJA!$A:$P,8,0)</f>
        <v>16500</v>
      </c>
      <c r="I402" s="32">
        <f>VLOOKUP(A402,[1]FIJA!$A:$P,10,0)</f>
        <v>0</v>
      </c>
      <c r="J402" s="32">
        <f>VLOOKUP(A402,[1]FIJA!$A:$P,9,0)</f>
        <v>473.55</v>
      </c>
      <c r="K402" s="32">
        <f>VLOOKUP(A402,[3]Sheet1!$F:$I,2,)</f>
        <v>1171.5</v>
      </c>
      <c r="L402" s="32">
        <f>VLOOKUP(A402,[3]Sheet1!$F:$I,4,0)</f>
        <v>189.75</v>
      </c>
      <c r="M402" s="32">
        <f>VLOOKUP(A402,[1]FIJA!$A:$P,11,0)</f>
        <v>501.6</v>
      </c>
      <c r="N402" s="32">
        <f>VLOOKUP(A402,[3]Sheet1!$F:$I,3,0)</f>
        <v>1169.8499999999999</v>
      </c>
      <c r="O402" s="32">
        <f>VLOOKUP(A402,[1]FIJA!$A:$P,12,0)</f>
        <v>75</v>
      </c>
      <c r="P402" s="6">
        <v>975.15000000000009</v>
      </c>
      <c r="Q402" s="40">
        <f t="shared" si="18"/>
        <v>1050.1500000000001</v>
      </c>
      <c r="R402" s="6">
        <f t="shared" si="19"/>
        <v>2531.1</v>
      </c>
      <c r="S402" s="6">
        <f t="shared" si="20"/>
        <v>15449.85</v>
      </c>
      <c r="T402" s="24">
        <v>111</v>
      </c>
      <c r="U402" s="2" t="str">
        <f>VLOOKUP(A402,[2]COMEDORECO_Generacion_de_Datos_!$A:$F,5,0)</f>
        <v>01.00.00.62.02.43.05</v>
      </c>
    </row>
    <row r="403" spans="1:21" s="2" customFormat="1" ht="21.95" customHeight="1" x14ac:dyDescent="0.25">
      <c r="A403" s="2">
        <f>VLOOKUP(C403,[1]FIJA!$D:$P,3,0)</f>
        <v>2300922412</v>
      </c>
      <c r="B403" s="23">
        <v>391</v>
      </c>
      <c r="C403" s="7" t="s">
        <v>1778</v>
      </c>
      <c r="D403" s="7" t="s">
        <v>186</v>
      </c>
      <c r="E403" s="7" t="str">
        <f>VLOOKUP(A403,[2]COMEDORECO_Generacion_de_Datos_!$A:$F,2,0)</f>
        <v>F</v>
      </c>
      <c r="F403" s="7" t="s">
        <v>1844</v>
      </c>
      <c r="G403" s="44" t="str">
        <f>VLOOKUP(A403,[1]FIJA!$A:$P,15,0)</f>
        <v>COMEDORES ECONOMICOS- SAN PEDRO</v>
      </c>
      <c r="H403" s="44">
        <f>VLOOKUP(A403,[1]FIJA!$A:$P,8,0)</f>
        <v>16500</v>
      </c>
      <c r="I403" s="32">
        <f>VLOOKUP(A403,[1]FIJA!$A:$P,10,0)</f>
        <v>0</v>
      </c>
      <c r="J403" s="32">
        <f>VLOOKUP(A403,[1]FIJA!$A:$P,9,0)</f>
        <v>473.55</v>
      </c>
      <c r="K403" s="32">
        <f>VLOOKUP(A403,[3]Sheet1!$F:$I,2,)</f>
        <v>1171.5</v>
      </c>
      <c r="L403" s="32">
        <f>VLOOKUP(A403,[3]Sheet1!$F:$I,4,0)</f>
        <v>189.75</v>
      </c>
      <c r="M403" s="32">
        <f>VLOOKUP(A403,[1]FIJA!$A:$P,11,0)</f>
        <v>501.6</v>
      </c>
      <c r="N403" s="32">
        <f>VLOOKUP(A403,[3]Sheet1!$F:$I,3,0)</f>
        <v>1169.8499999999999</v>
      </c>
      <c r="O403" s="32">
        <f>VLOOKUP(A403,[1]FIJA!$A:$P,12,0)</f>
        <v>75</v>
      </c>
      <c r="P403" s="6">
        <v>975.15000000000009</v>
      </c>
      <c r="Q403" s="40">
        <f t="shared" si="18"/>
        <v>1050.1500000000001</v>
      </c>
      <c r="R403" s="6">
        <f t="shared" si="19"/>
        <v>2531.1</v>
      </c>
      <c r="S403" s="6">
        <f t="shared" si="20"/>
        <v>15449.85</v>
      </c>
      <c r="T403" s="24">
        <v>111</v>
      </c>
      <c r="U403" s="2" t="str">
        <f>VLOOKUP(A403,[2]COMEDORECO_Generacion_de_Datos_!$A:$F,5,0)</f>
        <v>01.00.00.62.02.43.05</v>
      </c>
    </row>
    <row r="404" spans="1:21" s="2" customFormat="1" ht="21.95" customHeight="1" x14ac:dyDescent="0.25">
      <c r="A404" s="2">
        <f>VLOOKUP(C404,[1]FIJA!$D:$P,3,0)</f>
        <v>2301288995</v>
      </c>
      <c r="B404" s="23">
        <v>392</v>
      </c>
      <c r="C404" s="7" t="s">
        <v>708</v>
      </c>
      <c r="D404" s="7" t="s">
        <v>180</v>
      </c>
      <c r="E404" s="7" t="str">
        <f>VLOOKUP(A404,[2]COMEDORECO_Generacion_de_Datos_!$A:$F,2,0)</f>
        <v>F</v>
      </c>
      <c r="F404" s="7" t="s">
        <v>1844</v>
      </c>
      <c r="G404" s="44" t="str">
        <f>VLOOKUP(A404,[1]FIJA!$A:$P,15,0)</f>
        <v>COMEDORES ECONOMICOS- SAN PEDRO</v>
      </c>
      <c r="H404" s="44">
        <f>VLOOKUP(A404,[1]FIJA!$A:$P,8,0)</f>
        <v>16500</v>
      </c>
      <c r="I404" s="32">
        <f>VLOOKUP(A404,[1]FIJA!$A:$P,10,0)</f>
        <v>0</v>
      </c>
      <c r="J404" s="32">
        <f>VLOOKUP(A404,[1]FIJA!$A:$P,9,0)</f>
        <v>473.55</v>
      </c>
      <c r="K404" s="32">
        <f>VLOOKUP(A404,[3]Sheet1!$F:$I,2,)</f>
        <v>1171.5</v>
      </c>
      <c r="L404" s="32">
        <f>VLOOKUP(A404,[3]Sheet1!$F:$I,4,0)</f>
        <v>189.75</v>
      </c>
      <c r="M404" s="32">
        <f>VLOOKUP(A404,[1]FIJA!$A:$P,11,0)</f>
        <v>501.6</v>
      </c>
      <c r="N404" s="32">
        <f>VLOOKUP(A404,[3]Sheet1!$F:$I,3,0)</f>
        <v>1169.8499999999999</v>
      </c>
      <c r="O404" s="32">
        <f>VLOOKUP(A404,[1]FIJA!$A:$P,12,0)</f>
        <v>75</v>
      </c>
      <c r="P404" s="6">
        <v>975.15000000000009</v>
      </c>
      <c r="Q404" s="40">
        <f t="shared" si="18"/>
        <v>1050.1500000000001</v>
      </c>
      <c r="R404" s="6">
        <f t="shared" si="19"/>
        <v>2531.1</v>
      </c>
      <c r="S404" s="6">
        <f t="shared" si="20"/>
        <v>15449.85</v>
      </c>
      <c r="T404" s="24">
        <v>111</v>
      </c>
      <c r="U404" s="2" t="str">
        <f>VLOOKUP(A404,[2]COMEDORECO_Generacion_de_Datos_!$A:$F,5,0)</f>
        <v>01.00.00.62.02.43.05</v>
      </c>
    </row>
    <row r="405" spans="1:21" s="2" customFormat="1" ht="21.95" customHeight="1" x14ac:dyDescent="0.25">
      <c r="A405" s="2">
        <f>VLOOKUP(C405,[1]FIJA!$D:$P,3,0)</f>
        <v>40210063208</v>
      </c>
      <c r="B405" s="23">
        <v>393</v>
      </c>
      <c r="C405" s="7" t="s">
        <v>1144</v>
      </c>
      <c r="D405" s="7" t="s">
        <v>81</v>
      </c>
      <c r="E405" s="7" t="str">
        <f>VLOOKUP(A405,[2]COMEDORECO_Generacion_de_Datos_!$A:$F,2,0)</f>
        <v>F</v>
      </c>
      <c r="F405" s="7" t="s">
        <v>1844</v>
      </c>
      <c r="G405" s="44" t="str">
        <f>VLOOKUP(A405,[1]FIJA!$A:$P,15,0)</f>
        <v>COMEDORES ECONOMICOS- SAN PEDRO</v>
      </c>
      <c r="H405" s="44">
        <f>VLOOKUP(A405,[1]FIJA!$A:$P,8,0)</f>
        <v>16500</v>
      </c>
      <c r="I405" s="32">
        <f>VLOOKUP(A405,[1]FIJA!$A:$P,10,0)</f>
        <v>0</v>
      </c>
      <c r="J405" s="32">
        <f>VLOOKUP(A405,[1]FIJA!$A:$P,9,0)</f>
        <v>473.55</v>
      </c>
      <c r="K405" s="32">
        <f>VLOOKUP(A405,[3]Sheet1!$F:$I,2,)</f>
        <v>1171.5</v>
      </c>
      <c r="L405" s="32">
        <f>VLOOKUP(A405,[3]Sheet1!$F:$I,4,0)</f>
        <v>189.75</v>
      </c>
      <c r="M405" s="32">
        <f>VLOOKUP(A405,[1]FIJA!$A:$P,11,0)</f>
        <v>501.6</v>
      </c>
      <c r="N405" s="32">
        <f>VLOOKUP(A405,[3]Sheet1!$F:$I,3,0)</f>
        <v>1169.8499999999999</v>
      </c>
      <c r="O405" s="32">
        <f>VLOOKUP(A405,[1]FIJA!$A:$P,12,0)</f>
        <v>1587.45</v>
      </c>
      <c r="P405" s="6">
        <v>975.15000000000009</v>
      </c>
      <c r="Q405" s="40">
        <f t="shared" si="18"/>
        <v>2562.6000000000004</v>
      </c>
      <c r="R405" s="6">
        <f t="shared" si="19"/>
        <v>2531.1</v>
      </c>
      <c r="S405" s="6">
        <f t="shared" si="20"/>
        <v>13937.4</v>
      </c>
      <c r="T405" s="24">
        <v>111</v>
      </c>
      <c r="U405" s="2" t="str">
        <f>VLOOKUP(A405,[2]COMEDORECO_Generacion_de_Datos_!$A:$F,5,0)</f>
        <v>01.00.00.62.02.43.05</v>
      </c>
    </row>
    <row r="406" spans="1:21" s="2" customFormat="1" ht="21.95" customHeight="1" x14ac:dyDescent="0.25">
      <c r="A406" s="2">
        <f>VLOOKUP(C406,[1]FIJA!$D:$P,3,0)</f>
        <v>300860962</v>
      </c>
      <c r="B406" s="23">
        <v>394</v>
      </c>
      <c r="C406" s="7" t="s">
        <v>1772</v>
      </c>
      <c r="D406" s="7" t="s">
        <v>470</v>
      </c>
      <c r="E406" s="7" t="str">
        <f>VLOOKUP(A406,[2]COMEDORECO_Generacion_de_Datos_!$A:$F,2,0)</f>
        <v>F</v>
      </c>
      <c r="F406" s="7" t="s">
        <v>1844</v>
      </c>
      <c r="G406" s="44" t="str">
        <f>VLOOKUP(A406,[1]FIJA!$A:$P,15,0)</f>
        <v>COMEDORES ECONOMICOS- SAN PEDRO</v>
      </c>
      <c r="H406" s="44">
        <f>VLOOKUP(A406,[1]FIJA!$A:$P,8,0)</f>
        <v>16000</v>
      </c>
      <c r="I406" s="32">
        <f>VLOOKUP(A406,[1]FIJA!$A:$P,10,0)</f>
        <v>0</v>
      </c>
      <c r="J406" s="32">
        <f>VLOOKUP(A406,[1]FIJA!$A:$P,9,0)</f>
        <v>459.2</v>
      </c>
      <c r="K406" s="32">
        <f>VLOOKUP(A406,[3]Sheet1!$F:$I,2,)</f>
        <v>1136</v>
      </c>
      <c r="L406" s="32">
        <f>VLOOKUP(A406,[3]Sheet1!$F:$I,4,0)</f>
        <v>184</v>
      </c>
      <c r="M406" s="32">
        <f>VLOOKUP(A406,[1]FIJA!$A:$P,11,0)</f>
        <v>486.4</v>
      </c>
      <c r="N406" s="32">
        <f>VLOOKUP(A406,[3]Sheet1!$F:$I,3,0)</f>
        <v>1134.4000000000001</v>
      </c>
      <c r="O406" s="32">
        <f>VLOOKUP(A406,[1]FIJA!$A:$P,12,0)</f>
        <v>75</v>
      </c>
      <c r="P406" s="6">
        <v>945.59999999999991</v>
      </c>
      <c r="Q406" s="40">
        <f t="shared" si="18"/>
        <v>1020.5999999999999</v>
      </c>
      <c r="R406" s="6">
        <f t="shared" si="19"/>
        <v>2454.4</v>
      </c>
      <c r="S406" s="6">
        <f t="shared" si="20"/>
        <v>14979.4</v>
      </c>
      <c r="T406" s="24">
        <v>111</v>
      </c>
      <c r="U406" s="2" t="str">
        <f>VLOOKUP(A406,[2]COMEDORECO_Generacion_de_Datos_!$A:$F,5,0)</f>
        <v>01.00.00.62.02.43.05</v>
      </c>
    </row>
    <row r="407" spans="1:21" s="2" customFormat="1" ht="21.95" customHeight="1" x14ac:dyDescent="0.25">
      <c r="A407" s="2">
        <f>VLOOKUP(C407,[1]FIJA!$D:$P,3,0)</f>
        <v>2301383697</v>
      </c>
      <c r="B407" s="23">
        <v>395</v>
      </c>
      <c r="C407" s="7" t="s">
        <v>709</v>
      </c>
      <c r="D407" s="7" t="s">
        <v>101</v>
      </c>
      <c r="E407" s="7" t="str">
        <f>VLOOKUP(A407,[2]COMEDORECO_Generacion_de_Datos_!$A:$F,2,0)</f>
        <v>F</v>
      </c>
      <c r="F407" s="7" t="s">
        <v>1844</v>
      </c>
      <c r="G407" s="44" t="str">
        <f>VLOOKUP(A407,[1]FIJA!$A:$P,15,0)</f>
        <v>COMEDORES ECONOMICOS- SAN PEDRO</v>
      </c>
      <c r="H407" s="44">
        <f>VLOOKUP(A407,[1]FIJA!$A:$P,8,0)</f>
        <v>16000</v>
      </c>
      <c r="I407" s="32">
        <f>VLOOKUP(A407,[1]FIJA!$A:$P,10,0)</f>
        <v>0</v>
      </c>
      <c r="J407" s="32">
        <f>VLOOKUP(A407,[1]FIJA!$A:$P,9,0)</f>
        <v>459.2</v>
      </c>
      <c r="K407" s="32">
        <f>VLOOKUP(A407,[3]Sheet1!$F:$I,2,)</f>
        <v>1136</v>
      </c>
      <c r="L407" s="32">
        <f>VLOOKUP(A407,[3]Sheet1!$F:$I,4,0)</f>
        <v>184</v>
      </c>
      <c r="M407" s="32">
        <f>VLOOKUP(A407,[1]FIJA!$A:$P,11,0)</f>
        <v>486.4</v>
      </c>
      <c r="N407" s="32">
        <f>VLOOKUP(A407,[3]Sheet1!$F:$I,3,0)</f>
        <v>1134.4000000000001</v>
      </c>
      <c r="O407" s="32">
        <f>VLOOKUP(A407,[1]FIJA!$A:$P,12,0)</f>
        <v>1587.45</v>
      </c>
      <c r="P407" s="6">
        <v>945.59999999999991</v>
      </c>
      <c r="Q407" s="40">
        <f t="shared" si="18"/>
        <v>2533.0500000000002</v>
      </c>
      <c r="R407" s="6">
        <f t="shared" si="19"/>
        <v>2454.4</v>
      </c>
      <c r="S407" s="6">
        <f t="shared" si="20"/>
        <v>13466.95</v>
      </c>
      <c r="T407" s="24">
        <v>111</v>
      </c>
      <c r="U407" s="2" t="str">
        <f>VLOOKUP(A407,[2]COMEDORECO_Generacion_de_Datos_!$A:$F,5,0)</f>
        <v>01.00.00.62.02.43.05</v>
      </c>
    </row>
    <row r="408" spans="1:21" s="2" customFormat="1" ht="21.95" customHeight="1" x14ac:dyDescent="0.25">
      <c r="A408" s="2">
        <f>VLOOKUP(C408,[1]FIJA!$D:$P,3,0)</f>
        <v>2301617615</v>
      </c>
      <c r="B408" s="23">
        <v>396</v>
      </c>
      <c r="C408" s="7" t="s">
        <v>714</v>
      </c>
      <c r="D408" s="7" t="s">
        <v>97</v>
      </c>
      <c r="E408" s="7" t="str">
        <f>VLOOKUP(A408,[2]COMEDORECO_Generacion_de_Datos_!$A:$F,2,0)</f>
        <v>M</v>
      </c>
      <c r="F408" s="7" t="s">
        <v>1844</v>
      </c>
      <c r="G408" s="44" t="str">
        <f>VLOOKUP(A408,[1]FIJA!$A:$P,15,0)</f>
        <v>COMEDORES ECONOMICOS- SAN PEDRO</v>
      </c>
      <c r="H408" s="44">
        <f>VLOOKUP(A408,[1]FIJA!$A:$P,8,0)</f>
        <v>15000</v>
      </c>
      <c r="I408" s="32">
        <f>VLOOKUP(A408,[1]FIJA!$A:$P,10,0)</f>
        <v>0</v>
      </c>
      <c r="J408" s="32">
        <f>VLOOKUP(A408,[1]FIJA!$A:$P,9,0)</f>
        <v>430.5</v>
      </c>
      <c r="K408" s="32">
        <f>VLOOKUP(A408,[3]Sheet1!$F:$I,2,)</f>
        <v>1065</v>
      </c>
      <c r="L408" s="32">
        <f>VLOOKUP(A408,[3]Sheet1!$F:$I,4,0)</f>
        <v>172.5</v>
      </c>
      <c r="M408" s="32">
        <f>VLOOKUP(A408,[1]FIJA!$A:$P,11,0)</f>
        <v>456</v>
      </c>
      <c r="N408" s="32">
        <f>VLOOKUP(A408,[3]Sheet1!$F:$I,3,0)</f>
        <v>1063.5</v>
      </c>
      <c r="O408" s="32">
        <f>VLOOKUP(A408,[1]FIJA!$A:$P,12,0)</f>
        <v>75</v>
      </c>
      <c r="P408" s="6">
        <v>886.5</v>
      </c>
      <c r="Q408" s="40">
        <f t="shared" si="18"/>
        <v>961.5</v>
      </c>
      <c r="R408" s="6">
        <f t="shared" si="19"/>
        <v>2301</v>
      </c>
      <c r="S408" s="6">
        <f t="shared" si="20"/>
        <v>14038.5</v>
      </c>
      <c r="T408" s="24">
        <v>111</v>
      </c>
      <c r="U408" s="2" t="str">
        <f>VLOOKUP(A408,[2]COMEDORECO_Generacion_de_Datos_!$A:$F,5,0)</f>
        <v>01.00.00.62.02.43.05</v>
      </c>
    </row>
    <row r="409" spans="1:21" s="2" customFormat="1" ht="21.95" customHeight="1" x14ac:dyDescent="0.25">
      <c r="A409" s="2">
        <f>VLOOKUP(C409,[1]FIJA!$D:$P,3,0)</f>
        <v>2301672644</v>
      </c>
      <c r="B409" s="23">
        <v>397</v>
      </c>
      <c r="C409" s="7" t="s">
        <v>715</v>
      </c>
      <c r="D409" s="7" t="s">
        <v>97</v>
      </c>
      <c r="E409" s="7" t="str">
        <f>VLOOKUP(A409,[2]COMEDORECO_Generacion_de_Datos_!$A:$F,2,0)</f>
        <v>M</v>
      </c>
      <c r="F409" s="7" t="s">
        <v>1844</v>
      </c>
      <c r="G409" s="44" t="str">
        <f>VLOOKUP(A409,[1]FIJA!$A:$P,15,0)</f>
        <v>COMEDORES ECONOMICOS- SAN PEDRO</v>
      </c>
      <c r="H409" s="44">
        <f>VLOOKUP(A409,[1]FIJA!$A:$P,8,0)</f>
        <v>15000</v>
      </c>
      <c r="I409" s="32">
        <f>VLOOKUP(A409,[1]FIJA!$A:$P,10,0)</f>
        <v>0</v>
      </c>
      <c r="J409" s="32">
        <f>VLOOKUP(A409,[1]FIJA!$A:$P,9,0)</f>
        <v>430.5</v>
      </c>
      <c r="K409" s="32">
        <f>VLOOKUP(A409,[3]Sheet1!$F:$I,2,)</f>
        <v>1065</v>
      </c>
      <c r="L409" s="32">
        <f>VLOOKUP(A409,[3]Sheet1!$F:$I,4,0)</f>
        <v>172.5</v>
      </c>
      <c r="M409" s="32">
        <f>VLOOKUP(A409,[1]FIJA!$A:$P,11,0)</f>
        <v>456</v>
      </c>
      <c r="N409" s="32">
        <f>VLOOKUP(A409,[3]Sheet1!$F:$I,3,0)</f>
        <v>1063.5</v>
      </c>
      <c r="O409" s="32">
        <f>VLOOKUP(A409,[1]FIJA!$A:$P,12,0)</f>
        <v>75</v>
      </c>
      <c r="P409" s="6">
        <v>886.5</v>
      </c>
      <c r="Q409" s="40">
        <f t="shared" si="18"/>
        <v>961.5</v>
      </c>
      <c r="R409" s="6">
        <f t="shared" si="19"/>
        <v>2301</v>
      </c>
      <c r="S409" s="6">
        <f t="shared" si="20"/>
        <v>14038.5</v>
      </c>
      <c r="T409" s="24">
        <v>111</v>
      </c>
      <c r="U409" s="2" t="str">
        <f>VLOOKUP(A409,[2]COMEDORECO_Generacion_de_Datos_!$A:$F,5,0)</f>
        <v>01.00.00.62.02.43.05</v>
      </c>
    </row>
    <row r="410" spans="1:21" s="2" customFormat="1" ht="21.95" customHeight="1" x14ac:dyDescent="0.25">
      <c r="A410" s="2">
        <f>VLOOKUP(C410,[1]FIJA!$D:$P,3,0)</f>
        <v>2301385676</v>
      </c>
      <c r="B410" s="23">
        <v>398</v>
      </c>
      <c r="C410" s="7" t="s">
        <v>710</v>
      </c>
      <c r="D410" s="7" t="s">
        <v>180</v>
      </c>
      <c r="E410" s="7" t="str">
        <f>VLOOKUP(A410,[2]COMEDORECO_Generacion_de_Datos_!$A:$F,2,0)</f>
        <v>M</v>
      </c>
      <c r="F410" s="7" t="s">
        <v>1844</v>
      </c>
      <c r="G410" s="44" t="str">
        <f>VLOOKUP(A410,[1]FIJA!$A:$P,15,0)</f>
        <v>COMEDORES ECONOMICOS- SAN PEDRO</v>
      </c>
      <c r="H410" s="44">
        <f>VLOOKUP(A410,[1]FIJA!$A:$P,8,0)</f>
        <v>14300</v>
      </c>
      <c r="I410" s="32">
        <f>VLOOKUP(A410,[1]FIJA!$A:$P,10,0)</f>
        <v>0</v>
      </c>
      <c r="J410" s="32">
        <f>VLOOKUP(A410,[1]FIJA!$A:$P,9,0)</f>
        <v>410.41</v>
      </c>
      <c r="K410" s="32">
        <f>VLOOKUP(A410,[3]Sheet1!$F:$I,2,)</f>
        <v>1015.3</v>
      </c>
      <c r="L410" s="32">
        <f>VLOOKUP(A410,[3]Sheet1!$F:$I,4,0)</f>
        <v>164.45</v>
      </c>
      <c r="M410" s="32">
        <f>VLOOKUP(A410,[1]FIJA!$A:$P,11,0)</f>
        <v>434.72</v>
      </c>
      <c r="N410" s="32">
        <f>VLOOKUP(A410,[3]Sheet1!$F:$I,3,0)</f>
        <v>1013.87</v>
      </c>
      <c r="O410" s="32">
        <f>VLOOKUP(A410,[1]FIJA!$A:$P,12,0)</f>
        <v>75</v>
      </c>
      <c r="P410" s="6">
        <v>845.13000000000011</v>
      </c>
      <c r="Q410" s="40">
        <f t="shared" si="18"/>
        <v>920.13000000000011</v>
      </c>
      <c r="R410" s="6">
        <f t="shared" si="19"/>
        <v>2193.62</v>
      </c>
      <c r="S410" s="6">
        <f t="shared" si="20"/>
        <v>13379.869999999999</v>
      </c>
      <c r="T410" s="24">
        <v>111</v>
      </c>
      <c r="U410" s="2" t="str">
        <f>VLOOKUP(A410,[2]COMEDORECO_Generacion_de_Datos_!$A:$F,5,0)</f>
        <v>01.00.00.62.02.43.05</v>
      </c>
    </row>
    <row r="411" spans="1:21" s="2" customFormat="1" ht="21.95" customHeight="1" x14ac:dyDescent="0.25">
      <c r="A411" s="2">
        <f>VLOOKUP(C411,[1]FIJA!$D:$P,3,0)</f>
        <v>2300906605</v>
      </c>
      <c r="B411" s="23">
        <v>399</v>
      </c>
      <c r="C411" s="7" t="s">
        <v>2132</v>
      </c>
      <c r="D411" s="7" t="s">
        <v>97</v>
      </c>
      <c r="E411" s="7" t="str">
        <f>VLOOKUP(A411,[2]COMEDORECO_Generacion_de_Datos_!$A:$F,2,0)</f>
        <v>F</v>
      </c>
      <c r="F411" s="7" t="s">
        <v>1844</v>
      </c>
      <c r="G411" s="44" t="str">
        <f>VLOOKUP(A411,[1]FIJA!$A:$P,15,0)</f>
        <v>COMEDORES ECONOMICOS- SAN PEDRO</v>
      </c>
      <c r="H411" s="44">
        <f>VLOOKUP(A411,[1]FIJA!$A:$P,8,0)</f>
        <v>13000</v>
      </c>
      <c r="I411" s="32">
        <f>VLOOKUP(A411,[1]FIJA!$A:$P,10,0)</f>
        <v>0</v>
      </c>
      <c r="J411" s="32">
        <f>VLOOKUP(A411,[1]FIJA!$A:$P,9,0)</f>
        <v>373.1</v>
      </c>
      <c r="K411" s="32">
        <f>VLOOKUP(A411,[3]Sheet1!$F:$I,2,)</f>
        <v>923</v>
      </c>
      <c r="L411" s="32">
        <f>VLOOKUP(A411,[3]Sheet1!$F:$I,4,0)</f>
        <v>149.5</v>
      </c>
      <c r="M411" s="32">
        <f>VLOOKUP(A411,[1]FIJA!$A:$P,11,0)</f>
        <v>395.2</v>
      </c>
      <c r="N411" s="32">
        <f>VLOOKUP(A411,[3]Sheet1!$F:$I,3,0)</f>
        <v>921.7</v>
      </c>
      <c r="O411" s="32">
        <f>VLOOKUP(A411,[1]FIJA!$A:$P,12,0)</f>
        <v>75</v>
      </c>
      <c r="P411" s="6">
        <v>1334.16</v>
      </c>
      <c r="Q411" s="40">
        <f t="shared" si="18"/>
        <v>843.3</v>
      </c>
      <c r="R411" s="6">
        <f t="shared" si="19"/>
        <v>1994.2</v>
      </c>
      <c r="S411" s="6">
        <f t="shared" si="20"/>
        <v>12156.7</v>
      </c>
      <c r="T411" s="24">
        <v>111</v>
      </c>
      <c r="U411" s="2" t="str">
        <f>VLOOKUP(A411,[2]COMEDORECO_Generacion_de_Datos_!$A:$F,5,0)</f>
        <v>01.00.00.62.02.43.05</v>
      </c>
    </row>
    <row r="412" spans="1:21" s="2" customFormat="1" ht="21.95" customHeight="1" x14ac:dyDescent="0.25">
      <c r="A412" s="2">
        <f>VLOOKUP(C412,[1]FIJA!$D:$P,3,0)</f>
        <v>110208659</v>
      </c>
      <c r="B412" s="23">
        <v>400</v>
      </c>
      <c r="C412" s="7" t="s">
        <v>1767</v>
      </c>
      <c r="D412" s="7" t="s">
        <v>144</v>
      </c>
      <c r="E412" s="7" t="str">
        <f>VLOOKUP(A412,[2]COMEDORECO_Generacion_de_Datos_!$A:$F,2,0)</f>
        <v>F</v>
      </c>
      <c r="F412" s="7" t="s">
        <v>1844</v>
      </c>
      <c r="G412" s="44" t="str">
        <f>VLOOKUP(A412,[1]FIJA!$A:$P,15,0)</f>
        <v>COMEDORES ECONOMICOS- SAN PEDRO</v>
      </c>
      <c r="H412" s="44">
        <f>VLOOKUP(A412,[1]FIJA!$A:$P,8,0)</f>
        <v>11000</v>
      </c>
      <c r="I412" s="32">
        <f>VLOOKUP(A412,[1]FIJA!$A:$P,10,0)</f>
        <v>0</v>
      </c>
      <c r="J412" s="32">
        <f>VLOOKUP(A412,[1]FIJA!$A:$P,9,0)</f>
        <v>315.7</v>
      </c>
      <c r="K412" s="32">
        <f>VLOOKUP(A412,[3]Sheet1!$F:$I,2,)</f>
        <v>781</v>
      </c>
      <c r="L412" s="32">
        <f>VLOOKUP(A412,[3]Sheet1!$F:$I,4,0)</f>
        <v>126.5</v>
      </c>
      <c r="M412" s="32">
        <f>VLOOKUP(A412,[1]FIJA!$A:$P,11,0)</f>
        <v>334.4</v>
      </c>
      <c r="N412" s="32">
        <f>VLOOKUP(A412,[3]Sheet1!$F:$I,3,0)</f>
        <v>779.9</v>
      </c>
      <c r="O412" s="32">
        <f>VLOOKUP(A412,[1]FIJA!$A:$P,12,0)</f>
        <v>75</v>
      </c>
      <c r="P412" s="6">
        <v>650.09999999999991</v>
      </c>
      <c r="Q412" s="40">
        <f t="shared" si="18"/>
        <v>725.09999999999991</v>
      </c>
      <c r="R412" s="6">
        <f t="shared" si="19"/>
        <v>1687.4</v>
      </c>
      <c r="S412" s="6">
        <f t="shared" si="20"/>
        <v>10274.9</v>
      </c>
      <c r="T412" s="24">
        <v>111</v>
      </c>
      <c r="U412" s="2" t="str">
        <f>VLOOKUP(A412,[2]COMEDORECO_Generacion_de_Datos_!$A:$F,5,0)</f>
        <v>01.00.00.62.02.43.05</v>
      </c>
    </row>
    <row r="413" spans="1:21" s="2" customFormat="1" ht="21.95" customHeight="1" x14ac:dyDescent="0.25">
      <c r="A413" s="2">
        <f>VLOOKUP(C413,[1]FIJA!$D:$P,3,0)</f>
        <v>2300020837</v>
      </c>
      <c r="B413" s="23">
        <v>401</v>
      </c>
      <c r="C413" s="7" t="s">
        <v>1361</v>
      </c>
      <c r="D413" s="7" t="s">
        <v>101</v>
      </c>
      <c r="E413" s="7" t="str">
        <f>VLOOKUP(A413,[2]COMEDORECO_Generacion_de_Datos_!$A:$F,2,0)</f>
        <v>F</v>
      </c>
      <c r="F413" s="7" t="s">
        <v>1844</v>
      </c>
      <c r="G413" s="44" t="str">
        <f>VLOOKUP(A413,[1]FIJA!$A:$P,15,0)</f>
        <v>COMEDORES ECONOMICOS- SAN PEDRO</v>
      </c>
      <c r="H413" s="44">
        <f>VLOOKUP(A413,[1]FIJA!$A:$P,8,0)</f>
        <v>11000</v>
      </c>
      <c r="I413" s="32">
        <f>VLOOKUP(A413,[1]FIJA!$A:$P,10,0)</f>
        <v>0</v>
      </c>
      <c r="J413" s="32">
        <f>VLOOKUP(A413,[1]FIJA!$A:$P,9,0)</f>
        <v>315.7</v>
      </c>
      <c r="K413" s="32">
        <f>VLOOKUP(A413,[3]Sheet1!$F:$I,2,)</f>
        <v>781</v>
      </c>
      <c r="L413" s="32">
        <f>VLOOKUP(A413,[3]Sheet1!$F:$I,4,0)</f>
        <v>126.5</v>
      </c>
      <c r="M413" s="32">
        <f>VLOOKUP(A413,[1]FIJA!$A:$P,11,0)</f>
        <v>334.4</v>
      </c>
      <c r="N413" s="32">
        <f>VLOOKUP(A413,[3]Sheet1!$F:$I,3,0)</f>
        <v>779.9</v>
      </c>
      <c r="O413" s="32">
        <f>VLOOKUP(A413,[1]FIJA!$A:$P,12,0)</f>
        <v>75</v>
      </c>
      <c r="P413" s="6">
        <v>650.09999999999991</v>
      </c>
      <c r="Q413" s="40">
        <f t="shared" si="18"/>
        <v>725.09999999999991</v>
      </c>
      <c r="R413" s="6">
        <f t="shared" si="19"/>
        <v>1687.4</v>
      </c>
      <c r="S413" s="6">
        <f t="shared" si="20"/>
        <v>10274.9</v>
      </c>
      <c r="T413" s="24">
        <v>111</v>
      </c>
      <c r="U413" s="2" t="str">
        <f>VLOOKUP(A413,[2]COMEDORECO_Generacion_de_Datos_!$A:$F,5,0)</f>
        <v>01.00.00.62.02.43.05</v>
      </c>
    </row>
    <row r="414" spans="1:21" s="2" customFormat="1" ht="21.95" customHeight="1" x14ac:dyDescent="0.25">
      <c r="A414" s="2">
        <f>VLOOKUP(C414,[1]FIJA!$D:$P,3,0)</f>
        <v>2300032741</v>
      </c>
      <c r="B414" s="23">
        <v>402</v>
      </c>
      <c r="C414" s="7" t="s">
        <v>695</v>
      </c>
      <c r="D414" s="7" t="s">
        <v>649</v>
      </c>
      <c r="E414" s="7" t="str">
        <f>VLOOKUP(A414,[2]COMEDORECO_Generacion_de_Datos_!$A:$F,2,0)</f>
        <v>F</v>
      </c>
      <c r="F414" s="7" t="s">
        <v>1844</v>
      </c>
      <c r="G414" s="44" t="str">
        <f>VLOOKUP(A414,[1]FIJA!$A:$P,15,0)</f>
        <v>COMEDORES ECONOMICOS- SAN PEDRO</v>
      </c>
      <c r="H414" s="44">
        <f>VLOOKUP(A414,[1]FIJA!$A:$P,8,0)</f>
        <v>11000</v>
      </c>
      <c r="I414" s="32">
        <f>VLOOKUP(A414,[1]FIJA!$A:$P,10,0)</f>
        <v>0</v>
      </c>
      <c r="J414" s="32">
        <f>VLOOKUP(A414,[1]FIJA!$A:$P,9,0)</f>
        <v>315.7</v>
      </c>
      <c r="K414" s="32">
        <f>VLOOKUP(A414,[3]Sheet1!$F:$I,2,)</f>
        <v>781</v>
      </c>
      <c r="L414" s="32">
        <f>VLOOKUP(A414,[3]Sheet1!$F:$I,4,0)</f>
        <v>126.5</v>
      </c>
      <c r="M414" s="32">
        <f>VLOOKUP(A414,[1]FIJA!$A:$P,11,0)</f>
        <v>334.4</v>
      </c>
      <c r="N414" s="32">
        <f>VLOOKUP(A414,[3]Sheet1!$F:$I,3,0)</f>
        <v>779.9</v>
      </c>
      <c r="O414" s="32">
        <f>VLOOKUP(A414,[1]FIJA!$A:$P,12,0)</f>
        <v>75</v>
      </c>
      <c r="P414" s="6">
        <v>650.09999999999991</v>
      </c>
      <c r="Q414" s="40">
        <f t="shared" si="18"/>
        <v>725.09999999999991</v>
      </c>
      <c r="R414" s="6">
        <f t="shared" si="19"/>
        <v>1687.4</v>
      </c>
      <c r="S414" s="6">
        <f t="shared" si="20"/>
        <v>10274.9</v>
      </c>
      <c r="T414" s="24">
        <v>111</v>
      </c>
      <c r="U414" s="2" t="str">
        <f>VLOOKUP(A414,[2]COMEDORECO_Generacion_de_Datos_!$A:$F,5,0)</f>
        <v>01.00.00.62.02.43.05</v>
      </c>
    </row>
    <row r="415" spans="1:21" s="2" customFormat="1" ht="21.95" customHeight="1" x14ac:dyDescent="0.25">
      <c r="A415" s="2">
        <f>VLOOKUP(C415,[1]FIJA!$D:$P,3,0)</f>
        <v>2300098296</v>
      </c>
      <c r="B415" s="23">
        <v>403</v>
      </c>
      <c r="C415" s="7" t="s">
        <v>696</v>
      </c>
      <c r="D415" s="7" t="s">
        <v>144</v>
      </c>
      <c r="E415" s="7" t="str">
        <f>VLOOKUP(A415,[2]COMEDORECO_Generacion_de_Datos_!$A:$F,2,0)</f>
        <v>F</v>
      </c>
      <c r="F415" s="7" t="s">
        <v>1844</v>
      </c>
      <c r="G415" s="44" t="str">
        <f>VLOOKUP(A415,[1]FIJA!$A:$P,15,0)</f>
        <v>COMEDORES ECONOMICOS- SAN PEDRO</v>
      </c>
      <c r="H415" s="44">
        <f>VLOOKUP(A415,[1]FIJA!$A:$P,8,0)</f>
        <v>11000</v>
      </c>
      <c r="I415" s="32">
        <f>VLOOKUP(A415,[1]FIJA!$A:$P,10,0)</f>
        <v>0</v>
      </c>
      <c r="J415" s="32">
        <f>VLOOKUP(A415,[1]FIJA!$A:$P,9,0)</f>
        <v>315.7</v>
      </c>
      <c r="K415" s="32">
        <f>VLOOKUP(A415,[3]Sheet1!$F:$I,2,)</f>
        <v>781</v>
      </c>
      <c r="L415" s="32">
        <f>VLOOKUP(A415,[3]Sheet1!$F:$I,4,0)</f>
        <v>126.5</v>
      </c>
      <c r="M415" s="32">
        <f>VLOOKUP(A415,[1]FIJA!$A:$P,11,0)</f>
        <v>334.4</v>
      </c>
      <c r="N415" s="32">
        <f>VLOOKUP(A415,[3]Sheet1!$F:$I,3,0)</f>
        <v>779.9</v>
      </c>
      <c r="O415" s="32">
        <f>VLOOKUP(A415,[1]FIJA!$A:$P,12,0)</f>
        <v>75</v>
      </c>
      <c r="P415" s="6">
        <v>650.09999999999991</v>
      </c>
      <c r="Q415" s="40">
        <f t="shared" si="18"/>
        <v>725.09999999999991</v>
      </c>
      <c r="R415" s="6">
        <f t="shared" si="19"/>
        <v>1687.4</v>
      </c>
      <c r="S415" s="6">
        <f t="shared" si="20"/>
        <v>10274.9</v>
      </c>
      <c r="T415" s="24">
        <v>111</v>
      </c>
      <c r="U415" s="2" t="str">
        <f>VLOOKUP(A415,[2]COMEDORECO_Generacion_de_Datos_!$A:$F,5,0)</f>
        <v>01.00.00.62.02.43.05</v>
      </c>
    </row>
    <row r="416" spans="1:21" s="2" customFormat="1" ht="21.95" customHeight="1" x14ac:dyDescent="0.25">
      <c r="A416" s="2">
        <f>VLOOKUP(C416,[1]FIJA!$D:$P,3,0)</f>
        <v>2300259393</v>
      </c>
      <c r="B416" s="23">
        <v>404</v>
      </c>
      <c r="C416" s="7" t="s">
        <v>698</v>
      </c>
      <c r="D416" s="7" t="s">
        <v>101</v>
      </c>
      <c r="E416" s="7" t="str">
        <f>VLOOKUP(A416,[2]COMEDORECO_Generacion_de_Datos_!$A:$F,2,0)</f>
        <v>F</v>
      </c>
      <c r="F416" s="7" t="s">
        <v>1844</v>
      </c>
      <c r="G416" s="44" t="str">
        <f>VLOOKUP(A416,[1]FIJA!$A:$P,15,0)</f>
        <v>COMEDORES ECONOMICOS- SAN PEDRO</v>
      </c>
      <c r="H416" s="44">
        <f>VLOOKUP(A416,[1]FIJA!$A:$P,8,0)</f>
        <v>11000</v>
      </c>
      <c r="I416" s="32">
        <f>VLOOKUP(A416,[1]FIJA!$A:$P,10,0)</f>
        <v>0</v>
      </c>
      <c r="J416" s="32">
        <f>VLOOKUP(A416,[1]FIJA!$A:$P,9,0)</f>
        <v>315.7</v>
      </c>
      <c r="K416" s="32">
        <f>VLOOKUP(A416,[3]Sheet1!$F:$I,2,)</f>
        <v>781</v>
      </c>
      <c r="L416" s="32">
        <f>VLOOKUP(A416,[3]Sheet1!$F:$I,4,0)</f>
        <v>126.5</v>
      </c>
      <c r="M416" s="32">
        <f>VLOOKUP(A416,[1]FIJA!$A:$P,11,0)</f>
        <v>334.4</v>
      </c>
      <c r="N416" s="32">
        <f>VLOOKUP(A416,[3]Sheet1!$F:$I,3,0)</f>
        <v>779.9</v>
      </c>
      <c r="O416" s="32">
        <f>VLOOKUP(A416,[1]FIJA!$A:$P,12,0)</f>
        <v>75</v>
      </c>
      <c r="P416" s="6">
        <v>650.09999999999991</v>
      </c>
      <c r="Q416" s="40">
        <f t="shared" si="18"/>
        <v>725.09999999999991</v>
      </c>
      <c r="R416" s="6">
        <f t="shared" si="19"/>
        <v>1687.4</v>
      </c>
      <c r="S416" s="6">
        <f t="shared" si="20"/>
        <v>10274.9</v>
      </c>
      <c r="T416" s="24">
        <v>111</v>
      </c>
      <c r="U416" s="2" t="str">
        <f>VLOOKUP(A416,[2]COMEDORECO_Generacion_de_Datos_!$A:$F,5,0)</f>
        <v>01.00.00.62.02.43.05</v>
      </c>
    </row>
    <row r="417" spans="1:21" s="2" customFormat="1" ht="21.95" customHeight="1" x14ac:dyDescent="0.25">
      <c r="A417" s="2">
        <f>VLOOKUP(C417,[1]FIJA!$D:$P,3,0)</f>
        <v>2300304512</v>
      </c>
      <c r="B417" s="23">
        <v>405</v>
      </c>
      <c r="C417" s="7" t="s">
        <v>1777</v>
      </c>
      <c r="D417" s="7" t="s">
        <v>101</v>
      </c>
      <c r="E417" s="7" t="str">
        <f>VLOOKUP(A417,[2]COMEDORECO_Generacion_de_Datos_!$A:$F,2,0)</f>
        <v>F</v>
      </c>
      <c r="F417" s="7" t="s">
        <v>1844</v>
      </c>
      <c r="G417" s="44" t="str">
        <f>VLOOKUP(A417,[1]FIJA!$A:$P,15,0)</f>
        <v>COMEDORES ECONOMICOS- SAN PEDRO</v>
      </c>
      <c r="H417" s="44">
        <f>VLOOKUP(A417,[1]FIJA!$A:$P,8,0)</f>
        <v>11000</v>
      </c>
      <c r="I417" s="32">
        <f>VLOOKUP(A417,[1]FIJA!$A:$P,10,0)</f>
        <v>0</v>
      </c>
      <c r="J417" s="32">
        <f>VLOOKUP(A417,[1]FIJA!$A:$P,9,0)</f>
        <v>315.7</v>
      </c>
      <c r="K417" s="32">
        <f>VLOOKUP(A417,[3]Sheet1!$F:$I,2,)</f>
        <v>781</v>
      </c>
      <c r="L417" s="32">
        <f>VLOOKUP(A417,[3]Sheet1!$F:$I,4,0)</f>
        <v>126.5</v>
      </c>
      <c r="M417" s="32">
        <f>VLOOKUP(A417,[1]FIJA!$A:$P,11,0)</f>
        <v>334.4</v>
      </c>
      <c r="N417" s="32">
        <f>VLOOKUP(A417,[3]Sheet1!$F:$I,3,0)</f>
        <v>779.9</v>
      </c>
      <c r="O417" s="32">
        <f>VLOOKUP(A417,[1]FIJA!$A:$P,12,0)</f>
        <v>75</v>
      </c>
      <c r="P417" s="6">
        <v>650.09999999999991</v>
      </c>
      <c r="Q417" s="40">
        <f t="shared" si="18"/>
        <v>725.09999999999991</v>
      </c>
      <c r="R417" s="6">
        <f t="shared" si="19"/>
        <v>1687.4</v>
      </c>
      <c r="S417" s="6">
        <f t="shared" si="20"/>
        <v>10274.9</v>
      </c>
      <c r="T417" s="24">
        <v>111</v>
      </c>
      <c r="U417" s="2" t="str">
        <f>VLOOKUP(A417,[2]COMEDORECO_Generacion_de_Datos_!$A:$F,5,0)</f>
        <v>01.00.00.62.02.43.05</v>
      </c>
    </row>
    <row r="418" spans="1:21" s="2" customFormat="1" ht="21.95" customHeight="1" x14ac:dyDescent="0.25">
      <c r="A418" s="2">
        <f>VLOOKUP(C418,[1]FIJA!$D:$P,3,0)</f>
        <v>2300316532</v>
      </c>
      <c r="B418" s="23">
        <v>406</v>
      </c>
      <c r="C418" s="7" t="s">
        <v>699</v>
      </c>
      <c r="D418" s="7" t="s">
        <v>101</v>
      </c>
      <c r="E418" s="7" t="str">
        <f>VLOOKUP(A418,[2]COMEDORECO_Generacion_de_Datos_!$A:$F,2,0)</f>
        <v>F</v>
      </c>
      <c r="F418" s="7" t="s">
        <v>1844</v>
      </c>
      <c r="G418" s="44" t="str">
        <f>VLOOKUP(A418,[1]FIJA!$A:$P,15,0)</f>
        <v>COMEDORES ECONOMICOS- SAN PEDRO</v>
      </c>
      <c r="H418" s="44">
        <f>VLOOKUP(A418,[1]FIJA!$A:$P,8,0)</f>
        <v>11000</v>
      </c>
      <c r="I418" s="32">
        <f>VLOOKUP(A418,[1]FIJA!$A:$P,10,0)</f>
        <v>0</v>
      </c>
      <c r="J418" s="32">
        <f>VLOOKUP(A418,[1]FIJA!$A:$P,9,0)</f>
        <v>315.7</v>
      </c>
      <c r="K418" s="32">
        <f>VLOOKUP(A418,[3]Sheet1!$F:$I,2,)</f>
        <v>781</v>
      </c>
      <c r="L418" s="32">
        <f>VLOOKUP(A418,[3]Sheet1!$F:$I,4,0)</f>
        <v>126.5</v>
      </c>
      <c r="M418" s="32">
        <f>VLOOKUP(A418,[1]FIJA!$A:$P,11,0)</f>
        <v>334.4</v>
      </c>
      <c r="N418" s="32">
        <f>VLOOKUP(A418,[3]Sheet1!$F:$I,3,0)</f>
        <v>779.9</v>
      </c>
      <c r="O418" s="32">
        <f>VLOOKUP(A418,[1]FIJA!$A:$P,12,0)</f>
        <v>75</v>
      </c>
      <c r="P418" s="6">
        <v>650.09999999999991</v>
      </c>
      <c r="Q418" s="40">
        <f t="shared" si="18"/>
        <v>725.09999999999991</v>
      </c>
      <c r="R418" s="6">
        <f t="shared" si="19"/>
        <v>1687.4</v>
      </c>
      <c r="S418" s="6">
        <f t="shared" si="20"/>
        <v>10274.9</v>
      </c>
      <c r="T418" s="24">
        <v>111</v>
      </c>
      <c r="U418" s="2" t="str">
        <f>VLOOKUP(A418,[2]COMEDORECO_Generacion_de_Datos_!$A:$F,5,0)</f>
        <v>01.00.00.62.02.43.05</v>
      </c>
    </row>
    <row r="419" spans="1:21" s="2" customFormat="1" ht="21.95" customHeight="1" x14ac:dyDescent="0.25">
      <c r="A419" s="2">
        <f>VLOOKUP(C419,[1]FIJA!$D:$P,3,0)</f>
        <v>2300436819</v>
      </c>
      <c r="B419" s="23">
        <v>407</v>
      </c>
      <c r="C419" s="7" t="s">
        <v>701</v>
      </c>
      <c r="D419" s="7" t="s">
        <v>116</v>
      </c>
      <c r="E419" s="7" t="str">
        <f>VLOOKUP(A419,[2]COMEDORECO_Generacion_de_Datos_!$A:$F,2,0)</f>
        <v>M</v>
      </c>
      <c r="F419" s="7" t="s">
        <v>1844</v>
      </c>
      <c r="G419" s="44" t="str">
        <f>VLOOKUP(A419,[1]FIJA!$A:$P,15,0)</f>
        <v>COMEDORES ECONOMICOS- SAN PEDRO</v>
      </c>
      <c r="H419" s="44">
        <f>VLOOKUP(A419,[1]FIJA!$A:$P,8,0)</f>
        <v>11000</v>
      </c>
      <c r="I419" s="32">
        <f>VLOOKUP(A419,[1]FIJA!$A:$P,10,0)</f>
        <v>0</v>
      </c>
      <c r="J419" s="32">
        <f>VLOOKUP(A419,[1]FIJA!$A:$P,9,0)</f>
        <v>315.7</v>
      </c>
      <c r="K419" s="32">
        <f>VLOOKUP(A419,[3]Sheet1!$F:$I,2,)</f>
        <v>781</v>
      </c>
      <c r="L419" s="32">
        <f>VLOOKUP(A419,[3]Sheet1!$F:$I,4,0)</f>
        <v>126.5</v>
      </c>
      <c r="M419" s="32">
        <f>VLOOKUP(A419,[1]FIJA!$A:$P,11,0)</f>
        <v>334.4</v>
      </c>
      <c r="N419" s="32">
        <f>VLOOKUP(A419,[3]Sheet1!$F:$I,3,0)</f>
        <v>779.9</v>
      </c>
      <c r="O419" s="32">
        <f>VLOOKUP(A419,[1]FIJA!$A:$P,12,0)</f>
        <v>75</v>
      </c>
      <c r="P419" s="6">
        <v>650.09999999999991</v>
      </c>
      <c r="Q419" s="40">
        <f t="shared" si="18"/>
        <v>725.09999999999991</v>
      </c>
      <c r="R419" s="6">
        <f t="shared" si="19"/>
        <v>1687.4</v>
      </c>
      <c r="S419" s="6">
        <f t="shared" si="20"/>
        <v>10274.9</v>
      </c>
      <c r="T419" s="24">
        <v>111</v>
      </c>
      <c r="U419" s="2" t="str">
        <f>VLOOKUP(A419,[2]COMEDORECO_Generacion_de_Datos_!$A:$F,5,0)</f>
        <v>01.00.00.62.02.43.05</v>
      </c>
    </row>
    <row r="420" spans="1:21" s="2" customFormat="1" ht="21.95" customHeight="1" x14ac:dyDescent="0.25">
      <c r="A420" s="2">
        <f>VLOOKUP(C420,[1]FIJA!$D:$P,3,0)</f>
        <v>2300849854</v>
      </c>
      <c r="B420" s="23">
        <v>408</v>
      </c>
      <c r="C420" s="7" t="s">
        <v>703</v>
      </c>
      <c r="D420" s="7" t="s">
        <v>97</v>
      </c>
      <c r="E420" s="7" t="str">
        <f>VLOOKUP(A420,[2]COMEDORECO_Generacion_de_Datos_!$A:$F,2,0)</f>
        <v>F</v>
      </c>
      <c r="F420" s="7" t="s">
        <v>1844</v>
      </c>
      <c r="G420" s="44" t="str">
        <f>VLOOKUP(A420,[1]FIJA!$A:$P,15,0)</f>
        <v>COMEDORES ECONOMICOS- SAN PEDRO</v>
      </c>
      <c r="H420" s="44">
        <f>VLOOKUP(A420,[1]FIJA!$A:$P,8,0)</f>
        <v>11000</v>
      </c>
      <c r="I420" s="32">
        <f>VLOOKUP(A420,[1]FIJA!$A:$P,10,0)</f>
        <v>0</v>
      </c>
      <c r="J420" s="32">
        <f>VLOOKUP(A420,[1]FIJA!$A:$P,9,0)</f>
        <v>315.7</v>
      </c>
      <c r="K420" s="32">
        <f>VLOOKUP(A420,[3]Sheet1!$F:$I,2,)</f>
        <v>781</v>
      </c>
      <c r="L420" s="32">
        <f>VLOOKUP(A420,[3]Sheet1!$F:$I,4,0)</f>
        <v>126.5</v>
      </c>
      <c r="M420" s="32">
        <f>VLOOKUP(A420,[1]FIJA!$A:$P,11,0)</f>
        <v>334.4</v>
      </c>
      <c r="N420" s="32">
        <f>VLOOKUP(A420,[3]Sheet1!$F:$I,3,0)</f>
        <v>779.9</v>
      </c>
      <c r="O420" s="32">
        <f>VLOOKUP(A420,[1]FIJA!$A:$P,12,0)</f>
        <v>75</v>
      </c>
      <c r="P420" s="6">
        <v>650.09999999999991</v>
      </c>
      <c r="Q420" s="40">
        <f t="shared" si="18"/>
        <v>725.09999999999991</v>
      </c>
      <c r="R420" s="6">
        <f t="shared" si="19"/>
        <v>1687.4</v>
      </c>
      <c r="S420" s="6">
        <f t="shared" si="20"/>
        <v>10274.9</v>
      </c>
      <c r="T420" s="24">
        <v>111</v>
      </c>
      <c r="U420" s="2" t="str">
        <f>VLOOKUP(A420,[2]COMEDORECO_Generacion_de_Datos_!$A:$F,5,0)</f>
        <v>01.00.00.62.02.43.05</v>
      </c>
    </row>
    <row r="421" spans="1:21" s="2" customFormat="1" ht="21.95" customHeight="1" x14ac:dyDescent="0.25">
      <c r="A421" s="2">
        <f>VLOOKUP(C421,[1]FIJA!$D:$P,3,0)</f>
        <v>2300934581</v>
      </c>
      <c r="B421" s="23">
        <v>409</v>
      </c>
      <c r="C421" s="7" t="s">
        <v>705</v>
      </c>
      <c r="D421" s="7" t="s">
        <v>101</v>
      </c>
      <c r="E421" s="7" t="str">
        <f>VLOOKUP(A421,[2]COMEDORECO_Generacion_de_Datos_!$A:$F,2,0)</f>
        <v>F</v>
      </c>
      <c r="F421" s="7" t="s">
        <v>1844</v>
      </c>
      <c r="G421" s="44" t="str">
        <f>VLOOKUP(A421,[1]FIJA!$A:$P,15,0)</f>
        <v>COMEDORES ECONOMICOS- SAN PEDRO</v>
      </c>
      <c r="H421" s="44">
        <f>VLOOKUP(A421,[1]FIJA!$A:$P,8,0)</f>
        <v>11000</v>
      </c>
      <c r="I421" s="32">
        <f>VLOOKUP(A421,[1]FIJA!$A:$P,10,0)</f>
        <v>0</v>
      </c>
      <c r="J421" s="32">
        <f>VLOOKUP(A421,[1]FIJA!$A:$P,9,0)</f>
        <v>315.7</v>
      </c>
      <c r="K421" s="32">
        <f>VLOOKUP(A421,[3]Sheet1!$F:$I,2,)</f>
        <v>781</v>
      </c>
      <c r="L421" s="32">
        <f>VLOOKUP(A421,[3]Sheet1!$F:$I,4,0)</f>
        <v>126.5</v>
      </c>
      <c r="M421" s="32">
        <f>VLOOKUP(A421,[1]FIJA!$A:$P,11,0)</f>
        <v>334.4</v>
      </c>
      <c r="N421" s="32">
        <f>VLOOKUP(A421,[3]Sheet1!$F:$I,3,0)</f>
        <v>779.9</v>
      </c>
      <c r="O421" s="32">
        <f>VLOOKUP(A421,[1]FIJA!$A:$P,12,0)</f>
        <v>75</v>
      </c>
      <c r="P421" s="6">
        <v>650.09999999999991</v>
      </c>
      <c r="Q421" s="40">
        <f t="shared" si="18"/>
        <v>725.09999999999991</v>
      </c>
      <c r="R421" s="6">
        <f t="shared" si="19"/>
        <v>1687.4</v>
      </c>
      <c r="S421" s="6">
        <f t="shared" si="20"/>
        <v>10274.9</v>
      </c>
      <c r="T421" s="24">
        <v>111</v>
      </c>
      <c r="U421" s="2" t="str">
        <f>VLOOKUP(A421,[2]COMEDORECO_Generacion_de_Datos_!$A:$F,5,0)</f>
        <v>01.00.00.62.02.43.05</v>
      </c>
    </row>
    <row r="422" spans="1:21" s="2" customFormat="1" ht="21.95" customHeight="1" x14ac:dyDescent="0.25">
      <c r="A422" s="2">
        <f>VLOOKUP(C422,[1]FIJA!$D:$P,3,0)</f>
        <v>2301039117</v>
      </c>
      <c r="B422" s="23">
        <v>410</v>
      </c>
      <c r="C422" s="7" t="s">
        <v>706</v>
      </c>
      <c r="D422" s="7" t="s">
        <v>101</v>
      </c>
      <c r="E422" s="7" t="str">
        <f>VLOOKUP(A422,[2]COMEDORECO_Generacion_de_Datos_!$A:$F,2,0)</f>
        <v>F</v>
      </c>
      <c r="F422" s="7" t="s">
        <v>1844</v>
      </c>
      <c r="G422" s="44" t="str">
        <f>VLOOKUP(A422,[1]FIJA!$A:$P,15,0)</f>
        <v>COMEDORES ECONOMICOS- SAN PEDRO</v>
      </c>
      <c r="H422" s="44">
        <f>VLOOKUP(A422,[1]FIJA!$A:$P,8,0)</f>
        <v>11000</v>
      </c>
      <c r="I422" s="32">
        <f>VLOOKUP(A422,[1]FIJA!$A:$P,10,0)</f>
        <v>0</v>
      </c>
      <c r="J422" s="32">
        <f>VLOOKUP(A422,[1]FIJA!$A:$P,9,0)</f>
        <v>315.7</v>
      </c>
      <c r="K422" s="32">
        <f>VLOOKUP(A422,[3]Sheet1!$F:$I,2,)</f>
        <v>781</v>
      </c>
      <c r="L422" s="32">
        <f>VLOOKUP(A422,[3]Sheet1!$F:$I,4,0)</f>
        <v>126.5</v>
      </c>
      <c r="M422" s="32">
        <f>VLOOKUP(A422,[1]FIJA!$A:$P,11,0)</f>
        <v>334.4</v>
      </c>
      <c r="N422" s="32">
        <f>VLOOKUP(A422,[3]Sheet1!$F:$I,3,0)</f>
        <v>779.9</v>
      </c>
      <c r="O422" s="32">
        <f>VLOOKUP(A422,[1]FIJA!$A:$P,12,0)</f>
        <v>75</v>
      </c>
      <c r="P422" s="6">
        <v>650.09999999999991</v>
      </c>
      <c r="Q422" s="40">
        <f t="shared" si="18"/>
        <v>725.09999999999991</v>
      </c>
      <c r="R422" s="6">
        <f t="shared" si="19"/>
        <v>1687.4</v>
      </c>
      <c r="S422" s="6">
        <f t="shared" si="20"/>
        <v>10274.9</v>
      </c>
      <c r="T422" s="24">
        <v>111</v>
      </c>
      <c r="U422" s="2" t="str">
        <f>VLOOKUP(A422,[2]COMEDORECO_Generacion_de_Datos_!$A:$F,5,0)</f>
        <v>01.00.00.62.02.43.05</v>
      </c>
    </row>
    <row r="423" spans="1:21" s="2" customFormat="1" ht="21.95" customHeight="1" x14ac:dyDescent="0.25">
      <c r="A423" s="2">
        <f>VLOOKUP(C423,[1]FIJA!$D:$P,3,0)</f>
        <v>2301195802</v>
      </c>
      <c r="B423" s="23">
        <v>411</v>
      </c>
      <c r="C423" s="7" t="s">
        <v>1779</v>
      </c>
      <c r="D423" s="7" t="s">
        <v>144</v>
      </c>
      <c r="E423" s="7" t="str">
        <f>VLOOKUP(A423,[2]COMEDORECO_Generacion_de_Datos_!$A:$F,2,0)</f>
        <v>M</v>
      </c>
      <c r="F423" s="7" t="s">
        <v>1844</v>
      </c>
      <c r="G423" s="44" t="str">
        <f>VLOOKUP(A423,[1]FIJA!$A:$P,15,0)</f>
        <v>COMEDORES ECONOMICOS- SAN PEDRO</v>
      </c>
      <c r="H423" s="44">
        <f>VLOOKUP(A423,[1]FIJA!$A:$P,8,0)</f>
        <v>11000</v>
      </c>
      <c r="I423" s="32">
        <f>VLOOKUP(A423,[1]FIJA!$A:$P,10,0)</f>
        <v>0</v>
      </c>
      <c r="J423" s="32">
        <f>VLOOKUP(A423,[1]FIJA!$A:$P,9,0)</f>
        <v>315.7</v>
      </c>
      <c r="K423" s="32">
        <f>VLOOKUP(A423,[3]Sheet1!$F:$I,2,)</f>
        <v>781</v>
      </c>
      <c r="L423" s="32">
        <f>VLOOKUP(A423,[3]Sheet1!$F:$I,4,0)</f>
        <v>126.5</v>
      </c>
      <c r="M423" s="32">
        <f>VLOOKUP(A423,[1]FIJA!$A:$P,11,0)</f>
        <v>334.4</v>
      </c>
      <c r="N423" s="32">
        <f>VLOOKUP(A423,[3]Sheet1!$F:$I,3,0)</f>
        <v>779.9</v>
      </c>
      <c r="O423" s="32">
        <f>VLOOKUP(A423,[1]FIJA!$A:$P,12,0)</f>
        <v>75</v>
      </c>
      <c r="P423" s="6">
        <v>650.09999999999991</v>
      </c>
      <c r="Q423" s="40">
        <f t="shared" si="18"/>
        <v>725.09999999999991</v>
      </c>
      <c r="R423" s="6">
        <f t="shared" si="19"/>
        <v>1687.4</v>
      </c>
      <c r="S423" s="6">
        <f t="shared" si="20"/>
        <v>10274.9</v>
      </c>
      <c r="T423" s="24">
        <v>111</v>
      </c>
      <c r="U423" s="2" t="str">
        <f>VLOOKUP(A423,[2]COMEDORECO_Generacion_de_Datos_!$A:$F,5,0)</f>
        <v>01.00.00.62.02.43.05</v>
      </c>
    </row>
    <row r="424" spans="1:21" s="2" customFormat="1" ht="21.95" customHeight="1" x14ac:dyDescent="0.25">
      <c r="A424" s="2">
        <f>VLOOKUP(C424,[1]FIJA!$D:$P,3,0)</f>
        <v>2301405524</v>
      </c>
      <c r="B424" s="23">
        <v>412</v>
      </c>
      <c r="C424" s="7" t="s">
        <v>711</v>
      </c>
      <c r="D424" s="7" t="s">
        <v>174</v>
      </c>
      <c r="E424" s="7" t="str">
        <f>VLOOKUP(A424,[2]COMEDORECO_Generacion_de_Datos_!$A:$F,2,0)</f>
        <v>F</v>
      </c>
      <c r="F424" s="7" t="s">
        <v>1844</v>
      </c>
      <c r="G424" s="44" t="str">
        <f>VLOOKUP(A424,[1]FIJA!$A:$P,15,0)</f>
        <v>COMEDORES ECONOMICOS- SAN PEDRO</v>
      </c>
      <c r="H424" s="44">
        <f>VLOOKUP(A424,[1]FIJA!$A:$P,8,0)</f>
        <v>11000</v>
      </c>
      <c r="I424" s="32">
        <f>VLOOKUP(A424,[1]FIJA!$A:$P,10,0)</f>
        <v>0</v>
      </c>
      <c r="J424" s="32">
        <f>VLOOKUP(A424,[1]FIJA!$A:$P,9,0)</f>
        <v>315.7</v>
      </c>
      <c r="K424" s="32">
        <f>VLOOKUP(A424,[3]Sheet1!$F:$I,2,)</f>
        <v>781</v>
      </c>
      <c r="L424" s="32">
        <f>VLOOKUP(A424,[3]Sheet1!$F:$I,4,0)</f>
        <v>126.5</v>
      </c>
      <c r="M424" s="32">
        <f>VLOOKUP(A424,[1]FIJA!$A:$P,11,0)</f>
        <v>334.4</v>
      </c>
      <c r="N424" s="32">
        <f>VLOOKUP(A424,[3]Sheet1!$F:$I,3,0)</f>
        <v>779.9</v>
      </c>
      <c r="O424" s="32">
        <f>VLOOKUP(A424,[1]FIJA!$A:$P,12,0)</f>
        <v>75</v>
      </c>
      <c r="P424" s="6">
        <v>650.09999999999991</v>
      </c>
      <c r="Q424" s="40">
        <f t="shared" si="18"/>
        <v>725.09999999999991</v>
      </c>
      <c r="R424" s="6">
        <f t="shared" si="19"/>
        <v>1687.4</v>
      </c>
      <c r="S424" s="6">
        <f t="shared" si="20"/>
        <v>10274.9</v>
      </c>
      <c r="T424" s="24">
        <v>111</v>
      </c>
      <c r="U424" s="2" t="str">
        <f>VLOOKUP(A424,[2]COMEDORECO_Generacion_de_Datos_!$A:$F,5,0)</f>
        <v>01.00.00.62.02.43.05</v>
      </c>
    </row>
    <row r="425" spans="1:21" s="2" customFormat="1" ht="21.95" customHeight="1" x14ac:dyDescent="0.25">
      <c r="A425" s="2">
        <f>VLOOKUP(C425,[1]FIJA!$D:$P,3,0)</f>
        <v>2301498024</v>
      </c>
      <c r="B425" s="23">
        <v>413</v>
      </c>
      <c r="C425" s="7" t="s">
        <v>712</v>
      </c>
      <c r="D425" s="7" t="s">
        <v>101</v>
      </c>
      <c r="E425" s="7" t="str">
        <f>VLOOKUP(A425,[2]COMEDORECO_Generacion_de_Datos_!$A:$F,2,0)</f>
        <v>F</v>
      </c>
      <c r="F425" s="7" t="s">
        <v>1844</v>
      </c>
      <c r="G425" s="44" t="str">
        <f>VLOOKUP(A425,[1]FIJA!$A:$P,15,0)</f>
        <v>COMEDORES ECONOMICOS- SAN PEDRO</v>
      </c>
      <c r="H425" s="44">
        <f>VLOOKUP(A425,[1]FIJA!$A:$P,8,0)</f>
        <v>11000</v>
      </c>
      <c r="I425" s="32">
        <f>VLOOKUP(A425,[1]FIJA!$A:$P,10,0)</f>
        <v>0</v>
      </c>
      <c r="J425" s="32">
        <f>VLOOKUP(A425,[1]FIJA!$A:$P,9,0)</f>
        <v>315.7</v>
      </c>
      <c r="K425" s="32">
        <f>VLOOKUP(A425,[3]Sheet1!$F:$I,2,)</f>
        <v>781</v>
      </c>
      <c r="L425" s="32">
        <f>VLOOKUP(A425,[3]Sheet1!$F:$I,4,0)</f>
        <v>126.5</v>
      </c>
      <c r="M425" s="32">
        <f>VLOOKUP(A425,[1]FIJA!$A:$P,11,0)</f>
        <v>334.4</v>
      </c>
      <c r="N425" s="32">
        <f>VLOOKUP(A425,[3]Sheet1!$F:$I,3,0)</f>
        <v>779.9</v>
      </c>
      <c r="O425" s="32">
        <f>VLOOKUP(A425,[1]FIJA!$A:$P,12,0)</f>
        <v>75</v>
      </c>
      <c r="P425" s="6">
        <v>650.09999999999991</v>
      </c>
      <c r="Q425" s="40">
        <f t="shared" si="18"/>
        <v>725.09999999999991</v>
      </c>
      <c r="R425" s="6">
        <f t="shared" si="19"/>
        <v>1687.4</v>
      </c>
      <c r="S425" s="6">
        <f t="shared" si="20"/>
        <v>10274.9</v>
      </c>
      <c r="T425" s="24">
        <v>111</v>
      </c>
      <c r="U425" s="2" t="str">
        <f>VLOOKUP(A425,[2]COMEDORECO_Generacion_de_Datos_!$A:$F,5,0)</f>
        <v>01.00.00.62.02.43.05</v>
      </c>
    </row>
    <row r="426" spans="1:21" s="2" customFormat="1" ht="21.95" customHeight="1" x14ac:dyDescent="0.25">
      <c r="A426" s="2">
        <f>VLOOKUP(C426,[1]FIJA!$D:$P,3,0)</f>
        <v>2301498602</v>
      </c>
      <c r="B426" s="23">
        <v>414</v>
      </c>
      <c r="C426" s="7" t="s">
        <v>1780</v>
      </c>
      <c r="D426" s="7" t="s">
        <v>101</v>
      </c>
      <c r="E426" s="7" t="str">
        <f>VLOOKUP(A426,[2]COMEDORECO_Generacion_de_Datos_!$A:$F,2,0)</f>
        <v>M</v>
      </c>
      <c r="F426" s="7" t="s">
        <v>1844</v>
      </c>
      <c r="G426" s="44" t="str">
        <f>VLOOKUP(A426,[1]FIJA!$A:$P,15,0)</f>
        <v>COMEDORES ECONOMICOS- SAN PEDRO</v>
      </c>
      <c r="H426" s="44">
        <f>VLOOKUP(A426,[1]FIJA!$A:$P,8,0)</f>
        <v>11000</v>
      </c>
      <c r="I426" s="32">
        <f>VLOOKUP(A426,[1]FIJA!$A:$P,10,0)</f>
        <v>0</v>
      </c>
      <c r="J426" s="32">
        <f>VLOOKUP(A426,[1]FIJA!$A:$P,9,0)</f>
        <v>315.7</v>
      </c>
      <c r="K426" s="32">
        <f>VLOOKUP(A426,[3]Sheet1!$F:$I,2,)</f>
        <v>781</v>
      </c>
      <c r="L426" s="32">
        <f>VLOOKUP(A426,[3]Sheet1!$F:$I,4,0)</f>
        <v>126.5</v>
      </c>
      <c r="M426" s="32">
        <f>VLOOKUP(A426,[1]FIJA!$A:$P,11,0)</f>
        <v>334.4</v>
      </c>
      <c r="N426" s="32">
        <f>VLOOKUP(A426,[3]Sheet1!$F:$I,3,0)</f>
        <v>779.9</v>
      </c>
      <c r="O426" s="32">
        <f>VLOOKUP(A426,[1]FIJA!$A:$P,12,0)</f>
        <v>75</v>
      </c>
      <c r="P426" s="6">
        <v>650.09999999999991</v>
      </c>
      <c r="Q426" s="40">
        <f t="shared" si="18"/>
        <v>725.09999999999991</v>
      </c>
      <c r="R426" s="6">
        <f t="shared" si="19"/>
        <v>1687.4</v>
      </c>
      <c r="S426" s="6">
        <f t="shared" si="20"/>
        <v>10274.9</v>
      </c>
      <c r="T426" s="24">
        <v>111</v>
      </c>
      <c r="U426" s="2" t="str">
        <f>VLOOKUP(A426,[2]COMEDORECO_Generacion_de_Datos_!$A:$F,5,0)</f>
        <v>01.00.00.62.02.43.05</v>
      </c>
    </row>
    <row r="427" spans="1:21" s="2" customFormat="1" ht="21.95" customHeight="1" x14ac:dyDescent="0.25">
      <c r="A427" s="2">
        <f>VLOOKUP(C427,[1]FIJA!$D:$P,3,0)</f>
        <v>2301582751</v>
      </c>
      <c r="B427" s="23">
        <v>415</v>
      </c>
      <c r="C427" s="7" t="s">
        <v>713</v>
      </c>
      <c r="D427" s="7" t="s">
        <v>101</v>
      </c>
      <c r="E427" s="7" t="str">
        <f>VLOOKUP(A427,[2]COMEDORECO_Generacion_de_Datos_!$A:$F,2,0)</f>
        <v>F</v>
      </c>
      <c r="F427" s="7" t="s">
        <v>1844</v>
      </c>
      <c r="G427" s="44" t="str">
        <f>VLOOKUP(A427,[1]FIJA!$A:$P,15,0)</f>
        <v>COMEDORES ECONOMICOS- SAN PEDRO</v>
      </c>
      <c r="H427" s="44">
        <f>VLOOKUP(A427,[1]FIJA!$A:$P,8,0)</f>
        <v>11000</v>
      </c>
      <c r="I427" s="32">
        <f>VLOOKUP(A427,[1]FIJA!$A:$P,10,0)</f>
        <v>0</v>
      </c>
      <c r="J427" s="32">
        <f>VLOOKUP(A427,[1]FIJA!$A:$P,9,0)</f>
        <v>315.7</v>
      </c>
      <c r="K427" s="32">
        <f>VLOOKUP(A427,[3]Sheet1!$F:$I,2,)</f>
        <v>781</v>
      </c>
      <c r="L427" s="32">
        <f>VLOOKUP(A427,[3]Sheet1!$F:$I,4,0)</f>
        <v>126.5</v>
      </c>
      <c r="M427" s="32">
        <f>VLOOKUP(A427,[1]FIJA!$A:$P,11,0)</f>
        <v>334.4</v>
      </c>
      <c r="N427" s="32">
        <f>VLOOKUP(A427,[3]Sheet1!$F:$I,3,0)</f>
        <v>779.9</v>
      </c>
      <c r="O427" s="32">
        <f>VLOOKUP(A427,[1]FIJA!$A:$P,12,0)</f>
        <v>75</v>
      </c>
      <c r="P427" s="6">
        <v>650.09999999999991</v>
      </c>
      <c r="Q427" s="40">
        <f t="shared" si="18"/>
        <v>725.09999999999991</v>
      </c>
      <c r="R427" s="6">
        <f t="shared" si="19"/>
        <v>1687.4</v>
      </c>
      <c r="S427" s="6">
        <f t="shared" si="20"/>
        <v>10274.9</v>
      </c>
      <c r="T427" s="24">
        <v>111</v>
      </c>
      <c r="U427" s="2" t="str">
        <f>VLOOKUP(A427,[2]COMEDORECO_Generacion_de_Datos_!$A:$F,5,0)</f>
        <v>01.00.00.62.02.43.05</v>
      </c>
    </row>
    <row r="428" spans="1:21" s="2" customFormat="1" ht="21.95" customHeight="1" x14ac:dyDescent="0.25">
      <c r="A428" s="2">
        <f>VLOOKUP(C428,[1]FIJA!$D:$P,3,0)</f>
        <v>3000014997</v>
      </c>
      <c r="B428" s="23">
        <v>416</v>
      </c>
      <c r="C428" s="7" t="s">
        <v>738</v>
      </c>
      <c r="D428" s="7" t="s">
        <v>211</v>
      </c>
      <c r="E428" s="7" t="str">
        <f>VLOOKUP(A428,[2]COMEDORECO_Generacion_de_Datos_!$A:$F,2,0)</f>
        <v>M</v>
      </c>
      <c r="F428" s="7" t="s">
        <v>1844</v>
      </c>
      <c r="G428" s="44" t="str">
        <f>VLOOKUP(A428,[1]FIJA!$A:$P,15,0)</f>
        <v>COMEDORES ECONOMICOS- SAN PEDRO</v>
      </c>
      <c r="H428" s="44">
        <f>VLOOKUP(A428,[1]FIJA!$A:$P,8,0)</f>
        <v>11000</v>
      </c>
      <c r="I428" s="32">
        <f>VLOOKUP(A428,[1]FIJA!$A:$P,10,0)</f>
        <v>0</v>
      </c>
      <c r="J428" s="32">
        <f>VLOOKUP(A428,[1]FIJA!$A:$P,9,0)</f>
        <v>315.7</v>
      </c>
      <c r="K428" s="32">
        <f>VLOOKUP(A428,[3]Sheet1!$F:$I,2,)</f>
        <v>781</v>
      </c>
      <c r="L428" s="32">
        <f>VLOOKUP(A428,[3]Sheet1!$F:$I,4,0)</f>
        <v>126.5</v>
      </c>
      <c r="M428" s="32">
        <f>VLOOKUP(A428,[1]FIJA!$A:$P,11,0)</f>
        <v>334.4</v>
      </c>
      <c r="N428" s="32">
        <f>VLOOKUP(A428,[3]Sheet1!$F:$I,3,0)</f>
        <v>779.9</v>
      </c>
      <c r="O428" s="32">
        <f>VLOOKUP(A428,[1]FIJA!$A:$P,12,0)</f>
        <v>75</v>
      </c>
      <c r="P428" s="6">
        <v>650.09999999999991</v>
      </c>
      <c r="Q428" s="40">
        <f t="shared" si="18"/>
        <v>725.09999999999991</v>
      </c>
      <c r="R428" s="6">
        <f t="shared" si="19"/>
        <v>1687.4</v>
      </c>
      <c r="S428" s="6">
        <f t="shared" si="20"/>
        <v>10274.9</v>
      </c>
      <c r="T428" s="24">
        <v>111</v>
      </c>
      <c r="U428" s="2" t="str">
        <f>VLOOKUP(A428,[2]COMEDORECO_Generacion_de_Datos_!$A:$F,5,0)</f>
        <v>01.00.00.62.02.43.05</v>
      </c>
    </row>
    <row r="429" spans="1:21" s="2" customFormat="1" ht="21.95" customHeight="1" x14ac:dyDescent="0.25">
      <c r="A429" s="2">
        <f>VLOOKUP(C429,[1]FIJA!$D:$P,3,0)</f>
        <v>13800006457</v>
      </c>
      <c r="B429" s="23">
        <v>417</v>
      </c>
      <c r="C429" s="7" t="s">
        <v>1052</v>
      </c>
      <c r="D429" s="7" t="s">
        <v>144</v>
      </c>
      <c r="E429" s="7" t="str">
        <f>VLOOKUP(A429,[2]COMEDORECO_Generacion_de_Datos_!$A:$F,2,0)</f>
        <v>F</v>
      </c>
      <c r="F429" s="7" t="s">
        <v>1844</v>
      </c>
      <c r="G429" s="44" t="str">
        <f>VLOOKUP(A429,[1]FIJA!$A:$P,15,0)</f>
        <v>COMEDORES ECONOMICOS- SAN PEDRO</v>
      </c>
      <c r="H429" s="44">
        <f>VLOOKUP(A429,[1]FIJA!$A:$P,8,0)</f>
        <v>11000</v>
      </c>
      <c r="I429" s="32">
        <f>VLOOKUP(A429,[1]FIJA!$A:$P,10,0)</f>
        <v>0</v>
      </c>
      <c r="J429" s="32">
        <f>VLOOKUP(A429,[1]FIJA!$A:$P,9,0)</f>
        <v>315.7</v>
      </c>
      <c r="K429" s="32">
        <f>VLOOKUP(A429,[3]Sheet1!$F:$I,2,)</f>
        <v>781</v>
      </c>
      <c r="L429" s="32">
        <f>VLOOKUP(A429,[3]Sheet1!$F:$I,4,0)</f>
        <v>126.5</v>
      </c>
      <c r="M429" s="32">
        <f>VLOOKUP(A429,[1]FIJA!$A:$P,11,0)</f>
        <v>334.4</v>
      </c>
      <c r="N429" s="32">
        <f>VLOOKUP(A429,[3]Sheet1!$F:$I,3,0)</f>
        <v>779.9</v>
      </c>
      <c r="O429" s="32">
        <f>VLOOKUP(A429,[1]FIJA!$A:$P,12,0)</f>
        <v>75</v>
      </c>
      <c r="P429" s="6">
        <v>650.09999999999991</v>
      </c>
      <c r="Q429" s="40">
        <f t="shared" si="18"/>
        <v>725.09999999999991</v>
      </c>
      <c r="R429" s="6">
        <f t="shared" si="19"/>
        <v>1687.4</v>
      </c>
      <c r="S429" s="6">
        <f t="shared" si="20"/>
        <v>10274.9</v>
      </c>
      <c r="T429" s="24">
        <v>111</v>
      </c>
      <c r="U429" s="2" t="str">
        <f>VLOOKUP(A429,[2]COMEDORECO_Generacion_de_Datos_!$A:$F,5,0)</f>
        <v>01.00.00.62.02.43.05</v>
      </c>
    </row>
    <row r="430" spans="1:21" s="2" customFormat="1" ht="21.95" customHeight="1" x14ac:dyDescent="0.25">
      <c r="A430" s="2">
        <f>VLOOKUP(C430,[1]FIJA!$D:$P,3,0)</f>
        <v>40220255984</v>
      </c>
      <c r="B430" s="23">
        <v>418</v>
      </c>
      <c r="C430" s="7" t="s">
        <v>1168</v>
      </c>
      <c r="D430" s="7" t="s">
        <v>97</v>
      </c>
      <c r="E430" s="7" t="str">
        <f>VLOOKUP(A430,[2]COMEDORECO_Generacion_de_Datos_!$A:$F,2,0)</f>
        <v>F</v>
      </c>
      <c r="F430" s="7" t="s">
        <v>1844</v>
      </c>
      <c r="G430" s="44" t="str">
        <f>VLOOKUP(A430,[1]FIJA!$A:$P,15,0)</f>
        <v>COMEDORES ECONOMICOS- SAN PEDRO</v>
      </c>
      <c r="H430" s="44">
        <f>VLOOKUP(A430,[1]FIJA!$A:$P,8,0)</f>
        <v>11000</v>
      </c>
      <c r="I430" s="32">
        <f>VLOOKUP(A430,[1]FIJA!$A:$P,10,0)</f>
        <v>0</v>
      </c>
      <c r="J430" s="32">
        <f>VLOOKUP(A430,[1]FIJA!$A:$P,9,0)</f>
        <v>315.7</v>
      </c>
      <c r="K430" s="32">
        <f>VLOOKUP(A430,[3]Sheet1!$F:$I,2,)</f>
        <v>781</v>
      </c>
      <c r="L430" s="32">
        <f>VLOOKUP(A430,[3]Sheet1!$F:$I,4,0)</f>
        <v>126.5</v>
      </c>
      <c r="M430" s="32">
        <f>VLOOKUP(A430,[1]FIJA!$A:$P,11,0)</f>
        <v>334.4</v>
      </c>
      <c r="N430" s="32">
        <f>VLOOKUP(A430,[3]Sheet1!$F:$I,3,0)</f>
        <v>779.9</v>
      </c>
      <c r="O430" s="32">
        <f>VLOOKUP(A430,[1]FIJA!$A:$P,12,0)</f>
        <v>75</v>
      </c>
      <c r="P430" s="6">
        <v>650.09999999999991</v>
      </c>
      <c r="Q430" s="40">
        <f t="shared" si="18"/>
        <v>725.09999999999991</v>
      </c>
      <c r="R430" s="6">
        <f t="shared" si="19"/>
        <v>1687.4</v>
      </c>
      <c r="S430" s="6">
        <f t="shared" si="20"/>
        <v>10274.9</v>
      </c>
      <c r="T430" s="24">
        <v>111</v>
      </c>
      <c r="U430" s="2" t="str">
        <f>VLOOKUP(A430,[2]COMEDORECO_Generacion_de_Datos_!$A:$F,5,0)</f>
        <v>01.00.00.62.02.43.05</v>
      </c>
    </row>
    <row r="431" spans="1:21" s="2" customFormat="1" ht="21.95" customHeight="1" x14ac:dyDescent="0.25">
      <c r="A431" s="2">
        <f>VLOOKUP(C431,[1]FIJA!$D:$P,3,0)</f>
        <v>40224458592</v>
      </c>
      <c r="B431" s="23">
        <v>419</v>
      </c>
      <c r="C431" s="7" t="s">
        <v>1203</v>
      </c>
      <c r="D431" s="7" t="s">
        <v>275</v>
      </c>
      <c r="E431" s="7" t="str">
        <f>VLOOKUP(A431,[2]COMEDORECO_Generacion_de_Datos_!$A:$F,2,0)</f>
        <v>F</v>
      </c>
      <c r="F431" s="7" t="s">
        <v>1844</v>
      </c>
      <c r="G431" s="44" t="str">
        <f>VLOOKUP(A431,[1]FIJA!$A:$P,15,0)</f>
        <v>COMEDORES ECONOMICOS- SAN PEDRO</v>
      </c>
      <c r="H431" s="44">
        <f>VLOOKUP(A431,[1]FIJA!$A:$P,8,0)</f>
        <v>11000</v>
      </c>
      <c r="I431" s="32">
        <f>VLOOKUP(A431,[1]FIJA!$A:$P,10,0)</f>
        <v>0</v>
      </c>
      <c r="J431" s="32">
        <f>VLOOKUP(A431,[1]FIJA!$A:$P,9,0)</f>
        <v>315.7</v>
      </c>
      <c r="K431" s="32">
        <f>VLOOKUP(A431,[3]Sheet1!$F:$I,2,)</f>
        <v>781</v>
      </c>
      <c r="L431" s="32">
        <f>VLOOKUP(A431,[3]Sheet1!$F:$I,4,0)</f>
        <v>126.5</v>
      </c>
      <c r="M431" s="32">
        <f>VLOOKUP(A431,[1]FIJA!$A:$P,11,0)</f>
        <v>334.4</v>
      </c>
      <c r="N431" s="32">
        <f>VLOOKUP(A431,[3]Sheet1!$F:$I,3,0)</f>
        <v>779.9</v>
      </c>
      <c r="O431" s="32">
        <f>VLOOKUP(A431,[1]FIJA!$A:$P,12,0)</f>
        <v>75</v>
      </c>
      <c r="P431" s="6">
        <v>650.09999999999991</v>
      </c>
      <c r="Q431" s="40">
        <f t="shared" si="18"/>
        <v>725.09999999999991</v>
      </c>
      <c r="R431" s="6">
        <f t="shared" si="19"/>
        <v>1687.4</v>
      </c>
      <c r="S431" s="6">
        <f t="shared" si="20"/>
        <v>10274.9</v>
      </c>
      <c r="T431" s="24">
        <v>111</v>
      </c>
      <c r="U431" s="2" t="str">
        <f>VLOOKUP(A431,[2]COMEDORECO_Generacion_de_Datos_!$A:$F,5,0)</f>
        <v>01.00.00.62.02.43.05</v>
      </c>
    </row>
    <row r="432" spans="1:21" s="2" customFormat="1" ht="21.95" customHeight="1" x14ac:dyDescent="0.25">
      <c r="A432" s="2">
        <f>VLOOKUP(C432,[1]FIJA!$D:$P,3,0)</f>
        <v>40232249959</v>
      </c>
      <c r="B432" s="23">
        <v>420</v>
      </c>
      <c r="C432" s="7" t="s">
        <v>1797</v>
      </c>
      <c r="D432" s="7" t="s">
        <v>144</v>
      </c>
      <c r="E432" s="7" t="str">
        <f>VLOOKUP(A432,[2]COMEDORECO_Generacion_de_Datos_!$A:$F,2,0)</f>
        <v>F</v>
      </c>
      <c r="F432" s="7" t="s">
        <v>1844</v>
      </c>
      <c r="G432" s="44" t="str">
        <f>VLOOKUP(A432,[1]FIJA!$A:$P,15,0)</f>
        <v>COMEDORES ECONOMICOS- SAN PEDRO</v>
      </c>
      <c r="H432" s="44">
        <f>VLOOKUP(A432,[1]FIJA!$A:$P,8,0)</f>
        <v>11000</v>
      </c>
      <c r="I432" s="32">
        <f>VLOOKUP(A432,[1]FIJA!$A:$P,10,0)</f>
        <v>0</v>
      </c>
      <c r="J432" s="32">
        <f>VLOOKUP(A432,[1]FIJA!$A:$P,9,0)</f>
        <v>315.7</v>
      </c>
      <c r="K432" s="32">
        <f>VLOOKUP(A432,[3]Sheet1!$F:$I,2,)</f>
        <v>781</v>
      </c>
      <c r="L432" s="32">
        <f>VLOOKUP(A432,[3]Sheet1!$F:$I,4,0)</f>
        <v>126.5</v>
      </c>
      <c r="M432" s="32">
        <f>VLOOKUP(A432,[1]FIJA!$A:$P,11,0)</f>
        <v>334.4</v>
      </c>
      <c r="N432" s="32">
        <f>VLOOKUP(A432,[3]Sheet1!$F:$I,3,0)</f>
        <v>779.9</v>
      </c>
      <c r="O432" s="32">
        <f>VLOOKUP(A432,[1]FIJA!$A:$P,12,0)</f>
        <v>75</v>
      </c>
      <c r="P432" s="6">
        <v>650.09999999999991</v>
      </c>
      <c r="Q432" s="40">
        <f t="shared" si="18"/>
        <v>725.09999999999991</v>
      </c>
      <c r="R432" s="6">
        <f t="shared" si="19"/>
        <v>1687.4</v>
      </c>
      <c r="S432" s="6">
        <f t="shared" si="20"/>
        <v>10274.9</v>
      </c>
      <c r="T432" s="24">
        <v>111</v>
      </c>
      <c r="U432" s="2" t="str">
        <f>VLOOKUP(A432,[2]COMEDORECO_Generacion_de_Datos_!$A:$F,5,0)</f>
        <v>01.00.00.62.02.43.05</v>
      </c>
    </row>
    <row r="433" spans="1:21" s="2" customFormat="1" ht="21.95" customHeight="1" x14ac:dyDescent="0.25">
      <c r="A433" s="2">
        <f>VLOOKUP(C433,[1]FIJA!$D:$P,3,0)</f>
        <v>400189759</v>
      </c>
      <c r="B433" s="23">
        <v>421</v>
      </c>
      <c r="C433" s="7" t="s">
        <v>1860</v>
      </c>
      <c r="D433" s="7" t="s">
        <v>97</v>
      </c>
      <c r="E433" s="7" t="str">
        <f>VLOOKUP(A433,[2]COMEDORECO_Generacion_de_Datos_!$A:$F,2,0)</f>
        <v>M</v>
      </c>
      <c r="F433" s="7" t="s">
        <v>1844</v>
      </c>
      <c r="G433" s="44" t="str">
        <f>VLOOKUP(A433,[1]FIJA!$A:$P,15,0)</f>
        <v>COMEDORES ECONOMICOS- SAN PEDRO</v>
      </c>
      <c r="H433" s="44">
        <f>VLOOKUP(A433,[1]FIJA!$A:$P,8,0)</f>
        <v>11000</v>
      </c>
      <c r="I433" s="32">
        <f>VLOOKUP(A433,[1]FIJA!$A:$P,10,0)</f>
        <v>0</v>
      </c>
      <c r="J433" s="32">
        <f>VLOOKUP(A433,[1]FIJA!$A:$P,9,0)</f>
        <v>315.7</v>
      </c>
      <c r="K433" s="32">
        <f>VLOOKUP(A433,[3]Sheet1!$F:$I,2,)</f>
        <v>781</v>
      </c>
      <c r="L433" s="32">
        <f>VLOOKUP(A433,[3]Sheet1!$F:$I,4,0)</f>
        <v>126.5</v>
      </c>
      <c r="M433" s="32">
        <f>VLOOKUP(A433,[1]FIJA!$A:$P,11,0)</f>
        <v>334.4</v>
      </c>
      <c r="N433" s="32">
        <f>VLOOKUP(A433,[3]Sheet1!$F:$I,3,0)</f>
        <v>779.9</v>
      </c>
      <c r="O433" s="32">
        <f>VLOOKUP(A433,[1]FIJA!$A:$P,12,0)</f>
        <v>75</v>
      </c>
      <c r="P433" s="6">
        <v>650.09999999999991</v>
      </c>
      <c r="Q433" s="40">
        <f t="shared" si="18"/>
        <v>725.09999999999991</v>
      </c>
      <c r="R433" s="6">
        <f t="shared" si="19"/>
        <v>1687.4</v>
      </c>
      <c r="S433" s="6">
        <f t="shared" si="20"/>
        <v>10274.9</v>
      </c>
      <c r="T433" s="24">
        <v>111</v>
      </c>
      <c r="U433" s="2" t="str">
        <f>VLOOKUP(A433,[2]COMEDORECO_Generacion_de_Datos_!$A:$F,5,0)</f>
        <v>01.00.00.62.02.43.05</v>
      </c>
    </row>
    <row r="434" spans="1:21" s="2" customFormat="1" ht="21.95" customHeight="1" x14ac:dyDescent="0.25">
      <c r="A434" s="2">
        <f>VLOOKUP(C434,[1]FIJA!$D:$P,3,0)</f>
        <v>2301595696</v>
      </c>
      <c r="B434" s="23">
        <v>422</v>
      </c>
      <c r="C434" s="7" t="s">
        <v>1867</v>
      </c>
      <c r="D434" s="7" t="s">
        <v>97</v>
      </c>
      <c r="E434" s="7" t="str">
        <f>VLOOKUP(A434,[2]COMEDORECO_Generacion_de_Datos_!$A:$F,2,0)</f>
        <v>M</v>
      </c>
      <c r="F434" s="7" t="s">
        <v>1844</v>
      </c>
      <c r="G434" s="44" t="str">
        <f>VLOOKUP(A434,[1]FIJA!$A:$P,15,0)</f>
        <v>COMEDORES ECONOMICOS- SAN PEDRO</v>
      </c>
      <c r="H434" s="44">
        <f>VLOOKUP(A434,[1]FIJA!$A:$P,8,0)</f>
        <v>11000</v>
      </c>
      <c r="I434" s="32">
        <f>VLOOKUP(A434,[1]FIJA!$A:$P,10,0)</f>
        <v>0</v>
      </c>
      <c r="J434" s="32">
        <f>VLOOKUP(A434,[1]FIJA!$A:$P,9,0)</f>
        <v>315.7</v>
      </c>
      <c r="K434" s="32">
        <f>VLOOKUP(A434,[3]Sheet1!$F:$I,2,)</f>
        <v>781</v>
      </c>
      <c r="L434" s="32">
        <f>VLOOKUP(A434,[3]Sheet1!$F:$I,4,0)</f>
        <v>126.5</v>
      </c>
      <c r="M434" s="32">
        <f>VLOOKUP(A434,[1]FIJA!$A:$P,11,0)</f>
        <v>334.4</v>
      </c>
      <c r="N434" s="32">
        <f>VLOOKUP(A434,[3]Sheet1!$F:$I,3,0)</f>
        <v>779.9</v>
      </c>
      <c r="O434" s="32">
        <f>VLOOKUP(A434,[1]FIJA!$A:$P,12,0)</f>
        <v>75</v>
      </c>
      <c r="P434" s="6">
        <v>650.09999999999991</v>
      </c>
      <c r="Q434" s="40">
        <f t="shared" si="18"/>
        <v>725.09999999999991</v>
      </c>
      <c r="R434" s="6">
        <f t="shared" si="19"/>
        <v>1687.4</v>
      </c>
      <c r="S434" s="6">
        <f t="shared" si="20"/>
        <v>10274.9</v>
      </c>
      <c r="T434" s="24">
        <v>111</v>
      </c>
      <c r="U434" s="2" t="str">
        <f>VLOOKUP(A434,[2]COMEDORECO_Generacion_de_Datos_!$A:$F,5,0)</f>
        <v>01.00.00.62.02.43.05</v>
      </c>
    </row>
    <row r="435" spans="1:21" s="2" customFormat="1" ht="21.95" customHeight="1" x14ac:dyDescent="0.25">
      <c r="A435" s="2">
        <f>VLOOKUP(C435,[1]FIJA!$D:$P,3,0)</f>
        <v>40221106707</v>
      </c>
      <c r="B435" s="23">
        <v>423</v>
      </c>
      <c r="C435" s="7" t="s">
        <v>1181</v>
      </c>
      <c r="D435" s="7" t="s">
        <v>27</v>
      </c>
      <c r="E435" s="7" t="str">
        <f>VLOOKUP(A435,[2]COMEDORECO_Generacion_de_Datos_!$A:$F,2,0)</f>
        <v>F</v>
      </c>
      <c r="F435" s="7" t="s">
        <v>1844</v>
      </c>
      <c r="G435" s="44" t="str">
        <f>VLOOKUP(A435,[1]FIJA!$A:$P,15,0)</f>
        <v>COMEDORES ECONOMICOS- QUISQUEYA</v>
      </c>
      <c r="H435" s="44">
        <f>VLOOKUP(A435,[1]FIJA!$A:$P,8,0)</f>
        <v>35000</v>
      </c>
      <c r="I435" s="32">
        <f>VLOOKUP(A435,[1]FIJA!$A:$P,10,0)</f>
        <v>0</v>
      </c>
      <c r="J435" s="32">
        <f>VLOOKUP(A435,[1]FIJA!$A:$P,9,0)</f>
        <v>1004.5</v>
      </c>
      <c r="K435" s="32">
        <f>VLOOKUP(A435,[3]Sheet1!$F:$I,2,)</f>
        <v>2485</v>
      </c>
      <c r="L435" s="32">
        <f>VLOOKUP(A435,[3]Sheet1!$F:$I,4,0)</f>
        <v>402.5</v>
      </c>
      <c r="M435" s="32">
        <f>VLOOKUP(A435,[1]FIJA!$A:$P,11,0)</f>
        <v>1064</v>
      </c>
      <c r="N435" s="32">
        <f>VLOOKUP(A435,[3]Sheet1!$F:$I,3,0)</f>
        <v>2481.5</v>
      </c>
      <c r="O435" s="32">
        <f>VLOOKUP(A435,[1]FIJA!$A:$P,12,0)</f>
        <v>75</v>
      </c>
      <c r="P435" s="6">
        <v>2068.5</v>
      </c>
      <c r="Q435" s="40">
        <f t="shared" si="18"/>
        <v>2143.5</v>
      </c>
      <c r="R435" s="6">
        <f t="shared" si="19"/>
        <v>5369</v>
      </c>
      <c r="S435" s="6">
        <f t="shared" si="20"/>
        <v>32856.5</v>
      </c>
      <c r="T435" s="24">
        <v>111</v>
      </c>
      <c r="U435" s="2" t="str">
        <f>VLOOKUP(A435,[2]COMEDORECO_Generacion_de_Datos_!$A:$F,5,0)</f>
        <v>01.00.00.62.02.43.06</v>
      </c>
    </row>
    <row r="436" spans="1:21" s="2" customFormat="1" ht="21.95" customHeight="1" x14ac:dyDescent="0.25">
      <c r="A436" s="2">
        <f>VLOOKUP(C436,[1]FIJA!$D:$P,3,0)</f>
        <v>2400111171</v>
      </c>
      <c r="B436" s="23">
        <v>424</v>
      </c>
      <c r="C436" s="7" t="s">
        <v>717</v>
      </c>
      <c r="D436" s="7" t="s">
        <v>81</v>
      </c>
      <c r="E436" s="7" t="str">
        <f>VLOOKUP(A436,[2]COMEDORECO_Generacion_de_Datos_!$A:$F,2,0)</f>
        <v>F</v>
      </c>
      <c r="F436" s="7" t="s">
        <v>1844</v>
      </c>
      <c r="G436" s="44" t="str">
        <f>VLOOKUP(A436,[1]FIJA!$A:$P,15,0)</f>
        <v>COMEDORES ECONOMICOS- QUISQUEYA</v>
      </c>
      <c r="H436" s="44">
        <f>VLOOKUP(A436,[1]FIJA!$A:$P,8,0)</f>
        <v>16500</v>
      </c>
      <c r="I436" s="32">
        <f>VLOOKUP(A436,[1]FIJA!$A:$P,10,0)</f>
        <v>0</v>
      </c>
      <c r="J436" s="32">
        <f>VLOOKUP(A436,[1]FIJA!$A:$P,9,0)</f>
        <v>473.55</v>
      </c>
      <c r="K436" s="32">
        <f>VLOOKUP(A436,[3]Sheet1!$F:$I,2,)</f>
        <v>1171.5</v>
      </c>
      <c r="L436" s="32">
        <f>VLOOKUP(A436,[3]Sheet1!$F:$I,4,0)</f>
        <v>189.75</v>
      </c>
      <c r="M436" s="32">
        <f>VLOOKUP(A436,[1]FIJA!$A:$P,11,0)</f>
        <v>501.6</v>
      </c>
      <c r="N436" s="32">
        <f>VLOOKUP(A436,[3]Sheet1!$F:$I,3,0)</f>
        <v>1169.8499999999999</v>
      </c>
      <c r="O436" s="32">
        <f>VLOOKUP(A436,[1]FIJA!$A:$P,12,0)</f>
        <v>1587.45</v>
      </c>
      <c r="P436" s="6">
        <v>975.15000000000009</v>
      </c>
      <c r="Q436" s="40">
        <f t="shared" si="18"/>
        <v>2562.6000000000004</v>
      </c>
      <c r="R436" s="6">
        <f t="shared" si="19"/>
        <v>2531.1</v>
      </c>
      <c r="S436" s="6">
        <f t="shared" si="20"/>
        <v>13937.4</v>
      </c>
      <c r="T436" s="24">
        <v>111</v>
      </c>
      <c r="U436" s="2" t="str">
        <f>VLOOKUP(A436,[2]COMEDORECO_Generacion_de_Datos_!$A:$F,5,0)</f>
        <v>01.00.00.62.02.43.06</v>
      </c>
    </row>
    <row r="437" spans="1:21" s="2" customFormat="1" ht="21.95" customHeight="1" x14ac:dyDescent="0.25">
      <c r="A437" s="2">
        <f>VLOOKUP(C437,[1]FIJA!$D:$P,3,0)</f>
        <v>4900681240</v>
      </c>
      <c r="B437" s="23">
        <v>425</v>
      </c>
      <c r="C437" s="7" t="s">
        <v>868</v>
      </c>
      <c r="D437" s="7" t="s">
        <v>503</v>
      </c>
      <c r="E437" s="7" t="str">
        <f>VLOOKUP(A437,[2]COMEDORECO_Generacion_de_Datos_!$A:$F,2,0)</f>
        <v>F</v>
      </c>
      <c r="F437" s="7" t="s">
        <v>1844</v>
      </c>
      <c r="G437" s="44" t="str">
        <f>VLOOKUP(A437,[1]FIJA!$A:$P,15,0)</f>
        <v>COMEDORES ECONOMICOS- QUISQUEYA</v>
      </c>
      <c r="H437" s="44">
        <f>VLOOKUP(A437,[1]FIJA!$A:$P,8,0)</f>
        <v>12000</v>
      </c>
      <c r="I437" s="32">
        <f>VLOOKUP(A437,[1]FIJA!$A:$P,10,0)</f>
        <v>0</v>
      </c>
      <c r="J437" s="32">
        <f>VLOOKUP(A437,[1]FIJA!$A:$P,9,0)</f>
        <v>344.4</v>
      </c>
      <c r="K437" s="32">
        <f>VLOOKUP(A437,[3]Sheet1!$F:$I,2,)</f>
        <v>852</v>
      </c>
      <c r="L437" s="32">
        <f>VLOOKUP(A437,[3]Sheet1!$F:$I,4,0)</f>
        <v>138</v>
      </c>
      <c r="M437" s="32">
        <f>VLOOKUP(A437,[1]FIJA!$A:$P,11,0)</f>
        <v>364.8</v>
      </c>
      <c r="N437" s="32">
        <f>VLOOKUP(A437,[3]Sheet1!$F:$I,3,0)</f>
        <v>850.8</v>
      </c>
      <c r="O437" s="32">
        <f>VLOOKUP(A437,[1]FIJA!$A:$P,12,0)</f>
        <v>75</v>
      </c>
      <c r="P437" s="6">
        <v>709.2</v>
      </c>
      <c r="Q437" s="40">
        <f t="shared" si="18"/>
        <v>784.2</v>
      </c>
      <c r="R437" s="6">
        <f t="shared" si="19"/>
        <v>1840.8</v>
      </c>
      <c r="S437" s="6">
        <f t="shared" si="20"/>
        <v>11215.8</v>
      </c>
      <c r="T437" s="24">
        <v>111</v>
      </c>
      <c r="U437" s="2" t="str">
        <f>VLOOKUP(A437,[2]COMEDORECO_Generacion_de_Datos_!$A:$F,5,0)</f>
        <v>01.00.00.62.02.43.06</v>
      </c>
    </row>
    <row r="438" spans="1:21" s="2" customFormat="1" ht="21.95" customHeight="1" x14ac:dyDescent="0.25">
      <c r="A438" s="2">
        <f>VLOOKUP(C438,[1]FIJA!$D:$P,3,0)</f>
        <v>2300344773</v>
      </c>
      <c r="B438" s="23">
        <v>426</v>
      </c>
      <c r="C438" s="7" t="s">
        <v>700</v>
      </c>
      <c r="D438" s="7" t="s">
        <v>144</v>
      </c>
      <c r="E438" s="7" t="str">
        <f>VLOOKUP(A438,[2]COMEDORECO_Generacion_de_Datos_!$A:$F,2,0)</f>
        <v>F</v>
      </c>
      <c r="F438" s="7" t="s">
        <v>1844</v>
      </c>
      <c r="G438" s="44" t="str">
        <f>VLOOKUP(A438,[1]FIJA!$A:$P,15,0)</f>
        <v>COMEDORES ECONOMICOS- QUISQUEYA</v>
      </c>
      <c r="H438" s="44">
        <f>VLOOKUP(A438,[1]FIJA!$A:$P,8,0)</f>
        <v>11000</v>
      </c>
      <c r="I438" s="32">
        <f>VLOOKUP(A438,[1]FIJA!$A:$P,10,0)</f>
        <v>0</v>
      </c>
      <c r="J438" s="32">
        <f>VLOOKUP(A438,[1]FIJA!$A:$P,9,0)</f>
        <v>315.7</v>
      </c>
      <c r="K438" s="32">
        <f>VLOOKUP(A438,[3]Sheet1!$F:$I,2,)</f>
        <v>781</v>
      </c>
      <c r="L438" s="32">
        <f>VLOOKUP(A438,[3]Sheet1!$F:$I,4,0)</f>
        <v>126.5</v>
      </c>
      <c r="M438" s="32">
        <f>VLOOKUP(A438,[1]FIJA!$A:$P,11,0)</f>
        <v>334.4</v>
      </c>
      <c r="N438" s="32">
        <f>VLOOKUP(A438,[3]Sheet1!$F:$I,3,0)</f>
        <v>779.9</v>
      </c>
      <c r="O438" s="32">
        <f>VLOOKUP(A438,[1]FIJA!$A:$P,12,0)</f>
        <v>75</v>
      </c>
      <c r="P438" s="6">
        <v>650.09999999999991</v>
      </c>
      <c r="Q438" s="40">
        <f t="shared" si="18"/>
        <v>725.09999999999991</v>
      </c>
      <c r="R438" s="6">
        <f t="shared" si="19"/>
        <v>1687.4</v>
      </c>
      <c r="S438" s="6">
        <f t="shared" si="20"/>
        <v>10274.9</v>
      </c>
      <c r="T438" s="24">
        <v>111</v>
      </c>
      <c r="U438" s="2" t="str">
        <f>VLOOKUP(A438,[2]COMEDORECO_Generacion_de_Datos_!$A:$F,5,0)</f>
        <v>01.00.00.62.02.43.06</v>
      </c>
    </row>
    <row r="439" spans="1:21" s="2" customFormat="1" ht="21.95" customHeight="1" x14ac:dyDescent="0.25">
      <c r="A439" s="2">
        <f>VLOOKUP(C439,[1]FIJA!$D:$P,3,0)</f>
        <v>2400085888</v>
      </c>
      <c r="B439" s="23">
        <v>427</v>
      </c>
      <c r="C439" s="7" t="s">
        <v>1362</v>
      </c>
      <c r="D439" s="7" t="s">
        <v>101</v>
      </c>
      <c r="E439" s="7" t="str">
        <f>VLOOKUP(A439,[2]COMEDORECO_Generacion_de_Datos_!$A:$F,2,0)</f>
        <v>M</v>
      </c>
      <c r="F439" s="7" t="s">
        <v>1844</v>
      </c>
      <c r="G439" s="44" t="str">
        <f>VLOOKUP(A439,[1]FIJA!$A:$P,15,0)</f>
        <v>COMEDORES ECONOMICOS- QUISQUEYA</v>
      </c>
      <c r="H439" s="44">
        <f>VLOOKUP(A439,[1]FIJA!$A:$P,8,0)</f>
        <v>11000</v>
      </c>
      <c r="I439" s="32">
        <f>VLOOKUP(A439,[1]FIJA!$A:$P,10,0)</f>
        <v>0</v>
      </c>
      <c r="J439" s="32">
        <f>VLOOKUP(A439,[1]FIJA!$A:$P,9,0)</f>
        <v>315.7</v>
      </c>
      <c r="K439" s="32">
        <f>VLOOKUP(A439,[3]Sheet1!$F:$I,2,)</f>
        <v>781</v>
      </c>
      <c r="L439" s="32">
        <f>VLOOKUP(A439,[3]Sheet1!$F:$I,4,0)</f>
        <v>126.5</v>
      </c>
      <c r="M439" s="32">
        <f>VLOOKUP(A439,[1]FIJA!$A:$P,11,0)</f>
        <v>334.4</v>
      </c>
      <c r="N439" s="32">
        <f>VLOOKUP(A439,[3]Sheet1!$F:$I,3,0)</f>
        <v>779.9</v>
      </c>
      <c r="O439" s="32">
        <f>VLOOKUP(A439,[1]FIJA!$A:$P,12,0)</f>
        <v>75</v>
      </c>
      <c r="P439" s="6">
        <v>650.09999999999991</v>
      </c>
      <c r="Q439" s="40">
        <f t="shared" si="18"/>
        <v>725.09999999999991</v>
      </c>
      <c r="R439" s="6">
        <f t="shared" si="19"/>
        <v>1687.4</v>
      </c>
      <c r="S439" s="6">
        <f t="shared" si="20"/>
        <v>10274.9</v>
      </c>
      <c r="T439" s="24">
        <v>111</v>
      </c>
      <c r="U439" s="2" t="str">
        <f>VLOOKUP(A439,[2]COMEDORECO_Generacion_de_Datos_!$A:$F,5,0)</f>
        <v>01.00.00.62.02.43.06</v>
      </c>
    </row>
    <row r="440" spans="1:21" s="2" customFormat="1" ht="21.95" customHeight="1" x14ac:dyDescent="0.25">
      <c r="A440" s="2">
        <f>VLOOKUP(C440,[1]FIJA!$D:$P,3,0)</f>
        <v>2400091779</v>
      </c>
      <c r="B440" s="23">
        <v>428</v>
      </c>
      <c r="C440" s="7" t="s">
        <v>716</v>
      </c>
      <c r="D440" s="7" t="s">
        <v>649</v>
      </c>
      <c r="E440" s="7" t="str">
        <f>VLOOKUP(A440,[2]COMEDORECO_Generacion_de_Datos_!$A:$F,2,0)</f>
        <v>F</v>
      </c>
      <c r="F440" s="7" t="s">
        <v>1844</v>
      </c>
      <c r="G440" s="44" t="str">
        <f>VLOOKUP(A440,[1]FIJA!$A:$P,15,0)</f>
        <v>COMEDORES ECONOMICOS- QUISQUEYA</v>
      </c>
      <c r="H440" s="44">
        <f>VLOOKUP(A440,[1]FIJA!$A:$P,8,0)</f>
        <v>11000</v>
      </c>
      <c r="I440" s="32">
        <f>VLOOKUP(A440,[1]FIJA!$A:$P,10,0)</f>
        <v>0</v>
      </c>
      <c r="J440" s="32">
        <f>VLOOKUP(A440,[1]FIJA!$A:$P,9,0)</f>
        <v>315.7</v>
      </c>
      <c r="K440" s="32">
        <f>VLOOKUP(A440,[3]Sheet1!$F:$I,2,)</f>
        <v>781</v>
      </c>
      <c r="L440" s="32">
        <f>VLOOKUP(A440,[3]Sheet1!$F:$I,4,0)</f>
        <v>126.5</v>
      </c>
      <c r="M440" s="32">
        <f>VLOOKUP(A440,[1]FIJA!$A:$P,11,0)</f>
        <v>334.4</v>
      </c>
      <c r="N440" s="32">
        <f>VLOOKUP(A440,[3]Sheet1!$F:$I,3,0)</f>
        <v>779.9</v>
      </c>
      <c r="O440" s="32">
        <f>VLOOKUP(A440,[1]FIJA!$A:$P,12,0)</f>
        <v>75</v>
      </c>
      <c r="P440" s="6">
        <v>650.09999999999991</v>
      </c>
      <c r="Q440" s="40">
        <f t="shared" si="18"/>
        <v>725.09999999999991</v>
      </c>
      <c r="R440" s="6">
        <f t="shared" si="19"/>
        <v>1687.4</v>
      </c>
      <c r="S440" s="6">
        <f t="shared" si="20"/>
        <v>10274.9</v>
      </c>
      <c r="T440" s="24">
        <v>111</v>
      </c>
      <c r="U440" s="2" t="str">
        <f>VLOOKUP(A440,[2]COMEDORECO_Generacion_de_Datos_!$A:$F,5,0)</f>
        <v>01.00.00.62.02.43.06</v>
      </c>
    </row>
    <row r="441" spans="1:21" s="2" customFormat="1" ht="21.95" customHeight="1" x14ac:dyDescent="0.25">
      <c r="A441" s="2">
        <f>VLOOKUP(C441,[1]FIJA!$D:$P,3,0)</f>
        <v>2400105769</v>
      </c>
      <c r="B441" s="23">
        <v>429</v>
      </c>
      <c r="C441" s="7" t="s">
        <v>1363</v>
      </c>
      <c r="D441" s="7" t="s">
        <v>144</v>
      </c>
      <c r="E441" s="7" t="str">
        <f>VLOOKUP(A441,[2]COMEDORECO_Generacion_de_Datos_!$A:$F,2,0)</f>
        <v>F</v>
      </c>
      <c r="F441" s="7" t="s">
        <v>1844</v>
      </c>
      <c r="G441" s="44" t="str">
        <f>VLOOKUP(A441,[1]FIJA!$A:$P,15,0)</f>
        <v>COMEDORES ECONOMICOS- QUISQUEYA</v>
      </c>
      <c r="H441" s="44">
        <f>VLOOKUP(A441,[1]FIJA!$A:$P,8,0)</f>
        <v>11000</v>
      </c>
      <c r="I441" s="32">
        <f>VLOOKUP(A441,[1]FIJA!$A:$P,10,0)</f>
        <v>0</v>
      </c>
      <c r="J441" s="32">
        <f>VLOOKUP(A441,[1]FIJA!$A:$P,9,0)</f>
        <v>315.7</v>
      </c>
      <c r="K441" s="32">
        <f>VLOOKUP(A441,[3]Sheet1!$F:$I,2,)</f>
        <v>781</v>
      </c>
      <c r="L441" s="32">
        <f>VLOOKUP(A441,[3]Sheet1!$F:$I,4,0)</f>
        <v>126.5</v>
      </c>
      <c r="M441" s="32">
        <f>VLOOKUP(A441,[1]FIJA!$A:$P,11,0)</f>
        <v>334.4</v>
      </c>
      <c r="N441" s="32">
        <f>VLOOKUP(A441,[3]Sheet1!$F:$I,3,0)</f>
        <v>779.9</v>
      </c>
      <c r="O441" s="32">
        <f>VLOOKUP(A441,[1]FIJA!$A:$P,12,0)</f>
        <v>75</v>
      </c>
      <c r="P441" s="6">
        <v>650.09999999999991</v>
      </c>
      <c r="Q441" s="40">
        <f t="shared" si="18"/>
        <v>725.09999999999991</v>
      </c>
      <c r="R441" s="6">
        <f t="shared" si="19"/>
        <v>1687.4</v>
      </c>
      <c r="S441" s="6">
        <f t="shared" si="20"/>
        <v>10274.9</v>
      </c>
      <c r="T441" s="24">
        <v>111</v>
      </c>
      <c r="U441" s="2" t="str">
        <f>VLOOKUP(A441,[2]COMEDORECO_Generacion_de_Datos_!$A:$F,5,0)</f>
        <v>01.00.00.62.02.43.06</v>
      </c>
    </row>
    <row r="442" spans="1:21" s="2" customFormat="1" ht="21.95" customHeight="1" x14ac:dyDescent="0.25">
      <c r="A442" s="2">
        <f>VLOOKUP(C442,[1]FIJA!$D:$P,3,0)</f>
        <v>2400113375</v>
      </c>
      <c r="B442" s="23">
        <v>430</v>
      </c>
      <c r="C442" s="7" t="s">
        <v>718</v>
      </c>
      <c r="D442" s="7" t="s">
        <v>144</v>
      </c>
      <c r="E442" s="7" t="str">
        <f>VLOOKUP(A442,[2]COMEDORECO_Generacion_de_Datos_!$A:$F,2,0)</f>
        <v>F</v>
      </c>
      <c r="F442" s="7" t="s">
        <v>1844</v>
      </c>
      <c r="G442" s="44" t="str">
        <f>VLOOKUP(A442,[1]FIJA!$A:$P,15,0)</f>
        <v>COMEDORES ECONOMICOS- QUISQUEYA</v>
      </c>
      <c r="H442" s="44">
        <f>VLOOKUP(A442,[1]FIJA!$A:$P,8,0)</f>
        <v>11000</v>
      </c>
      <c r="I442" s="32">
        <f>VLOOKUP(A442,[1]FIJA!$A:$P,10,0)</f>
        <v>0</v>
      </c>
      <c r="J442" s="32">
        <f>VLOOKUP(A442,[1]FIJA!$A:$P,9,0)</f>
        <v>315.7</v>
      </c>
      <c r="K442" s="32">
        <f>VLOOKUP(A442,[3]Sheet1!$F:$I,2,)</f>
        <v>781</v>
      </c>
      <c r="L442" s="32">
        <f>VLOOKUP(A442,[3]Sheet1!$F:$I,4,0)</f>
        <v>126.5</v>
      </c>
      <c r="M442" s="32">
        <f>VLOOKUP(A442,[1]FIJA!$A:$P,11,0)</f>
        <v>334.4</v>
      </c>
      <c r="N442" s="32">
        <f>VLOOKUP(A442,[3]Sheet1!$F:$I,3,0)</f>
        <v>779.9</v>
      </c>
      <c r="O442" s="32">
        <f>VLOOKUP(A442,[1]FIJA!$A:$P,12,0)</f>
        <v>75</v>
      </c>
      <c r="P442" s="6">
        <v>650.09999999999991</v>
      </c>
      <c r="Q442" s="40">
        <f t="shared" si="18"/>
        <v>725.09999999999991</v>
      </c>
      <c r="R442" s="6">
        <f t="shared" si="19"/>
        <v>1687.4</v>
      </c>
      <c r="S442" s="6">
        <f t="shared" si="20"/>
        <v>10274.9</v>
      </c>
      <c r="T442" s="24">
        <v>111</v>
      </c>
      <c r="U442" s="2" t="str">
        <f>VLOOKUP(A442,[2]COMEDORECO_Generacion_de_Datos_!$A:$F,5,0)</f>
        <v>01.00.00.62.02.43.06</v>
      </c>
    </row>
    <row r="443" spans="1:21" s="2" customFormat="1" ht="21.95" customHeight="1" x14ac:dyDescent="0.25">
      <c r="A443" s="2">
        <f>VLOOKUP(C443,[1]FIJA!$D:$P,3,0)</f>
        <v>2400115206</v>
      </c>
      <c r="B443" s="23">
        <v>431</v>
      </c>
      <c r="C443" s="7" t="s">
        <v>719</v>
      </c>
      <c r="D443" s="7" t="s">
        <v>101</v>
      </c>
      <c r="E443" s="7" t="str">
        <f>VLOOKUP(A443,[2]COMEDORECO_Generacion_de_Datos_!$A:$F,2,0)</f>
        <v>F</v>
      </c>
      <c r="F443" s="7" t="s">
        <v>1844</v>
      </c>
      <c r="G443" s="44" t="str">
        <f>VLOOKUP(A443,[1]FIJA!$A:$P,15,0)</f>
        <v>COMEDORES ECONOMICOS- QUISQUEYA</v>
      </c>
      <c r="H443" s="44">
        <f>VLOOKUP(A443,[1]FIJA!$A:$P,8,0)</f>
        <v>11000</v>
      </c>
      <c r="I443" s="32">
        <f>VLOOKUP(A443,[1]FIJA!$A:$P,10,0)</f>
        <v>0</v>
      </c>
      <c r="J443" s="32">
        <f>VLOOKUP(A443,[1]FIJA!$A:$P,9,0)</f>
        <v>315.7</v>
      </c>
      <c r="K443" s="32">
        <f>VLOOKUP(A443,[3]Sheet1!$F:$I,2,)</f>
        <v>781</v>
      </c>
      <c r="L443" s="32">
        <f>VLOOKUP(A443,[3]Sheet1!$F:$I,4,0)</f>
        <v>126.5</v>
      </c>
      <c r="M443" s="32">
        <f>VLOOKUP(A443,[1]FIJA!$A:$P,11,0)</f>
        <v>334.4</v>
      </c>
      <c r="N443" s="32">
        <f>VLOOKUP(A443,[3]Sheet1!$F:$I,3,0)</f>
        <v>779.9</v>
      </c>
      <c r="O443" s="32">
        <f>VLOOKUP(A443,[1]FIJA!$A:$P,12,0)</f>
        <v>75</v>
      </c>
      <c r="P443" s="6">
        <v>650.09999999999991</v>
      </c>
      <c r="Q443" s="40">
        <f t="shared" si="18"/>
        <v>725.09999999999991</v>
      </c>
      <c r="R443" s="6">
        <f t="shared" si="19"/>
        <v>1687.4</v>
      </c>
      <c r="S443" s="6">
        <f t="shared" si="20"/>
        <v>10274.9</v>
      </c>
      <c r="T443" s="24">
        <v>111</v>
      </c>
      <c r="U443" s="2" t="str">
        <f>VLOOKUP(A443,[2]COMEDORECO_Generacion_de_Datos_!$A:$F,5,0)</f>
        <v>01.00.00.62.02.43.06</v>
      </c>
    </row>
    <row r="444" spans="1:21" s="2" customFormat="1" ht="21.95" customHeight="1" x14ac:dyDescent="0.25">
      <c r="A444" s="2">
        <f>VLOOKUP(C444,[1]FIJA!$D:$P,3,0)</f>
        <v>2400117525</v>
      </c>
      <c r="B444" s="23">
        <v>432</v>
      </c>
      <c r="C444" s="7" t="s">
        <v>1283</v>
      </c>
      <c r="D444" s="7" t="s">
        <v>101</v>
      </c>
      <c r="E444" s="7" t="str">
        <f>VLOOKUP(A444,[2]COMEDORECO_Generacion_de_Datos_!$A:$F,2,0)</f>
        <v>F</v>
      </c>
      <c r="F444" s="7" t="s">
        <v>1844</v>
      </c>
      <c r="G444" s="44" t="str">
        <f>VLOOKUP(A444,[1]FIJA!$A:$P,15,0)</f>
        <v>COMEDORES ECONOMICOS- QUISQUEYA</v>
      </c>
      <c r="H444" s="44">
        <f>VLOOKUP(A444,[1]FIJA!$A:$P,8,0)</f>
        <v>11000</v>
      </c>
      <c r="I444" s="32">
        <f>VLOOKUP(A444,[1]FIJA!$A:$P,10,0)</f>
        <v>0</v>
      </c>
      <c r="J444" s="32">
        <f>VLOOKUP(A444,[1]FIJA!$A:$P,9,0)</f>
        <v>315.7</v>
      </c>
      <c r="K444" s="32">
        <f>VLOOKUP(A444,[3]Sheet1!$F:$I,2,)</f>
        <v>781</v>
      </c>
      <c r="L444" s="32">
        <f>VLOOKUP(A444,[3]Sheet1!$F:$I,4,0)</f>
        <v>126.5</v>
      </c>
      <c r="M444" s="32">
        <f>VLOOKUP(A444,[1]FIJA!$A:$P,11,0)</f>
        <v>334.4</v>
      </c>
      <c r="N444" s="32">
        <f>VLOOKUP(A444,[3]Sheet1!$F:$I,3,0)</f>
        <v>779.9</v>
      </c>
      <c r="O444" s="32">
        <f>VLOOKUP(A444,[1]FIJA!$A:$P,12,0)</f>
        <v>75</v>
      </c>
      <c r="P444" s="6">
        <v>650.09999999999991</v>
      </c>
      <c r="Q444" s="40">
        <f t="shared" si="18"/>
        <v>725.09999999999991</v>
      </c>
      <c r="R444" s="6">
        <f t="shared" si="19"/>
        <v>1687.4</v>
      </c>
      <c r="S444" s="6">
        <f t="shared" si="20"/>
        <v>10274.9</v>
      </c>
      <c r="T444" s="24">
        <v>111</v>
      </c>
      <c r="U444" s="2" t="str">
        <f>VLOOKUP(A444,[2]COMEDORECO_Generacion_de_Datos_!$A:$F,5,0)</f>
        <v>01.00.00.62.02.43.06</v>
      </c>
    </row>
    <row r="445" spans="1:21" s="2" customFormat="1" ht="21.95" customHeight="1" x14ac:dyDescent="0.25">
      <c r="A445" s="2">
        <f>VLOOKUP(C445,[1]FIJA!$D:$P,3,0)</f>
        <v>2400154734</v>
      </c>
      <c r="B445" s="23">
        <v>433</v>
      </c>
      <c r="C445" s="7" t="s">
        <v>720</v>
      </c>
      <c r="D445" s="7" t="s">
        <v>116</v>
      </c>
      <c r="E445" s="7" t="str">
        <f>VLOOKUP(A445,[2]COMEDORECO_Generacion_de_Datos_!$A:$F,2,0)</f>
        <v>M</v>
      </c>
      <c r="F445" s="7" t="s">
        <v>1844</v>
      </c>
      <c r="G445" s="44" t="str">
        <f>VLOOKUP(A445,[1]FIJA!$A:$P,15,0)</f>
        <v>COMEDORES ECONOMICOS- QUISQUEYA</v>
      </c>
      <c r="H445" s="44">
        <f>VLOOKUP(A445,[1]FIJA!$A:$P,8,0)</f>
        <v>11000</v>
      </c>
      <c r="I445" s="32">
        <f>VLOOKUP(A445,[1]FIJA!$A:$P,10,0)</f>
        <v>0</v>
      </c>
      <c r="J445" s="32">
        <f>VLOOKUP(A445,[1]FIJA!$A:$P,9,0)</f>
        <v>315.7</v>
      </c>
      <c r="K445" s="32">
        <f>VLOOKUP(A445,[3]Sheet1!$F:$I,2,)</f>
        <v>781</v>
      </c>
      <c r="L445" s="32">
        <f>VLOOKUP(A445,[3]Sheet1!$F:$I,4,0)</f>
        <v>126.5</v>
      </c>
      <c r="M445" s="32">
        <f>VLOOKUP(A445,[1]FIJA!$A:$P,11,0)</f>
        <v>334.4</v>
      </c>
      <c r="N445" s="32">
        <f>VLOOKUP(A445,[3]Sheet1!$F:$I,3,0)</f>
        <v>779.9</v>
      </c>
      <c r="O445" s="32">
        <f>VLOOKUP(A445,[1]FIJA!$A:$P,12,0)</f>
        <v>75</v>
      </c>
      <c r="P445" s="6">
        <v>650.09999999999991</v>
      </c>
      <c r="Q445" s="40">
        <f t="shared" si="18"/>
        <v>725.09999999999991</v>
      </c>
      <c r="R445" s="6">
        <f t="shared" si="19"/>
        <v>1687.4</v>
      </c>
      <c r="S445" s="6">
        <f t="shared" si="20"/>
        <v>10274.9</v>
      </c>
      <c r="T445" s="24">
        <v>111</v>
      </c>
      <c r="U445" s="2" t="str">
        <f>VLOOKUP(A445,[2]COMEDORECO_Generacion_de_Datos_!$A:$F,5,0)</f>
        <v>01.00.00.62.02.43.06</v>
      </c>
    </row>
    <row r="446" spans="1:21" s="2" customFormat="1" ht="21.95" customHeight="1" x14ac:dyDescent="0.25">
      <c r="A446" s="2">
        <f>VLOOKUP(C446,[1]FIJA!$D:$P,3,0)</f>
        <v>2400205551</v>
      </c>
      <c r="B446" s="23">
        <v>434</v>
      </c>
      <c r="C446" s="7" t="s">
        <v>1364</v>
      </c>
      <c r="D446" s="7" t="s">
        <v>44</v>
      </c>
      <c r="E446" s="7" t="str">
        <f>VLOOKUP(A446,[2]COMEDORECO_Generacion_de_Datos_!$A:$F,2,0)</f>
        <v>F</v>
      </c>
      <c r="F446" s="7" t="s">
        <v>1844</v>
      </c>
      <c r="G446" s="44" t="str">
        <f>VLOOKUP(A446,[1]FIJA!$A:$P,15,0)</f>
        <v>COMEDORES ECONOMICOS- QUISQUEYA</v>
      </c>
      <c r="H446" s="44">
        <f>VLOOKUP(A446,[1]FIJA!$A:$P,8,0)</f>
        <v>11000</v>
      </c>
      <c r="I446" s="32">
        <f>VLOOKUP(A446,[1]FIJA!$A:$P,10,0)</f>
        <v>0</v>
      </c>
      <c r="J446" s="32">
        <f>VLOOKUP(A446,[1]FIJA!$A:$P,9,0)</f>
        <v>315.7</v>
      </c>
      <c r="K446" s="32">
        <f>VLOOKUP(A446,[3]Sheet1!$F:$I,2,)</f>
        <v>781</v>
      </c>
      <c r="L446" s="32">
        <f>VLOOKUP(A446,[3]Sheet1!$F:$I,4,0)</f>
        <v>126.5</v>
      </c>
      <c r="M446" s="32">
        <f>VLOOKUP(A446,[1]FIJA!$A:$P,11,0)</f>
        <v>334.4</v>
      </c>
      <c r="N446" s="32">
        <f>VLOOKUP(A446,[3]Sheet1!$F:$I,3,0)</f>
        <v>779.9</v>
      </c>
      <c r="O446" s="32">
        <f>VLOOKUP(A446,[1]FIJA!$A:$P,12,0)</f>
        <v>75</v>
      </c>
      <c r="P446" s="6">
        <v>650.09999999999991</v>
      </c>
      <c r="Q446" s="40">
        <f t="shared" si="18"/>
        <v>725.09999999999991</v>
      </c>
      <c r="R446" s="6">
        <f t="shared" si="19"/>
        <v>1687.4</v>
      </c>
      <c r="S446" s="6">
        <f t="shared" si="20"/>
        <v>10274.9</v>
      </c>
      <c r="T446" s="24">
        <v>111</v>
      </c>
      <c r="U446" s="2" t="str">
        <f>VLOOKUP(A446,[2]COMEDORECO_Generacion_de_Datos_!$A:$F,5,0)</f>
        <v>01.00.00.62.02.43.06</v>
      </c>
    </row>
    <row r="447" spans="1:21" s="2" customFormat="1" ht="21.95" customHeight="1" x14ac:dyDescent="0.25">
      <c r="A447" s="2">
        <f>VLOOKUP(C447,[1]FIJA!$D:$P,3,0)</f>
        <v>40220816660</v>
      </c>
      <c r="B447" s="23">
        <v>435</v>
      </c>
      <c r="C447" s="7" t="s">
        <v>1178</v>
      </c>
      <c r="D447" s="7" t="s">
        <v>101</v>
      </c>
      <c r="E447" s="7" t="str">
        <f>VLOOKUP(A447,[2]COMEDORECO_Generacion_de_Datos_!$A:$F,2,0)</f>
        <v>F</v>
      </c>
      <c r="F447" s="7" t="s">
        <v>1844</v>
      </c>
      <c r="G447" s="44" t="str">
        <f>VLOOKUP(A447,[1]FIJA!$A:$P,15,0)</f>
        <v>COMEDORES ECONOMICOS- QUISQUEYA</v>
      </c>
      <c r="H447" s="44">
        <f>VLOOKUP(A447,[1]FIJA!$A:$P,8,0)</f>
        <v>11000</v>
      </c>
      <c r="I447" s="32">
        <f>VLOOKUP(A447,[1]FIJA!$A:$P,10,0)</f>
        <v>0</v>
      </c>
      <c r="J447" s="32">
        <f>VLOOKUP(A447,[1]FIJA!$A:$P,9,0)</f>
        <v>315.7</v>
      </c>
      <c r="K447" s="32">
        <f>VLOOKUP(A447,[3]Sheet1!$F:$I,2,)</f>
        <v>781</v>
      </c>
      <c r="L447" s="32">
        <f>VLOOKUP(A447,[3]Sheet1!$F:$I,4,0)</f>
        <v>126.5</v>
      </c>
      <c r="M447" s="32">
        <f>VLOOKUP(A447,[1]FIJA!$A:$P,11,0)</f>
        <v>334.4</v>
      </c>
      <c r="N447" s="32">
        <f>VLOOKUP(A447,[3]Sheet1!$F:$I,3,0)</f>
        <v>779.9</v>
      </c>
      <c r="O447" s="32">
        <f>VLOOKUP(A447,[1]FIJA!$A:$P,12,0)</f>
        <v>75</v>
      </c>
      <c r="P447" s="6">
        <v>650.09999999999991</v>
      </c>
      <c r="Q447" s="40">
        <f t="shared" si="18"/>
        <v>725.09999999999991</v>
      </c>
      <c r="R447" s="6">
        <f t="shared" si="19"/>
        <v>1687.4</v>
      </c>
      <c r="S447" s="6">
        <f t="shared" si="20"/>
        <v>10274.9</v>
      </c>
      <c r="T447" s="24">
        <v>111</v>
      </c>
      <c r="U447" s="2" t="str">
        <f>VLOOKUP(A447,[2]COMEDORECO_Generacion_de_Datos_!$A:$F,5,0)</f>
        <v>01.00.00.62.02.43.06</v>
      </c>
    </row>
    <row r="448" spans="1:21" s="2" customFormat="1" ht="21.95" customHeight="1" x14ac:dyDescent="0.25">
      <c r="A448" s="2">
        <f>VLOOKUP(C448,[1]FIJA!$D:$P,3,0)</f>
        <v>40226755128</v>
      </c>
      <c r="B448" s="23">
        <v>436</v>
      </c>
      <c r="C448" s="7" t="s">
        <v>1220</v>
      </c>
      <c r="D448" s="7" t="s">
        <v>101</v>
      </c>
      <c r="E448" s="7" t="str">
        <f>VLOOKUP(A448,[2]COMEDORECO_Generacion_de_Datos_!$A:$F,2,0)</f>
        <v>F</v>
      </c>
      <c r="F448" s="7" t="s">
        <v>1844</v>
      </c>
      <c r="G448" s="44" t="str">
        <f>VLOOKUP(A448,[1]FIJA!$A:$P,15,0)</f>
        <v>COMEDORES ECONOMICOS- QUISQUEYA</v>
      </c>
      <c r="H448" s="44">
        <f>VLOOKUP(A448,[1]FIJA!$A:$P,8,0)</f>
        <v>11000</v>
      </c>
      <c r="I448" s="32">
        <f>VLOOKUP(A448,[1]FIJA!$A:$P,10,0)</f>
        <v>0</v>
      </c>
      <c r="J448" s="32">
        <f>VLOOKUP(A448,[1]FIJA!$A:$P,9,0)</f>
        <v>315.7</v>
      </c>
      <c r="K448" s="32">
        <f>VLOOKUP(A448,[3]Sheet1!$F:$I,2,)</f>
        <v>781</v>
      </c>
      <c r="L448" s="32">
        <f>VLOOKUP(A448,[3]Sheet1!$F:$I,4,0)</f>
        <v>126.5</v>
      </c>
      <c r="M448" s="32">
        <f>VLOOKUP(A448,[1]FIJA!$A:$P,11,0)</f>
        <v>334.4</v>
      </c>
      <c r="N448" s="32">
        <f>VLOOKUP(A448,[3]Sheet1!$F:$I,3,0)</f>
        <v>779.9</v>
      </c>
      <c r="O448" s="32">
        <f>VLOOKUP(A448,[1]FIJA!$A:$P,12,0)</f>
        <v>75</v>
      </c>
      <c r="P448" s="6">
        <v>650.09999999999991</v>
      </c>
      <c r="Q448" s="40">
        <f t="shared" si="18"/>
        <v>725.09999999999991</v>
      </c>
      <c r="R448" s="6">
        <f t="shared" si="19"/>
        <v>1687.4</v>
      </c>
      <c r="S448" s="6">
        <f t="shared" si="20"/>
        <v>10274.9</v>
      </c>
      <c r="T448" s="24">
        <v>111</v>
      </c>
      <c r="U448" s="2" t="str">
        <f>VLOOKUP(A448,[2]COMEDORECO_Generacion_de_Datos_!$A:$F,5,0)</f>
        <v>01.00.00.62.02.43.06</v>
      </c>
    </row>
    <row r="449" spans="1:21" s="2" customFormat="1" ht="21.95" customHeight="1" x14ac:dyDescent="0.25">
      <c r="A449" s="2">
        <f>VLOOKUP(C449,[1]FIJA!$D:$P,3,0)</f>
        <v>2601144658</v>
      </c>
      <c r="B449" s="23">
        <v>437</v>
      </c>
      <c r="C449" s="7" t="s">
        <v>1698</v>
      </c>
      <c r="D449" s="7" t="s">
        <v>116</v>
      </c>
      <c r="E449" s="7" t="str">
        <f>VLOOKUP(A449,[2]COMEDORECO_Generacion_de_Datos_!$A:$F,2,0)</f>
        <v>M</v>
      </c>
      <c r="F449" s="7" t="s">
        <v>1844</v>
      </c>
      <c r="G449" s="44" t="str">
        <f>VLOOKUP(A449,[1]FIJA!$A:$P,15,0)</f>
        <v>COMEDORES ECONOMICOS- LA ROMANA</v>
      </c>
      <c r="H449" s="44">
        <f>VLOOKUP(A449,[1]FIJA!$A:$P,8,0)</f>
        <v>20000</v>
      </c>
      <c r="I449" s="32">
        <f>VLOOKUP(A449,[1]FIJA!$A:$P,10,0)</f>
        <v>0</v>
      </c>
      <c r="J449" s="32">
        <f>VLOOKUP(A449,[1]FIJA!$A:$P,9,0)</f>
        <v>574</v>
      </c>
      <c r="K449" s="32">
        <f>VLOOKUP(A449,[3]Sheet1!$F:$I,2,)</f>
        <v>1420</v>
      </c>
      <c r="L449" s="32">
        <f>VLOOKUP(A449,[3]Sheet1!$F:$I,4,0)</f>
        <v>230</v>
      </c>
      <c r="M449" s="32">
        <f>VLOOKUP(A449,[1]FIJA!$A:$P,11,0)</f>
        <v>608</v>
      </c>
      <c r="N449" s="32">
        <f>VLOOKUP(A449,[3]Sheet1!$F:$I,3,0)</f>
        <v>1418</v>
      </c>
      <c r="O449" s="32">
        <f>VLOOKUP(A449,[1]FIJA!$A:$P,12,0)</f>
        <v>75</v>
      </c>
      <c r="P449" s="6">
        <v>1182</v>
      </c>
      <c r="Q449" s="40">
        <f t="shared" si="18"/>
        <v>1257</v>
      </c>
      <c r="R449" s="6">
        <f t="shared" si="19"/>
        <v>3068</v>
      </c>
      <c r="S449" s="6">
        <f t="shared" si="20"/>
        <v>18743</v>
      </c>
      <c r="T449" s="24">
        <v>111</v>
      </c>
      <c r="U449" s="2" t="str">
        <f>VLOOKUP(A449,[2]COMEDORECO_Generacion_de_Datos_!$A:$F,5,0)</f>
        <v>01.00.00.62.02.43.07</v>
      </c>
    </row>
    <row r="450" spans="1:21" s="2" customFormat="1" ht="21.95" customHeight="1" x14ac:dyDescent="0.25">
      <c r="A450" s="2">
        <f>VLOOKUP(C450,[1]FIJA!$D:$P,3,0)</f>
        <v>22300216680</v>
      </c>
      <c r="B450" s="23">
        <v>438</v>
      </c>
      <c r="C450" s="7" t="s">
        <v>1062</v>
      </c>
      <c r="D450" s="7" t="s">
        <v>116</v>
      </c>
      <c r="E450" s="7" t="str">
        <f>VLOOKUP(A450,[2]COMEDORECO_Generacion_de_Datos_!$A:$F,2,0)</f>
        <v>M</v>
      </c>
      <c r="F450" s="7" t="s">
        <v>1844</v>
      </c>
      <c r="G450" s="44" t="str">
        <f>VLOOKUP(A450,[1]FIJA!$A:$P,15,0)</f>
        <v>COMEDORES ECONOMICOS- LA ROMANA</v>
      </c>
      <c r="H450" s="44">
        <f>VLOOKUP(A450,[1]FIJA!$A:$P,8,0)</f>
        <v>20000</v>
      </c>
      <c r="I450" s="32">
        <f>VLOOKUP(A450,[1]FIJA!$A:$P,10,0)</f>
        <v>0</v>
      </c>
      <c r="J450" s="32">
        <f>VLOOKUP(A450,[1]FIJA!$A:$P,9,0)</f>
        <v>574</v>
      </c>
      <c r="K450" s="32">
        <f>VLOOKUP(A450,[3]Sheet1!$F:$I,2,)</f>
        <v>1420</v>
      </c>
      <c r="L450" s="32">
        <f>VLOOKUP(A450,[3]Sheet1!$F:$I,4,0)</f>
        <v>230</v>
      </c>
      <c r="M450" s="32">
        <f>VLOOKUP(A450,[1]FIJA!$A:$P,11,0)</f>
        <v>608</v>
      </c>
      <c r="N450" s="32">
        <f>VLOOKUP(A450,[3]Sheet1!$F:$I,3,0)</f>
        <v>1418</v>
      </c>
      <c r="O450" s="32">
        <f>VLOOKUP(A450,[1]FIJA!$A:$P,12,0)</f>
        <v>75</v>
      </c>
      <c r="P450" s="6">
        <v>1182</v>
      </c>
      <c r="Q450" s="40">
        <f t="shared" si="18"/>
        <v>1257</v>
      </c>
      <c r="R450" s="6">
        <f t="shared" si="19"/>
        <v>3068</v>
      </c>
      <c r="S450" s="6">
        <f t="shared" si="20"/>
        <v>18743</v>
      </c>
      <c r="T450" s="24">
        <v>111</v>
      </c>
      <c r="U450" s="2" t="str">
        <f>VLOOKUP(A450,[2]COMEDORECO_Generacion_de_Datos_!$A:$F,5,0)</f>
        <v>01.00.00.62.02.43.07</v>
      </c>
    </row>
    <row r="451" spans="1:21" s="2" customFormat="1" ht="21.95" customHeight="1" x14ac:dyDescent="0.25">
      <c r="A451" s="2">
        <f>VLOOKUP(C451,[1]FIJA!$D:$P,3,0)</f>
        <v>40215740487</v>
      </c>
      <c r="B451" s="23">
        <v>439</v>
      </c>
      <c r="C451" s="7" t="s">
        <v>1160</v>
      </c>
      <c r="D451" s="7" t="s">
        <v>116</v>
      </c>
      <c r="E451" s="7" t="str">
        <f>VLOOKUP(A451,[2]COMEDORECO_Generacion_de_Datos_!$A:$F,2,0)</f>
        <v>F</v>
      </c>
      <c r="F451" s="7" t="s">
        <v>1844</v>
      </c>
      <c r="G451" s="44" t="str">
        <f>VLOOKUP(A451,[1]FIJA!$A:$P,15,0)</f>
        <v>COMEDORES ECONOMICOS- LA ROMANA</v>
      </c>
      <c r="H451" s="44">
        <f>VLOOKUP(A451,[1]FIJA!$A:$P,8,0)</f>
        <v>17600</v>
      </c>
      <c r="I451" s="32">
        <f>VLOOKUP(A451,[1]FIJA!$A:$P,10,0)</f>
        <v>0</v>
      </c>
      <c r="J451" s="32">
        <f>VLOOKUP(A451,[1]FIJA!$A:$P,9,0)</f>
        <v>505.12</v>
      </c>
      <c r="K451" s="32">
        <f>VLOOKUP(A451,[3]Sheet1!$F:$I,2,)</f>
        <v>1249.5999999999999</v>
      </c>
      <c r="L451" s="32">
        <f>VLOOKUP(A451,[3]Sheet1!$F:$I,4,0)</f>
        <v>202.4</v>
      </c>
      <c r="M451" s="32">
        <f>VLOOKUP(A451,[1]FIJA!$A:$P,11,0)</f>
        <v>535.04</v>
      </c>
      <c r="N451" s="32">
        <f>VLOOKUP(A451,[3]Sheet1!$F:$I,3,0)</f>
        <v>1247.8399999999999</v>
      </c>
      <c r="O451" s="32">
        <f>VLOOKUP(A451,[1]FIJA!$A:$P,12,0)</f>
        <v>75</v>
      </c>
      <c r="P451" s="6">
        <v>1040.1599999999999</v>
      </c>
      <c r="Q451" s="40">
        <f t="shared" si="18"/>
        <v>1115.1599999999999</v>
      </c>
      <c r="R451" s="6">
        <f t="shared" si="19"/>
        <v>2699.84</v>
      </c>
      <c r="S451" s="6">
        <f t="shared" si="20"/>
        <v>16484.84</v>
      </c>
      <c r="T451" s="24">
        <v>111</v>
      </c>
      <c r="U451" s="2" t="str">
        <f>VLOOKUP(A451,[2]COMEDORECO_Generacion_de_Datos_!$A:$F,5,0)</f>
        <v>01.00.00.62.02.43.07</v>
      </c>
    </row>
    <row r="452" spans="1:21" s="2" customFormat="1" ht="21.95" customHeight="1" x14ac:dyDescent="0.25">
      <c r="A452" s="2">
        <f>VLOOKUP(C452,[1]FIJA!$D:$P,3,0)</f>
        <v>2600217364</v>
      </c>
      <c r="B452" s="23">
        <v>440</v>
      </c>
      <c r="C452" s="7" t="s">
        <v>729</v>
      </c>
      <c r="D452" s="7" t="s">
        <v>131</v>
      </c>
      <c r="E452" s="7" t="str">
        <f>VLOOKUP(A452,[2]COMEDORECO_Generacion_de_Datos_!$A:$F,2,0)</f>
        <v>M</v>
      </c>
      <c r="F452" s="7" t="s">
        <v>1844</v>
      </c>
      <c r="G452" s="44" t="str">
        <f>VLOOKUP(A452,[1]FIJA!$A:$P,15,0)</f>
        <v>COMEDORES ECONOMICOS- LA ROMANA</v>
      </c>
      <c r="H452" s="44">
        <f>VLOOKUP(A452,[1]FIJA!$A:$P,8,0)</f>
        <v>16500</v>
      </c>
      <c r="I452" s="32">
        <f>VLOOKUP(A452,[1]FIJA!$A:$P,10,0)</f>
        <v>0</v>
      </c>
      <c r="J452" s="32">
        <f>VLOOKUP(A452,[1]FIJA!$A:$P,9,0)</f>
        <v>473.55</v>
      </c>
      <c r="K452" s="32">
        <f>VLOOKUP(A452,[3]Sheet1!$F:$I,2,)</f>
        <v>1171.5</v>
      </c>
      <c r="L452" s="32">
        <f>VLOOKUP(A452,[3]Sheet1!$F:$I,4,0)</f>
        <v>189.75</v>
      </c>
      <c r="M452" s="32">
        <f>VLOOKUP(A452,[1]FIJA!$A:$P,11,0)</f>
        <v>501.6</v>
      </c>
      <c r="N452" s="32">
        <f>VLOOKUP(A452,[3]Sheet1!$F:$I,3,0)</f>
        <v>1169.8499999999999</v>
      </c>
      <c r="O452" s="32">
        <f>VLOOKUP(A452,[1]FIJA!$A:$P,12,0)</f>
        <v>75</v>
      </c>
      <c r="P452" s="6">
        <v>975.15000000000009</v>
      </c>
      <c r="Q452" s="40">
        <f t="shared" si="18"/>
        <v>1050.1500000000001</v>
      </c>
      <c r="R452" s="6">
        <f t="shared" si="19"/>
        <v>2531.1</v>
      </c>
      <c r="S452" s="6">
        <f t="shared" si="20"/>
        <v>15449.85</v>
      </c>
      <c r="T452" s="24">
        <v>111</v>
      </c>
      <c r="U452" s="2" t="str">
        <f>VLOOKUP(A452,[2]COMEDORECO_Generacion_de_Datos_!$A:$F,5,0)</f>
        <v>01.00.00.62.02.43.07</v>
      </c>
    </row>
    <row r="453" spans="1:21" s="2" customFormat="1" ht="21.95" customHeight="1" x14ac:dyDescent="0.25">
      <c r="A453" s="2">
        <f>VLOOKUP(C453,[1]FIJA!$D:$P,3,0)</f>
        <v>2600871939</v>
      </c>
      <c r="B453" s="23">
        <v>441</v>
      </c>
      <c r="C453" s="7" t="s">
        <v>733</v>
      </c>
      <c r="D453" s="7" t="s">
        <v>28</v>
      </c>
      <c r="E453" s="7" t="str">
        <f>VLOOKUP(A453,[2]COMEDORECO_Generacion_de_Datos_!$A:$F,2,0)</f>
        <v>F</v>
      </c>
      <c r="F453" s="7" t="s">
        <v>1844</v>
      </c>
      <c r="G453" s="44" t="str">
        <f>VLOOKUP(A453,[1]FIJA!$A:$P,15,0)</f>
        <v>COMEDORES ECONOMICOS- LA ROMANA</v>
      </c>
      <c r="H453" s="44">
        <f>VLOOKUP(A453,[1]FIJA!$A:$P,8,0)</f>
        <v>16500</v>
      </c>
      <c r="I453" s="32">
        <f>VLOOKUP(A453,[1]FIJA!$A:$P,10,0)</f>
        <v>0</v>
      </c>
      <c r="J453" s="32">
        <f>VLOOKUP(A453,[1]FIJA!$A:$P,9,0)</f>
        <v>473.55</v>
      </c>
      <c r="K453" s="32">
        <f>VLOOKUP(A453,[3]Sheet1!$F:$I,2,)</f>
        <v>1171.5</v>
      </c>
      <c r="L453" s="32">
        <f>VLOOKUP(A453,[3]Sheet1!$F:$I,4,0)</f>
        <v>189.75</v>
      </c>
      <c r="M453" s="32">
        <f>VLOOKUP(A453,[1]FIJA!$A:$P,11,0)</f>
        <v>501.6</v>
      </c>
      <c r="N453" s="32">
        <f>VLOOKUP(A453,[3]Sheet1!$F:$I,3,0)</f>
        <v>1169.8499999999999</v>
      </c>
      <c r="O453" s="32">
        <f>VLOOKUP(A453,[1]FIJA!$A:$P,12,0)</f>
        <v>75</v>
      </c>
      <c r="P453" s="6">
        <v>975.15000000000009</v>
      </c>
      <c r="Q453" s="40">
        <f t="shared" si="18"/>
        <v>1050.1500000000001</v>
      </c>
      <c r="R453" s="6">
        <f t="shared" si="19"/>
        <v>2531.1</v>
      </c>
      <c r="S453" s="6">
        <f t="shared" si="20"/>
        <v>15449.85</v>
      </c>
      <c r="T453" s="24">
        <v>111</v>
      </c>
      <c r="U453" s="2" t="str">
        <f>VLOOKUP(A453,[2]COMEDORECO_Generacion_de_Datos_!$A:$F,5,0)</f>
        <v>01.00.00.62.02.43.07</v>
      </c>
    </row>
    <row r="454" spans="1:21" s="2" customFormat="1" ht="21.95" customHeight="1" x14ac:dyDescent="0.25">
      <c r="A454" s="2">
        <f>VLOOKUP(C454,[1]FIJA!$D:$P,3,0)</f>
        <v>2601354281</v>
      </c>
      <c r="B454" s="23">
        <v>442</v>
      </c>
      <c r="C454" s="7" t="s">
        <v>736</v>
      </c>
      <c r="D454" s="7" t="s">
        <v>97</v>
      </c>
      <c r="E454" s="7" t="str">
        <f>VLOOKUP(A454,[2]COMEDORECO_Generacion_de_Datos_!$A:$F,2,0)</f>
        <v>M</v>
      </c>
      <c r="F454" s="7" t="s">
        <v>1844</v>
      </c>
      <c r="G454" s="44" t="str">
        <f>VLOOKUP(A454,[1]FIJA!$A:$P,15,0)</f>
        <v>COMEDORES ECONOMICOS- LA ROMANA</v>
      </c>
      <c r="H454" s="44">
        <f>VLOOKUP(A454,[1]FIJA!$A:$P,8,0)</f>
        <v>16500</v>
      </c>
      <c r="I454" s="32">
        <f>VLOOKUP(A454,[1]FIJA!$A:$P,10,0)</f>
        <v>0</v>
      </c>
      <c r="J454" s="32">
        <f>VLOOKUP(A454,[1]FIJA!$A:$P,9,0)</f>
        <v>473.55</v>
      </c>
      <c r="K454" s="32">
        <f>VLOOKUP(A454,[3]Sheet1!$F:$I,2,)</f>
        <v>1171.5</v>
      </c>
      <c r="L454" s="32">
        <f>VLOOKUP(A454,[3]Sheet1!$F:$I,4,0)</f>
        <v>189.75</v>
      </c>
      <c r="M454" s="32">
        <f>VLOOKUP(A454,[1]FIJA!$A:$P,11,0)</f>
        <v>501.6</v>
      </c>
      <c r="N454" s="32">
        <f>VLOOKUP(A454,[3]Sheet1!$F:$I,3,0)</f>
        <v>1169.8499999999999</v>
      </c>
      <c r="O454" s="32">
        <f>VLOOKUP(A454,[1]FIJA!$A:$P,12,0)</f>
        <v>75</v>
      </c>
      <c r="P454" s="6">
        <v>975.15000000000009</v>
      </c>
      <c r="Q454" s="40">
        <f t="shared" si="18"/>
        <v>1050.1500000000001</v>
      </c>
      <c r="R454" s="6">
        <f t="shared" si="19"/>
        <v>2531.1</v>
      </c>
      <c r="S454" s="6">
        <f t="shared" si="20"/>
        <v>15449.85</v>
      </c>
      <c r="T454" s="24">
        <v>111</v>
      </c>
      <c r="U454" s="2" t="str">
        <f>VLOOKUP(A454,[2]COMEDORECO_Generacion_de_Datos_!$A:$F,5,0)</f>
        <v>01.00.00.62.02.43.07</v>
      </c>
    </row>
    <row r="455" spans="1:21" s="2" customFormat="1" ht="21.95" customHeight="1" x14ac:dyDescent="0.25">
      <c r="A455" s="2">
        <f>VLOOKUP(C455,[1]FIJA!$D:$P,3,0)</f>
        <v>6500161044</v>
      </c>
      <c r="B455" s="23">
        <v>443</v>
      </c>
      <c r="C455" s="7" t="s">
        <v>916</v>
      </c>
      <c r="D455" s="7" t="s">
        <v>180</v>
      </c>
      <c r="E455" s="7" t="str">
        <f>VLOOKUP(A455,[2]COMEDORECO_Generacion_de_Datos_!$A:$F,2,0)</f>
        <v>F</v>
      </c>
      <c r="F455" s="7" t="s">
        <v>1844</v>
      </c>
      <c r="G455" s="44" t="str">
        <f>VLOOKUP(A455,[1]FIJA!$A:$P,15,0)</f>
        <v>COMEDORES ECONOMICOS- LA ROMANA</v>
      </c>
      <c r="H455" s="44">
        <f>VLOOKUP(A455,[1]FIJA!$A:$P,8,0)</f>
        <v>16500</v>
      </c>
      <c r="I455" s="32">
        <f>VLOOKUP(A455,[1]FIJA!$A:$P,10,0)</f>
        <v>0</v>
      </c>
      <c r="J455" s="32">
        <f>VLOOKUP(A455,[1]FIJA!$A:$P,9,0)</f>
        <v>473.55</v>
      </c>
      <c r="K455" s="32">
        <f>VLOOKUP(A455,[3]Sheet1!$F:$I,2,)</f>
        <v>1171.5</v>
      </c>
      <c r="L455" s="32">
        <f>VLOOKUP(A455,[3]Sheet1!$F:$I,4,0)</f>
        <v>189.75</v>
      </c>
      <c r="M455" s="32">
        <f>VLOOKUP(A455,[1]FIJA!$A:$P,11,0)</f>
        <v>501.6</v>
      </c>
      <c r="N455" s="32">
        <f>VLOOKUP(A455,[3]Sheet1!$F:$I,3,0)</f>
        <v>1169.8499999999999</v>
      </c>
      <c r="O455" s="32">
        <f>VLOOKUP(A455,[1]FIJA!$A:$P,12,0)</f>
        <v>75</v>
      </c>
      <c r="P455" s="6">
        <v>975.15000000000009</v>
      </c>
      <c r="Q455" s="40">
        <f t="shared" si="18"/>
        <v>1050.1500000000001</v>
      </c>
      <c r="R455" s="6">
        <f t="shared" si="19"/>
        <v>2531.1</v>
      </c>
      <c r="S455" s="6">
        <f t="shared" si="20"/>
        <v>15449.85</v>
      </c>
      <c r="T455" s="24">
        <v>111</v>
      </c>
      <c r="U455" s="2" t="str">
        <f>VLOOKUP(A455,[2]COMEDORECO_Generacion_de_Datos_!$A:$F,5,0)</f>
        <v>01.00.00.62.02.43.07</v>
      </c>
    </row>
    <row r="456" spans="1:21" s="2" customFormat="1" ht="21.95" customHeight="1" x14ac:dyDescent="0.25">
      <c r="A456" s="2">
        <f>VLOOKUP(C456,[1]FIJA!$D:$P,3,0)</f>
        <v>2600464503</v>
      </c>
      <c r="B456" s="23">
        <v>444</v>
      </c>
      <c r="C456" s="7" t="s">
        <v>731</v>
      </c>
      <c r="D456" s="7" t="s">
        <v>101</v>
      </c>
      <c r="E456" s="7" t="str">
        <f>VLOOKUP(A456,[2]COMEDORECO_Generacion_de_Datos_!$A:$F,2,0)</f>
        <v>F</v>
      </c>
      <c r="F456" s="7" t="s">
        <v>1844</v>
      </c>
      <c r="G456" s="44" t="str">
        <f>VLOOKUP(A456,[1]FIJA!$A:$P,15,0)</f>
        <v>COMEDORES ECONOMICOS- LA ROMANA</v>
      </c>
      <c r="H456" s="44">
        <f>VLOOKUP(A456,[1]FIJA!$A:$P,8,0)</f>
        <v>15000</v>
      </c>
      <c r="I456" s="32">
        <f>VLOOKUP(A456,[1]FIJA!$A:$P,10,0)</f>
        <v>0</v>
      </c>
      <c r="J456" s="32">
        <f>VLOOKUP(A456,[1]FIJA!$A:$P,9,0)</f>
        <v>430.5</v>
      </c>
      <c r="K456" s="32">
        <f>VLOOKUP(A456,[3]Sheet1!$F:$I,2,)</f>
        <v>1065</v>
      </c>
      <c r="L456" s="32">
        <f>VLOOKUP(A456,[3]Sheet1!$F:$I,4,0)</f>
        <v>172.5</v>
      </c>
      <c r="M456" s="32">
        <f>VLOOKUP(A456,[1]FIJA!$A:$P,11,0)</f>
        <v>456</v>
      </c>
      <c r="N456" s="32">
        <f>VLOOKUP(A456,[3]Sheet1!$F:$I,3,0)</f>
        <v>1063.5</v>
      </c>
      <c r="O456" s="32">
        <f>VLOOKUP(A456,[1]FIJA!$A:$P,12,0)</f>
        <v>75</v>
      </c>
      <c r="P456" s="6">
        <v>886.5</v>
      </c>
      <c r="Q456" s="40">
        <f t="shared" si="18"/>
        <v>961.5</v>
      </c>
      <c r="R456" s="6">
        <f t="shared" si="19"/>
        <v>2301</v>
      </c>
      <c r="S456" s="6">
        <f t="shared" si="20"/>
        <v>14038.5</v>
      </c>
      <c r="T456" s="24">
        <v>111</v>
      </c>
      <c r="U456" s="2" t="str">
        <f>VLOOKUP(A456,[2]COMEDORECO_Generacion_de_Datos_!$A:$F,5,0)</f>
        <v>01.00.00.62.02.43.07</v>
      </c>
    </row>
    <row r="457" spans="1:21" s="2" customFormat="1" ht="21.95" customHeight="1" x14ac:dyDescent="0.25">
      <c r="A457" s="2">
        <f>VLOOKUP(C457,[1]FIJA!$D:$P,3,0)</f>
        <v>2600711044</v>
      </c>
      <c r="B457" s="23">
        <v>445</v>
      </c>
      <c r="C457" s="7" t="s">
        <v>732</v>
      </c>
      <c r="D457" s="7" t="s">
        <v>101</v>
      </c>
      <c r="E457" s="7" t="str">
        <f>VLOOKUP(A457,[2]COMEDORECO_Generacion_de_Datos_!$A:$F,2,0)</f>
        <v>F</v>
      </c>
      <c r="F457" s="7" t="s">
        <v>1844</v>
      </c>
      <c r="G457" s="44" t="str">
        <f>VLOOKUP(A457,[1]FIJA!$A:$P,15,0)</f>
        <v>COMEDORES ECONOMICOS- LA ROMANA</v>
      </c>
      <c r="H457" s="44">
        <f>VLOOKUP(A457,[1]FIJA!$A:$P,8,0)</f>
        <v>15000</v>
      </c>
      <c r="I457" s="32">
        <f>VLOOKUP(A457,[1]FIJA!$A:$P,10,0)</f>
        <v>0</v>
      </c>
      <c r="J457" s="32">
        <f>VLOOKUP(A457,[1]FIJA!$A:$P,9,0)</f>
        <v>430.5</v>
      </c>
      <c r="K457" s="32">
        <f>VLOOKUP(A457,[3]Sheet1!$F:$I,2,)</f>
        <v>1065</v>
      </c>
      <c r="L457" s="32">
        <f>VLOOKUP(A457,[3]Sheet1!$F:$I,4,0)</f>
        <v>172.5</v>
      </c>
      <c r="M457" s="32">
        <f>VLOOKUP(A457,[1]FIJA!$A:$P,11,0)</f>
        <v>456</v>
      </c>
      <c r="N457" s="32">
        <f>VLOOKUP(A457,[3]Sheet1!$F:$I,3,0)</f>
        <v>1063.5</v>
      </c>
      <c r="O457" s="32">
        <f>VLOOKUP(A457,[1]FIJA!$A:$P,12,0)</f>
        <v>75</v>
      </c>
      <c r="P457" s="6">
        <v>886.5</v>
      </c>
      <c r="Q457" s="40">
        <f t="shared" si="18"/>
        <v>961.5</v>
      </c>
      <c r="R457" s="6">
        <f t="shared" si="19"/>
        <v>2301</v>
      </c>
      <c r="S457" s="6">
        <f t="shared" si="20"/>
        <v>14038.5</v>
      </c>
      <c r="T457" s="24">
        <v>111</v>
      </c>
      <c r="U457" s="2" t="str">
        <f>VLOOKUP(A457,[2]COMEDORECO_Generacion_de_Datos_!$A:$F,5,0)</f>
        <v>01.00.00.62.02.43.07</v>
      </c>
    </row>
    <row r="458" spans="1:21" s="2" customFormat="1" ht="21.95" customHeight="1" x14ac:dyDescent="0.25">
      <c r="A458" s="2">
        <f>VLOOKUP(C458,[1]FIJA!$D:$P,3,0)</f>
        <v>40236648636</v>
      </c>
      <c r="B458" s="23">
        <v>446</v>
      </c>
      <c r="C458" s="7" t="s">
        <v>1248</v>
      </c>
      <c r="D458" s="7" t="s">
        <v>116</v>
      </c>
      <c r="E458" s="7" t="str">
        <f>VLOOKUP(A458,[2]COMEDORECO_Generacion_de_Datos_!$A:$F,2,0)</f>
        <v>F</v>
      </c>
      <c r="F458" s="7" t="s">
        <v>1844</v>
      </c>
      <c r="G458" s="44" t="str">
        <f>VLOOKUP(A458,[1]FIJA!$A:$P,15,0)</f>
        <v>COMEDORES ECONOMICOS- LA ROMANA</v>
      </c>
      <c r="H458" s="44">
        <f>VLOOKUP(A458,[1]FIJA!$A:$P,8,0)</f>
        <v>15000</v>
      </c>
      <c r="I458" s="32">
        <f>VLOOKUP(A458,[1]FIJA!$A:$P,10,0)</f>
        <v>0</v>
      </c>
      <c r="J458" s="32">
        <f>VLOOKUP(A458,[1]FIJA!$A:$P,9,0)</f>
        <v>430.5</v>
      </c>
      <c r="K458" s="32">
        <f>VLOOKUP(A458,[3]Sheet1!$F:$I,2,)</f>
        <v>1065</v>
      </c>
      <c r="L458" s="32">
        <f>VLOOKUP(A458,[3]Sheet1!$F:$I,4,0)</f>
        <v>172.5</v>
      </c>
      <c r="M458" s="32">
        <f>VLOOKUP(A458,[1]FIJA!$A:$P,11,0)</f>
        <v>456</v>
      </c>
      <c r="N458" s="32">
        <f>VLOOKUP(A458,[3]Sheet1!$F:$I,3,0)</f>
        <v>1063.5</v>
      </c>
      <c r="O458" s="32">
        <f>VLOOKUP(A458,[1]FIJA!$A:$P,12,0)</f>
        <v>75</v>
      </c>
      <c r="P458" s="6">
        <v>886.5</v>
      </c>
      <c r="Q458" s="40">
        <f t="shared" si="18"/>
        <v>961.5</v>
      </c>
      <c r="R458" s="6">
        <f t="shared" si="19"/>
        <v>2301</v>
      </c>
      <c r="S458" s="6">
        <f t="shared" si="20"/>
        <v>14038.5</v>
      </c>
      <c r="T458" s="24">
        <v>111</v>
      </c>
      <c r="U458" s="2" t="str">
        <f>VLOOKUP(A458,[2]COMEDORECO_Generacion_de_Datos_!$A:$F,5,0)</f>
        <v>01.00.00.62.02.43.07</v>
      </c>
    </row>
    <row r="459" spans="1:21" s="2" customFormat="1" ht="21.95" customHeight="1" x14ac:dyDescent="0.25">
      <c r="A459" s="2">
        <f>VLOOKUP(C459,[1]FIJA!$D:$P,3,0)</f>
        <v>201677879</v>
      </c>
      <c r="B459" s="23">
        <v>447</v>
      </c>
      <c r="C459" s="7" t="s">
        <v>2113</v>
      </c>
      <c r="D459" s="7" t="s">
        <v>101</v>
      </c>
      <c r="E459" s="7" t="str">
        <f>VLOOKUP(A459,[2]COMEDORECO_Generacion_de_Datos_!$A:$F,2,0)</f>
        <v>F</v>
      </c>
      <c r="F459" s="7" t="s">
        <v>1844</v>
      </c>
      <c r="G459" s="44" t="str">
        <f>VLOOKUP(A459,[1]FIJA!$A:$P,15,0)</f>
        <v>COMEDORES ECONOMICOS- LA ROMANA</v>
      </c>
      <c r="H459" s="44">
        <f>VLOOKUP(A459,[1]FIJA!$A:$P,8,0)</f>
        <v>13000</v>
      </c>
      <c r="I459" s="32">
        <f>VLOOKUP(A459,[1]FIJA!$A:$P,10,0)</f>
        <v>0</v>
      </c>
      <c r="J459" s="32">
        <f>VLOOKUP(A459,[1]FIJA!$A:$P,9,0)</f>
        <v>373.1</v>
      </c>
      <c r="K459" s="32">
        <f>VLOOKUP(A459,[3]Sheet1!$F:$I,2,)</f>
        <v>923</v>
      </c>
      <c r="L459" s="32">
        <f>VLOOKUP(A459,[3]Sheet1!$F:$I,4,0)</f>
        <v>149.5</v>
      </c>
      <c r="M459" s="32">
        <f>VLOOKUP(A459,[1]FIJA!$A:$P,11,0)</f>
        <v>395.2</v>
      </c>
      <c r="N459" s="32">
        <f>VLOOKUP(A459,[3]Sheet1!$F:$I,3,0)</f>
        <v>921.7</v>
      </c>
      <c r="O459" s="32">
        <f>VLOOKUP(A459,[1]FIJA!$A:$P,12,0)</f>
        <v>75</v>
      </c>
      <c r="P459" s="6">
        <v>1314.16</v>
      </c>
      <c r="Q459" s="40">
        <f t="shared" si="18"/>
        <v>843.3</v>
      </c>
      <c r="R459" s="6">
        <f t="shared" si="19"/>
        <v>1994.2</v>
      </c>
      <c r="S459" s="6">
        <f t="shared" si="20"/>
        <v>12156.7</v>
      </c>
      <c r="T459" s="24">
        <v>111</v>
      </c>
      <c r="U459" s="2" t="str">
        <f>VLOOKUP(A459,[2]COMEDORECO_Generacion_de_Datos_!$A:$F,5,0)</f>
        <v>01.00.00.62.02.43.07</v>
      </c>
    </row>
    <row r="460" spans="1:21" s="2" customFormat="1" ht="21.95" customHeight="1" x14ac:dyDescent="0.25">
      <c r="A460" s="2">
        <f>VLOOKUP(C460,[1]FIJA!$D:$P,3,0)</f>
        <v>2600246801</v>
      </c>
      <c r="B460" s="23">
        <v>448</v>
      </c>
      <c r="C460" s="7" t="s">
        <v>730</v>
      </c>
      <c r="D460" s="7" t="s">
        <v>176</v>
      </c>
      <c r="E460" s="7" t="str">
        <f>VLOOKUP(A460,[2]COMEDORECO_Generacion_de_Datos_!$A:$F,2,0)</f>
        <v>M</v>
      </c>
      <c r="F460" s="7" t="s">
        <v>1844</v>
      </c>
      <c r="G460" s="44" t="str">
        <f>VLOOKUP(A460,[1]FIJA!$A:$P,15,0)</f>
        <v>COMEDORES ECONOMICOS- LA ROMANA</v>
      </c>
      <c r="H460" s="44">
        <f>VLOOKUP(A460,[1]FIJA!$A:$P,8,0)</f>
        <v>11000</v>
      </c>
      <c r="I460" s="32">
        <f>VLOOKUP(A460,[1]FIJA!$A:$P,10,0)</f>
        <v>0</v>
      </c>
      <c r="J460" s="32">
        <f>VLOOKUP(A460,[1]FIJA!$A:$P,9,0)</f>
        <v>315.7</v>
      </c>
      <c r="K460" s="32">
        <f>VLOOKUP(A460,[3]Sheet1!$F:$I,2,)</f>
        <v>781</v>
      </c>
      <c r="L460" s="32">
        <f>VLOOKUP(A460,[3]Sheet1!$F:$I,4,0)</f>
        <v>126.5</v>
      </c>
      <c r="M460" s="32">
        <f>VLOOKUP(A460,[1]FIJA!$A:$P,11,0)</f>
        <v>334.4</v>
      </c>
      <c r="N460" s="32">
        <f>VLOOKUP(A460,[3]Sheet1!$F:$I,3,0)</f>
        <v>779.9</v>
      </c>
      <c r="O460" s="32">
        <f>VLOOKUP(A460,[1]FIJA!$A:$P,12,0)</f>
        <v>75</v>
      </c>
      <c r="P460" s="6">
        <v>650.09999999999991</v>
      </c>
      <c r="Q460" s="40">
        <f t="shared" si="18"/>
        <v>725.09999999999991</v>
      </c>
      <c r="R460" s="6">
        <f t="shared" si="19"/>
        <v>1687.4</v>
      </c>
      <c r="S460" s="6">
        <f t="shared" si="20"/>
        <v>10274.9</v>
      </c>
      <c r="T460" s="24">
        <v>111</v>
      </c>
      <c r="U460" s="2" t="str">
        <f>VLOOKUP(A460,[2]COMEDORECO_Generacion_de_Datos_!$A:$F,5,0)</f>
        <v>01.00.00.62.02.43.07</v>
      </c>
    </row>
    <row r="461" spans="1:21" s="2" customFormat="1" ht="21.95" customHeight="1" x14ac:dyDescent="0.25">
      <c r="A461" s="2">
        <f>VLOOKUP(C461,[1]FIJA!$D:$P,3,0)</f>
        <v>2601230952</v>
      </c>
      <c r="B461" s="23">
        <v>449</v>
      </c>
      <c r="C461" s="7" t="s">
        <v>735</v>
      </c>
      <c r="D461" s="7" t="s">
        <v>101</v>
      </c>
      <c r="E461" s="7" t="str">
        <f>VLOOKUP(A461,[2]COMEDORECO_Generacion_de_Datos_!$A:$F,2,0)</f>
        <v>F</v>
      </c>
      <c r="F461" s="7" t="s">
        <v>1844</v>
      </c>
      <c r="G461" s="44" t="str">
        <f>VLOOKUP(A461,[1]FIJA!$A:$P,15,0)</f>
        <v>COMEDORES ECONOMICOS- LA ROMANA</v>
      </c>
      <c r="H461" s="44">
        <f>VLOOKUP(A461,[1]FIJA!$A:$P,8,0)</f>
        <v>11000</v>
      </c>
      <c r="I461" s="32">
        <f>VLOOKUP(A461,[1]FIJA!$A:$P,10,0)</f>
        <v>0</v>
      </c>
      <c r="J461" s="32">
        <f>VLOOKUP(A461,[1]FIJA!$A:$P,9,0)</f>
        <v>315.7</v>
      </c>
      <c r="K461" s="32">
        <f>VLOOKUP(A461,[3]Sheet1!$F:$I,2,)</f>
        <v>781</v>
      </c>
      <c r="L461" s="32">
        <f>VLOOKUP(A461,[3]Sheet1!$F:$I,4,0)</f>
        <v>126.5</v>
      </c>
      <c r="M461" s="32">
        <f>VLOOKUP(A461,[1]FIJA!$A:$P,11,0)</f>
        <v>334.4</v>
      </c>
      <c r="N461" s="32">
        <f>VLOOKUP(A461,[3]Sheet1!$F:$I,3,0)</f>
        <v>779.9</v>
      </c>
      <c r="O461" s="32">
        <f>VLOOKUP(A461,[1]FIJA!$A:$P,12,0)</f>
        <v>75</v>
      </c>
      <c r="P461" s="6">
        <v>650.09999999999991</v>
      </c>
      <c r="Q461" s="40">
        <f t="shared" ref="Q461:Q524" si="21">+I461+J461+M461+O461</f>
        <v>725.09999999999991</v>
      </c>
      <c r="R461" s="6">
        <f t="shared" ref="R461:R524" si="22">+K461+L461+N461</f>
        <v>1687.4</v>
      </c>
      <c r="S461" s="6">
        <f t="shared" ref="S461:S524" si="23">+H461-Q461</f>
        <v>10274.9</v>
      </c>
      <c r="T461" s="24">
        <v>111</v>
      </c>
      <c r="U461" s="2" t="str">
        <f>VLOOKUP(A461,[2]COMEDORECO_Generacion_de_Datos_!$A:$F,5,0)</f>
        <v>01.00.00.62.02.43.07</v>
      </c>
    </row>
    <row r="462" spans="1:21" s="2" customFormat="1" ht="21.95" customHeight="1" x14ac:dyDescent="0.25">
      <c r="A462" s="2">
        <f>VLOOKUP(C462,[1]FIJA!$D:$P,3,0)</f>
        <v>40223724804</v>
      </c>
      <c r="B462" s="23">
        <v>450</v>
      </c>
      <c r="C462" s="7" t="s">
        <v>1197</v>
      </c>
      <c r="D462" s="7" t="s">
        <v>44</v>
      </c>
      <c r="E462" s="7" t="str">
        <f>VLOOKUP(A462,[2]COMEDORECO_Generacion_de_Datos_!$A:$F,2,0)</f>
        <v>F</v>
      </c>
      <c r="F462" s="7" t="s">
        <v>1844</v>
      </c>
      <c r="G462" s="44" t="str">
        <f>VLOOKUP(A462,[1]FIJA!$A:$P,15,0)</f>
        <v>COMEDORES ECONOMICOS- LA ROMANA</v>
      </c>
      <c r="H462" s="44">
        <f>VLOOKUP(A462,[1]FIJA!$A:$P,8,0)</f>
        <v>11000</v>
      </c>
      <c r="I462" s="32">
        <f>VLOOKUP(A462,[1]FIJA!$A:$P,10,0)</f>
        <v>0</v>
      </c>
      <c r="J462" s="32">
        <f>VLOOKUP(A462,[1]FIJA!$A:$P,9,0)</f>
        <v>315.7</v>
      </c>
      <c r="K462" s="32">
        <f>VLOOKUP(A462,[3]Sheet1!$F:$I,2,)</f>
        <v>781</v>
      </c>
      <c r="L462" s="32">
        <f>VLOOKUP(A462,[3]Sheet1!$F:$I,4,0)</f>
        <v>126.5</v>
      </c>
      <c r="M462" s="32">
        <f>VLOOKUP(A462,[1]FIJA!$A:$P,11,0)</f>
        <v>334.4</v>
      </c>
      <c r="N462" s="32">
        <f>VLOOKUP(A462,[3]Sheet1!$F:$I,3,0)</f>
        <v>779.9</v>
      </c>
      <c r="O462" s="32">
        <f>VLOOKUP(A462,[1]FIJA!$A:$P,12,0)</f>
        <v>75</v>
      </c>
      <c r="P462" s="6">
        <v>650.09999999999991</v>
      </c>
      <c r="Q462" s="40">
        <f t="shared" si="21"/>
        <v>725.09999999999991</v>
      </c>
      <c r="R462" s="6">
        <f t="shared" si="22"/>
        <v>1687.4</v>
      </c>
      <c r="S462" s="6">
        <f t="shared" si="23"/>
        <v>10274.9</v>
      </c>
      <c r="T462" s="24">
        <v>111</v>
      </c>
      <c r="U462" s="2" t="str">
        <f>VLOOKUP(A462,[2]COMEDORECO_Generacion_de_Datos_!$A:$F,5,0)</f>
        <v>01.00.00.62.02.43.07</v>
      </c>
    </row>
    <row r="463" spans="1:21" s="2" customFormat="1" ht="21.95" customHeight="1" x14ac:dyDescent="0.25">
      <c r="A463" s="2">
        <f>VLOOKUP(C463,[1]FIJA!$D:$P,3,0)</f>
        <v>22500279454</v>
      </c>
      <c r="B463" s="23">
        <v>451</v>
      </c>
      <c r="C463" s="7" t="s">
        <v>1961</v>
      </c>
      <c r="D463" s="7" t="s">
        <v>97</v>
      </c>
      <c r="E463" s="7" t="str">
        <f>VLOOKUP(A463,[2]COMEDORECO_Generacion_de_Datos_!$A:$F,2,0)</f>
        <v>M</v>
      </c>
      <c r="F463" s="7" t="s">
        <v>1844</v>
      </c>
      <c r="G463" s="44" t="str">
        <f>VLOOKUP(A463,[1]FIJA!$A:$P,15,0)</f>
        <v>COMEDORES ECONOMICOS- LA ROMANA</v>
      </c>
      <c r="H463" s="44">
        <f>VLOOKUP(A463,[1]FIJA!$A:$P,8,0)</f>
        <v>11000</v>
      </c>
      <c r="I463" s="32">
        <f>VLOOKUP(A463,[1]FIJA!$A:$P,10,0)</f>
        <v>0</v>
      </c>
      <c r="J463" s="32">
        <f>VLOOKUP(A463,[1]FIJA!$A:$P,9,0)</f>
        <v>315.7</v>
      </c>
      <c r="K463" s="32">
        <f>VLOOKUP(A463,[3]Sheet1!$F:$I,2,)</f>
        <v>781</v>
      </c>
      <c r="L463" s="32">
        <f>VLOOKUP(A463,[3]Sheet1!$F:$I,4,0)</f>
        <v>126.5</v>
      </c>
      <c r="M463" s="32">
        <f>VLOOKUP(A463,[1]FIJA!$A:$P,11,0)</f>
        <v>334.4</v>
      </c>
      <c r="N463" s="32">
        <f>VLOOKUP(A463,[3]Sheet1!$F:$I,3,0)</f>
        <v>779.9</v>
      </c>
      <c r="O463" s="32">
        <f>VLOOKUP(A463,[1]FIJA!$A:$P,12,0)</f>
        <v>75</v>
      </c>
      <c r="P463" s="6">
        <v>650.09999999999991</v>
      </c>
      <c r="Q463" s="40">
        <f t="shared" si="21"/>
        <v>725.09999999999991</v>
      </c>
      <c r="R463" s="6">
        <f t="shared" si="22"/>
        <v>1687.4</v>
      </c>
      <c r="S463" s="6">
        <f t="shared" si="23"/>
        <v>10274.9</v>
      </c>
      <c r="T463" s="24">
        <v>111</v>
      </c>
      <c r="U463" s="2" t="str">
        <f>VLOOKUP(A463,[2]COMEDORECO_Generacion_de_Datos_!$A:$F,5,0)</f>
        <v>01.00.00.62.02.43.07</v>
      </c>
    </row>
    <row r="464" spans="1:21" s="2" customFormat="1" ht="21.95" customHeight="1" x14ac:dyDescent="0.25">
      <c r="A464" s="2">
        <f>VLOOKUP(C464,[1]FIJA!$D:$P,3,0)</f>
        <v>8500056836</v>
      </c>
      <c r="B464" s="23">
        <v>452</v>
      </c>
      <c r="C464" s="7" t="s">
        <v>2142</v>
      </c>
      <c r="D464" s="7" t="s">
        <v>144</v>
      </c>
      <c r="E464" s="7" t="str">
        <f>VLOOKUP(A464,[2]COMEDORECO_Generacion_de_Datos_!$A:$F,2,0)</f>
        <v>M</v>
      </c>
      <c r="F464" s="7" t="s">
        <v>1844</v>
      </c>
      <c r="G464" s="44" t="str">
        <f>VLOOKUP(A464,[1]FIJA!$A:$P,15,0)</f>
        <v>COMEDORES ECONOMICOS- LA ROMANA</v>
      </c>
      <c r="H464" s="44">
        <f>VLOOKUP(A464,[1]FIJA!$A:$P,8,0)</f>
        <v>11000</v>
      </c>
      <c r="I464" s="32">
        <f>VLOOKUP(A464,[1]FIJA!$A:$P,10,0)</f>
        <v>0</v>
      </c>
      <c r="J464" s="32">
        <f>VLOOKUP(A464,[1]FIJA!$A:$P,9,0)</f>
        <v>315.7</v>
      </c>
      <c r="K464" s="32">
        <f>VLOOKUP(A464,[3]Sheet1!$F:$I,2,)</f>
        <v>781</v>
      </c>
      <c r="L464" s="32">
        <f>VLOOKUP(A464,[3]Sheet1!$F:$I,4,0)</f>
        <v>126.5</v>
      </c>
      <c r="M464" s="32">
        <f>VLOOKUP(A464,[1]FIJA!$A:$P,11,0)</f>
        <v>334.4</v>
      </c>
      <c r="N464" s="32">
        <f>VLOOKUP(A464,[3]Sheet1!$F:$I,3,0)</f>
        <v>779.9</v>
      </c>
      <c r="O464" s="32">
        <f>VLOOKUP(A464,[1]FIJA!$A:$P,12,0)</f>
        <v>75</v>
      </c>
      <c r="P464" s="6">
        <v>1344.16</v>
      </c>
      <c r="Q464" s="40">
        <f t="shared" si="21"/>
        <v>725.09999999999991</v>
      </c>
      <c r="R464" s="6">
        <f t="shared" si="22"/>
        <v>1687.4</v>
      </c>
      <c r="S464" s="6">
        <f t="shared" si="23"/>
        <v>10274.9</v>
      </c>
      <c r="T464" s="24">
        <v>111</v>
      </c>
      <c r="U464" s="2" t="str">
        <f>VLOOKUP(A464,[2]COMEDORECO_Generacion_de_Datos_!$A:$F,5,0)</f>
        <v>01.00.00.62.02.43.07</v>
      </c>
    </row>
    <row r="465" spans="1:21" s="2" customFormat="1" ht="21.95" customHeight="1" x14ac:dyDescent="0.25">
      <c r="A465" s="2">
        <f>VLOOKUP(C465,[1]FIJA!$D:$P,3,0)</f>
        <v>40228151995</v>
      </c>
      <c r="B465" s="23">
        <v>453</v>
      </c>
      <c r="C465" s="7" t="s">
        <v>2153</v>
      </c>
      <c r="D465" s="7" t="s">
        <v>101</v>
      </c>
      <c r="E465" s="7" t="str">
        <f>VLOOKUP(A465,[2]COMEDORECO_Generacion_de_Datos_!$A:$F,2,0)</f>
        <v>F</v>
      </c>
      <c r="F465" s="7" t="s">
        <v>1844</v>
      </c>
      <c r="G465" s="44" t="str">
        <f>VLOOKUP(A465,[1]FIJA!$A:$P,15,0)</f>
        <v>COMEDORES ECONOMICOS- LA ROMANA</v>
      </c>
      <c r="H465" s="44">
        <f>VLOOKUP(A465,[1]FIJA!$A:$P,8,0)</f>
        <v>11000</v>
      </c>
      <c r="I465" s="32">
        <f>VLOOKUP(A465,[1]FIJA!$A:$P,10,0)</f>
        <v>0</v>
      </c>
      <c r="J465" s="32">
        <f>VLOOKUP(A465,[1]FIJA!$A:$P,9,0)</f>
        <v>315.7</v>
      </c>
      <c r="K465" s="32">
        <f>VLOOKUP(A465,[3]Sheet1!$F:$I,2,)</f>
        <v>781</v>
      </c>
      <c r="L465" s="32">
        <f>VLOOKUP(A465,[3]Sheet1!$F:$I,4,0)</f>
        <v>126.5</v>
      </c>
      <c r="M465" s="32">
        <f>VLOOKUP(A465,[1]FIJA!$A:$P,11,0)</f>
        <v>334.4</v>
      </c>
      <c r="N465" s="32">
        <f>VLOOKUP(A465,[3]Sheet1!$F:$I,3,0)</f>
        <v>779.9</v>
      </c>
      <c r="O465" s="32">
        <f>VLOOKUP(A465,[1]FIJA!$A:$P,12,0)</f>
        <v>75</v>
      </c>
      <c r="P465" s="6">
        <v>1355.16</v>
      </c>
      <c r="Q465" s="40">
        <f t="shared" si="21"/>
        <v>725.09999999999991</v>
      </c>
      <c r="R465" s="6">
        <f t="shared" si="22"/>
        <v>1687.4</v>
      </c>
      <c r="S465" s="6">
        <f t="shared" si="23"/>
        <v>10274.9</v>
      </c>
      <c r="T465" s="24">
        <v>111</v>
      </c>
      <c r="U465" s="2" t="str">
        <f>VLOOKUP(A465,[2]COMEDORECO_Generacion_de_Datos_!$A:$F,5,0)</f>
        <v>01.00.00.62.02.43.07</v>
      </c>
    </row>
    <row r="466" spans="1:21" s="2" customFormat="1" ht="21.95" customHeight="1" x14ac:dyDescent="0.25">
      <c r="A466" s="2">
        <f>VLOOKUP(C466,[1]FIJA!$D:$P,3,0)</f>
        <v>40243500408</v>
      </c>
      <c r="B466" s="23">
        <v>454</v>
      </c>
      <c r="C466" s="7" t="s">
        <v>2155</v>
      </c>
      <c r="D466" s="7" t="s">
        <v>101</v>
      </c>
      <c r="E466" s="7" t="str">
        <f>VLOOKUP(A466,[2]COMEDORECO_Generacion_de_Datos_!$A:$F,2,0)</f>
        <v>M</v>
      </c>
      <c r="F466" s="7" t="s">
        <v>1844</v>
      </c>
      <c r="G466" s="44" t="str">
        <f>VLOOKUP(A466,[1]FIJA!$A:$P,15,0)</f>
        <v>COMEDORES ECONOMICOS- LA ROMANA</v>
      </c>
      <c r="H466" s="44">
        <f>VLOOKUP(A466,[1]FIJA!$A:$P,8,0)</f>
        <v>11000</v>
      </c>
      <c r="I466" s="32">
        <f>VLOOKUP(A466,[1]FIJA!$A:$P,10,0)</f>
        <v>0</v>
      </c>
      <c r="J466" s="32">
        <f>VLOOKUP(A466,[1]FIJA!$A:$P,9,0)</f>
        <v>315.7</v>
      </c>
      <c r="K466" s="32">
        <f>VLOOKUP(A466,[3]Sheet1!$F:$I,2,)</f>
        <v>781</v>
      </c>
      <c r="L466" s="32">
        <f>VLOOKUP(A466,[3]Sheet1!$F:$I,4,0)</f>
        <v>126.5</v>
      </c>
      <c r="M466" s="32">
        <f>VLOOKUP(A466,[1]FIJA!$A:$P,11,0)</f>
        <v>334.4</v>
      </c>
      <c r="N466" s="32">
        <f>VLOOKUP(A466,[3]Sheet1!$F:$I,3,0)</f>
        <v>779.9</v>
      </c>
      <c r="O466" s="32">
        <f>VLOOKUP(A466,[1]FIJA!$A:$P,12,0)</f>
        <v>75</v>
      </c>
      <c r="P466" s="6">
        <v>1357.16</v>
      </c>
      <c r="Q466" s="40">
        <f t="shared" si="21"/>
        <v>725.09999999999991</v>
      </c>
      <c r="R466" s="6">
        <f t="shared" si="22"/>
        <v>1687.4</v>
      </c>
      <c r="S466" s="6">
        <f t="shared" si="23"/>
        <v>10274.9</v>
      </c>
      <c r="T466" s="24">
        <v>111</v>
      </c>
      <c r="U466" s="2" t="str">
        <f>VLOOKUP(A466,[2]COMEDORECO_Generacion_de_Datos_!$A:$F,5,0)</f>
        <v>01.00.00.62.02.43.07</v>
      </c>
    </row>
    <row r="467" spans="1:21" s="2" customFormat="1" ht="21.95" customHeight="1" x14ac:dyDescent="0.25">
      <c r="A467" s="2">
        <f>VLOOKUP(C467,[1]FIJA!$D:$P,3,0)</f>
        <v>2500042177</v>
      </c>
      <c r="B467" s="23">
        <v>455</v>
      </c>
      <c r="C467" s="7" t="s">
        <v>722</v>
      </c>
      <c r="D467" s="7" t="s">
        <v>106</v>
      </c>
      <c r="E467" s="7" t="str">
        <f>VLOOKUP(A467,[2]COMEDORECO_Generacion_de_Datos_!$A:$F,2,0)</f>
        <v>M</v>
      </c>
      <c r="F467" s="7" t="s">
        <v>1844</v>
      </c>
      <c r="G467" s="44" t="str">
        <f>VLOOKUP(A467,[1]FIJA!$A:$P,15,0)</f>
        <v>COMEDORES ECONOMICOS- EL SEIBO</v>
      </c>
      <c r="H467" s="44">
        <f>VLOOKUP(A467,[1]FIJA!$A:$P,8,0)</f>
        <v>140000</v>
      </c>
      <c r="I467" s="32">
        <f>VLOOKUP(A467,[1]FIJA!$A:$P,10,0)</f>
        <v>21514.37</v>
      </c>
      <c r="J467" s="32">
        <f>VLOOKUP(A467,[1]FIJA!$A:$P,9,0)</f>
        <v>4018</v>
      </c>
      <c r="K467" s="32">
        <f>VLOOKUP(A467,[3]Sheet1!$F:$I,2,)</f>
        <v>9940</v>
      </c>
      <c r="L467" s="32">
        <f>VLOOKUP(A467,[3]Sheet1!$F:$I,4,0)</f>
        <v>748.08</v>
      </c>
      <c r="M467" s="32">
        <f>VLOOKUP(A467,[1]FIJA!$A:$P,11,0)</f>
        <v>4256</v>
      </c>
      <c r="N467" s="32">
        <f>VLOOKUP(A467,[3]Sheet1!$F:$I,3,0)</f>
        <v>9926</v>
      </c>
      <c r="O467" s="32">
        <f>VLOOKUP(A467,[1]FIJA!$A:$P,12,0)</f>
        <v>75</v>
      </c>
      <c r="P467" s="6">
        <v>8274</v>
      </c>
      <c r="Q467" s="40">
        <f t="shared" si="21"/>
        <v>29863.37</v>
      </c>
      <c r="R467" s="6">
        <f t="shared" si="22"/>
        <v>20614.080000000002</v>
      </c>
      <c r="S467" s="6">
        <f t="shared" si="23"/>
        <v>110136.63</v>
      </c>
      <c r="T467" s="24">
        <v>111</v>
      </c>
      <c r="U467" s="2" t="str">
        <f>VLOOKUP(A467,[2]COMEDORECO_Generacion_de_Datos_!$A:$F,5,0)</f>
        <v>01.00.00.62.02.43.08</v>
      </c>
    </row>
    <row r="468" spans="1:21" s="2" customFormat="1" ht="21.95" customHeight="1" x14ac:dyDescent="0.25">
      <c r="A468" s="2">
        <f>VLOOKUP(C468,[1]FIJA!$D:$P,3,0)</f>
        <v>2500400953</v>
      </c>
      <c r="B468" s="23">
        <v>456</v>
      </c>
      <c r="C468" s="7" t="s">
        <v>728</v>
      </c>
      <c r="D468" s="7" t="s">
        <v>27</v>
      </c>
      <c r="E468" s="7" t="str">
        <f>VLOOKUP(A468,[2]COMEDORECO_Generacion_de_Datos_!$A:$F,2,0)</f>
        <v>M</v>
      </c>
      <c r="F468" s="7" t="s">
        <v>1844</v>
      </c>
      <c r="G468" s="44" t="str">
        <f>VLOOKUP(A468,[1]FIJA!$A:$P,15,0)</f>
        <v>COMEDORES ECONOMICOS- EL SEIBO</v>
      </c>
      <c r="H468" s="44">
        <f>VLOOKUP(A468,[1]FIJA!$A:$P,8,0)</f>
        <v>35000</v>
      </c>
      <c r="I468" s="32">
        <f>VLOOKUP(A468,[1]FIJA!$A:$P,10,0)</f>
        <v>0</v>
      </c>
      <c r="J468" s="32">
        <f>VLOOKUP(A468,[1]FIJA!$A:$P,9,0)</f>
        <v>1004.5</v>
      </c>
      <c r="K468" s="32">
        <f>VLOOKUP(A468,[3]Sheet1!$F:$I,2,)</f>
        <v>2485</v>
      </c>
      <c r="L468" s="32">
        <f>VLOOKUP(A468,[3]Sheet1!$F:$I,4,0)</f>
        <v>402.5</v>
      </c>
      <c r="M468" s="32">
        <f>VLOOKUP(A468,[1]FIJA!$A:$P,11,0)</f>
        <v>1064</v>
      </c>
      <c r="N468" s="32">
        <f>VLOOKUP(A468,[3]Sheet1!$F:$I,3,0)</f>
        <v>2481.5</v>
      </c>
      <c r="O468" s="32">
        <f>VLOOKUP(A468,[1]FIJA!$A:$P,12,0)</f>
        <v>75</v>
      </c>
      <c r="P468" s="6">
        <v>2068.5</v>
      </c>
      <c r="Q468" s="40">
        <f t="shared" si="21"/>
        <v>2143.5</v>
      </c>
      <c r="R468" s="6">
        <f t="shared" si="22"/>
        <v>5369</v>
      </c>
      <c r="S468" s="6">
        <f t="shared" si="23"/>
        <v>32856.5</v>
      </c>
      <c r="T468" s="24">
        <v>111</v>
      </c>
      <c r="U468" s="2" t="str">
        <f>VLOOKUP(A468,[2]COMEDORECO_Generacion_de_Datos_!$A:$F,5,0)</f>
        <v>01.00.00.62.02.43.08</v>
      </c>
    </row>
    <row r="469" spans="1:21" s="2" customFormat="1" ht="21.95" customHeight="1" x14ac:dyDescent="0.25">
      <c r="A469" s="2">
        <f>VLOOKUP(C469,[1]FIJA!$D:$P,3,0)</f>
        <v>40234729040</v>
      </c>
      <c r="B469" s="23">
        <v>457</v>
      </c>
      <c r="C469" s="7" t="s">
        <v>1241</v>
      </c>
      <c r="D469" s="7" t="s">
        <v>111</v>
      </c>
      <c r="E469" s="7" t="str">
        <f>VLOOKUP(A469,[2]COMEDORECO_Generacion_de_Datos_!$A:$F,2,0)</f>
        <v>M</v>
      </c>
      <c r="F469" s="7" t="s">
        <v>1844</v>
      </c>
      <c r="G469" s="44" t="str">
        <f>VLOOKUP(A469,[1]FIJA!$A:$P,15,0)</f>
        <v>COMEDORES ECONOMICOS- EL SEIBO</v>
      </c>
      <c r="H469" s="44">
        <f>VLOOKUP(A469,[1]FIJA!$A:$P,8,0)</f>
        <v>20000</v>
      </c>
      <c r="I469" s="32">
        <f>VLOOKUP(A469,[1]FIJA!$A:$P,10,0)</f>
        <v>0</v>
      </c>
      <c r="J469" s="32">
        <f>VLOOKUP(A469,[1]FIJA!$A:$P,9,0)</f>
        <v>574</v>
      </c>
      <c r="K469" s="32">
        <f>VLOOKUP(A469,[3]Sheet1!$F:$I,2,)</f>
        <v>1420</v>
      </c>
      <c r="L469" s="32">
        <f>VLOOKUP(A469,[3]Sheet1!$F:$I,4,0)</f>
        <v>230</v>
      </c>
      <c r="M469" s="32">
        <f>VLOOKUP(A469,[1]FIJA!$A:$P,11,0)</f>
        <v>608</v>
      </c>
      <c r="N469" s="32">
        <f>VLOOKUP(A469,[3]Sheet1!$F:$I,3,0)</f>
        <v>1418</v>
      </c>
      <c r="O469" s="32">
        <f>VLOOKUP(A469,[1]FIJA!$A:$P,12,0)</f>
        <v>75</v>
      </c>
      <c r="P469" s="6">
        <v>1182</v>
      </c>
      <c r="Q469" s="40">
        <f t="shared" si="21"/>
        <v>1257</v>
      </c>
      <c r="R469" s="6">
        <f t="shared" si="22"/>
        <v>3068</v>
      </c>
      <c r="S469" s="6">
        <f t="shared" si="23"/>
        <v>18743</v>
      </c>
      <c r="T469" s="24">
        <v>111</v>
      </c>
      <c r="U469" s="2" t="str">
        <f>VLOOKUP(A469,[2]COMEDORECO_Generacion_de_Datos_!$A:$F,5,0)</f>
        <v>01.00.00.62.02.43.08</v>
      </c>
    </row>
    <row r="470" spans="1:21" s="2" customFormat="1" ht="21.95" customHeight="1" x14ac:dyDescent="0.25">
      <c r="A470" s="2">
        <f>VLOOKUP(C470,[1]FIJA!$D:$P,3,0)</f>
        <v>40219630767</v>
      </c>
      <c r="B470" s="23">
        <v>458</v>
      </c>
      <c r="C470" s="7" t="s">
        <v>1165</v>
      </c>
      <c r="D470" s="7" t="s">
        <v>28</v>
      </c>
      <c r="E470" s="7" t="str">
        <f>VLOOKUP(A470,[2]COMEDORECO_Generacion_de_Datos_!$A:$F,2,0)</f>
        <v>F</v>
      </c>
      <c r="F470" s="7" t="s">
        <v>1844</v>
      </c>
      <c r="G470" s="44" t="str">
        <f>VLOOKUP(A470,[1]FIJA!$A:$P,15,0)</f>
        <v>COMEDORES ECONOMICOS- EL SEIBO</v>
      </c>
      <c r="H470" s="44">
        <f>VLOOKUP(A470,[1]FIJA!$A:$P,8,0)</f>
        <v>16500</v>
      </c>
      <c r="I470" s="32">
        <f>VLOOKUP(A470,[1]FIJA!$A:$P,10,0)</f>
        <v>0</v>
      </c>
      <c r="J470" s="32">
        <f>VLOOKUP(A470,[1]FIJA!$A:$P,9,0)</f>
        <v>473.55</v>
      </c>
      <c r="K470" s="32">
        <f>VLOOKUP(A470,[3]Sheet1!$F:$I,2,)</f>
        <v>1171.5</v>
      </c>
      <c r="L470" s="32">
        <f>VLOOKUP(A470,[3]Sheet1!$F:$I,4,0)</f>
        <v>189.75</v>
      </c>
      <c r="M470" s="32">
        <f>VLOOKUP(A470,[1]FIJA!$A:$P,11,0)</f>
        <v>501.6</v>
      </c>
      <c r="N470" s="32">
        <f>VLOOKUP(A470,[3]Sheet1!$F:$I,3,0)</f>
        <v>1169.8499999999999</v>
      </c>
      <c r="O470" s="32">
        <f>VLOOKUP(A470,[1]FIJA!$A:$P,12,0)</f>
        <v>75</v>
      </c>
      <c r="P470" s="6">
        <v>975.15000000000009</v>
      </c>
      <c r="Q470" s="40">
        <f t="shared" si="21"/>
        <v>1050.1500000000001</v>
      </c>
      <c r="R470" s="6">
        <f t="shared" si="22"/>
        <v>2531.1</v>
      </c>
      <c r="S470" s="6">
        <f t="shared" si="23"/>
        <v>15449.85</v>
      </c>
      <c r="T470" s="24">
        <v>111</v>
      </c>
      <c r="U470" s="2" t="str">
        <f>VLOOKUP(A470,[2]COMEDORECO_Generacion_de_Datos_!$A:$F,5,0)</f>
        <v>01.00.00.62.02.43.08</v>
      </c>
    </row>
    <row r="471" spans="1:21" s="2" customFormat="1" ht="21.95" customHeight="1" x14ac:dyDescent="0.25">
      <c r="A471" s="2">
        <f>VLOOKUP(C471,[1]FIJA!$D:$P,3,0)</f>
        <v>2500288358</v>
      </c>
      <c r="B471" s="23">
        <v>459</v>
      </c>
      <c r="C471" s="7" t="s">
        <v>1332</v>
      </c>
      <c r="D471" s="7" t="s">
        <v>116</v>
      </c>
      <c r="E471" s="7" t="str">
        <f>VLOOKUP(A471,[2]COMEDORECO_Generacion_de_Datos_!$A:$F,2,0)</f>
        <v>F</v>
      </c>
      <c r="F471" s="7" t="s">
        <v>1844</v>
      </c>
      <c r="G471" s="44" t="str">
        <f>VLOOKUP(A471,[1]FIJA!$A:$P,15,0)</f>
        <v>COMEDORES ECONOMICOS- EL SEIBO</v>
      </c>
      <c r="H471" s="44">
        <f>VLOOKUP(A471,[1]FIJA!$A:$P,8,0)</f>
        <v>16000</v>
      </c>
      <c r="I471" s="32">
        <f>VLOOKUP(A471,[1]FIJA!$A:$P,10,0)</f>
        <v>0</v>
      </c>
      <c r="J471" s="32">
        <f>VLOOKUP(A471,[1]FIJA!$A:$P,9,0)</f>
        <v>459.2</v>
      </c>
      <c r="K471" s="32">
        <f>VLOOKUP(A471,[3]Sheet1!$F:$I,2,)</f>
        <v>1136</v>
      </c>
      <c r="L471" s="32">
        <f>VLOOKUP(A471,[3]Sheet1!$F:$I,4,0)</f>
        <v>184</v>
      </c>
      <c r="M471" s="32">
        <f>VLOOKUP(A471,[1]FIJA!$A:$P,11,0)</f>
        <v>486.4</v>
      </c>
      <c r="N471" s="32">
        <f>VLOOKUP(A471,[3]Sheet1!$F:$I,3,0)</f>
        <v>1134.4000000000001</v>
      </c>
      <c r="O471" s="32">
        <f>VLOOKUP(A471,[1]FIJA!$A:$P,12,0)</f>
        <v>75</v>
      </c>
      <c r="P471" s="6">
        <v>945.59999999999991</v>
      </c>
      <c r="Q471" s="40">
        <f t="shared" si="21"/>
        <v>1020.5999999999999</v>
      </c>
      <c r="R471" s="6">
        <f t="shared" si="22"/>
        <v>2454.4</v>
      </c>
      <c r="S471" s="6">
        <f t="shared" si="23"/>
        <v>14979.4</v>
      </c>
      <c r="T471" s="24">
        <v>111</v>
      </c>
      <c r="U471" s="2" t="str">
        <f>VLOOKUP(A471,[2]COMEDORECO_Generacion_de_Datos_!$A:$F,5,0)</f>
        <v>01.00.00.62.02.43.08</v>
      </c>
    </row>
    <row r="472" spans="1:21" s="2" customFormat="1" ht="21.95" customHeight="1" x14ac:dyDescent="0.25">
      <c r="A472" s="2">
        <f>VLOOKUP(C472,[1]FIJA!$D:$P,3,0)</f>
        <v>2500317405</v>
      </c>
      <c r="B472" s="23">
        <v>460</v>
      </c>
      <c r="C472" s="7" t="s">
        <v>727</v>
      </c>
      <c r="D472" s="7" t="s">
        <v>116</v>
      </c>
      <c r="E472" s="7" t="str">
        <f>VLOOKUP(A472,[2]COMEDORECO_Generacion_de_Datos_!$A:$F,2,0)</f>
        <v>M</v>
      </c>
      <c r="F472" s="7" t="s">
        <v>1844</v>
      </c>
      <c r="G472" s="44" t="str">
        <f>VLOOKUP(A472,[1]FIJA!$A:$P,15,0)</f>
        <v>COMEDORES ECONOMICOS- EL SEIBO</v>
      </c>
      <c r="H472" s="44">
        <f>VLOOKUP(A472,[1]FIJA!$A:$P,8,0)</f>
        <v>16000</v>
      </c>
      <c r="I472" s="32">
        <f>VLOOKUP(A472,[1]FIJA!$A:$P,10,0)</f>
        <v>0</v>
      </c>
      <c r="J472" s="32">
        <f>VLOOKUP(A472,[1]FIJA!$A:$P,9,0)</f>
        <v>459.2</v>
      </c>
      <c r="K472" s="32">
        <f>VLOOKUP(A472,[3]Sheet1!$F:$I,2,)</f>
        <v>1136</v>
      </c>
      <c r="L472" s="32">
        <f>VLOOKUP(A472,[3]Sheet1!$F:$I,4,0)</f>
        <v>184</v>
      </c>
      <c r="M472" s="32">
        <f>VLOOKUP(A472,[1]FIJA!$A:$P,11,0)</f>
        <v>486.4</v>
      </c>
      <c r="N472" s="32">
        <f>VLOOKUP(A472,[3]Sheet1!$F:$I,3,0)</f>
        <v>1134.4000000000001</v>
      </c>
      <c r="O472" s="32">
        <f>VLOOKUP(A472,[1]FIJA!$A:$P,12,0)</f>
        <v>75</v>
      </c>
      <c r="P472" s="6">
        <v>945.59999999999991</v>
      </c>
      <c r="Q472" s="40">
        <f t="shared" si="21"/>
        <v>1020.5999999999999</v>
      </c>
      <c r="R472" s="6">
        <f t="shared" si="22"/>
        <v>2454.4</v>
      </c>
      <c r="S472" s="6">
        <f t="shared" si="23"/>
        <v>14979.4</v>
      </c>
      <c r="T472" s="24">
        <v>111</v>
      </c>
      <c r="U472" s="2" t="str">
        <f>VLOOKUP(A472,[2]COMEDORECO_Generacion_de_Datos_!$A:$F,5,0)</f>
        <v>01.00.00.62.02.43.08</v>
      </c>
    </row>
    <row r="473" spans="1:21" s="2" customFormat="1" ht="21.95" customHeight="1" x14ac:dyDescent="0.25">
      <c r="A473" s="2">
        <f>VLOOKUP(C473,[1]FIJA!$D:$P,3,0)</f>
        <v>113140511</v>
      </c>
      <c r="B473" s="23">
        <v>461</v>
      </c>
      <c r="C473" s="7" t="s">
        <v>1812</v>
      </c>
      <c r="D473" s="7" t="s">
        <v>111</v>
      </c>
      <c r="E473" s="7" t="str">
        <f>VLOOKUP(A473,[2]COMEDORECO_Generacion_de_Datos_!$A:$F,2,0)</f>
        <v>F</v>
      </c>
      <c r="F473" s="7" t="s">
        <v>1844</v>
      </c>
      <c r="G473" s="44" t="str">
        <f>VLOOKUP(A473,[1]FIJA!$A:$P,15,0)</f>
        <v>COMEDORES ECONOMICOS- EL SEIBO</v>
      </c>
      <c r="H473" s="44">
        <f>VLOOKUP(A473,[1]FIJA!$A:$P,8,0)</f>
        <v>15000</v>
      </c>
      <c r="I473" s="32">
        <f>VLOOKUP(A473,[1]FIJA!$A:$P,10,0)</f>
        <v>0</v>
      </c>
      <c r="J473" s="32">
        <f>VLOOKUP(A473,[1]FIJA!$A:$P,9,0)</f>
        <v>430.5</v>
      </c>
      <c r="K473" s="32">
        <f>VLOOKUP(A473,[3]Sheet1!$F:$I,2,)</f>
        <v>1065</v>
      </c>
      <c r="L473" s="32">
        <f>VLOOKUP(A473,[3]Sheet1!$F:$I,4,0)</f>
        <v>172.5</v>
      </c>
      <c r="M473" s="32">
        <f>VLOOKUP(A473,[1]FIJA!$A:$P,11,0)</f>
        <v>456</v>
      </c>
      <c r="N473" s="32">
        <f>VLOOKUP(A473,[3]Sheet1!$F:$I,3,0)</f>
        <v>1063.5</v>
      </c>
      <c r="O473" s="32">
        <f>VLOOKUP(A473,[1]FIJA!$A:$P,12,0)</f>
        <v>75</v>
      </c>
      <c r="P473" s="6">
        <v>886.5</v>
      </c>
      <c r="Q473" s="40">
        <f t="shared" si="21"/>
        <v>961.5</v>
      </c>
      <c r="R473" s="6">
        <f t="shared" si="22"/>
        <v>2301</v>
      </c>
      <c r="S473" s="6">
        <f t="shared" si="23"/>
        <v>14038.5</v>
      </c>
      <c r="T473" s="24">
        <v>111</v>
      </c>
      <c r="U473" s="2" t="str">
        <f>VLOOKUP(A473,[2]COMEDORECO_Generacion_de_Datos_!$A:$F,5,0)</f>
        <v>01.00.00.62.02.43.08</v>
      </c>
    </row>
    <row r="474" spans="1:21" s="2" customFormat="1" ht="21.95" customHeight="1" x14ac:dyDescent="0.25">
      <c r="A474" s="2">
        <f>VLOOKUP(C474,[1]FIJA!$D:$P,3,0)</f>
        <v>2500169772</v>
      </c>
      <c r="B474" s="23">
        <v>462</v>
      </c>
      <c r="C474" s="7" t="s">
        <v>723</v>
      </c>
      <c r="D474" s="7" t="s">
        <v>101</v>
      </c>
      <c r="E474" s="7" t="str">
        <f>VLOOKUP(A474,[2]COMEDORECO_Generacion_de_Datos_!$A:$F,2,0)</f>
        <v>F</v>
      </c>
      <c r="F474" s="7" t="s">
        <v>1844</v>
      </c>
      <c r="G474" s="44" t="str">
        <f>VLOOKUP(A474,[1]FIJA!$A:$P,15,0)</f>
        <v>COMEDORES ECONOMICOS- EL SEIBO</v>
      </c>
      <c r="H474" s="44">
        <f>VLOOKUP(A474,[1]FIJA!$A:$P,8,0)</f>
        <v>11000</v>
      </c>
      <c r="I474" s="32">
        <f>VLOOKUP(A474,[1]FIJA!$A:$P,10,0)</f>
        <v>0</v>
      </c>
      <c r="J474" s="32">
        <f>VLOOKUP(A474,[1]FIJA!$A:$P,9,0)</f>
        <v>315.7</v>
      </c>
      <c r="K474" s="32">
        <f>VLOOKUP(A474,[3]Sheet1!$F:$I,2,)</f>
        <v>781</v>
      </c>
      <c r="L474" s="32">
        <f>VLOOKUP(A474,[3]Sheet1!$F:$I,4,0)</f>
        <v>126.5</v>
      </c>
      <c r="M474" s="32">
        <f>VLOOKUP(A474,[1]FIJA!$A:$P,11,0)</f>
        <v>334.4</v>
      </c>
      <c r="N474" s="32">
        <f>VLOOKUP(A474,[3]Sheet1!$F:$I,3,0)</f>
        <v>779.9</v>
      </c>
      <c r="O474" s="32">
        <f>VLOOKUP(A474,[1]FIJA!$A:$P,12,0)</f>
        <v>75</v>
      </c>
      <c r="P474" s="6">
        <v>650.09999999999991</v>
      </c>
      <c r="Q474" s="40">
        <f t="shared" si="21"/>
        <v>725.09999999999991</v>
      </c>
      <c r="R474" s="6">
        <f t="shared" si="22"/>
        <v>1687.4</v>
      </c>
      <c r="S474" s="6">
        <f t="shared" si="23"/>
        <v>10274.9</v>
      </c>
      <c r="T474" s="24">
        <v>111</v>
      </c>
      <c r="U474" s="2" t="str">
        <f>VLOOKUP(A474,[2]COMEDORECO_Generacion_de_Datos_!$A:$F,5,0)</f>
        <v>01.00.00.62.02.43.08</v>
      </c>
    </row>
    <row r="475" spans="1:21" s="2" customFormat="1" ht="21.95" customHeight="1" x14ac:dyDescent="0.25">
      <c r="A475" s="2">
        <f>VLOOKUP(C475,[1]FIJA!$D:$P,3,0)</f>
        <v>2500238080</v>
      </c>
      <c r="B475" s="23">
        <v>463</v>
      </c>
      <c r="C475" s="7" t="s">
        <v>724</v>
      </c>
      <c r="D475" s="7" t="s">
        <v>101</v>
      </c>
      <c r="E475" s="7" t="str">
        <f>VLOOKUP(A475,[2]COMEDORECO_Generacion_de_Datos_!$A:$F,2,0)</f>
        <v>F</v>
      </c>
      <c r="F475" s="7" t="s">
        <v>1844</v>
      </c>
      <c r="G475" s="44" t="str">
        <f>VLOOKUP(A475,[1]FIJA!$A:$P,15,0)</f>
        <v>COMEDORES ECONOMICOS- EL SEIBO</v>
      </c>
      <c r="H475" s="44">
        <f>VLOOKUP(A475,[1]FIJA!$A:$P,8,0)</f>
        <v>11000</v>
      </c>
      <c r="I475" s="32">
        <f>VLOOKUP(A475,[1]FIJA!$A:$P,10,0)</f>
        <v>0</v>
      </c>
      <c r="J475" s="32">
        <f>VLOOKUP(A475,[1]FIJA!$A:$P,9,0)</f>
        <v>315.7</v>
      </c>
      <c r="K475" s="32">
        <f>VLOOKUP(A475,[3]Sheet1!$F:$I,2,)</f>
        <v>781</v>
      </c>
      <c r="L475" s="32">
        <f>VLOOKUP(A475,[3]Sheet1!$F:$I,4,0)</f>
        <v>126.5</v>
      </c>
      <c r="M475" s="32">
        <f>VLOOKUP(A475,[1]FIJA!$A:$P,11,0)</f>
        <v>334.4</v>
      </c>
      <c r="N475" s="32">
        <f>VLOOKUP(A475,[3]Sheet1!$F:$I,3,0)</f>
        <v>779.9</v>
      </c>
      <c r="O475" s="32">
        <f>VLOOKUP(A475,[1]FIJA!$A:$P,12,0)</f>
        <v>75</v>
      </c>
      <c r="P475" s="6">
        <v>650.09999999999991</v>
      </c>
      <c r="Q475" s="40">
        <f t="shared" si="21"/>
        <v>725.09999999999991</v>
      </c>
      <c r="R475" s="6">
        <f t="shared" si="22"/>
        <v>1687.4</v>
      </c>
      <c r="S475" s="6">
        <f t="shared" si="23"/>
        <v>10274.9</v>
      </c>
      <c r="T475" s="24">
        <v>111</v>
      </c>
      <c r="U475" s="2" t="str">
        <f>VLOOKUP(A475,[2]COMEDORECO_Generacion_de_Datos_!$A:$F,5,0)</f>
        <v>01.00.00.62.02.43.08</v>
      </c>
    </row>
    <row r="476" spans="1:21" s="2" customFormat="1" ht="21.95" customHeight="1" x14ac:dyDescent="0.25">
      <c r="A476" s="2">
        <f>VLOOKUP(C476,[1]FIJA!$D:$P,3,0)</f>
        <v>2500243742</v>
      </c>
      <c r="B476" s="23">
        <v>464</v>
      </c>
      <c r="C476" s="7" t="s">
        <v>1827</v>
      </c>
      <c r="D476" s="7" t="s">
        <v>101</v>
      </c>
      <c r="E476" s="7" t="str">
        <f>VLOOKUP(A476,[2]COMEDORECO_Generacion_de_Datos_!$A:$F,2,0)</f>
        <v>F</v>
      </c>
      <c r="F476" s="7" t="s">
        <v>1844</v>
      </c>
      <c r="G476" s="44" t="str">
        <f>VLOOKUP(A476,[1]FIJA!$A:$P,15,0)</f>
        <v>COMEDORES ECONOMICOS- EL SEIBO</v>
      </c>
      <c r="H476" s="44">
        <f>VLOOKUP(A476,[1]FIJA!$A:$P,8,0)</f>
        <v>11000</v>
      </c>
      <c r="I476" s="32">
        <f>VLOOKUP(A476,[1]FIJA!$A:$P,10,0)</f>
        <v>0</v>
      </c>
      <c r="J476" s="32">
        <f>VLOOKUP(A476,[1]FIJA!$A:$P,9,0)</f>
        <v>315.7</v>
      </c>
      <c r="K476" s="32">
        <f>VLOOKUP(A476,[3]Sheet1!$F:$I,2,)</f>
        <v>781</v>
      </c>
      <c r="L476" s="32">
        <f>VLOOKUP(A476,[3]Sheet1!$F:$I,4,0)</f>
        <v>126.5</v>
      </c>
      <c r="M476" s="32">
        <f>VLOOKUP(A476,[1]FIJA!$A:$P,11,0)</f>
        <v>334.4</v>
      </c>
      <c r="N476" s="32">
        <f>VLOOKUP(A476,[3]Sheet1!$F:$I,3,0)</f>
        <v>779.9</v>
      </c>
      <c r="O476" s="32">
        <f>VLOOKUP(A476,[1]FIJA!$A:$P,12,0)</f>
        <v>75</v>
      </c>
      <c r="P476" s="6">
        <v>650.09999999999991</v>
      </c>
      <c r="Q476" s="40">
        <f t="shared" si="21"/>
        <v>725.09999999999991</v>
      </c>
      <c r="R476" s="6">
        <f t="shared" si="22"/>
        <v>1687.4</v>
      </c>
      <c r="S476" s="6">
        <f t="shared" si="23"/>
        <v>10274.9</v>
      </c>
      <c r="T476" s="24">
        <v>111</v>
      </c>
      <c r="U476" s="2" t="str">
        <f>VLOOKUP(A476,[2]COMEDORECO_Generacion_de_Datos_!$A:$F,5,0)</f>
        <v>01.00.00.62.02.43.08</v>
      </c>
    </row>
    <row r="477" spans="1:21" s="2" customFormat="1" ht="21.95" customHeight="1" x14ac:dyDescent="0.25">
      <c r="A477" s="2">
        <f>VLOOKUP(C477,[1]FIJA!$D:$P,3,0)</f>
        <v>2500245630</v>
      </c>
      <c r="B477" s="23">
        <v>465</v>
      </c>
      <c r="C477" s="7" t="s">
        <v>1331</v>
      </c>
      <c r="D477" s="7" t="s">
        <v>180</v>
      </c>
      <c r="E477" s="7" t="str">
        <f>VLOOKUP(A477,[2]COMEDORECO_Generacion_de_Datos_!$A:$F,2,0)</f>
        <v>F</v>
      </c>
      <c r="F477" s="7" t="s">
        <v>1844</v>
      </c>
      <c r="G477" s="44" t="str">
        <f>VLOOKUP(A477,[1]FIJA!$A:$P,15,0)</f>
        <v>COMEDORES ECONOMICOS- EL SEIBO</v>
      </c>
      <c r="H477" s="44">
        <f>VLOOKUP(A477,[1]FIJA!$A:$P,8,0)</f>
        <v>11000</v>
      </c>
      <c r="I477" s="32">
        <f>VLOOKUP(A477,[1]FIJA!$A:$P,10,0)</f>
        <v>0</v>
      </c>
      <c r="J477" s="32">
        <f>VLOOKUP(A477,[1]FIJA!$A:$P,9,0)</f>
        <v>315.7</v>
      </c>
      <c r="K477" s="32">
        <f>VLOOKUP(A477,[3]Sheet1!$F:$I,2,)</f>
        <v>781</v>
      </c>
      <c r="L477" s="32">
        <f>VLOOKUP(A477,[3]Sheet1!$F:$I,4,0)</f>
        <v>126.5</v>
      </c>
      <c r="M477" s="32">
        <f>VLOOKUP(A477,[1]FIJA!$A:$P,11,0)</f>
        <v>334.4</v>
      </c>
      <c r="N477" s="32">
        <f>VLOOKUP(A477,[3]Sheet1!$F:$I,3,0)</f>
        <v>779.9</v>
      </c>
      <c r="O477" s="32">
        <f>VLOOKUP(A477,[1]FIJA!$A:$P,12,0)</f>
        <v>75</v>
      </c>
      <c r="P477" s="6">
        <v>650.09999999999991</v>
      </c>
      <c r="Q477" s="40">
        <f t="shared" si="21"/>
        <v>725.09999999999991</v>
      </c>
      <c r="R477" s="6">
        <f t="shared" si="22"/>
        <v>1687.4</v>
      </c>
      <c r="S477" s="6">
        <f t="shared" si="23"/>
        <v>10274.9</v>
      </c>
      <c r="T477" s="24">
        <v>111</v>
      </c>
      <c r="U477" s="2" t="str">
        <f>VLOOKUP(A477,[2]COMEDORECO_Generacion_de_Datos_!$A:$F,5,0)</f>
        <v>01.00.00.62.02.43.08</v>
      </c>
    </row>
    <row r="478" spans="1:21" s="2" customFormat="1" ht="21.95" customHeight="1" x14ac:dyDescent="0.25">
      <c r="A478" s="2">
        <f>VLOOKUP(C478,[1]FIJA!$D:$P,3,0)</f>
        <v>2500278540</v>
      </c>
      <c r="B478" s="23">
        <v>466</v>
      </c>
      <c r="C478" s="7" t="s">
        <v>725</v>
      </c>
      <c r="D478" s="7" t="s">
        <v>144</v>
      </c>
      <c r="E478" s="7" t="str">
        <f>VLOOKUP(A478,[2]COMEDORECO_Generacion_de_Datos_!$A:$F,2,0)</f>
        <v>F</v>
      </c>
      <c r="F478" s="7" t="s">
        <v>1844</v>
      </c>
      <c r="G478" s="44" t="str">
        <f>VLOOKUP(A478,[1]FIJA!$A:$P,15,0)</f>
        <v>COMEDORES ECONOMICOS- EL SEIBO</v>
      </c>
      <c r="H478" s="44">
        <f>VLOOKUP(A478,[1]FIJA!$A:$P,8,0)</f>
        <v>11000</v>
      </c>
      <c r="I478" s="32">
        <f>VLOOKUP(A478,[1]FIJA!$A:$P,10,0)</f>
        <v>0</v>
      </c>
      <c r="J478" s="32">
        <f>VLOOKUP(A478,[1]FIJA!$A:$P,9,0)</f>
        <v>315.7</v>
      </c>
      <c r="K478" s="32">
        <f>VLOOKUP(A478,[3]Sheet1!$F:$I,2,)</f>
        <v>781</v>
      </c>
      <c r="L478" s="32">
        <f>VLOOKUP(A478,[3]Sheet1!$F:$I,4,0)</f>
        <v>126.5</v>
      </c>
      <c r="M478" s="32">
        <f>VLOOKUP(A478,[1]FIJA!$A:$P,11,0)</f>
        <v>334.4</v>
      </c>
      <c r="N478" s="32">
        <f>VLOOKUP(A478,[3]Sheet1!$F:$I,3,0)</f>
        <v>779.9</v>
      </c>
      <c r="O478" s="32">
        <f>VLOOKUP(A478,[1]FIJA!$A:$P,12,0)</f>
        <v>75</v>
      </c>
      <c r="P478" s="6">
        <v>650.09999999999991</v>
      </c>
      <c r="Q478" s="40">
        <f t="shared" si="21"/>
        <v>725.09999999999991</v>
      </c>
      <c r="R478" s="6">
        <f t="shared" si="22"/>
        <v>1687.4</v>
      </c>
      <c r="S478" s="6">
        <f t="shared" si="23"/>
        <v>10274.9</v>
      </c>
      <c r="T478" s="24">
        <v>111</v>
      </c>
      <c r="U478" s="2" t="str">
        <f>VLOOKUP(A478,[2]COMEDORECO_Generacion_de_Datos_!$A:$F,5,0)</f>
        <v>01.00.00.62.02.43.08</v>
      </c>
    </row>
    <row r="479" spans="1:21" s="2" customFormat="1" ht="21.95" customHeight="1" x14ac:dyDescent="0.25">
      <c r="A479" s="2">
        <f>VLOOKUP(C479,[1]FIJA!$D:$P,3,0)</f>
        <v>2500281221</v>
      </c>
      <c r="B479" s="23">
        <v>467</v>
      </c>
      <c r="C479" s="7" t="s">
        <v>726</v>
      </c>
      <c r="D479" s="7" t="s">
        <v>101</v>
      </c>
      <c r="E479" s="7" t="str">
        <f>VLOOKUP(A479,[2]COMEDORECO_Generacion_de_Datos_!$A:$F,2,0)</f>
        <v>F</v>
      </c>
      <c r="F479" s="7" t="s">
        <v>1844</v>
      </c>
      <c r="G479" s="44" t="str">
        <f>VLOOKUP(A479,[1]FIJA!$A:$P,15,0)</f>
        <v>COMEDORES ECONOMICOS- EL SEIBO</v>
      </c>
      <c r="H479" s="44">
        <f>VLOOKUP(A479,[1]FIJA!$A:$P,8,0)</f>
        <v>11000</v>
      </c>
      <c r="I479" s="32">
        <f>VLOOKUP(A479,[1]FIJA!$A:$P,10,0)</f>
        <v>0</v>
      </c>
      <c r="J479" s="32">
        <f>VLOOKUP(A479,[1]FIJA!$A:$P,9,0)</f>
        <v>315.7</v>
      </c>
      <c r="K479" s="32">
        <f>VLOOKUP(A479,[3]Sheet1!$F:$I,2,)</f>
        <v>781</v>
      </c>
      <c r="L479" s="32">
        <f>VLOOKUP(A479,[3]Sheet1!$F:$I,4,0)</f>
        <v>126.5</v>
      </c>
      <c r="M479" s="32">
        <f>VLOOKUP(A479,[1]FIJA!$A:$P,11,0)</f>
        <v>334.4</v>
      </c>
      <c r="N479" s="32">
        <f>VLOOKUP(A479,[3]Sheet1!$F:$I,3,0)</f>
        <v>779.9</v>
      </c>
      <c r="O479" s="32">
        <f>VLOOKUP(A479,[1]FIJA!$A:$P,12,0)</f>
        <v>75</v>
      </c>
      <c r="P479" s="6">
        <v>650.09999999999991</v>
      </c>
      <c r="Q479" s="40">
        <f t="shared" si="21"/>
        <v>725.09999999999991</v>
      </c>
      <c r="R479" s="6">
        <f t="shared" si="22"/>
        <v>1687.4</v>
      </c>
      <c r="S479" s="6">
        <f t="shared" si="23"/>
        <v>10274.9</v>
      </c>
      <c r="T479" s="24">
        <v>111</v>
      </c>
      <c r="U479" s="2" t="str">
        <f>VLOOKUP(A479,[2]COMEDORECO_Generacion_de_Datos_!$A:$F,5,0)</f>
        <v>01.00.00.62.02.43.08</v>
      </c>
    </row>
    <row r="480" spans="1:21" s="2" customFormat="1" ht="21.95" customHeight="1" x14ac:dyDescent="0.25">
      <c r="A480" s="2">
        <f>VLOOKUP(C480,[1]FIJA!$D:$P,3,0)</f>
        <v>2601185735</v>
      </c>
      <c r="B480" s="23">
        <v>468</v>
      </c>
      <c r="C480" s="7" t="s">
        <v>734</v>
      </c>
      <c r="D480" s="7" t="s">
        <v>144</v>
      </c>
      <c r="E480" s="7" t="str">
        <f>VLOOKUP(A480,[2]COMEDORECO_Generacion_de_Datos_!$A:$F,2,0)</f>
        <v>M</v>
      </c>
      <c r="F480" s="7" t="s">
        <v>1844</v>
      </c>
      <c r="G480" s="44" t="str">
        <f>VLOOKUP(A480,[1]FIJA!$A:$P,15,0)</f>
        <v>COMEDORES ECONOMICOS- EL SEIBO</v>
      </c>
      <c r="H480" s="44">
        <f>VLOOKUP(A480,[1]FIJA!$A:$P,8,0)</f>
        <v>11000</v>
      </c>
      <c r="I480" s="32">
        <f>VLOOKUP(A480,[1]FIJA!$A:$P,10,0)</f>
        <v>0</v>
      </c>
      <c r="J480" s="32">
        <f>VLOOKUP(A480,[1]FIJA!$A:$P,9,0)</f>
        <v>315.7</v>
      </c>
      <c r="K480" s="32">
        <f>VLOOKUP(A480,[3]Sheet1!$F:$I,2,)</f>
        <v>781</v>
      </c>
      <c r="L480" s="32">
        <f>VLOOKUP(A480,[3]Sheet1!$F:$I,4,0)</f>
        <v>126.5</v>
      </c>
      <c r="M480" s="32">
        <f>VLOOKUP(A480,[1]FIJA!$A:$P,11,0)</f>
        <v>334.4</v>
      </c>
      <c r="N480" s="32">
        <f>VLOOKUP(A480,[3]Sheet1!$F:$I,3,0)</f>
        <v>779.9</v>
      </c>
      <c r="O480" s="32">
        <f>VLOOKUP(A480,[1]FIJA!$A:$P,12,0)</f>
        <v>75</v>
      </c>
      <c r="P480" s="6">
        <v>650.09999999999991</v>
      </c>
      <c r="Q480" s="40">
        <f t="shared" si="21"/>
        <v>725.09999999999991</v>
      </c>
      <c r="R480" s="6">
        <f t="shared" si="22"/>
        <v>1687.4</v>
      </c>
      <c r="S480" s="6">
        <f t="shared" si="23"/>
        <v>10274.9</v>
      </c>
      <c r="T480" s="24">
        <v>111</v>
      </c>
      <c r="U480" s="2" t="str">
        <f>VLOOKUP(A480,[2]COMEDORECO_Generacion_de_Datos_!$A:$F,5,0)</f>
        <v>01.00.00.62.02.43.08</v>
      </c>
    </row>
    <row r="481" spans="1:21" s="2" customFormat="1" ht="21.95" customHeight="1" x14ac:dyDescent="0.25">
      <c r="A481" s="2">
        <f>VLOOKUP(C481,[1]FIJA!$D:$P,3,0)</f>
        <v>40226147912</v>
      </c>
      <c r="B481" s="23">
        <v>469</v>
      </c>
      <c r="C481" s="7" t="s">
        <v>1589</v>
      </c>
      <c r="D481" s="7" t="s">
        <v>144</v>
      </c>
      <c r="E481" s="7" t="str">
        <f>VLOOKUP(A481,[2]COMEDORECO_Generacion_de_Datos_!$A:$F,2,0)</f>
        <v>M</v>
      </c>
      <c r="F481" s="7" t="s">
        <v>1844</v>
      </c>
      <c r="G481" s="44" t="str">
        <f>VLOOKUP(A481,[1]FIJA!$A:$P,15,0)</f>
        <v>COMEDORES ECONOMICOS- EL SEIBO</v>
      </c>
      <c r="H481" s="44">
        <f>VLOOKUP(A481,[1]FIJA!$A:$P,8,0)</f>
        <v>11000</v>
      </c>
      <c r="I481" s="32">
        <f>VLOOKUP(A481,[1]FIJA!$A:$P,10,0)</f>
        <v>0</v>
      </c>
      <c r="J481" s="32">
        <f>VLOOKUP(A481,[1]FIJA!$A:$P,9,0)</f>
        <v>315.7</v>
      </c>
      <c r="K481" s="32">
        <f>VLOOKUP(A481,[3]Sheet1!$F:$I,2,)</f>
        <v>781</v>
      </c>
      <c r="L481" s="32">
        <f>VLOOKUP(A481,[3]Sheet1!$F:$I,4,0)</f>
        <v>126.5</v>
      </c>
      <c r="M481" s="32">
        <f>VLOOKUP(A481,[1]FIJA!$A:$P,11,0)</f>
        <v>334.4</v>
      </c>
      <c r="N481" s="32">
        <f>VLOOKUP(A481,[3]Sheet1!$F:$I,3,0)</f>
        <v>779.9</v>
      </c>
      <c r="O481" s="32">
        <f>VLOOKUP(A481,[1]FIJA!$A:$P,12,0)</f>
        <v>75</v>
      </c>
      <c r="P481" s="6">
        <v>650.09999999999991</v>
      </c>
      <c r="Q481" s="40">
        <f t="shared" si="21"/>
        <v>725.09999999999991</v>
      </c>
      <c r="R481" s="6">
        <f t="shared" si="22"/>
        <v>1687.4</v>
      </c>
      <c r="S481" s="6">
        <f t="shared" si="23"/>
        <v>10274.9</v>
      </c>
      <c r="T481" s="24">
        <v>111</v>
      </c>
      <c r="U481" s="2" t="str">
        <f>VLOOKUP(A481,[2]COMEDORECO_Generacion_de_Datos_!$A:$F,5,0)</f>
        <v>01.00.00.62.02.43.08</v>
      </c>
    </row>
    <row r="482" spans="1:21" s="2" customFormat="1" ht="21.95" customHeight="1" x14ac:dyDescent="0.25">
      <c r="A482" s="2">
        <f>VLOOKUP(C482,[1]FIJA!$D:$P,3,0)</f>
        <v>2300155385</v>
      </c>
      <c r="B482" s="23">
        <v>470</v>
      </c>
      <c r="C482" s="7" t="s">
        <v>697</v>
      </c>
      <c r="D482" s="7" t="s">
        <v>27</v>
      </c>
      <c r="E482" s="7" t="str">
        <f>VLOOKUP(A482,[2]COMEDORECO_Generacion_de_Datos_!$A:$F,2,0)</f>
        <v>M</v>
      </c>
      <c r="F482" s="7" t="s">
        <v>1844</v>
      </c>
      <c r="G482" s="44" t="str">
        <f>VLOOKUP(A482,[1]FIJA!$A:$P,15,0)</f>
        <v>COMEDORES ECONOMICOS- BAYAGUANA</v>
      </c>
      <c r="H482" s="44">
        <f>VLOOKUP(A482,[1]FIJA!$A:$P,8,0)</f>
        <v>35000</v>
      </c>
      <c r="I482" s="32">
        <f>VLOOKUP(A482,[1]FIJA!$A:$P,10,0)</f>
        <v>0</v>
      </c>
      <c r="J482" s="32">
        <f>VLOOKUP(A482,[1]FIJA!$A:$P,9,0)</f>
        <v>1004.5</v>
      </c>
      <c r="K482" s="32">
        <f>VLOOKUP(A482,[3]Sheet1!$F:$I,2,)</f>
        <v>2485</v>
      </c>
      <c r="L482" s="32">
        <f>VLOOKUP(A482,[3]Sheet1!$F:$I,4,0)</f>
        <v>402.5</v>
      </c>
      <c r="M482" s="32">
        <f>VLOOKUP(A482,[1]FIJA!$A:$P,11,0)</f>
        <v>1064</v>
      </c>
      <c r="N482" s="32">
        <f>VLOOKUP(A482,[3]Sheet1!$F:$I,3,0)</f>
        <v>2481.5</v>
      </c>
      <c r="O482" s="32">
        <f>VLOOKUP(A482,[1]FIJA!$A:$P,12,0)</f>
        <v>75</v>
      </c>
      <c r="P482" s="6">
        <v>2068.5</v>
      </c>
      <c r="Q482" s="40">
        <f t="shared" si="21"/>
        <v>2143.5</v>
      </c>
      <c r="R482" s="6">
        <f t="shared" si="22"/>
        <v>5369</v>
      </c>
      <c r="S482" s="6">
        <f t="shared" si="23"/>
        <v>32856.5</v>
      </c>
      <c r="T482" s="24">
        <v>111</v>
      </c>
      <c r="U482" s="2" t="str">
        <f>VLOOKUP(A482,[2]COMEDORECO_Generacion_de_Datos_!$A:$F,5,0)</f>
        <v>01.00.00.62.02.43.09</v>
      </c>
    </row>
    <row r="483" spans="1:21" s="2" customFormat="1" ht="21.95" customHeight="1" x14ac:dyDescent="0.25">
      <c r="A483" s="2">
        <f>VLOOKUP(C483,[1]FIJA!$D:$P,3,0)</f>
        <v>400230611</v>
      </c>
      <c r="B483" s="23">
        <v>471</v>
      </c>
      <c r="C483" s="7" t="s">
        <v>1533</v>
      </c>
      <c r="D483" s="7" t="s">
        <v>174</v>
      </c>
      <c r="E483" s="7" t="str">
        <f>VLOOKUP(A483,[2]COMEDORECO_Generacion_de_Datos_!$A:$F,2,0)</f>
        <v>M</v>
      </c>
      <c r="F483" s="7" t="s">
        <v>1844</v>
      </c>
      <c r="G483" s="44" t="str">
        <f>VLOOKUP(A483,[1]FIJA!$A:$P,15,0)</f>
        <v>COMEDORES ECONOMICOS- BAYAGUANA</v>
      </c>
      <c r="H483" s="44">
        <f>VLOOKUP(A483,[1]FIJA!$A:$P,8,0)</f>
        <v>15000</v>
      </c>
      <c r="I483" s="32">
        <f>VLOOKUP(A483,[1]FIJA!$A:$P,10,0)</f>
        <v>0</v>
      </c>
      <c r="J483" s="32">
        <f>VLOOKUP(A483,[1]FIJA!$A:$P,9,0)</f>
        <v>430.5</v>
      </c>
      <c r="K483" s="32">
        <f>VLOOKUP(A483,[3]Sheet1!$F:$I,2,)</f>
        <v>1065</v>
      </c>
      <c r="L483" s="32">
        <f>VLOOKUP(A483,[3]Sheet1!$F:$I,4,0)</f>
        <v>172.5</v>
      </c>
      <c r="M483" s="32">
        <f>VLOOKUP(A483,[1]FIJA!$A:$P,11,0)</f>
        <v>456</v>
      </c>
      <c r="N483" s="32">
        <f>VLOOKUP(A483,[3]Sheet1!$F:$I,3,0)</f>
        <v>1063.5</v>
      </c>
      <c r="O483" s="32">
        <f>VLOOKUP(A483,[1]FIJA!$A:$P,12,0)</f>
        <v>75</v>
      </c>
      <c r="P483" s="6">
        <v>886.5</v>
      </c>
      <c r="Q483" s="40">
        <f t="shared" si="21"/>
        <v>961.5</v>
      </c>
      <c r="R483" s="6">
        <f t="shared" si="22"/>
        <v>2301</v>
      </c>
      <c r="S483" s="6">
        <f t="shared" si="23"/>
        <v>14038.5</v>
      </c>
      <c r="T483" s="24">
        <v>111</v>
      </c>
      <c r="U483" s="2" t="str">
        <f>VLOOKUP(A483,[2]COMEDORECO_Generacion_de_Datos_!$A:$F,5,0)</f>
        <v>01.00.00.62.02.43.09</v>
      </c>
    </row>
    <row r="484" spans="1:21" s="2" customFormat="1" ht="21.95" customHeight="1" x14ac:dyDescent="0.25">
      <c r="A484" s="2">
        <f>VLOOKUP(C484,[1]FIJA!$D:$P,3,0)</f>
        <v>400022695</v>
      </c>
      <c r="B484" s="23">
        <v>472</v>
      </c>
      <c r="C484" s="7" t="s">
        <v>502</v>
      </c>
      <c r="D484" s="7" t="s">
        <v>101</v>
      </c>
      <c r="E484" s="7" t="str">
        <f>VLOOKUP(A484,[2]COMEDORECO_Generacion_de_Datos_!$A:$F,2,0)</f>
        <v>F</v>
      </c>
      <c r="F484" s="7" t="s">
        <v>1844</v>
      </c>
      <c r="G484" s="44" t="str">
        <f>VLOOKUP(A484,[1]FIJA!$A:$P,15,0)</f>
        <v>COMEDORES ECONOMICOS- BAYAGUANA</v>
      </c>
      <c r="H484" s="44">
        <f>VLOOKUP(A484,[1]FIJA!$A:$P,8,0)</f>
        <v>11000</v>
      </c>
      <c r="I484" s="32">
        <f>VLOOKUP(A484,[1]FIJA!$A:$P,10,0)</f>
        <v>0</v>
      </c>
      <c r="J484" s="32">
        <f>VLOOKUP(A484,[1]FIJA!$A:$P,9,0)</f>
        <v>315.7</v>
      </c>
      <c r="K484" s="32">
        <f>VLOOKUP(A484,[3]Sheet1!$F:$I,2,)</f>
        <v>781</v>
      </c>
      <c r="L484" s="32">
        <f>VLOOKUP(A484,[3]Sheet1!$F:$I,4,0)</f>
        <v>126.5</v>
      </c>
      <c r="M484" s="32">
        <f>VLOOKUP(A484,[1]FIJA!$A:$P,11,0)</f>
        <v>334.4</v>
      </c>
      <c r="N484" s="32">
        <f>VLOOKUP(A484,[3]Sheet1!$F:$I,3,0)</f>
        <v>779.9</v>
      </c>
      <c r="O484" s="32">
        <f>VLOOKUP(A484,[1]FIJA!$A:$P,12,0)</f>
        <v>75</v>
      </c>
      <c r="P484" s="6">
        <v>650.09999999999991</v>
      </c>
      <c r="Q484" s="40">
        <f t="shared" si="21"/>
        <v>725.09999999999991</v>
      </c>
      <c r="R484" s="6">
        <f t="shared" si="22"/>
        <v>1687.4</v>
      </c>
      <c r="S484" s="6">
        <f t="shared" si="23"/>
        <v>10274.9</v>
      </c>
      <c r="T484" s="24">
        <v>111</v>
      </c>
      <c r="U484" s="2" t="str">
        <f>VLOOKUP(A484,[2]COMEDORECO_Generacion_de_Datos_!$A:$F,5,0)</f>
        <v>01.00.00.62.02.43.09</v>
      </c>
    </row>
    <row r="485" spans="1:21" s="2" customFormat="1" ht="21.95" customHeight="1" x14ac:dyDescent="0.25">
      <c r="A485" s="2">
        <f>VLOOKUP(C485,[1]FIJA!$D:$P,3,0)</f>
        <v>400114278</v>
      </c>
      <c r="B485" s="23">
        <v>473</v>
      </c>
      <c r="C485" s="7" t="s">
        <v>504</v>
      </c>
      <c r="D485" s="7" t="s">
        <v>101</v>
      </c>
      <c r="E485" s="7" t="str">
        <f>VLOOKUP(A485,[2]COMEDORECO_Generacion_de_Datos_!$A:$F,2,0)</f>
        <v>F</v>
      </c>
      <c r="F485" s="7" t="s">
        <v>1844</v>
      </c>
      <c r="G485" s="44" t="str">
        <f>VLOOKUP(A485,[1]FIJA!$A:$P,15,0)</f>
        <v>COMEDORES ECONOMICOS- BAYAGUANA</v>
      </c>
      <c r="H485" s="44">
        <f>VLOOKUP(A485,[1]FIJA!$A:$P,8,0)</f>
        <v>11000</v>
      </c>
      <c r="I485" s="32">
        <f>VLOOKUP(A485,[1]FIJA!$A:$P,10,0)</f>
        <v>0</v>
      </c>
      <c r="J485" s="32">
        <f>VLOOKUP(A485,[1]FIJA!$A:$P,9,0)</f>
        <v>315.7</v>
      </c>
      <c r="K485" s="32">
        <f>VLOOKUP(A485,[3]Sheet1!$F:$I,2,)</f>
        <v>781</v>
      </c>
      <c r="L485" s="32">
        <f>VLOOKUP(A485,[3]Sheet1!$F:$I,4,0)</f>
        <v>126.5</v>
      </c>
      <c r="M485" s="32">
        <f>VLOOKUP(A485,[1]FIJA!$A:$P,11,0)</f>
        <v>334.4</v>
      </c>
      <c r="N485" s="32">
        <f>VLOOKUP(A485,[3]Sheet1!$F:$I,3,0)</f>
        <v>779.9</v>
      </c>
      <c r="O485" s="32">
        <f>VLOOKUP(A485,[1]FIJA!$A:$P,12,0)</f>
        <v>75</v>
      </c>
      <c r="P485" s="6">
        <v>650.09999999999991</v>
      </c>
      <c r="Q485" s="40">
        <f t="shared" si="21"/>
        <v>725.09999999999991</v>
      </c>
      <c r="R485" s="6">
        <f t="shared" si="22"/>
        <v>1687.4</v>
      </c>
      <c r="S485" s="6">
        <f t="shared" si="23"/>
        <v>10274.9</v>
      </c>
      <c r="T485" s="24">
        <v>111</v>
      </c>
      <c r="U485" s="2" t="str">
        <f>VLOOKUP(A485,[2]COMEDORECO_Generacion_de_Datos_!$A:$F,5,0)</f>
        <v>01.00.00.62.02.43.09</v>
      </c>
    </row>
    <row r="486" spans="1:21" s="2" customFormat="1" ht="21.95" customHeight="1" x14ac:dyDescent="0.25">
      <c r="A486" s="2">
        <f>VLOOKUP(C486,[1]FIJA!$D:$P,3,0)</f>
        <v>400139499</v>
      </c>
      <c r="B486" s="23">
        <v>474</v>
      </c>
      <c r="C486" s="7" t="s">
        <v>505</v>
      </c>
      <c r="D486" s="7" t="s">
        <v>101</v>
      </c>
      <c r="E486" s="7" t="str">
        <f>VLOOKUP(A486,[2]COMEDORECO_Generacion_de_Datos_!$A:$F,2,0)</f>
        <v>F</v>
      </c>
      <c r="F486" s="7" t="s">
        <v>1844</v>
      </c>
      <c r="G486" s="44" t="str">
        <f>VLOOKUP(A486,[1]FIJA!$A:$P,15,0)</f>
        <v>COMEDORES ECONOMICOS- BAYAGUANA</v>
      </c>
      <c r="H486" s="44">
        <f>VLOOKUP(A486,[1]FIJA!$A:$P,8,0)</f>
        <v>11000</v>
      </c>
      <c r="I486" s="32">
        <f>VLOOKUP(A486,[1]FIJA!$A:$P,10,0)</f>
        <v>0</v>
      </c>
      <c r="J486" s="32">
        <f>VLOOKUP(A486,[1]FIJA!$A:$P,9,0)</f>
        <v>315.7</v>
      </c>
      <c r="K486" s="32">
        <f>VLOOKUP(A486,[3]Sheet1!$F:$I,2,)</f>
        <v>781</v>
      </c>
      <c r="L486" s="32">
        <f>VLOOKUP(A486,[3]Sheet1!$F:$I,4,0)</f>
        <v>126.5</v>
      </c>
      <c r="M486" s="32">
        <f>VLOOKUP(A486,[1]FIJA!$A:$P,11,0)</f>
        <v>334.4</v>
      </c>
      <c r="N486" s="32">
        <f>VLOOKUP(A486,[3]Sheet1!$F:$I,3,0)</f>
        <v>779.9</v>
      </c>
      <c r="O486" s="32">
        <f>VLOOKUP(A486,[1]FIJA!$A:$P,12,0)</f>
        <v>1587.45</v>
      </c>
      <c r="P486" s="6">
        <v>650.09999999999991</v>
      </c>
      <c r="Q486" s="40">
        <f t="shared" si="21"/>
        <v>2237.5500000000002</v>
      </c>
      <c r="R486" s="6">
        <f t="shared" si="22"/>
        <v>1687.4</v>
      </c>
      <c r="S486" s="6">
        <f t="shared" si="23"/>
        <v>8762.4500000000007</v>
      </c>
      <c r="T486" s="24">
        <v>111</v>
      </c>
      <c r="U486" s="2" t="str">
        <f>VLOOKUP(A486,[2]COMEDORECO_Generacion_de_Datos_!$A:$F,5,0)</f>
        <v>01.00.00.62.02.43.09</v>
      </c>
    </row>
    <row r="487" spans="1:21" s="2" customFormat="1" ht="21.95" customHeight="1" x14ac:dyDescent="0.25">
      <c r="A487" s="2">
        <f>VLOOKUP(C487,[1]FIJA!$D:$P,3,0)</f>
        <v>400147708</v>
      </c>
      <c r="B487" s="23">
        <v>475</v>
      </c>
      <c r="C487" s="7" t="s">
        <v>506</v>
      </c>
      <c r="D487" s="7" t="s">
        <v>101</v>
      </c>
      <c r="E487" s="7" t="str">
        <f>VLOOKUP(A487,[2]COMEDORECO_Generacion_de_Datos_!$A:$F,2,0)</f>
        <v>F</v>
      </c>
      <c r="F487" s="7" t="s">
        <v>1844</v>
      </c>
      <c r="G487" s="44" t="str">
        <f>VLOOKUP(A487,[1]FIJA!$A:$P,15,0)</f>
        <v>COMEDORES ECONOMICOS- BAYAGUANA</v>
      </c>
      <c r="H487" s="44">
        <f>VLOOKUP(A487,[1]FIJA!$A:$P,8,0)</f>
        <v>11000</v>
      </c>
      <c r="I487" s="32">
        <f>VLOOKUP(A487,[1]FIJA!$A:$P,10,0)</f>
        <v>0</v>
      </c>
      <c r="J487" s="32">
        <f>VLOOKUP(A487,[1]FIJA!$A:$P,9,0)</f>
        <v>315.7</v>
      </c>
      <c r="K487" s="32">
        <f>VLOOKUP(A487,[3]Sheet1!$F:$I,2,)</f>
        <v>781</v>
      </c>
      <c r="L487" s="32">
        <f>VLOOKUP(A487,[3]Sheet1!$F:$I,4,0)</f>
        <v>126.5</v>
      </c>
      <c r="M487" s="32">
        <f>VLOOKUP(A487,[1]FIJA!$A:$P,11,0)</f>
        <v>334.4</v>
      </c>
      <c r="N487" s="32">
        <f>VLOOKUP(A487,[3]Sheet1!$F:$I,3,0)</f>
        <v>779.9</v>
      </c>
      <c r="O487" s="32">
        <f>VLOOKUP(A487,[1]FIJA!$A:$P,12,0)</f>
        <v>75</v>
      </c>
      <c r="P487" s="6">
        <v>650.09999999999991</v>
      </c>
      <c r="Q487" s="40">
        <f t="shared" si="21"/>
        <v>725.09999999999991</v>
      </c>
      <c r="R487" s="6">
        <f t="shared" si="22"/>
        <v>1687.4</v>
      </c>
      <c r="S487" s="6">
        <f t="shared" si="23"/>
        <v>10274.9</v>
      </c>
      <c r="T487" s="24">
        <v>111</v>
      </c>
      <c r="U487" s="2" t="str">
        <f>VLOOKUP(A487,[2]COMEDORECO_Generacion_de_Datos_!$A:$F,5,0)</f>
        <v>01.00.00.62.02.43.09</v>
      </c>
    </row>
    <row r="488" spans="1:21" s="2" customFormat="1" ht="21.95" customHeight="1" x14ac:dyDescent="0.25">
      <c r="A488" s="2">
        <f>VLOOKUP(C488,[1]FIJA!$D:$P,3,0)</f>
        <v>400191680</v>
      </c>
      <c r="B488" s="23">
        <v>476</v>
      </c>
      <c r="C488" s="7" t="s">
        <v>508</v>
      </c>
      <c r="D488" s="7" t="s">
        <v>144</v>
      </c>
      <c r="E488" s="7" t="str">
        <f>VLOOKUP(A488,[2]COMEDORECO_Generacion_de_Datos_!$A:$F,2,0)</f>
        <v>F</v>
      </c>
      <c r="F488" s="7" t="s">
        <v>1844</v>
      </c>
      <c r="G488" s="44" t="str">
        <f>VLOOKUP(A488,[1]FIJA!$A:$P,15,0)</f>
        <v>COMEDORES ECONOMICOS- BAYAGUANA</v>
      </c>
      <c r="H488" s="44">
        <f>VLOOKUP(A488,[1]FIJA!$A:$P,8,0)</f>
        <v>11000</v>
      </c>
      <c r="I488" s="32">
        <f>VLOOKUP(A488,[1]FIJA!$A:$P,10,0)</f>
        <v>0</v>
      </c>
      <c r="J488" s="32">
        <f>VLOOKUP(A488,[1]FIJA!$A:$P,9,0)</f>
        <v>315.7</v>
      </c>
      <c r="K488" s="32">
        <f>VLOOKUP(A488,[3]Sheet1!$F:$I,2,)</f>
        <v>781</v>
      </c>
      <c r="L488" s="32">
        <f>VLOOKUP(A488,[3]Sheet1!$F:$I,4,0)</f>
        <v>126.5</v>
      </c>
      <c r="M488" s="32">
        <f>VLOOKUP(A488,[1]FIJA!$A:$P,11,0)</f>
        <v>334.4</v>
      </c>
      <c r="N488" s="32">
        <f>VLOOKUP(A488,[3]Sheet1!$F:$I,3,0)</f>
        <v>779.9</v>
      </c>
      <c r="O488" s="32">
        <f>VLOOKUP(A488,[1]FIJA!$A:$P,12,0)</f>
        <v>75</v>
      </c>
      <c r="P488" s="6">
        <v>650.09999999999991</v>
      </c>
      <c r="Q488" s="40">
        <f t="shared" si="21"/>
        <v>725.09999999999991</v>
      </c>
      <c r="R488" s="6">
        <f t="shared" si="22"/>
        <v>1687.4</v>
      </c>
      <c r="S488" s="6">
        <f t="shared" si="23"/>
        <v>10274.9</v>
      </c>
      <c r="T488" s="24">
        <v>111</v>
      </c>
      <c r="U488" s="2" t="str">
        <f>VLOOKUP(A488,[2]COMEDORECO_Generacion_de_Datos_!$A:$F,5,0)</f>
        <v>01.00.00.62.02.43.09</v>
      </c>
    </row>
    <row r="489" spans="1:21" s="2" customFormat="1" ht="21.95" customHeight="1" x14ac:dyDescent="0.25">
      <c r="A489" s="2">
        <f>VLOOKUP(C489,[1]FIJA!$D:$P,3,0)</f>
        <v>400257168</v>
      </c>
      <c r="B489" s="23">
        <v>477</v>
      </c>
      <c r="C489" s="7" t="s">
        <v>509</v>
      </c>
      <c r="D489" s="7" t="s">
        <v>144</v>
      </c>
      <c r="E489" s="7" t="str">
        <f>VLOOKUP(A489,[2]COMEDORECO_Generacion_de_Datos_!$A:$F,2,0)</f>
        <v>F</v>
      </c>
      <c r="F489" s="7" t="s">
        <v>1844</v>
      </c>
      <c r="G489" s="44" t="str">
        <f>VLOOKUP(A489,[1]FIJA!$A:$P,15,0)</f>
        <v>COMEDORES ECONOMICOS- BAYAGUANA</v>
      </c>
      <c r="H489" s="44">
        <f>VLOOKUP(A489,[1]FIJA!$A:$P,8,0)</f>
        <v>11000</v>
      </c>
      <c r="I489" s="32">
        <f>VLOOKUP(A489,[1]FIJA!$A:$P,10,0)</f>
        <v>0</v>
      </c>
      <c r="J489" s="32">
        <f>VLOOKUP(A489,[1]FIJA!$A:$P,9,0)</f>
        <v>315.7</v>
      </c>
      <c r="K489" s="32">
        <f>VLOOKUP(A489,[3]Sheet1!$F:$I,2,)</f>
        <v>781</v>
      </c>
      <c r="L489" s="32">
        <f>VLOOKUP(A489,[3]Sheet1!$F:$I,4,0)</f>
        <v>126.5</v>
      </c>
      <c r="M489" s="32">
        <f>VLOOKUP(A489,[1]FIJA!$A:$P,11,0)</f>
        <v>334.4</v>
      </c>
      <c r="N489" s="32">
        <f>VLOOKUP(A489,[3]Sheet1!$F:$I,3,0)</f>
        <v>779.9</v>
      </c>
      <c r="O489" s="32">
        <f>VLOOKUP(A489,[1]FIJA!$A:$P,12,0)</f>
        <v>75</v>
      </c>
      <c r="P489" s="6">
        <v>650.09999999999991</v>
      </c>
      <c r="Q489" s="40">
        <f t="shared" si="21"/>
        <v>725.09999999999991</v>
      </c>
      <c r="R489" s="6">
        <f t="shared" si="22"/>
        <v>1687.4</v>
      </c>
      <c r="S489" s="6">
        <f t="shared" si="23"/>
        <v>10274.9</v>
      </c>
      <c r="T489" s="24">
        <v>111</v>
      </c>
      <c r="U489" s="2" t="str">
        <f>VLOOKUP(A489,[2]COMEDORECO_Generacion_de_Datos_!$A:$F,5,0)</f>
        <v>01.00.00.62.02.43.09</v>
      </c>
    </row>
    <row r="490" spans="1:21" s="2" customFormat="1" ht="21.95" customHeight="1" x14ac:dyDescent="0.25">
      <c r="A490" s="2">
        <f>VLOOKUP(C490,[1]FIJA!$D:$P,3,0)</f>
        <v>1001149127</v>
      </c>
      <c r="B490" s="23">
        <v>478</v>
      </c>
      <c r="C490" s="7" t="s">
        <v>544</v>
      </c>
      <c r="D490" s="7" t="s">
        <v>144</v>
      </c>
      <c r="E490" s="7" t="str">
        <f>VLOOKUP(A490,[2]COMEDORECO_Generacion_de_Datos_!$A:$F,2,0)</f>
        <v>M</v>
      </c>
      <c r="F490" s="7" t="s">
        <v>1844</v>
      </c>
      <c r="G490" s="44" t="str">
        <f>VLOOKUP(A490,[1]FIJA!$A:$P,15,0)</f>
        <v>COMEDORES ECONOMICOS- BAYAGUANA</v>
      </c>
      <c r="H490" s="44">
        <f>VLOOKUP(A490,[1]FIJA!$A:$P,8,0)</f>
        <v>11000</v>
      </c>
      <c r="I490" s="32">
        <f>VLOOKUP(A490,[1]FIJA!$A:$P,10,0)</f>
        <v>0</v>
      </c>
      <c r="J490" s="32">
        <f>VLOOKUP(A490,[1]FIJA!$A:$P,9,0)</f>
        <v>315.7</v>
      </c>
      <c r="K490" s="32">
        <f>VLOOKUP(A490,[3]Sheet1!$F:$I,2,)</f>
        <v>781</v>
      </c>
      <c r="L490" s="32">
        <f>VLOOKUP(A490,[3]Sheet1!$F:$I,4,0)</f>
        <v>126.5</v>
      </c>
      <c r="M490" s="32">
        <f>VLOOKUP(A490,[1]FIJA!$A:$P,11,0)</f>
        <v>334.4</v>
      </c>
      <c r="N490" s="32">
        <f>VLOOKUP(A490,[3]Sheet1!$F:$I,3,0)</f>
        <v>779.9</v>
      </c>
      <c r="O490" s="32">
        <f>VLOOKUP(A490,[1]FIJA!$A:$P,12,0)</f>
        <v>75</v>
      </c>
      <c r="P490" s="6">
        <v>650.09999999999991</v>
      </c>
      <c r="Q490" s="40">
        <f t="shared" si="21"/>
        <v>725.09999999999991</v>
      </c>
      <c r="R490" s="6">
        <f t="shared" si="22"/>
        <v>1687.4</v>
      </c>
      <c r="S490" s="6">
        <f t="shared" si="23"/>
        <v>10274.9</v>
      </c>
      <c r="T490" s="24">
        <v>111</v>
      </c>
      <c r="U490" s="2" t="str">
        <f>VLOOKUP(A490,[2]COMEDORECO_Generacion_de_Datos_!$A:$F,5,0)</f>
        <v>01.00.00.62.02.43.09</v>
      </c>
    </row>
    <row r="491" spans="1:21" s="2" customFormat="1" ht="21.95" customHeight="1" x14ac:dyDescent="0.25">
      <c r="A491" s="2">
        <f>VLOOKUP(C491,[1]FIJA!$D:$P,3,0)</f>
        <v>40224894390</v>
      </c>
      <c r="B491" s="23">
        <v>479</v>
      </c>
      <c r="C491" s="7" t="s">
        <v>1586</v>
      </c>
      <c r="D491" s="7" t="s">
        <v>97</v>
      </c>
      <c r="E491" s="7" t="str">
        <f>VLOOKUP(A491,[2]COMEDORECO_Generacion_de_Datos_!$A:$F,2,0)</f>
        <v>M</v>
      </c>
      <c r="F491" s="7" t="s">
        <v>1844</v>
      </c>
      <c r="G491" s="44" t="str">
        <f>VLOOKUP(A491,[1]FIJA!$A:$P,15,0)</f>
        <v>COMEDORES ECONOMICOS- BAYAGUANA</v>
      </c>
      <c r="H491" s="44">
        <f>VLOOKUP(A491,[1]FIJA!$A:$P,8,0)</f>
        <v>11000</v>
      </c>
      <c r="I491" s="32">
        <f>VLOOKUP(A491,[1]FIJA!$A:$P,10,0)</f>
        <v>0</v>
      </c>
      <c r="J491" s="32">
        <f>VLOOKUP(A491,[1]FIJA!$A:$P,9,0)</f>
        <v>315.7</v>
      </c>
      <c r="K491" s="32">
        <f>VLOOKUP(A491,[3]Sheet1!$F:$I,2,)</f>
        <v>781</v>
      </c>
      <c r="L491" s="32">
        <f>VLOOKUP(A491,[3]Sheet1!$F:$I,4,0)</f>
        <v>126.5</v>
      </c>
      <c r="M491" s="32">
        <f>VLOOKUP(A491,[1]FIJA!$A:$P,11,0)</f>
        <v>334.4</v>
      </c>
      <c r="N491" s="32">
        <f>VLOOKUP(A491,[3]Sheet1!$F:$I,3,0)</f>
        <v>779.9</v>
      </c>
      <c r="O491" s="32">
        <f>VLOOKUP(A491,[1]FIJA!$A:$P,12,0)</f>
        <v>75</v>
      </c>
      <c r="P491" s="6">
        <v>650.09999999999991</v>
      </c>
      <c r="Q491" s="40">
        <f t="shared" si="21"/>
        <v>725.09999999999991</v>
      </c>
      <c r="R491" s="6">
        <f t="shared" si="22"/>
        <v>1687.4</v>
      </c>
      <c r="S491" s="6">
        <f t="shared" si="23"/>
        <v>10274.9</v>
      </c>
      <c r="T491" s="24">
        <v>111</v>
      </c>
      <c r="U491" s="2" t="str">
        <f>VLOOKUP(A491,[2]COMEDORECO_Generacion_de_Datos_!$A:$F,5,0)</f>
        <v>01.00.00.62.02.43.09</v>
      </c>
    </row>
    <row r="492" spans="1:21" s="2" customFormat="1" ht="21.95" customHeight="1" x14ac:dyDescent="0.25">
      <c r="A492" s="2">
        <f>VLOOKUP(C492,[1]FIJA!$D:$P,3,0)</f>
        <v>40226807101</v>
      </c>
      <c r="B492" s="23">
        <v>480</v>
      </c>
      <c r="C492" s="7" t="s">
        <v>1221</v>
      </c>
      <c r="D492" s="7" t="s">
        <v>44</v>
      </c>
      <c r="E492" s="7" t="str">
        <f>VLOOKUP(A492,[2]COMEDORECO_Generacion_de_Datos_!$A:$F,2,0)</f>
        <v>F</v>
      </c>
      <c r="F492" s="7" t="s">
        <v>1844</v>
      </c>
      <c r="G492" s="44" t="str">
        <f>VLOOKUP(A492,[1]FIJA!$A:$P,15,0)</f>
        <v>COMEDORES ECONOMICOS- BAYAGUANA</v>
      </c>
      <c r="H492" s="44">
        <f>VLOOKUP(A492,[1]FIJA!$A:$P,8,0)</f>
        <v>11000</v>
      </c>
      <c r="I492" s="32">
        <f>VLOOKUP(A492,[1]FIJA!$A:$P,10,0)</f>
        <v>0</v>
      </c>
      <c r="J492" s="32">
        <f>VLOOKUP(A492,[1]FIJA!$A:$P,9,0)</f>
        <v>315.7</v>
      </c>
      <c r="K492" s="32">
        <f>VLOOKUP(A492,[3]Sheet1!$F:$I,2,)</f>
        <v>781</v>
      </c>
      <c r="L492" s="32">
        <f>VLOOKUP(A492,[3]Sheet1!$F:$I,4,0)</f>
        <v>126.5</v>
      </c>
      <c r="M492" s="32">
        <f>VLOOKUP(A492,[1]FIJA!$A:$P,11,0)</f>
        <v>334.4</v>
      </c>
      <c r="N492" s="32">
        <f>VLOOKUP(A492,[3]Sheet1!$F:$I,3,0)</f>
        <v>779.9</v>
      </c>
      <c r="O492" s="32">
        <f>VLOOKUP(A492,[1]FIJA!$A:$P,12,0)</f>
        <v>75</v>
      </c>
      <c r="P492" s="6">
        <v>650.09999999999991</v>
      </c>
      <c r="Q492" s="40">
        <f t="shared" si="21"/>
        <v>725.09999999999991</v>
      </c>
      <c r="R492" s="6">
        <f t="shared" si="22"/>
        <v>1687.4</v>
      </c>
      <c r="S492" s="6">
        <f t="shared" si="23"/>
        <v>10274.9</v>
      </c>
      <c r="T492" s="24">
        <v>111</v>
      </c>
      <c r="U492" s="2" t="str">
        <f>VLOOKUP(A492,[2]COMEDORECO_Generacion_de_Datos_!$A:$F,5,0)</f>
        <v>01.00.00.62.02.43.09</v>
      </c>
    </row>
    <row r="493" spans="1:21" s="2" customFormat="1" ht="21.95" customHeight="1" x14ac:dyDescent="0.25">
      <c r="A493" s="2">
        <f>VLOOKUP(C493,[1]FIJA!$D:$P,3,0)</f>
        <v>9000195058</v>
      </c>
      <c r="B493" s="23">
        <v>481</v>
      </c>
      <c r="C493" s="7" t="s">
        <v>995</v>
      </c>
      <c r="D493" s="7" t="s">
        <v>27</v>
      </c>
      <c r="E493" s="7" t="str">
        <f>VLOOKUP(A493,[2]COMEDORECO_Generacion_de_Datos_!$A:$F,2,0)</f>
        <v>F</v>
      </c>
      <c r="F493" s="7" t="s">
        <v>1844</v>
      </c>
      <c r="G493" s="44" t="str">
        <f>VLOOKUP(A493,[1]FIJA!$A:$P,15,0)</f>
        <v>COMEDORES ECONOMICOS- SABANA GRANDE DE B</v>
      </c>
      <c r="H493" s="44">
        <f>VLOOKUP(A493,[1]FIJA!$A:$P,8,0)</f>
        <v>35000</v>
      </c>
      <c r="I493" s="32">
        <f>VLOOKUP(A493,[1]FIJA!$A:$P,10,0)</f>
        <v>0</v>
      </c>
      <c r="J493" s="32">
        <f>VLOOKUP(A493,[1]FIJA!$A:$P,9,0)</f>
        <v>1004.5</v>
      </c>
      <c r="K493" s="32">
        <f>VLOOKUP(A493,[3]Sheet1!$F:$I,2,)</f>
        <v>2485</v>
      </c>
      <c r="L493" s="32">
        <f>VLOOKUP(A493,[3]Sheet1!$F:$I,4,0)</f>
        <v>402.5</v>
      </c>
      <c r="M493" s="32">
        <f>VLOOKUP(A493,[1]FIJA!$A:$P,11,0)</f>
        <v>1064</v>
      </c>
      <c r="N493" s="32">
        <f>VLOOKUP(A493,[3]Sheet1!$F:$I,3,0)</f>
        <v>2481.5</v>
      </c>
      <c r="O493" s="32">
        <f>VLOOKUP(A493,[1]FIJA!$A:$P,12,0)</f>
        <v>75</v>
      </c>
      <c r="P493" s="6">
        <v>2068.5</v>
      </c>
      <c r="Q493" s="40">
        <f t="shared" si="21"/>
        <v>2143.5</v>
      </c>
      <c r="R493" s="6">
        <f t="shared" si="22"/>
        <v>5369</v>
      </c>
      <c r="S493" s="6">
        <f t="shared" si="23"/>
        <v>32856.5</v>
      </c>
      <c r="T493" s="24">
        <v>111</v>
      </c>
      <c r="U493" s="2" t="str">
        <f>VLOOKUP(A493,[2]COMEDORECO_Generacion_de_Datos_!$A:$F,5,0)</f>
        <v>01.00.00.62.02.43.10</v>
      </c>
    </row>
    <row r="494" spans="1:21" s="2" customFormat="1" ht="21.95" customHeight="1" x14ac:dyDescent="0.25">
      <c r="A494" s="2">
        <f>VLOOKUP(C494,[1]FIJA!$D:$P,3,0)</f>
        <v>40226795710</v>
      </c>
      <c r="B494" s="23">
        <v>482</v>
      </c>
      <c r="C494" s="7" t="s">
        <v>1644</v>
      </c>
      <c r="D494" s="7" t="s">
        <v>186</v>
      </c>
      <c r="E494" s="7" t="str">
        <f>VLOOKUP(A494,[2]COMEDORECO_Generacion_de_Datos_!$A:$F,2,0)</f>
        <v>F</v>
      </c>
      <c r="F494" s="7" t="s">
        <v>1844</v>
      </c>
      <c r="G494" s="44" t="str">
        <f>VLOOKUP(A494,[1]FIJA!$A:$P,15,0)</f>
        <v>COMEDORES ECONOMICOS- SABANA GRANDE DE B</v>
      </c>
      <c r="H494" s="44">
        <f>VLOOKUP(A494,[1]FIJA!$A:$P,8,0)</f>
        <v>15000</v>
      </c>
      <c r="I494" s="32">
        <f>VLOOKUP(A494,[1]FIJA!$A:$P,10,0)</f>
        <v>0</v>
      </c>
      <c r="J494" s="32">
        <f>VLOOKUP(A494,[1]FIJA!$A:$P,9,0)</f>
        <v>430.5</v>
      </c>
      <c r="K494" s="32">
        <f>VLOOKUP(A494,[3]Sheet1!$F:$I,2,)</f>
        <v>1065</v>
      </c>
      <c r="L494" s="32">
        <f>VLOOKUP(A494,[3]Sheet1!$F:$I,4,0)</f>
        <v>172.5</v>
      </c>
      <c r="M494" s="32">
        <f>VLOOKUP(A494,[1]FIJA!$A:$P,11,0)</f>
        <v>456</v>
      </c>
      <c r="N494" s="32">
        <f>VLOOKUP(A494,[3]Sheet1!$F:$I,3,0)</f>
        <v>1063.5</v>
      </c>
      <c r="O494" s="32">
        <f>VLOOKUP(A494,[1]FIJA!$A:$P,12,0)</f>
        <v>75</v>
      </c>
      <c r="P494" s="6">
        <v>886.5</v>
      </c>
      <c r="Q494" s="40">
        <f t="shared" si="21"/>
        <v>961.5</v>
      </c>
      <c r="R494" s="6">
        <f t="shared" si="22"/>
        <v>2301</v>
      </c>
      <c r="S494" s="6">
        <f t="shared" si="23"/>
        <v>14038.5</v>
      </c>
      <c r="T494" s="24">
        <v>111</v>
      </c>
      <c r="U494" s="2" t="str">
        <f>VLOOKUP(A494,[2]COMEDORECO_Generacion_de_Datos_!$A:$F,5,0)</f>
        <v>01.00.00.62.02.43.10</v>
      </c>
    </row>
    <row r="495" spans="1:21" s="2" customFormat="1" ht="21.95" customHeight="1" x14ac:dyDescent="0.25">
      <c r="A495" s="2">
        <f>VLOOKUP(C495,[1]FIJA!$D:$P,3,0)</f>
        <v>113050744</v>
      </c>
      <c r="B495" s="23">
        <v>483</v>
      </c>
      <c r="C495" s="7" t="s">
        <v>389</v>
      </c>
      <c r="D495" s="7" t="s">
        <v>144</v>
      </c>
      <c r="E495" s="7" t="str">
        <f>VLOOKUP(A495,[2]COMEDORECO_Generacion_de_Datos_!$A:$F,2,0)</f>
        <v>F</v>
      </c>
      <c r="F495" s="7" t="s">
        <v>1844</v>
      </c>
      <c r="G495" s="44" t="str">
        <f>VLOOKUP(A495,[1]FIJA!$A:$P,15,0)</f>
        <v>COMEDORES ECONOMICOS- SABANA GRANDE DE B</v>
      </c>
      <c r="H495" s="44">
        <f>VLOOKUP(A495,[1]FIJA!$A:$P,8,0)</f>
        <v>11000</v>
      </c>
      <c r="I495" s="32">
        <f>VLOOKUP(A495,[1]FIJA!$A:$P,10,0)</f>
        <v>0</v>
      </c>
      <c r="J495" s="32">
        <f>VLOOKUP(A495,[1]FIJA!$A:$P,9,0)</f>
        <v>315.7</v>
      </c>
      <c r="K495" s="32">
        <f>VLOOKUP(A495,[3]Sheet1!$F:$I,2,)</f>
        <v>781</v>
      </c>
      <c r="L495" s="32">
        <f>VLOOKUP(A495,[3]Sheet1!$F:$I,4,0)</f>
        <v>126.5</v>
      </c>
      <c r="M495" s="32">
        <f>VLOOKUP(A495,[1]FIJA!$A:$P,11,0)</f>
        <v>334.4</v>
      </c>
      <c r="N495" s="32">
        <f>VLOOKUP(A495,[3]Sheet1!$F:$I,3,0)</f>
        <v>779.9</v>
      </c>
      <c r="O495" s="32">
        <f>VLOOKUP(A495,[1]FIJA!$A:$P,12,0)</f>
        <v>75</v>
      </c>
      <c r="P495" s="6">
        <v>650.09999999999991</v>
      </c>
      <c r="Q495" s="40">
        <f t="shared" si="21"/>
        <v>725.09999999999991</v>
      </c>
      <c r="R495" s="6">
        <f t="shared" si="22"/>
        <v>1687.4</v>
      </c>
      <c r="S495" s="6">
        <f t="shared" si="23"/>
        <v>10274.9</v>
      </c>
      <c r="T495" s="24">
        <v>111</v>
      </c>
      <c r="U495" s="2" t="str">
        <f>VLOOKUP(A495,[2]COMEDORECO_Generacion_de_Datos_!$A:$F,5,0)</f>
        <v>01.00.00.62.02.43.10</v>
      </c>
    </row>
    <row r="496" spans="1:21" s="2" customFormat="1" ht="21.95" customHeight="1" x14ac:dyDescent="0.25">
      <c r="A496" s="2">
        <f>VLOOKUP(C496,[1]FIJA!$D:$P,3,0)</f>
        <v>1800813592</v>
      </c>
      <c r="B496" s="23">
        <v>484</v>
      </c>
      <c r="C496" s="7" t="s">
        <v>659</v>
      </c>
      <c r="D496" s="7" t="s">
        <v>144</v>
      </c>
      <c r="E496" s="7" t="str">
        <f>VLOOKUP(A496,[2]COMEDORECO_Generacion_de_Datos_!$A:$F,2,0)</f>
        <v>M</v>
      </c>
      <c r="F496" s="7" t="s">
        <v>1844</v>
      </c>
      <c r="G496" s="44" t="str">
        <f>VLOOKUP(A496,[1]FIJA!$A:$P,15,0)</f>
        <v>COMEDORES ECONOMICOS- SABANA GRANDE DE B</v>
      </c>
      <c r="H496" s="44">
        <f>VLOOKUP(A496,[1]FIJA!$A:$P,8,0)</f>
        <v>11000</v>
      </c>
      <c r="I496" s="32">
        <f>VLOOKUP(A496,[1]FIJA!$A:$P,10,0)</f>
        <v>0</v>
      </c>
      <c r="J496" s="32">
        <f>VLOOKUP(A496,[1]FIJA!$A:$P,9,0)</f>
        <v>315.7</v>
      </c>
      <c r="K496" s="32">
        <f>VLOOKUP(A496,[3]Sheet1!$F:$I,2,)</f>
        <v>781</v>
      </c>
      <c r="L496" s="32">
        <f>VLOOKUP(A496,[3]Sheet1!$F:$I,4,0)</f>
        <v>126.5</v>
      </c>
      <c r="M496" s="32">
        <f>VLOOKUP(A496,[1]FIJA!$A:$P,11,0)</f>
        <v>334.4</v>
      </c>
      <c r="N496" s="32">
        <f>VLOOKUP(A496,[3]Sheet1!$F:$I,3,0)</f>
        <v>779.9</v>
      </c>
      <c r="O496" s="32">
        <f>VLOOKUP(A496,[1]FIJA!$A:$P,12,0)</f>
        <v>75</v>
      </c>
      <c r="P496" s="6">
        <v>650.09999999999991</v>
      </c>
      <c r="Q496" s="40">
        <f t="shared" si="21"/>
        <v>725.09999999999991</v>
      </c>
      <c r="R496" s="6">
        <f t="shared" si="22"/>
        <v>1687.4</v>
      </c>
      <c r="S496" s="6">
        <f t="shared" si="23"/>
        <v>10274.9</v>
      </c>
      <c r="T496" s="24">
        <v>111</v>
      </c>
      <c r="U496" s="2" t="str">
        <f>VLOOKUP(A496,[2]COMEDORECO_Generacion_de_Datos_!$A:$F,5,0)</f>
        <v>01.00.00.62.02.43.10</v>
      </c>
    </row>
    <row r="497" spans="1:21" s="2" customFormat="1" ht="21.95" customHeight="1" x14ac:dyDescent="0.25">
      <c r="A497" s="2">
        <f>VLOOKUP(C497,[1]FIJA!$D:$P,3,0)</f>
        <v>5200087137</v>
      </c>
      <c r="B497" s="23">
        <v>485</v>
      </c>
      <c r="C497" s="7" t="s">
        <v>870</v>
      </c>
      <c r="D497" s="7" t="s">
        <v>144</v>
      </c>
      <c r="E497" s="7" t="str">
        <f>VLOOKUP(A497,[2]COMEDORECO_Generacion_de_Datos_!$A:$F,2,0)</f>
        <v>F</v>
      </c>
      <c r="F497" s="7" t="s">
        <v>1844</v>
      </c>
      <c r="G497" s="44" t="str">
        <f>VLOOKUP(A497,[1]FIJA!$A:$P,15,0)</f>
        <v>COMEDORES ECONOMICOS- SABANA GRANDE DE B</v>
      </c>
      <c r="H497" s="44">
        <f>VLOOKUP(A497,[1]FIJA!$A:$P,8,0)</f>
        <v>11000</v>
      </c>
      <c r="I497" s="32">
        <f>VLOOKUP(A497,[1]FIJA!$A:$P,10,0)</f>
        <v>0</v>
      </c>
      <c r="J497" s="32">
        <f>VLOOKUP(A497,[1]FIJA!$A:$P,9,0)</f>
        <v>315.7</v>
      </c>
      <c r="K497" s="32">
        <f>VLOOKUP(A497,[3]Sheet1!$F:$I,2,)</f>
        <v>781</v>
      </c>
      <c r="L497" s="32">
        <f>VLOOKUP(A497,[3]Sheet1!$F:$I,4,0)</f>
        <v>126.5</v>
      </c>
      <c r="M497" s="32">
        <f>VLOOKUP(A497,[1]FIJA!$A:$P,11,0)</f>
        <v>334.4</v>
      </c>
      <c r="N497" s="32">
        <f>VLOOKUP(A497,[3]Sheet1!$F:$I,3,0)</f>
        <v>779.9</v>
      </c>
      <c r="O497" s="32">
        <f>VLOOKUP(A497,[1]FIJA!$A:$P,12,0)</f>
        <v>75</v>
      </c>
      <c r="P497" s="6">
        <v>650.09999999999991</v>
      </c>
      <c r="Q497" s="40">
        <f t="shared" si="21"/>
        <v>725.09999999999991</v>
      </c>
      <c r="R497" s="6">
        <f t="shared" si="22"/>
        <v>1687.4</v>
      </c>
      <c r="S497" s="6">
        <f t="shared" si="23"/>
        <v>10274.9</v>
      </c>
      <c r="T497" s="24">
        <v>111</v>
      </c>
      <c r="U497" s="2" t="str">
        <f>VLOOKUP(A497,[2]COMEDORECO_Generacion_de_Datos_!$A:$F,5,0)</f>
        <v>01.00.00.62.02.43.10</v>
      </c>
    </row>
    <row r="498" spans="1:21" s="2" customFormat="1" ht="21.95" customHeight="1" x14ac:dyDescent="0.25">
      <c r="A498" s="2">
        <f>VLOOKUP(C498,[1]FIJA!$D:$P,3,0)</f>
        <v>9000061474</v>
      </c>
      <c r="B498" s="23">
        <v>486</v>
      </c>
      <c r="C498" s="7" t="s">
        <v>987</v>
      </c>
      <c r="D498" s="7" t="s">
        <v>649</v>
      </c>
      <c r="E498" s="7" t="str">
        <f>VLOOKUP(A498,[2]COMEDORECO_Generacion_de_Datos_!$A:$F,2,0)</f>
        <v>M</v>
      </c>
      <c r="F498" s="7" t="s">
        <v>1844</v>
      </c>
      <c r="G498" s="44" t="str">
        <f>VLOOKUP(A498,[1]FIJA!$A:$P,15,0)</f>
        <v>COMEDORES ECONOMICOS- SABANA GRANDE DE B</v>
      </c>
      <c r="H498" s="44">
        <f>VLOOKUP(A498,[1]FIJA!$A:$P,8,0)</f>
        <v>11000</v>
      </c>
      <c r="I498" s="32">
        <f>VLOOKUP(A498,[1]FIJA!$A:$P,10,0)</f>
        <v>0</v>
      </c>
      <c r="J498" s="32">
        <f>VLOOKUP(A498,[1]FIJA!$A:$P,9,0)</f>
        <v>315.7</v>
      </c>
      <c r="K498" s="32">
        <f>VLOOKUP(A498,[3]Sheet1!$F:$I,2,)</f>
        <v>781</v>
      </c>
      <c r="L498" s="32">
        <f>VLOOKUP(A498,[3]Sheet1!$F:$I,4,0)</f>
        <v>126.5</v>
      </c>
      <c r="M498" s="32">
        <f>VLOOKUP(A498,[1]FIJA!$A:$P,11,0)</f>
        <v>334.4</v>
      </c>
      <c r="N498" s="32">
        <f>VLOOKUP(A498,[3]Sheet1!$F:$I,3,0)</f>
        <v>779.9</v>
      </c>
      <c r="O498" s="32">
        <f>VLOOKUP(A498,[1]FIJA!$A:$P,12,0)</f>
        <v>75</v>
      </c>
      <c r="P498" s="6">
        <v>650.09999999999991</v>
      </c>
      <c r="Q498" s="40">
        <f t="shared" si="21"/>
        <v>725.09999999999991</v>
      </c>
      <c r="R498" s="6">
        <f t="shared" si="22"/>
        <v>1687.4</v>
      </c>
      <c r="S498" s="6">
        <f t="shared" si="23"/>
        <v>10274.9</v>
      </c>
      <c r="T498" s="24">
        <v>111</v>
      </c>
      <c r="U498" s="2" t="str">
        <f>VLOOKUP(A498,[2]COMEDORECO_Generacion_de_Datos_!$A:$F,5,0)</f>
        <v>01.00.00.62.02.43.10</v>
      </c>
    </row>
    <row r="499" spans="1:21" s="2" customFormat="1" ht="21.95" customHeight="1" x14ac:dyDescent="0.25">
      <c r="A499" s="2">
        <f>VLOOKUP(C499,[1]FIJA!$D:$P,3,0)</f>
        <v>9000071416</v>
      </c>
      <c r="B499" s="23">
        <v>487</v>
      </c>
      <c r="C499" s="7" t="s">
        <v>988</v>
      </c>
      <c r="D499" s="7" t="s">
        <v>144</v>
      </c>
      <c r="E499" s="7" t="str">
        <f>VLOOKUP(A499,[2]COMEDORECO_Generacion_de_Datos_!$A:$F,2,0)</f>
        <v>F</v>
      </c>
      <c r="F499" s="7" t="s">
        <v>1844</v>
      </c>
      <c r="G499" s="44" t="str">
        <f>VLOOKUP(A499,[1]FIJA!$A:$P,15,0)</f>
        <v>COMEDORES ECONOMICOS- SABANA GRANDE DE B</v>
      </c>
      <c r="H499" s="44">
        <f>VLOOKUP(A499,[1]FIJA!$A:$P,8,0)</f>
        <v>11000</v>
      </c>
      <c r="I499" s="32">
        <f>VLOOKUP(A499,[1]FIJA!$A:$P,10,0)</f>
        <v>0</v>
      </c>
      <c r="J499" s="32">
        <f>VLOOKUP(A499,[1]FIJA!$A:$P,9,0)</f>
        <v>315.7</v>
      </c>
      <c r="K499" s="32">
        <f>VLOOKUP(A499,[3]Sheet1!$F:$I,2,)</f>
        <v>781</v>
      </c>
      <c r="L499" s="32">
        <f>VLOOKUP(A499,[3]Sheet1!$F:$I,4,0)</f>
        <v>126.5</v>
      </c>
      <c r="M499" s="32">
        <f>VLOOKUP(A499,[1]FIJA!$A:$P,11,0)</f>
        <v>334.4</v>
      </c>
      <c r="N499" s="32">
        <f>VLOOKUP(A499,[3]Sheet1!$F:$I,3,0)</f>
        <v>779.9</v>
      </c>
      <c r="O499" s="32">
        <f>VLOOKUP(A499,[1]FIJA!$A:$P,12,0)</f>
        <v>75</v>
      </c>
      <c r="P499" s="6">
        <v>650.09999999999991</v>
      </c>
      <c r="Q499" s="40">
        <f t="shared" si="21"/>
        <v>725.09999999999991</v>
      </c>
      <c r="R499" s="6">
        <f t="shared" si="22"/>
        <v>1687.4</v>
      </c>
      <c r="S499" s="6">
        <f t="shared" si="23"/>
        <v>10274.9</v>
      </c>
      <c r="T499" s="24">
        <v>111</v>
      </c>
      <c r="U499" s="2" t="str">
        <f>VLOOKUP(A499,[2]COMEDORECO_Generacion_de_Datos_!$A:$F,5,0)</f>
        <v>01.00.00.62.02.43.10</v>
      </c>
    </row>
    <row r="500" spans="1:21" s="2" customFormat="1" ht="21.95" customHeight="1" x14ac:dyDescent="0.25">
      <c r="A500" s="2">
        <f>VLOOKUP(C500,[1]FIJA!$D:$P,3,0)</f>
        <v>9000089954</v>
      </c>
      <c r="B500" s="23">
        <v>488</v>
      </c>
      <c r="C500" s="7" t="s">
        <v>989</v>
      </c>
      <c r="D500" s="7" t="s">
        <v>116</v>
      </c>
      <c r="E500" s="7" t="str">
        <f>VLOOKUP(A500,[2]COMEDORECO_Generacion_de_Datos_!$A:$F,2,0)</f>
        <v>F</v>
      </c>
      <c r="F500" s="7" t="s">
        <v>1844</v>
      </c>
      <c r="G500" s="44" t="str">
        <f>VLOOKUP(A500,[1]FIJA!$A:$P,15,0)</f>
        <v>COMEDORES ECONOMICOS- SABANA GRANDE DE B</v>
      </c>
      <c r="H500" s="44">
        <f>VLOOKUP(A500,[1]FIJA!$A:$P,8,0)</f>
        <v>11000</v>
      </c>
      <c r="I500" s="32">
        <f>VLOOKUP(A500,[1]FIJA!$A:$P,10,0)</f>
        <v>0</v>
      </c>
      <c r="J500" s="32">
        <f>VLOOKUP(A500,[1]FIJA!$A:$P,9,0)</f>
        <v>315.7</v>
      </c>
      <c r="K500" s="32">
        <f>VLOOKUP(A500,[3]Sheet1!$F:$I,2,)</f>
        <v>781</v>
      </c>
      <c r="L500" s="32">
        <f>VLOOKUP(A500,[3]Sheet1!$F:$I,4,0)</f>
        <v>126.5</v>
      </c>
      <c r="M500" s="32">
        <f>VLOOKUP(A500,[1]FIJA!$A:$P,11,0)</f>
        <v>334.4</v>
      </c>
      <c r="N500" s="32">
        <f>VLOOKUP(A500,[3]Sheet1!$F:$I,3,0)</f>
        <v>779.9</v>
      </c>
      <c r="O500" s="32">
        <f>VLOOKUP(A500,[1]FIJA!$A:$P,12,0)</f>
        <v>75</v>
      </c>
      <c r="P500" s="6">
        <v>650.09999999999991</v>
      </c>
      <c r="Q500" s="40">
        <f t="shared" si="21"/>
        <v>725.09999999999991</v>
      </c>
      <c r="R500" s="6">
        <f t="shared" si="22"/>
        <v>1687.4</v>
      </c>
      <c r="S500" s="6">
        <f t="shared" si="23"/>
        <v>10274.9</v>
      </c>
      <c r="T500" s="24">
        <v>111</v>
      </c>
      <c r="U500" s="2" t="str">
        <f>VLOOKUP(A500,[2]COMEDORECO_Generacion_de_Datos_!$A:$F,5,0)</f>
        <v>01.00.00.62.02.43.10</v>
      </c>
    </row>
    <row r="501" spans="1:21" s="2" customFormat="1" ht="21.95" customHeight="1" x14ac:dyDescent="0.25">
      <c r="A501" s="2">
        <f>VLOOKUP(C501,[1]FIJA!$D:$P,3,0)</f>
        <v>9000098526</v>
      </c>
      <c r="B501" s="23">
        <v>489</v>
      </c>
      <c r="C501" s="7" t="s">
        <v>1414</v>
      </c>
      <c r="D501" s="7" t="s">
        <v>101</v>
      </c>
      <c r="E501" s="7" t="str">
        <f>VLOOKUP(A501,[2]COMEDORECO_Generacion_de_Datos_!$A:$F,2,0)</f>
        <v>F</v>
      </c>
      <c r="F501" s="7" t="s">
        <v>1844</v>
      </c>
      <c r="G501" s="44" t="str">
        <f>VLOOKUP(A501,[1]FIJA!$A:$P,15,0)</f>
        <v>COMEDORES ECONOMICOS- SABANA GRANDE DE B</v>
      </c>
      <c r="H501" s="44">
        <f>VLOOKUP(A501,[1]FIJA!$A:$P,8,0)</f>
        <v>11000</v>
      </c>
      <c r="I501" s="32">
        <f>VLOOKUP(A501,[1]FIJA!$A:$P,10,0)</f>
        <v>0</v>
      </c>
      <c r="J501" s="32">
        <f>VLOOKUP(A501,[1]FIJA!$A:$P,9,0)</f>
        <v>315.7</v>
      </c>
      <c r="K501" s="32">
        <f>VLOOKUP(A501,[3]Sheet1!$F:$I,2,)</f>
        <v>781</v>
      </c>
      <c r="L501" s="32">
        <f>VLOOKUP(A501,[3]Sheet1!$F:$I,4,0)</f>
        <v>126.5</v>
      </c>
      <c r="M501" s="32">
        <f>VLOOKUP(A501,[1]FIJA!$A:$P,11,0)</f>
        <v>334.4</v>
      </c>
      <c r="N501" s="32">
        <f>VLOOKUP(A501,[3]Sheet1!$F:$I,3,0)</f>
        <v>779.9</v>
      </c>
      <c r="O501" s="32">
        <f>VLOOKUP(A501,[1]FIJA!$A:$P,12,0)</f>
        <v>75</v>
      </c>
      <c r="P501" s="6">
        <v>650.09999999999991</v>
      </c>
      <c r="Q501" s="40">
        <f t="shared" si="21"/>
        <v>725.09999999999991</v>
      </c>
      <c r="R501" s="6">
        <f t="shared" si="22"/>
        <v>1687.4</v>
      </c>
      <c r="S501" s="6">
        <f t="shared" si="23"/>
        <v>10274.9</v>
      </c>
      <c r="T501" s="24">
        <v>111</v>
      </c>
      <c r="U501" s="2" t="str">
        <f>VLOOKUP(A501,[2]COMEDORECO_Generacion_de_Datos_!$A:$F,5,0)</f>
        <v>01.00.00.62.02.43.10</v>
      </c>
    </row>
    <row r="502" spans="1:21" s="2" customFormat="1" ht="21.95" customHeight="1" x14ac:dyDescent="0.25">
      <c r="A502" s="2">
        <f>VLOOKUP(C502,[1]FIJA!$D:$P,3,0)</f>
        <v>9000117540</v>
      </c>
      <c r="B502" s="23">
        <v>490</v>
      </c>
      <c r="C502" s="7" t="s">
        <v>990</v>
      </c>
      <c r="D502" s="7" t="s">
        <v>97</v>
      </c>
      <c r="E502" s="7" t="str">
        <f>VLOOKUP(A502,[2]COMEDORECO_Generacion_de_Datos_!$A:$F,2,0)</f>
        <v>F</v>
      </c>
      <c r="F502" s="7" t="s">
        <v>1844</v>
      </c>
      <c r="G502" s="44" t="str">
        <f>VLOOKUP(A502,[1]FIJA!$A:$P,15,0)</f>
        <v>COMEDORES ECONOMICOS- SABANA GRANDE DE B</v>
      </c>
      <c r="H502" s="44">
        <f>VLOOKUP(A502,[1]FIJA!$A:$P,8,0)</f>
        <v>11000</v>
      </c>
      <c r="I502" s="32">
        <f>VLOOKUP(A502,[1]FIJA!$A:$P,10,0)</f>
        <v>0</v>
      </c>
      <c r="J502" s="32">
        <f>VLOOKUP(A502,[1]FIJA!$A:$P,9,0)</f>
        <v>315.7</v>
      </c>
      <c r="K502" s="32">
        <f>VLOOKUP(A502,[3]Sheet1!$F:$I,2,)</f>
        <v>781</v>
      </c>
      <c r="L502" s="32">
        <f>VLOOKUP(A502,[3]Sheet1!$F:$I,4,0)</f>
        <v>126.5</v>
      </c>
      <c r="M502" s="32">
        <f>VLOOKUP(A502,[1]FIJA!$A:$P,11,0)</f>
        <v>334.4</v>
      </c>
      <c r="N502" s="32">
        <f>VLOOKUP(A502,[3]Sheet1!$F:$I,3,0)</f>
        <v>779.9</v>
      </c>
      <c r="O502" s="32">
        <f>VLOOKUP(A502,[1]FIJA!$A:$P,12,0)</f>
        <v>75</v>
      </c>
      <c r="P502" s="6">
        <v>650.09999999999991</v>
      </c>
      <c r="Q502" s="40">
        <f t="shared" si="21"/>
        <v>725.09999999999991</v>
      </c>
      <c r="R502" s="6">
        <f t="shared" si="22"/>
        <v>1687.4</v>
      </c>
      <c r="S502" s="6">
        <f t="shared" si="23"/>
        <v>10274.9</v>
      </c>
      <c r="T502" s="24">
        <v>111</v>
      </c>
      <c r="U502" s="2" t="str">
        <f>VLOOKUP(A502,[2]COMEDORECO_Generacion_de_Datos_!$A:$F,5,0)</f>
        <v>01.00.00.62.02.43.10</v>
      </c>
    </row>
    <row r="503" spans="1:21" s="2" customFormat="1" ht="21.95" customHeight="1" x14ac:dyDescent="0.25">
      <c r="A503" s="2">
        <f>VLOOKUP(C503,[1]FIJA!$D:$P,3,0)</f>
        <v>9000120460</v>
      </c>
      <c r="B503" s="23">
        <v>491</v>
      </c>
      <c r="C503" s="7" t="s">
        <v>991</v>
      </c>
      <c r="D503" s="7" t="s">
        <v>144</v>
      </c>
      <c r="E503" s="7" t="str">
        <f>VLOOKUP(A503,[2]COMEDORECO_Generacion_de_Datos_!$A:$F,2,0)</f>
        <v>F</v>
      </c>
      <c r="F503" s="7" t="s">
        <v>1844</v>
      </c>
      <c r="G503" s="44" t="str">
        <f>VLOOKUP(A503,[1]FIJA!$A:$P,15,0)</f>
        <v>COMEDORES ECONOMICOS- SABANA GRANDE DE B</v>
      </c>
      <c r="H503" s="44">
        <f>VLOOKUP(A503,[1]FIJA!$A:$P,8,0)</f>
        <v>11000</v>
      </c>
      <c r="I503" s="32">
        <f>VLOOKUP(A503,[1]FIJA!$A:$P,10,0)</f>
        <v>0</v>
      </c>
      <c r="J503" s="32">
        <f>VLOOKUP(A503,[1]FIJA!$A:$P,9,0)</f>
        <v>315.7</v>
      </c>
      <c r="K503" s="32">
        <f>VLOOKUP(A503,[3]Sheet1!$F:$I,2,)</f>
        <v>781</v>
      </c>
      <c r="L503" s="32">
        <f>VLOOKUP(A503,[3]Sheet1!$F:$I,4,0)</f>
        <v>126.5</v>
      </c>
      <c r="M503" s="32">
        <f>VLOOKUP(A503,[1]FIJA!$A:$P,11,0)</f>
        <v>334.4</v>
      </c>
      <c r="N503" s="32">
        <f>VLOOKUP(A503,[3]Sheet1!$F:$I,3,0)</f>
        <v>779.9</v>
      </c>
      <c r="O503" s="32">
        <f>VLOOKUP(A503,[1]FIJA!$A:$P,12,0)</f>
        <v>75</v>
      </c>
      <c r="P503" s="6">
        <v>650.09999999999991</v>
      </c>
      <c r="Q503" s="40">
        <f t="shared" si="21"/>
        <v>725.09999999999991</v>
      </c>
      <c r="R503" s="6">
        <f t="shared" si="22"/>
        <v>1687.4</v>
      </c>
      <c r="S503" s="6">
        <f t="shared" si="23"/>
        <v>10274.9</v>
      </c>
      <c r="T503" s="24">
        <v>111</v>
      </c>
      <c r="U503" s="2" t="str">
        <f>VLOOKUP(A503,[2]COMEDORECO_Generacion_de_Datos_!$A:$F,5,0)</f>
        <v>01.00.00.62.02.43.10</v>
      </c>
    </row>
    <row r="504" spans="1:21" s="2" customFormat="1" ht="21.95" customHeight="1" x14ac:dyDescent="0.25">
      <c r="A504" s="2">
        <f>VLOOKUP(C504,[1]FIJA!$D:$P,3,0)</f>
        <v>9000125949</v>
      </c>
      <c r="B504" s="23">
        <v>492</v>
      </c>
      <c r="C504" s="7" t="s">
        <v>992</v>
      </c>
      <c r="D504" s="7" t="s">
        <v>101</v>
      </c>
      <c r="E504" s="7" t="str">
        <f>VLOOKUP(A504,[2]COMEDORECO_Generacion_de_Datos_!$A:$F,2,0)</f>
        <v>F</v>
      </c>
      <c r="F504" s="7" t="s">
        <v>1844</v>
      </c>
      <c r="G504" s="44" t="str">
        <f>VLOOKUP(A504,[1]FIJA!$A:$P,15,0)</f>
        <v>COMEDORES ECONOMICOS- SABANA GRANDE DE B</v>
      </c>
      <c r="H504" s="44">
        <f>VLOOKUP(A504,[1]FIJA!$A:$P,8,0)</f>
        <v>11000</v>
      </c>
      <c r="I504" s="32">
        <f>VLOOKUP(A504,[1]FIJA!$A:$P,10,0)</f>
        <v>0</v>
      </c>
      <c r="J504" s="32">
        <f>VLOOKUP(A504,[1]FIJA!$A:$P,9,0)</f>
        <v>315.7</v>
      </c>
      <c r="K504" s="32">
        <f>VLOOKUP(A504,[3]Sheet1!$F:$I,2,)</f>
        <v>781</v>
      </c>
      <c r="L504" s="32">
        <f>VLOOKUP(A504,[3]Sheet1!$F:$I,4,0)</f>
        <v>126.5</v>
      </c>
      <c r="M504" s="32">
        <f>VLOOKUP(A504,[1]FIJA!$A:$P,11,0)</f>
        <v>334.4</v>
      </c>
      <c r="N504" s="32">
        <f>VLOOKUP(A504,[3]Sheet1!$F:$I,3,0)</f>
        <v>779.9</v>
      </c>
      <c r="O504" s="32">
        <f>VLOOKUP(A504,[1]FIJA!$A:$P,12,0)</f>
        <v>75</v>
      </c>
      <c r="P504" s="6">
        <v>650.09999999999991</v>
      </c>
      <c r="Q504" s="40">
        <f t="shared" si="21"/>
        <v>725.09999999999991</v>
      </c>
      <c r="R504" s="6">
        <f t="shared" si="22"/>
        <v>1687.4</v>
      </c>
      <c r="S504" s="6">
        <f t="shared" si="23"/>
        <v>10274.9</v>
      </c>
      <c r="T504" s="24">
        <v>111</v>
      </c>
      <c r="U504" s="2" t="str">
        <f>VLOOKUP(A504,[2]COMEDORECO_Generacion_de_Datos_!$A:$F,5,0)</f>
        <v>01.00.00.62.02.43.10</v>
      </c>
    </row>
    <row r="505" spans="1:21" s="2" customFormat="1" ht="21.95" customHeight="1" x14ac:dyDescent="0.25">
      <c r="A505" s="2">
        <f>VLOOKUP(C505,[1]FIJA!$D:$P,3,0)</f>
        <v>9000131236</v>
      </c>
      <c r="B505" s="23">
        <v>493</v>
      </c>
      <c r="C505" s="7" t="s">
        <v>993</v>
      </c>
      <c r="D505" s="7" t="s">
        <v>649</v>
      </c>
      <c r="E505" s="7" t="str">
        <f>VLOOKUP(A505,[2]COMEDORECO_Generacion_de_Datos_!$A:$F,2,0)</f>
        <v>M</v>
      </c>
      <c r="F505" s="7" t="s">
        <v>1844</v>
      </c>
      <c r="G505" s="44" t="str">
        <f>VLOOKUP(A505,[1]FIJA!$A:$P,15,0)</f>
        <v>COMEDORES ECONOMICOS- SABANA GRANDE DE B</v>
      </c>
      <c r="H505" s="44">
        <f>VLOOKUP(A505,[1]FIJA!$A:$P,8,0)</f>
        <v>11000</v>
      </c>
      <c r="I505" s="32">
        <f>VLOOKUP(A505,[1]FIJA!$A:$P,10,0)</f>
        <v>0</v>
      </c>
      <c r="J505" s="32">
        <f>VLOOKUP(A505,[1]FIJA!$A:$P,9,0)</f>
        <v>315.7</v>
      </c>
      <c r="K505" s="32">
        <f>VLOOKUP(A505,[3]Sheet1!$F:$I,2,)</f>
        <v>781</v>
      </c>
      <c r="L505" s="32">
        <f>VLOOKUP(A505,[3]Sheet1!$F:$I,4,0)</f>
        <v>126.5</v>
      </c>
      <c r="M505" s="32">
        <f>VLOOKUP(A505,[1]FIJA!$A:$P,11,0)</f>
        <v>334.4</v>
      </c>
      <c r="N505" s="32">
        <f>VLOOKUP(A505,[3]Sheet1!$F:$I,3,0)</f>
        <v>779.9</v>
      </c>
      <c r="O505" s="32">
        <f>VLOOKUP(A505,[1]FIJA!$A:$P,12,0)</f>
        <v>75</v>
      </c>
      <c r="P505" s="6">
        <v>650.09999999999991</v>
      </c>
      <c r="Q505" s="40">
        <f t="shared" si="21"/>
        <v>725.09999999999991</v>
      </c>
      <c r="R505" s="6">
        <f t="shared" si="22"/>
        <v>1687.4</v>
      </c>
      <c r="S505" s="6">
        <f t="shared" si="23"/>
        <v>10274.9</v>
      </c>
      <c r="T505" s="24">
        <v>111</v>
      </c>
      <c r="U505" s="2" t="str">
        <f>VLOOKUP(A505,[2]COMEDORECO_Generacion_de_Datos_!$A:$F,5,0)</f>
        <v>01.00.00.62.02.43.10</v>
      </c>
    </row>
    <row r="506" spans="1:21" s="2" customFormat="1" ht="21.95" customHeight="1" x14ac:dyDescent="0.25">
      <c r="A506" s="2">
        <f>VLOOKUP(C506,[1]FIJA!$D:$P,3,0)</f>
        <v>9000162512</v>
      </c>
      <c r="B506" s="23">
        <v>494</v>
      </c>
      <c r="C506" s="7" t="s">
        <v>994</v>
      </c>
      <c r="D506" s="7" t="s">
        <v>101</v>
      </c>
      <c r="E506" s="7" t="str">
        <f>VLOOKUP(A506,[2]COMEDORECO_Generacion_de_Datos_!$A:$F,2,0)</f>
        <v>F</v>
      </c>
      <c r="F506" s="7" t="s">
        <v>1844</v>
      </c>
      <c r="G506" s="44" t="str">
        <f>VLOOKUP(A506,[1]FIJA!$A:$P,15,0)</f>
        <v>COMEDORES ECONOMICOS- SABANA GRANDE DE B</v>
      </c>
      <c r="H506" s="44">
        <f>VLOOKUP(A506,[1]FIJA!$A:$P,8,0)</f>
        <v>11000</v>
      </c>
      <c r="I506" s="32">
        <f>VLOOKUP(A506,[1]FIJA!$A:$P,10,0)</f>
        <v>0</v>
      </c>
      <c r="J506" s="32">
        <f>VLOOKUP(A506,[1]FIJA!$A:$P,9,0)</f>
        <v>315.7</v>
      </c>
      <c r="K506" s="32">
        <f>VLOOKUP(A506,[3]Sheet1!$F:$I,2,)</f>
        <v>781</v>
      </c>
      <c r="L506" s="32">
        <f>VLOOKUP(A506,[3]Sheet1!$F:$I,4,0)</f>
        <v>126.5</v>
      </c>
      <c r="M506" s="32">
        <f>VLOOKUP(A506,[1]FIJA!$A:$P,11,0)</f>
        <v>334.4</v>
      </c>
      <c r="N506" s="32">
        <f>VLOOKUP(A506,[3]Sheet1!$F:$I,3,0)</f>
        <v>779.9</v>
      </c>
      <c r="O506" s="32">
        <f>VLOOKUP(A506,[1]FIJA!$A:$P,12,0)</f>
        <v>75</v>
      </c>
      <c r="P506" s="6">
        <v>650.09999999999991</v>
      </c>
      <c r="Q506" s="40">
        <f t="shared" si="21"/>
        <v>725.09999999999991</v>
      </c>
      <c r="R506" s="6">
        <f t="shared" si="22"/>
        <v>1687.4</v>
      </c>
      <c r="S506" s="6">
        <f t="shared" si="23"/>
        <v>10274.9</v>
      </c>
      <c r="T506" s="24">
        <v>111</v>
      </c>
      <c r="U506" s="2" t="str">
        <f>VLOOKUP(A506,[2]COMEDORECO_Generacion_de_Datos_!$A:$F,5,0)</f>
        <v>01.00.00.62.02.43.10</v>
      </c>
    </row>
    <row r="507" spans="1:21" s="2" customFormat="1" ht="21.95" customHeight="1" x14ac:dyDescent="0.25">
      <c r="A507" s="2">
        <f>VLOOKUP(C507,[1]FIJA!$D:$P,3,0)</f>
        <v>9000234949</v>
      </c>
      <c r="B507" s="23">
        <v>495</v>
      </c>
      <c r="C507" s="7" t="s">
        <v>996</v>
      </c>
      <c r="D507" s="7" t="s">
        <v>101</v>
      </c>
      <c r="E507" s="7" t="str">
        <f>VLOOKUP(A507,[2]COMEDORECO_Generacion_de_Datos_!$A:$F,2,0)</f>
        <v>F</v>
      </c>
      <c r="F507" s="7" t="s">
        <v>1844</v>
      </c>
      <c r="G507" s="44" t="str">
        <f>VLOOKUP(A507,[1]FIJA!$A:$P,15,0)</f>
        <v>COMEDORES ECONOMICOS- SABANA GRANDE DE B</v>
      </c>
      <c r="H507" s="44">
        <f>VLOOKUP(A507,[1]FIJA!$A:$P,8,0)</f>
        <v>11000</v>
      </c>
      <c r="I507" s="32">
        <f>VLOOKUP(A507,[1]FIJA!$A:$P,10,0)</f>
        <v>0</v>
      </c>
      <c r="J507" s="32">
        <f>VLOOKUP(A507,[1]FIJA!$A:$P,9,0)</f>
        <v>315.7</v>
      </c>
      <c r="K507" s="32">
        <f>VLOOKUP(A507,[3]Sheet1!$F:$I,2,)</f>
        <v>781</v>
      </c>
      <c r="L507" s="32">
        <f>VLOOKUP(A507,[3]Sheet1!$F:$I,4,0)</f>
        <v>126.5</v>
      </c>
      <c r="M507" s="32">
        <f>VLOOKUP(A507,[1]FIJA!$A:$P,11,0)</f>
        <v>334.4</v>
      </c>
      <c r="N507" s="32">
        <f>VLOOKUP(A507,[3]Sheet1!$F:$I,3,0)</f>
        <v>779.9</v>
      </c>
      <c r="O507" s="32">
        <f>VLOOKUP(A507,[1]FIJA!$A:$P,12,0)</f>
        <v>75</v>
      </c>
      <c r="P507" s="6">
        <v>650.09999999999991</v>
      </c>
      <c r="Q507" s="40">
        <f t="shared" si="21"/>
        <v>725.09999999999991</v>
      </c>
      <c r="R507" s="6">
        <f t="shared" si="22"/>
        <v>1687.4</v>
      </c>
      <c r="S507" s="6">
        <f t="shared" si="23"/>
        <v>10274.9</v>
      </c>
      <c r="T507" s="24">
        <v>111</v>
      </c>
      <c r="U507" s="2" t="str">
        <f>VLOOKUP(A507,[2]COMEDORECO_Generacion_de_Datos_!$A:$F,5,0)</f>
        <v>01.00.00.62.02.43.10</v>
      </c>
    </row>
    <row r="508" spans="1:21" s="2" customFormat="1" ht="21.95" customHeight="1" x14ac:dyDescent="0.25">
      <c r="A508" s="2">
        <f>VLOOKUP(C508,[1]FIJA!$D:$P,3,0)</f>
        <v>9000241704</v>
      </c>
      <c r="B508" s="23">
        <v>496</v>
      </c>
      <c r="C508" s="7" t="s">
        <v>997</v>
      </c>
      <c r="D508" s="7" t="s">
        <v>101</v>
      </c>
      <c r="E508" s="7" t="str">
        <f>VLOOKUP(A508,[2]COMEDORECO_Generacion_de_Datos_!$A:$F,2,0)</f>
        <v>F</v>
      </c>
      <c r="F508" s="7" t="s">
        <v>1844</v>
      </c>
      <c r="G508" s="44" t="str">
        <f>VLOOKUP(A508,[1]FIJA!$A:$P,15,0)</f>
        <v>COMEDORES ECONOMICOS- SABANA GRANDE DE B</v>
      </c>
      <c r="H508" s="44">
        <f>VLOOKUP(A508,[1]FIJA!$A:$P,8,0)</f>
        <v>11000</v>
      </c>
      <c r="I508" s="32">
        <f>VLOOKUP(A508,[1]FIJA!$A:$P,10,0)</f>
        <v>0</v>
      </c>
      <c r="J508" s="32">
        <f>VLOOKUP(A508,[1]FIJA!$A:$P,9,0)</f>
        <v>315.7</v>
      </c>
      <c r="K508" s="32">
        <f>VLOOKUP(A508,[3]Sheet1!$F:$I,2,)</f>
        <v>781</v>
      </c>
      <c r="L508" s="32">
        <f>VLOOKUP(A508,[3]Sheet1!$F:$I,4,0)</f>
        <v>126.5</v>
      </c>
      <c r="M508" s="32">
        <f>VLOOKUP(A508,[1]FIJA!$A:$P,11,0)</f>
        <v>334.4</v>
      </c>
      <c r="N508" s="32">
        <f>VLOOKUP(A508,[3]Sheet1!$F:$I,3,0)</f>
        <v>779.9</v>
      </c>
      <c r="O508" s="32">
        <f>VLOOKUP(A508,[1]FIJA!$A:$P,12,0)</f>
        <v>75</v>
      </c>
      <c r="P508" s="6">
        <v>650.09999999999991</v>
      </c>
      <c r="Q508" s="40">
        <f t="shared" si="21"/>
        <v>725.09999999999991</v>
      </c>
      <c r="R508" s="6">
        <f t="shared" si="22"/>
        <v>1687.4</v>
      </c>
      <c r="S508" s="6">
        <f t="shared" si="23"/>
        <v>10274.9</v>
      </c>
      <c r="T508" s="24">
        <v>111</v>
      </c>
      <c r="U508" s="2" t="str">
        <f>VLOOKUP(A508,[2]COMEDORECO_Generacion_de_Datos_!$A:$F,5,0)</f>
        <v>01.00.00.62.02.43.10</v>
      </c>
    </row>
    <row r="509" spans="1:21" s="2" customFormat="1" ht="21.95" customHeight="1" x14ac:dyDescent="0.25">
      <c r="A509" s="2">
        <f>VLOOKUP(C509,[1]FIJA!$D:$P,3,0)</f>
        <v>22800007175</v>
      </c>
      <c r="B509" s="23">
        <v>497</v>
      </c>
      <c r="C509" s="7" t="s">
        <v>1128</v>
      </c>
      <c r="D509" s="7" t="s">
        <v>97</v>
      </c>
      <c r="E509" s="7" t="str">
        <f>VLOOKUP(A509,[2]COMEDORECO_Generacion_de_Datos_!$A:$F,2,0)</f>
        <v>F</v>
      </c>
      <c r="F509" s="7" t="s">
        <v>1844</v>
      </c>
      <c r="G509" s="44" t="str">
        <f>VLOOKUP(A509,[1]FIJA!$A:$P,15,0)</f>
        <v>COMEDORES ECONOMICOS- SABANA GRANDE DE B</v>
      </c>
      <c r="H509" s="44">
        <f>VLOOKUP(A509,[1]FIJA!$A:$P,8,0)</f>
        <v>11000</v>
      </c>
      <c r="I509" s="32">
        <f>VLOOKUP(A509,[1]FIJA!$A:$P,10,0)</f>
        <v>0</v>
      </c>
      <c r="J509" s="32">
        <f>VLOOKUP(A509,[1]FIJA!$A:$P,9,0)</f>
        <v>315.7</v>
      </c>
      <c r="K509" s="32">
        <f>VLOOKUP(A509,[3]Sheet1!$F:$I,2,)</f>
        <v>781</v>
      </c>
      <c r="L509" s="32">
        <f>VLOOKUP(A509,[3]Sheet1!$F:$I,4,0)</f>
        <v>126.5</v>
      </c>
      <c r="M509" s="32">
        <f>VLOOKUP(A509,[1]FIJA!$A:$P,11,0)</f>
        <v>334.4</v>
      </c>
      <c r="N509" s="32">
        <f>VLOOKUP(A509,[3]Sheet1!$F:$I,3,0)</f>
        <v>779.9</v>
      </c>
      <c r="O509" s="32">
        <f>VLOOKUP(A509,[1]FIJA!$A:$P,12,0)</f>
        <v>75</v>
      </c>
      <c r="P509" s="6">
        <v>650.09999999999991</v>
      </c>
      <c r="Q509" s="40">
        <f t="shared" si="21"/>
        <v>725.09999999999991</v>
      </c>
      <c r="R509" s="6">
        <f t="shared" si="22"/>
        <v>1687.4</v>
      </c>
      <c r="S509" s="6">
        <f t="shared" si="23"/>
        <v>10274.9</v>
      </c>
      <c r="T509" s="24">
        <v>111</v>
      </c>
      <c r="U509" s="2" t="str">
        <f>VLOOKUP(A509,[2]COMEDORECO_Generacion_de_Datos_!$A:$F,5,0)</f>
        <v>01.00.00.62.02.43.10</v>
      </c>
    </row>
    <row r="510" spans="1:21" s="2" customFormat="1" ht="21.95" customHeight="1" x14ac:dyDescent="0.25">
      <c r="A510" s="2">
        <f>VLOOKUP(C510,[1]FIJA!$D:$P,3,0)</f>
        <v>40212010322</v>
      </c>
      <c r="B510" s="23">
        <v>498</v>
      </c>
      <c r="C510" s="7" t="s">
        <v>1420</v>
      </c>
      <c r="D510" s="7" t="s">
        <v>116</v>
      </c>
      <c r="E510" s="7" t="str">
        <f>VLOOKUP(A510,[2]COMEDORECO_Generacion_de_Datos_!$A:$F,2,0)</f>
        <v>M</v>
      </c>
      <c r="F510" s="7" t="s">
        <v>1844</v>
      </c>
      <c r="G510" s="44" t="str">
        <f>VLOOKUP(A510,[1]FIJA!$A:$P,15,0)</f>
        <v>COMEDORES ECONOMICOS- SABANA GRANDE DE B</v>
      </c>
      <c r="H510" s="44">
        <f>VLOOKUP(A510,[1]FIJA!$A:$P,8,0)</f>
        <v>11000</v>
      </c>
      <c r="I510" s="32">
        <f>VLOOKUP(A510,[1]FIJA!$A:$P,10,0)</f>
        <v>0</v>
      </c>
      <c r="J510" s="32">
        <f>VLOOKUP(A510,[1]FIJA!$A:$P,9,0)</f>
        <v>315.7</v>
      </c>
      <c r="K510" s="32">
        <f>VLOOKUP(A510,[3]Sheet1!$F:$I,2,)</f>
        <v>781</v>
      </c>
      <c r="L510" s="32">
        <f>VLOOKUP(A510,[3]Sheet1!$F:$I,4,0)</f>
        <v>126.5</v>
      </c>
      <c r="M510" s="32">
        <f>VLOOKUP(A510,[1]FIJA!$A:$P,11,0)</f>
        <v>334.4</v>
      </c>
      <c r="N510" s="32">
        <f>VLOOKUP(A510,[3]Sheet1!$F:$I,3,0)</f>
        <v>779.9</v>
      </c>
      <c r="O510" s="32">
        <f>VLOOKUP(A510,[1]FIJA!$A:$P,12,0)</f>
        <v>75</v>
      </c>
      <c r="P510" s="6">
        <v>650.09999999999991</v>
      </c>
      <c r="Q510" s="40">
        <f t="shared" si="21"/>
        <v>725.09999999999991</v>
      </c>
      <c r="R510" s="6">
        <f t="shared" si="22"/>
        <v>1687.4</v>
      </c>
      <c r="S510" s="6">
        <f t="shared" si="23"/>
        <v>10274.9</v>
      </c>
      <c r="T510" s="24">
        <v>111</v>
      </c>
      <c r="U510" s="2" t="str">
        <f>VLOOKUP(A510,[2]COMEDORECO_Generacion_de_Datos_!$A:$F,5,0)</f>
        <v>01.00.00.62.02.43.10</v>
      </c>
    </row>
    <row r="511" spans="1:21" s="2" customFormat="1" ht="21.95" customHeight="1" x14ac:dyDescent="0.25">
      <c r="A511" s="2">
        <f>VLOOKUP(C511,[1]FIJA!$D:$P,3,0)</f>
        <v>40213785278</v>
      </c>
      <c r="B511" s="23">
        <v>499</v>
      </c>
      <c r="C511" s="7" t="s">
        <v>1421</v>
      </c>
      <c r="D511" s="7" t="s">
        <v>44</v>
      </c>
      <c r="E511" s="7" t="str">
        <f>VLOOKUP(A511,[2]COMEDORECO_Generacion_de_Datos_!$A:$F,2,0)</f>
        <v>F</v>
      </c>
      <c r="F511" s="7" t="s">
        <v>1844</v>
      </c>
      <c r="G511" s="44" t="str">
        <f>VLOOKUP(A511,[1]FIJA!$A:$P,15,0)</f>
        <v>COMEDORES ECONOMICOS- SABANA GRANDE DE B</v>
      </c>
      <c r="H511" s="44">
        <f>VLOOKUP(A511,[1]FIJA!$A:$P,8,0)</f>
        <v>11000</v>
      </c>
      <c r="I511" s="32">
        <f>VLOOKUP(A511,[1]FIJA!$A:$P,10,0)</f>
        <v>0</v>
      </c>
      <c r="J511" s="32">
        <f>VLOOKUP(A511,[1]FIJA!$A:$P,9,0)</f>
        <v>315.7</v>
      </c>
      <c r="K511" s="32">
        <f>VLOOKUP(A511,[3]Sheet1!$F:$I,2,)</f>
        <v>781</v>
      </c>
      <c r="L511" s="32">
        <f>VLOOKUP(A511,[3]Sheet1!$F:$I,4,0)</f>
        <v>126.5</v>
      </c>
      <c r="M511" s="32">
        <f>VLOOKUP(A511,[1]FIJA!$A:$P,11,0)</f>
        <v>334.4</v>
      </c>
      <c r="N511" s="32">
        <f>VLOOKUP(A511,[3]Sheet1!$F:$I,3,0)</f>
        <v>779.9</v>
      </c>
      <c r="O511" s="32">
        <f>VLOOKUP(A511,[1]FIJA!$A:$P,12,0)</f>
        <v>75</v>
      </c>
      <c r="P511" s="6">
        <v>650.09999999999991</v>
      </c>
      <c r="Q511" s="40">
        <f t="shared" si="21"/>
        <v>725.09999999999991</v>
      </c>
      <c r="R511" s="6">
        <f t="shared" si="22"/>
        <v>1687.4</v>
      </c>
      <c r="S511" s="6">
        <f t="shared" si="23"/>
        <v>10274.9</v>
      </c>
      <c r="T511" s="24">
        <v>111</v>
      </c>
      <c r="U511" s="2" t="str">
        <f>VLOOKUP(A511,[2]COMEDORECO_Generacion_de_Datos_!$A:$F,5,0)</f>
        <v>01.00.00.62.02.43.10</v>
      </c>
    </row>
    <row r="512" spans="1:21" s="2" customFormat="1" ht="21.95" customHeight="1" x14ac:dyDescent="0.25">
      <c r="A512" s="2">
        <f>VLOOKUP(C512,[1]FIJA!$D:$P,3,0)</f>
        <v>800180978</v>
      </c>
      <c r="B512" s="23">
        <v>500</v>
      </c>
      <c r="C512" s="7" t="s">
        <v>514</v>
      </c>
      <c r="D512" s="7" t="s">
        <v>27</v>
      </c>
      <c r="E512" s="7" t="str">
        <f>VLOOKUP(A512,[2]COMEDORECO_Generacion_de_Datos_!$A:$F,2,0)</f>
        <v>F</v>
      </c>
      <c r="F512" s="7" t="s">
        <v>1844</v>
      </c>
      <c r="G512" s="44" t="str">
        <f>VLOOKUP(A512,[1]FIJA!$A:$P,15,0)</f>
        <v>COMEDORES ECONOMICOS- MONTE PLATA</v>
      </c>
      <c r="H512" s="44">
        <f>VLOOKUP(A512,[1]FIJA!$A:$P,8,0)</f>
        <v>35000</v>
      </c>
      <c r="I512" s="32">
        <f>VLOOKUP(A512,[1]FIJA!$A:$P,10,0)</f>
        <v>0</v>
      </c>
      <c r="J512" s="32">
        <f>VLOOKUP(A512,[1]FIJA!$A:$P,9,0)</f>
        <v>1004.5</v>
      </c>
      <c r="K512" s="32">
        <f>VLOOKUP(A512,[3]Sheet1!$F:$I,2,)</f>
        <v>2485</v>
      </c>
      <c r="L512" s="32">
        <f>VLOOKUP(A512,[3]Sheet1!$F:$I,4,0)</f>
        <v>402.5</v>
      </c>
      <c r="M512" s="32">
        <f>VLOOKUP(A512,[1]FIJA!$A:$P,11,0)</f>
        <v>1064</v>
      </c>
      <c r="N512" s="32">
        <f>VLOOKUP(A512,[3]Sheet1!$F:$I,3,0)</f>
        <v>2481.5</v>
      </c>
      <c r="O512" s="32">
        <f>VLOOKUP(A512,[1]FIJA!$A:$P,12,0)</f>
        <v>75</v>
      </c>
      <c r="P512" s="6">
        <v>2068.5</v>
      </c>
      <c r="Q512" s="40">
        <f t="shared" si="21"/>
        <v>2143.5</v>
      </c>
      <c r="R512" s="6">
        <f t="shared" si="22"/>
        <v>5369</v>
      </c>
      <c r="S512" s="6">
        <f t="shared" si="23"/>
        <v>32856.5</v>
      </c>
      <c r="T512" s="24">
        <v>111</v>
      </c>
      <c r="U512" s="2" t="str">
        <f>VLOOKUP(A512,[2]COMEDORECO_Generacion_de_Datos_!$A:$F,5,0)</f>
        <v>01.00.00.62.02.43.11</v>
      </c>
    </row>
    <row r="513" spans="1:21" s="2" customFormat="1" ht="21.95" customHeight="1" x14ac:dyDescent="0.25">
      <c r="A513" s="2">
        <f>VLOOKUP(C513,[1]FIJA!$D:$P,3,0)</f>
        <v>9000121823</v>
      </c>
      <c r="B513" s="23">
        <v>501</v>
      </c>
      <c r="C513" s="7" t="s">
        <v>1715</v>
      </c>
      <c r="D513" s="7" t="s">
        <v>116</v>
      </c>
      <c r="E513" s="7" t="str">
        <f>VLOOKUP(A513,[2]COMEDORECO_Generacion_de_Datos_!$A:$F,2,0)</f>
        <v>F</v>
      </c>
      <c r="F513" s="7" t="s">
        <v>1844</v>
      </c>
      <c r="G513" s="44" t="str">
        <f>VLOOKUP(A513,[1]FIJA!$A:$P,15,0)</f>
        <v>COMEDORES ECONOMICOS- MONTE PLATA</v>
      </c>
      <c r="H513" s="44">
        <f>VLOOKUP(A513,[1]FIJA!$A:$P,8,0)</f>
        <v>30000</v>
      </c>
      <c r="I513" s="32">
        <f>VLOOKUP(A513,[1]FIJA!$A:$P,10,0)</f>
        <v>0</v>
      </c>
      <c r="J513" s="32">
        <f>VLOOKUP(A513,[1]FIJA!$A:$P,9,0)</f>
        <v>861</v>
      </c>
      <c r="K513" s="32">
        <f>VLOOKUP(A513,[3]Sheet1!$F:$I,2,)</f>
        <v>2130</v>
      </c>
      <c r="L513" s="32">
        <f>VLOOKUP(A513,[3]Sheet1!$F:$I,4,0)</f>
        <v>345</v>
      </c>
      <c r="M513" s="32">
        <f>VLOOKUP(A513,[1]FIJA!$A:$P,11,0)</f>
        <v>912</v>
      </c>
      <c r="N513" s="32">
        <f>VLOOKUP(A513,[3]Sheet1!$F:$I,3,0)</f>
        <v>2127</v>
      </c>
      <c r="O513" s="32">
        <f>VLOOKUP(A513,[1]FIJA!$A:$P,12,0)</f>
        <v>75</v>
      </c>
      <c r="P513" s="6">
        <v>1773</v>
      </c>
      <c r="Q513" s="40">
        <f t="shared" si="21"/>
        <v>1848</v>
      </c>
      <c r="R513" s="6">
        <f t="shared" si="22"/>
        <v>4602</v>
      </c>
      <c r="S513" s="6">
        <f t="shared" si="23"/>
        <v>28152</v>
      </c>
      <c r="T513" s="24">
        <v>111</v>
      </c>
      <c r="U513" s="2" t="str">
        <f>VLOOKUP(A513,[2]COMEDORECO_Generacion_de_Datos_!$A:$F,5,0)</f>
        <v>01.00.00.62.02.43.11</v>
      </c>
    </row>
    <row r="514" spans="1:21" s="2" customFormat="1" ht="21.95" customHeight="1" x14ac:dyDescent="0.25">
      <c r="A514" s="2">
        <f>VLOOKUP(C514,[1]FIJA!$D:$P,3,0)</f>
        <v>800258956</v>
      </c>
      <c r="B514" s="23">
        <v>502</v>
      </c>
      <c r="C514" s="7" t="s">
        <v>1397</v>
      </c>
      <c r="D514" s="7" t="s">
        <v>144</v>
      </c>
      <c r="E514" s="7" t="str">
        <f>VLOOKUP(A514,[2]COMEDORECO_Generacion_de_Datos_!$A:$F,2,0)</f>
        <v>F</v>
      </c>
      <c r="F514" s="7" t="s">
        <v>1844</v>
      </c>
      <c r="G514" s="44" t="str">
        <f>VLOOKUP(A514,[1]FIJA!$A:$P,15,0)</f>
        <v>COMEDORES ECONOMICOS- MONTE PLATA</v>
      </c>
      <c r="H514" s="44">
        <f>VLOOKUP(A514,[1]FIJA!$A:$P,8,0)</f>
        <v>14300</v>
      </c>
      <c r="I514" s="32">
        <f>VLOOKUP(A514,[1]FIJA!$A:$P,10,0)</f>
        <v>0</v>
      </c>
      <c r="J514" s="32">
        <f>VLOOKUP(A514,[1]FIJA!$A:$P,9,0)</f>
        <v>410.41</v>
      </c>
      <c r="K514" s="32">
        <f>VLOOKUP(A514,[3]Sheet1!$F:$I,2,)</f>
        <v>1015.3</v>
      </c>
      <c r="L514" s="32">
        <f>VLOOKUP(A514,[3]Sheet1!$F:$I,4,0)</f>
        <v>164.45</v>
      </c>
      <c r="M514" s="32">
        <f>VLOOKUP(A514,[1]FIJA!$A:$P,11,0)</f>
        <v>434.72</v>
      </c>
      <c r="N514" s="32">
        <f>VLOOKUP(A514,[3]Sheet1!$F:$I,3,0)</f>
        <v>1013.87</v>
      </c>
      <c r="O514" s="32">
        <f>VLOOKUP(A514,[1]FIJA!$A:$P,12,0)</f>
        <v>75</v>
      </c>
      <c r="P514" s="6">
        <v>845.13000000000011</v>
      </c>
      <c r="Q514" s="40">
        <f t="shared" si="21"/>
        <v>920.13000000000011</v>
      </c>
      <c r="R514" s="6">
        <f t="shared" si="22"/>
        <v>2193.62</v>
      </c>
      <c r="S514" s="6">
        <f t="shared" si="23"/>
        <v>13379.869999999999</v>
      </c>
      <c r="T514" s="24">
        <v>111</v>
      </c>
      <c r="U514" s="2" t="str">
        <f>VLOOKUP(A514,[2]COMEDORECO_Generacion_de_Datos_!$A:$F,5,0)</f>
        <v>01.00.00.62.02.43.11</v>
      </c>
    </row>
    <row r="515" spans="1:21" s="2" customFormat="1" ht="21.95" customHeight="1" x14ac:dyDescent="0.25">
      <c r="A515" s="2">
        <f>VLOOKUP(C515,[1]FIJA!$D:$P,3,0)</f>
        <v>800053951</v>
      </c>
      <c r="B515" s="23">
        <v>503</v>
      </c>
      <c r="C515" s="7" t="s">
        <v>512</v>
      </c>
      <c r="D515" s="7" t="s">
        <v>101</v>
      </c>
      <c r="E515" s="7" t="str">
        <f>VLOOKUP(A515,[2]COMEDORECO_Generacion_de_Datos_!$A:$F,2,0)</f>
        <v>M</v>
      </c>
      <c r="F515" s="7" t="s">
        <v>1844</v>
      </c>
      <c r="G515" s="44" t="str">
        <f>VLOOKUP(A515,[1]FIJA!$A:$P,15,0)</f>
        <v>COMEDORES ECONOMICOS- MONTE PLATA</v>
      </c>
      <c r="H515" s="44">
        <f>VLOOKUP(A515,[1]FIJA!$A:$P,8,0)</f>
        <v>11000</v>
      </c>
      <c r="I515" s="32">
        <f>VLOOKUP(A515,[1]FIJA!$A:$P,10,0)</f>
        <v>0</v>
      </c>
      <c r="J515" s="32">
        <f>VLOOKUP(A515,[1]FIJA!$A:$P,9,0)</f>
        <v>315.7</v>
      </c>
      <c r="K515" s="32">
        <f>VLOOKUP(A515,[3]Sheet1!$F:$I,2,)</f>
        <v>781</v>
      </c>
      <c r="L515" s="32">
        <f>VLOOKUP(A515,[3]Sheet1!$F:$I,4,0)</f>
        <v>126.5</v>
      </c>
      <c r="M515" s="32">
        <f>VLOOKUP(A515,[1]FIJA!$A:$P,11,0)</f>
        <v>334.4</v>
      </c>
      <c r="N515" s="32">
        <f>VLOOKUP(A515,[3]Sheet1!$F:$I,3,0)</f>
        <v>779.9</v>
      </c>
      <c r="O515" s="32">
        <f>VLOOKUP(A515,[1]FIJA!$A:$P,12,0)</f>
        <v>75</v>
      </c>
      <c r="P515" s="6">
        <v>650.09999999999991</v>
      </c>
      <c r="Q515" s="40">
        <f t="shared" si="21"/>
        <v>725.09999999999991</v>
      </c>
      <c r="R515" s="6">
        <f t="shared" si="22"/>
        <v>1687.4</v>
      </c>
      <c r="S515" s="6">
        <f t="shared" si="23"/>
        <v>10274.9</v>
      </c>
      <c r="T515" s="24">
        <v>111</v>
      </c>
      <c r="U515" s="2" t="str">
        <f>VLOOKUP(A515,[2]COMEDORECO_Generacion_de_Datos_!$A:$F,5,0)</f>
        <v>01.00.00.62.02.43.11</v>
      </c>
    </row>
    <row r="516" spans="1:21" s="2" customFormat="1" ht="21.95" customHeight="1" x14ac:dyDescent="0.25">
      <c r="A516" s="2">
        <f>VLOOKUP(C516,[1]FIJA!$D:$P,3,0)</f>
        <v>800088064</v>
      </c>
      <c r="B516" s="23">
        <v>504</v>
      </c>
      <c r="C516" s="7" t="s">
        <v>513</v>
      </c>
      <c r="D516" s="7" t="s">
        <v>144</v>
      </c>
      <c r="E516" s="7" t="str">
        <f>VLOOKUP(A516,[2]COMEDORECO_Generacion_de_Datos_!$A:$F,2,0)</f>
        <v>F</v>
      </c>
      <c r="F516" s="7" t="s">
        <v>1844</v>
      </c>
      <c r="G516" s="44" t="str">
        <f>VLOOKUP(A516,[1]FIJA!$A:$P,15,0)</f>
        <v>COMEDORES ECONOMICOS- MONTE PLATA</v>
      </c>
      <c r="H516" s="44">
        <f>VLOOKUP(A516,[1]FIJA!$A:$P,8,0)</f>
        <v>11000</v>
      </c>
      <c r="I516" s="32">
        <f>VLOOKUP(A516,[1]FIJA!$A:$P,10,0)</f>
        <v>0</v>
      </c>
      <c r="J516" s="32">
        <f>VLOOKUP(A516,[1]FIJA!$A:$P,9,0)</f>
        <v>315.7</v>
      </c>
      <c r="K516" s="32">
        <f>VLOOKUP(A516,[3]Sheet1!$F:$I,2,)</f>
        <v>781</v>
      </c>
      <c r="L516" s="32">
        <f>VLOOKUP(A516,[3]Sheet1!$F:$I,4,0)</f>
        <v>126.5</v>
      </c>
      <c r="M516" s="32">
        <f>VLOOKUP(A516,[1]FIJA!$A:$P,11,0)</f>
        <v>334.4</v>
      </c>
      <c r="N516" s="32">
        <f>VLOOKUP(A516,[3]Sheet1!$F:$I,3,0)</f>
        <v>779.9</v>
      </c>
      <c r="O516" s="32">
        <f>VLOOKUP(A516,[1]FIJA!$A:$P,12,0)</f>
        <v>75</v>
      </c>
      <c r="P516" s="6">
        <v>650.09999999999991</v>
      </c>
      <c r="Q516" s="40">
        <f t="shared" si="21"/>
        <v>725.09999999999991</v>
      </c>
      <c r="R516" s="6">
        <f t="shared" si="22"/>
        <v>1687.4</v>
      </c>
      <c r="S516" s="6">
        <f t="shared" si="23"/>
        <v>10274.9</v>
      </c>
      <c r="T516" s="24">
        <v>111</v>
      </c>
      <c r="U516" s="2" t="str">
        <f>VLOOKUP(A516,[2]COMEDORECO_Generacion_de_Datos_!$A:$F,5,0)</f>
        <v>01.00.00.62.02.43.11</v>
      </c>
    </row>
    <row r="517" spans="1:21" s="2" customFormat="1" ht="21.95" customHeight="1" x14ac:dyDescent="0.25">
      <c r="A517" s="2">
        <f>VLOOKUP(C517,[1]FIJA!$D:$P,3,0)</f>
        <v>800214207</v>
      </c>
      <c r="B517" s="23">
        <v>505</v>
      </c>
      <c r="C517" s="7" t="s">
        <v>515</v>
      </c>
      <c r="D517" s="7" t="s">
        <v>44</v>
      </c>
      <c r="E517" s="7" t="str">
        <f>VLOOKUP(A517,[2]COMEDORECO_Generacion_de_Datos_!$A:$F,2,0)</f>
        <v>F</v>
      </c>
      <c r="F517" s="7" t="s">
        <v>1844</v>
      </c>
      <c r="G517" s="44" t="str">
        <f>VLOOKUP(A517,[1]FIJA!$A:$P,15,0)</f>
        <v>COMEDORES ECONOMICOS- MONTE PLATA</v>
      </c>
      <c r="H517" s="44">
        <f>VLOOKUP(A517,[1]FIJA!$A:$P,8,0)</f>
        <v>11000</v>
      </c>
      <c r="I517" s="32">
        <f>VLOOKUP(A517,[1]FIJA!$A:$P,10,0)</f>
        <v>0</v>
      </c>
      <c r="J517" s="32">
        <f>VLOOKUP(A517,[1]FIJA!$A:$P,9,0)</f>
        <v>315.7</v>
      </c>
      <c r="K517" s="32">
        <f>VLOOKUP(A517,[3]Sheet1!$F:$I,2,)</f>
        <v>781</v>
      </c>
      <c r="L517" s="32">
        <f>VLOOKUP(A517,[3]Sheet1!$F:$I,4,0)</f>
        <v>126.5</v>
      </c>
      <c r="M517" s="32">
        <f>VLOOKUP(A517,[1]FIJA!$A:$P,11,0)</f>
        <v>334.4</v>
      </c>
      <c r="N517" s="32">
        <f>VLOOKUP(A517,[3]Sheet1!$F:$I,3,0)</f>
        <v>779.9</v>
      </c>
      <c r="O517" s="32">
        <f>VLOOKUP(A517,[1]FIJA!$A:$P,12,0)</f>
        <v>75</v>
      </c>
      <c r="P517" s="6">
        <v>650.09999999999991</v>
      </c>
      <c r="Q517" s="40">
        <f t="shared" si="21"/>
        <v>725.09999999999991</v>
      </c>
      <c r="R517" s="6">
        <f t="shared" si="22"/>
        <v>1687.4</v>
      </c>
      <c r="S517" s="6">
        <f t="shared" si="23"/>
        <v>10274.9</v>
      </c>
      <c r="T517" s="24">
        <v>111</v>
      </c>
      <c r="U517" s="2" t="str">
        <f>VLOOKUP(A517,[2]COMEDORECO_Generacion_de_Datos_!$A:$F,5,0)</f>
        <v>01.00.00.62.02.43.11</v>
      </c>
    </row>
    <row r="518" spans="1:21" s="2" customFormat="1" ht="21.95" customHeight="1" x14ac:dyDescent="0.25">
      <c r="A518" s="2">
        <f>VLOOKUP(C518,[1]FIJA!$D:$P,3,0)</f>
        <v>800349102</v>
      </c>
      <c r="B518" s="23">
        <v>506</v>
      </c>
      <c r="C518" s="7" t="s">
        <v>517</v>
      </c>
      <c r="D518" s="7" t="s">
        <v>144</v>
      </c>
      <c r="E518" s="7" t="str">
        <f>VLOOKUP(A518,[2]COMEDORECO_Generacion_de_Datos_!$A:$F,2,0)</f>
        <v>F</v>
      </c>
      <c r="F518" s="7" t="s">
        <v>1844</v>
      </c>
      <c r="G518" s="44" t="str">
        <f>VLOOKUP(A518,[1]FIJA!$A:$P,15,0)</f>
        <v>COMEDORES ECONOMICOS- MONTE PLATA</v>
      </c>
      <c r="H518" s="44">
        <f>VLOOKUP(A518,[1]FIJA!$A:$P,8,0)</f>
        <v>11000</v>
      </c>
      <c r="I518" s="32">
        <f>VLOOKUP(A518,[1]FIJA!$A:$P,10,0)</f>
        <v>0</v>
      </c>
      <c r="J518" s="32">
        <f>VLOOKUP(A518,[1]FIJA!$A:$P,9,0)</f>
        <v>315.7</v>
      </c>
      <c r="K518" s="32">
        <f>VLOOKUP(A518,[3]Sheet1!$F:$I,2,)</f>
        <v>781</v>
      </c>
      <c r="L518" s="32">
        <f>VLOOKUP(A518,[3]Sheet1!$F:$I,4,0)</f>
        <v>126.5</v>
      </c>
      <c r="M518" s="32">
        <f>VLOOKUP(A518,[1]FIJA!$A:$P,11,0)</f>
        <v>334.4</v>
      </c>
      <c r="N518" s="32">
        <f>VLOOKUP(A518,[3]Sheet1!$F:$I,3,0)</f>
        <v>779.9</v>
      </c>
      <c r="O518" s="32">
        <f>VLOOKUP(A518,[1]FIJA!$A:$P,12,0)</f>
        <v>75</v>
      </c>
      <c r="P518" s="6">
        <v>650.09999999999991</v>
      </c>
      <c r="Q518" s="40">
        <f t="shared" si="21"/>
        <v>725.09999999999991</v>
      </c>
      <c r="R518" s="6">
        <f t="shared" si="22"/>
        <v>1687.4</v>
      </c>
      <c r="S518" s="6">
        <f t="shared" si="23"/>
        <v>10274.9</v>
      </c>
      <c r="T518" s="24">
        <v>111</v>
      </c>
      <c r="U518" s="2" t="str">
        <f>VLOOKUP(A518,[2]COMEDORECO_Generacion_de_Datos_!$A:$F,5,0)</f>
        <v>01.00.00.62.02.43.11</v>
      </c>
    </row>
    <row r="519" spans="1:21" s="2" customFormat="1" ht="21.95" customHeight="1" x14ac:dyDescent="0.25">
      <c r="A519" s="2">
        <f>VLOOKUP(C519,[1]FIJA!$D:$P,3,0)</f>
        <v>40237413519</v>
      </c>
      <c r="B519" s="23">
        <v>507</v>
      </c>
      <c r="C519" s="7" t="s">
        <v>1249</v>
      </c>
      <c r="D519" s="7" t="s">
        <v>101</v>
      </c>
      <c r="E519" s="7" t="str">
        <f>VLOOKUP(A519,[2]COMEDORECO_Generacion_de_Datos_!$A:$F,2,0)</f>
        <v>F</v>
      </c>
      <c r="F519" s="7" t="s">
        <v>1844</v>
      </c>
      <c r="G519" s="44" t="str">
        <f>VLOOKUP(A519,[1]FIJA!$A:$P,15,0)</f>
        <v>COMEDORES ECONOMICOS- MONTE PLATA</v>
      </c>
      <c r="H519" s="44">
        <f>VLOOKUP(A519,[1]FIJA!$A:$P,8,0)</f>
        <v>11000</v>
      </c>
      <c r="I519" s="32">
        <f>VLOOKUP(A519,[1]FIJA!$A:$P,10,0)</f>
        <v>0</v>
      </c>
      <c r="J519" s="32">
        <f>VLOOKUP(A519,[1]FIJA!$A:$P,9,0)</f>
        <v>315.7</v>
      </c>
      <c r="K519" s="32">
        <f>VLOOKUP(A519,[3]Sheet1!$F:$I,2,)</f>
        <v>781</v>
      </c>
      <c r="L519" s="32">
        <f>VLOOKUP(A519,[3]Sheet1!$F:$I,4,0)</f>
        <v>126.5</v>
      </c>
      <c r="M519" s="32">
        <f>VLOOKUP(A519,[1]FIJA!$A:$P,11,0)</f>
        <v>334.4</v>
      </c>
      <c r="N519" s="32">
        <f>VLOOKUP(A519,[3]Sheet1!$F:$I,3,0)</f>
        <v>779.9</v>
      </c>
      <c r="O519" s="32">
        <f>VLOOKUP(A519,[1]FIJA!$A:$P,12,0)</f>
        <v>75</v>
      </c>
      <c r="P519" s="6">
        <v>650.09999999999991</v>
      </c>
      <c r="Q519" s="40">
        <f t="shared" si="21"/>
        <v>725.09999999999991</v>
      </c>
      <c r="R519" s="6">
        <f t="shared" si="22"/>
        <v>1687.4</v>
      </c>
      <c r="S519" s="6">
        <f t="shared" si="23"/>
        <v>10274.9</v>
      </c>
      <c r="T519" s="24">
        <v>111</v>
      </c>
      <c r="U519" s="2" t="str">
        <f>VLOOKUP(A519,[2]COMEDORECO_Generacion_de_Datos_!$A:$F,5,0)</f>
        <v>01.00.00.62.02.43.11</v>
      </c>
    </row>
    <row r="520" spans="1:21" s="2" customFormat="1" ht="21.95" customHeight="1" x14ac:dyDescent="0.25">
      <c r="A520" s="2">
        <f>VLOOKUP(C520,[1]FIJA!$D:$P,3,0)</f>
        <v>400265229</v>
      </c>
      <c r="B520" s="23">
        <v>508</v>
      </c>
      <c r="C520" s="7" t="s">
        <v>1861</v>
      </c>
      <c r="D520" s="7" t="s">
        <v>101</v>
      </c>
      <c r="E520" s="7" t="str">
        <f>VLOOKUP(A520,[2]COMEDORECO_Generacion_de_Datos_!$A:$F,2,0)</f>
        <v>M</v>
      </c>
      <c r="F520" s="7" t="s">
        <v>1844</v>
      </c>
      <c r="G520" s="44" t="str">
        <f>VLOOKUP(A520,[1]FIJA!$A:$P,15,0)</f>
        <v>COMEDORES ECONOMICOS- MONTE PLATA</v>
      </c>
      <c r="H520" s="44">
        <f>VLOOKUP(A520,[1]FIJA!$A:$P,8,0)</f>
        <v>11000</v>
      </c>
      <c r="I520" s="32">
        <f>VLOOKUP(A520,[1]FIJA!$A:$P,10,0)</f>
        <v>0</v>
      </c>
      <c r="J520" s="32">
        <f>VLOOKUP(A520,[1]FIJA!$A:$P,9,0)</f>
        <v>315.7</v>
      </c>
      <c r="K520" s="32">
        <f>VLOOKUP(A520,[3]Sheet1!$F:$I,2,)</f>
        <v>781</v>
      </c>
      <c r="L520" s="32">
        <f>VLOOKUP(A520,[3]Sheet1!$F:$I,4,0)</f>
        <v>126.5</v>
      </c>
      <c r="M520" s="32">
        <f>VLOOKUP(A520,[1]FIJA!$A:$P,11,0)</f>
        <v>334.4</v>
      </c>
      <c r="N520" s="32">
        <f>VLOOKUP(A520,[3]Sheet1!$F:$I,3,0)</f>
        <v>779.9</v>
      </c>
      <c r="O520" s="32">
        <f>VLOOKUP(A520,[1]FIJA!$A:$P,12,0)</f>
        <v>75</v>
      </c>
      <c r="P520" s="6">
        <v>650.09999999999991</v>
      </c>
      <c r="Q520" s="40">
        <f t="shared" si="21"/>
        <v>725.09999999999991</v>
      </c>
      <c r="R520" s="6">
        <f t="shared" si="22"/>
        <v>1687.4</v>
      </c>
      <c r="S520" s="6">
        <f t="shared" si="23"/>
        <v>10274.9</v>
      </c>
      <c r="T520" s="24">
        <v>111</v>
      </c>
      <c r="U520" s="2" t="str">
        <f>VLOOKUP(A520,[2]COMEDORECO_Generacion_de_Datos_!$A:$F,5,0)</f>
        <v>01.00.00.62.02.43.11</v>
      </c>
    </row>
    <row r="521" spans="1:21" s="2" customFormat="1" ht="21.95" customHeight="1" x14ac:dyDescent="0.25">
      <c r="A521" s="2">
        <f>VLOOKUP(C521,[1]FIJA!$D:$P,3,0)</f>
        <v>800005415</v>
      </c>
      <c r="B521" s="23">
        <v>509</v>
      </c>
      <c r="C521" s="7" t="s">
        <v>1862</v>
      </c>
      <c r="D521" s="7" t="s">
        <v>144</v>
      </c>
      <c r="E521" s="7" t="str">
        <f>VLOOKUP(A521,[2]COMEDORECO_Generacion_de_Datos_!$A:$F,2,0)</f>
        <v>F</v>
      </c>
      <c r="F521" s="7" t="s">
        <v>1844</v>
      </c>
      <c r="G521" s="44" t="str">
        <f>VLOOKUP(A521,[1]FIJA!$A:$P,15,0)</f>
        <v>COMEDORES ECONOMICOS- MONTE PLATA</v>
      </c>
      <c r="H521" s="44">
        <f>VLOOKUP(A521,[1]FIJA!$A:$P,8,0)</f>
        <v>11000</v>
      </c>
      <c r="I521" s="32">
        <f>VLOOKUP(A521,[1]FIJA!$A:$P,10,0)</f>
        <v>0</v>
      </c>
      <c r="J521" s="32">
        <f>VLOOKUP(A521,[1]FIJA!$A:$P,9,0)</f>
        <v>315.7</v>
      </c>
      <c r="K521" s="32">
        <f>VLOOKUP(A521,[3]Sheet1!$F:$I,2,)</f>
        <v>781</v>
      </c>
      <c r="L521" s="32">
        <f>VLOOKUP(A521,[3]Sheet1!$F:$I,4,0)</f>
        <v>126.5</v>
      </c>
      <c r="M521" s="32">
        <f>VLOOKUP(A521,[1]FIJA!$A:$P,11,0)</f>
        <v>334.4</v>
      </c>
      <c r="N521" s="32">
        <f>VLOOKUP(A521,[3]Sheet1!$F:$I,3,0)</f>
        <v>779.9</v>
      </c>
      <c r="O521" s="32">
        <f>VLOOKUP(A521,[1]FIJA!$A:$P,12,0)</f>
        <v>75</v>
      </c>
      <c r="P521" s="6">
        <v>650.09999999999991</v>
      </c>
      <c r="Q521" s="40">
        <f t="shared" si="21"/>
        <v>725.09999999999991</v>
      </c>
      <c r="R521" s="6">
        <f t="shared" si="22"/>
        <v>1687.4</v>
      </c>
      <c r="S521" s="6">
        <f t="shared" si="23"/>
        <v>10274.9</v>
      </c>
      <c r="T521" s="24">
        <v>111</v>
      </c>
      <c r="U521" s="2" t="str">
        <f>VLOOKUP(A521,[2]COMEDORECO_Generacion_de_Datos_!$A:$F,5,0)</f>
        <v>01.00.00.62.02.43.11</v>
      </c>
    </row>
    <row r="522" spans="1:21" s="2" customFormat="1" ht="21.95" customHeight="1" x14ac:dyDescent="0.25">
      <c r="A522" s="2">
        <f>VLOOKUP(C522,[1]FIJA!$D:$P,3,0)</f>
        <v>800294175</v>
      </c>
      <c r="B522" s="23">
        <v>510</v>
      </c>
      <c r="C522" s="7" t="s">
        <v>1863</v>
      </c>
      <c r="D522" s="7" t="s">
        <v>97</v>
      </c>
      <c r="E522" s="7" t="str">
        <f>VLOOKUP(A522,[2]COMEDORECO_Generacion_de_Datos_!$A:$F,2,0)</f>
        <v>M</v>
      </c>
      <c r="F522" s="7" t="s">
        <v>1844</v>
      </c>
      <c r="G522" s="44" t="str">
        <f>VLOOKUP(A522,[1]FIJA!$A:$P,15,0)</f>
        <v>COMEDORES ECONOMICOS- MONTE PLATA</v>
      </c>
      <c r="H522" s="44">
        <f>VLOOKUP(A522,[1]FIJA!$A:$P,8,0)</f>
        <v>11000</v>
      </c>
      <c r="I522" s="32">
        <f>VLOOKUP(A522,[1]FIJA!$A:$P,10,0)</f>
        <v>0</v>
      </c>
      <c r="J522" s="32">
        <f>VLOOKUP(A522,[1]FIJA!$A:$P,9,0)</f>
        <v>315.7</v>
      </c>
      <c r="K522" s="32">
        <f>VLOOKUP(A522,[3]Sheet1!$F:$I,2,)</f>
        <v>781</v>
      </c>
      <c r="L522" s="32">
        <f>VLOOKUP(A522,[3]Sheet1!$F:$I,4,0)</f>
        <v>126.5</v>
      </c>
      <c r="M522" s="32">
        <f>VLOOKUP(A522,[1]FIJA!$A:$P,11,0)</f>
        <v>334.4</v>
      </c>
      <c r="N522" s="32">
        <f>VLOOKUP(A522,[3]Sheet1!$F:$I,3,0)</f>
        <v>779.9</v>
      </c>
      <c r="O522" s="32">
        <f>VLOOKUP(A522,[1]FIJA!$A:$P,12,0)</f>
        <v>75</v>
      </c>
      <c r="P522" s="6">
        <v>650.09999999999991</v>
      </c>
      <c r="Q522" s="40">
        <f t="shared" si="21"/>
        <v>725.09999999999991</v>
      </c>
      <c r="R522" s="6">
        <f t="shared" si="22"/>
        <v>1687.4</v>
      </c>
      <c r="S522" s="6">
        <f t="shared" si="23"/>
        <v>10274.9</v>
      </c>
      <c r="T522" s="24">
        <v>111</v>
      </c>
      <c r="U522" s="2" t="str">
        <f>VLOOKUP(A522,[2]COMEDORECO_Generacion_de_Datos_!$A:$F,5,0)</f>
        <v>01.00.00.62.02.43.11</v>
      </c>
    </row>
    <row r="523" spans="1:21" s="2" customFormat="1" ht="21.95" customHeight="1" x14ac:dyDescent="0.25">
      <c r="A523" s="2">
        <f>VLOOKUP(C523,[1]FIJA!$D:$P,3,0)</f>
        <v>40221333988</v>
      </c>
      <c r="B523" s="23">
        <v>511</v>
      </c>
      <c r="C523" s="7" t="s">
        <v>1887</v>
      </c>
      <c r="D523" s="7" t="s">
        <v>111</v>
      </c>
      <c r="E523" s="7" t="str">
        <f>VLOOKUP(A523,[2]COMEDORECO_Generacion_de_Datos_!$A:$F,2,0)</f>
        <v>M</v>
      </c>
      <c r="F523" s="7" t="s">
        <v>1844</v>
      </c>
      <c r="G523" s="44" t="str">
        <f>VLOOKUP(A523,[1]FIJA!$A:$P,15,0)</f>
        <v>COMEDORES ECONOMICOS- MONTE PLATA</v>
      </c>
      <c r="H523" s="44">
        <f>VLOOKUP(A523,[1]FIJA!$A:$P,8,0)</f>
        <v>11000</v>
      </c>
      <c r="I523" s="32">
        <f>VLOOKUP(A523,[1]FIJA!$A:$P,10,0)</f>
        <v>0</v>
      </c>
      <c r="J523" s="32">
        <f>VLOOKUP(A523,[1]FIJA!$A:$P,9,0)</f>
        <v>315.7</v>
      </c>
      <c r="K523" s="32">
        <f>VLOOKUP(A523,[3]Sheet1!$F:$I,2,)</f>
        <v>781</v>
      </c>
      <c r="L523" s="32">
        <f>VLOOKUP(A523,[3]Sheet1!$F:$I,4,0)</f>
        <v>126.5</v>
      </c>
      <c r="M523" s="32">
        <f>VLOOKUP(A523,[1]FIJA!$A:$P,11,0)</f>
        <v>334.4</v>
      </c>
      <c r="N523" s="32">
        <f>VLOOKUP(A523,[3]Sheet1!$F:$I,3,0)</f>
        <v>779.9</v>
      </c>
      <c r="O523" s="32">
        <f>VLOOKUP(A523,[1]FIJA!$A:$P,12,0)</f>
        <v>75</v>
      </c>
      <c r="P523" s="6">
        <v>650.09999999999991</v>
      </c>
      <c r="Q523" s="40">
        <f t="shared" si="21"/>
        <v>725.09999999999991</v>
      </c>
      <c r="R523" s="6">
        <f t="shared" si="22"/>
        <v>1687.4</v>
      </c>
      <c r="S523" s="6">
        <f t="shared" si="23"/>
        <v>10274.9</v>
      </c>
      <c r="T523" s="24">
        <v>111</v>
      </c>
      <c r="U523" s="2" t="str">
        <f>VLOOKUP(A523,[2]COMEDORECO_Generacion_de_Datos_!$A:$F,5,0)</f>
        <v>01.00.00.62.02.43.11</v>
      </c>
    </row>
    <row r="524" spans="1:21" s="2" customFormat="1" ht="21.95" customHeight="1" x14ac:dyDescent="0.25">
      <c r="A524" s="2">
        <f>VLOOKUP(C524,[1]FIJA!$D:$P,3,0)</f>
        <v>6500168486</v>
      </c>
      <c r="B524" s="23">
        <v>512</v>
      </c>
      <c r="C524" s="7" t="s">
        <v>1470</v>
      </c>
      <c r="D524" s="7" t="s">
        <v>27</v>
      </c>
      <c r="E524" s="7" t="str">
        <f>VLOOKUP(A524,[2]COMEDORECO_Generacion_de_Datos_!$A:$F,2,0)</f>
        <v>M</v>
      </c>
      <c r="F524" s="7" t="s">
        <v>1844</v>
      </c>
      <c r="G524" s="44" t="str">
        <f>VLOOKUP(A524,[1]FIJA!$A:$P,15,0)</f>
        <v>COMEDORES ECONOMICOS - SAMANA</v>
      </c>
      <c r="H524" s="44">
        <f>VLOOKUP(A524,[1]FIJA!$A:$P,8,0)</f>
        <v>35000</v>
      </c>
      <c r="I524" s="32">
        <f>VLOOKUP(A524,[1]FIJA!$A:$P,10,0)</f>
        <v>0</v>
      </c>
      <c r="J524" s="32">
        <f>VLOOKUP(A524,[1]FIJA!$A:$P,9,0)</f>
        <v>1004.5</v>
      </c>
      <c r="K524" s="32">
        <f>VLOOKUP(A524,[3]Sheet1!$F:$I,2,)</f>
        <v>2485</v>
      </c>
      <c r="L524" s="32">
        <f>VLOOKUP(A524,[3]Sheet1!$F:$I,4,0)</f>
        <v>402.5</v>
      </c>
      <c r="M524" s="32">
        <f>VLOOKUP(A524,[1]FIJA!$A:$P,11,0)</f>
        <v>1064</v>
      </c>
      <c r="N524" s="32">
        <f>VLOOKUP(A524,[3]Sheet1!$F:$I,3,0)</f>
        <v>2481.5</v>
      </c>
      <c r="O524" s="32">
        <f>VLOOKUP(A524,[1]FIJA!$A:$P,12,0)</f>
        <v>75</v>
      </c>
      <c r="P524" s="6">
        <v>2068.5</v>
      </c>
      <c r="Q524" s="40">
        <f t="shared" si="21"/>
        <v>2143.5</v>
      </c>
      <c r="R524" s="6">
        <f t="shared" si="22"/>
        <v>5369</v>
      </c>
      <c r="S524" s="6">
        <f t="shared" si="23"/>
        <v>32856.5</v>
      </c>
      <c r="T524" s="24">
        <v>111</v>
      </c>
      <c r="U524" s="2" t="str">
        <f>VLOOKUP(A524,[2]COMEDORECO_Generacion_de_Datos_!$A:$F,5,0)</f>
        <v>01.00.00.62.02.43.12</v>
      </c>
    </row>
    <row r="525" spans="1:21" s="2" customFormat="1" ht="21.95" customHeight="1" x14ac:dyDescent="0.25">
      <c r="A525" s="2">
        <f>VLOOKUP(C525,[1]FIJA!$D:$P,3,0)</f>
        <v>1800142554</v>
      </c>
      <c r="B525" s="23">
        <v>513</v>
      </c>
      <c r="C525" s="7" t="s">
        <v>611</v>
      </c>
      <c r="D525" s="7" t="s">
        <v>503</v>
      </c>
      <c r="E525" s="7" t="str">
        <f>VLOOKUP(A525,[2]COMEDORECO_Generacion_de_Datos_!$A:$F,2,0)</f>
        <v>M</v>
      </c>
      <c r="F525" s="7" t="s">
        <v>1844</v>
      </c>
      <c r="G525" s="44" t="str">
        <f>VLOOKUP(A525,[1]FIJA!$A:$P,15,0)</f>
        <v>COMEDORES ECONOMICOS - SAMANA</v>
      </c>
      <c r="H525" s="44">
        <f>VLOOKUP(A525,[1]FIJA!$A:$P,8,0)</f>
        <v>20000</v>
      </c>
      <c r="I525" s="32">
        <f>VLOOKUP(A525,[1]FIJA!$A:$P,10,0)</f>
        <v>0</v>
      </c>
      <c r="J525" s="32">
        <f>VLOOKUP(A525,[1]FIJA!$A:$P,9,0)</f>
        <v>574</v>
      </c>
      <c r="K525" s="32">
        <f>VLOOKUP(A525,[3]Sheet1!$F:$I,2,)</f>
        <v>1420</v>
      </c>
      <c r="L525" s="32">
        <f>VLOOKUP(A525,[3]Sheet1!$F:$I,4,0)</f>
        <v>230</v>
      </c>
      <c r="M525" s="32">
        <f>VLOOKUP(A525,[1]FIJA!$A:$P,11,0)</f>
        <v>608</v>
      </c>
      <c r="N525" s="32">
        <f>VLOOKUP(A525,[3]Sheet1!$F:$I,3,0)</f>
        <v>1418</v>
      </c>
      <c r="O525" s="32">
        <f>VLOOKUP(A525,[1]FIJA!$A:$P,12,0)</f>
        <v>75</v>
      </c>
      <c r="P525" s="6">
        <v>1182</v>
      </c>
      <c r="Q525" s="40">
        <f t="shared" ref="Q525:Q588" si="24">+I525+J525+M525+O525</f>
        <v>1257</v>
      </c>
      <c r="R525" s="6">
        <f t="shared" ref="R525:R588" si="25">+K525+L525+N525</f>
        <v>3068</v>
      </c>
      <c r="S525" s="6">
        <f t="shared" ref="S525:S588" si="26">+H525-Q525</f>
        <v>18743</v>
      </c>
      <c r="T525" s="24">
        <v>111</v>
      </c>
      <c r="U525" s="2" t="str">
        <f>VLOOKUP(A525,[2]COMEDORECO_Generacion_de_Datos_!$A:$F,5,0)</f>
        <v>01.00.00.62.02.43.12</v>
      </c>
    </row>
    <row r="526" spans="1:21" s="2" customFormat="1" ht="21.95" customHeight="1" x14ac:dyDescent="0.25">
      <c r="A526" s="2">
        <f>VLOOKUP(C526,[1]FIJA!$D:$P,3,0)</f>
        <v>6500174823</v>
      </c>
      <c r="B526" s="23">
        <v>514</v>
      </c>
      <c r="C526" s="7" t="s">
        <v>918</v>
      </c>
      <c r="D526" s="7" t="s">
        <v>919</v>
      </c>
      <c r="E526" s="7" t="str">
        <f>VLOOKUP(A526,[2]COMEDORECO_Generacion_de_Datos_!$A:$F,2,0)</f>
        <v>F</v>
      </c>
      <c r="F526" s="7" t="s">
        <v>1844</v>
      </c>
      <c r="G526" s="44" t="str">
        <f>VLOOKUP(A526,[1]FIJA!$A:$P,15,0)</f>
        <v>COMEDORES ECONOMICOS - SAMANA</v>
      </c>
      <c r="H526" s="44">
        <f>VLOOKUP(A526,[1]FIJA!$A:$P,8,0)</f>
        <v>16500</v>
      </c>
      <c r="I526" s="32">
        <f>VLOOKUP(A526,[1]FIJA!$A:$P,10,0)</f>
        <v>0</v>
      </c>
      <c r="J526" s="32">
        <f>VLOOKUP(A526,[1]FIJA!$A:$P,9,0)</f>
        <v>473.55</v>
      </c>
      <c r="K526" s="32">
        <f>VLOOKUP(A526,[3]Sheet1!$F:$I,2,)</f>
        <v>1171.5</v>
      </c>
      <c r="L526" s="32">
        <f>VLOOKUP(A526,[3]Sheet1!$F:$I,4,0)</f>
        <v>189.75</v>
      </c>
      <c r="M526" s="32">
        <f>VLOOKUP(A526,[1]FIJA!$A:$P,11,0)</f>
        <v>501.6</v>
      </c>
      <c r="N526" s="32">
        <f>VLOOKUP(A526,[3]Sheet1!$F:$I,3,0)</f>
        <v>1169.8499999999999</v>
      </c>
      <c r="O526" s="32">
        <f>VLOOKUP(A526,[1]FIJA!$A:$P,12,0)</f>
        <v>75</v>
      </c>
      <c r="P526" s="6">
        <v>975.15000000000009</v>
      </c>
      <c r="Q526" s="40">
        <f t="shared" si="24"/>
        <v>1050.1500000000001</v>
      </c>
      <c r="R526" s="6">
        <f t="shared" si="25"/>
        <v>2531.1</v>
      </c>
      <c r="S526" s="6">
        <f t="shared" si="26"/>
        <v>15449.85</v>
      </c>
      <c r="T526" s="24">
        <v>111</v>
      </c>
      <c r="U526" s="2" t="str">
        <f>VLOOKUP(A526,[2]COMEDORECO_Generacion_de_Datos_!$A:$F,5,0)</f>
        <v>01.00.00.62.02.43.12</v>
      </c>
    </row>
    <row r="527" spans="1:21" s="2" customFormat="1" ht="21.95" customHeight="1" x14ac:dyDescent="0.25">
      <c r="A527" s="2">
        <f>VLOOKUP(C527,[1]FIJA!$D:$P,3,0)</f>
        <v>2301343857</v>
      </c>
      <c r="B527" s="23">
        <v>515</v>
      </c>
      <c r="C527" s="7" t="s">
        <v>1557</v>
      </c>
      <c r="D527" s="7" t="s">
        <v>174</v>
      </c>
      <c r="E527" s="7" t="str">
        <f>VLOOKUP(A527,[2]COMEDORECO_Generacion_de_Datos_!$A:$F,2,0)</f>
        <v>F</v>
      </c>
      <c r="F527" s="7" t="s">
        <v>1844</v>
      </c>
      <c r="G527" s="44" t="str">
        <f>VLOOKUP(A527,[1]FIJA!$A:$P,15,0)</f>
        <v>COMEDORES ECONOMICOS - SAMANA</v>
      </c>
      <c r="H527" s="44">
        <f>VLOOKUP(A527,[1]FIJA!$A:$P,8,0)</f>
        <v>15000</v>
      </c>
      <c r="I527" s="32">
        <f>VLOOKUP(A527,[1]FIJA!$A:$P,10,0)</f>
        <v>0</v>
      </c>
      <c r="J527" s="32">
        <f>VLOOKUP(A527,[1]FIJA!$A:$P,9,0)</f>
        <v>430.5</v>
      </c>
      <c r="K527" s="32">
        <f>VLOOKUP(A527,[3]Sheet1!$F:$I,2,)</f>
        <v>1065</v>
      </c>
      <c r="L527" s="32">
        <f>VLOOKUP(A527,[3]Sheet1!$F:$I,4,0)</f>
        <v>172.5</v>
      </c>
      <c r="M527" s="32">
        <f>VLOOKUP(A527,[1]FIJA!$A:$P,11,0)</f>
        <v>456</v>
      </c>
      <c r="N527" s="32">
        <f>VLOOKUP(A527,[3]Sheet1!$F:$I,3,0)</f>
        <v>1063.5</v>
      </c>
      <c r="O527" s="32">
        <f>VLOOKUP(A527,[1]FIJA!$A:$P,12,0)</f>
        <v>75</v>
      </c>
      <c r="P527" s="6">
        <v>886.5</v>
      </c>
      <c r="Q527" s="40">
        <f t="shared" si="24"/>
        <v>961.5</v>
      </c>
      <c r="R527" s="6">
        <f t="shared" si="25"/>
        <v>2301</v>
      </c>
      <c r="S527" s="6">
        <f t="shared" si="26"/>
        <v>14038.5</v>
      </c>
      <c r="T527" s="24">
        <v>111</v>
      </c>
      <c r="U527" s="2" t="str">
        <f>VLOOKUP(A527,[2]COMEDORECO_Generacion_de_Datos_!$A:$F,5,0)</f>
        <v>01.00.00.62.02.43.12</v>
      </c>
    </row>
    <row r="528" spans="1:21" s="2" customFormat="1" ht="21.95" customHeight="1" x14ac:dyDescent="0.25">
      <c r="A528" s="2">
        <f>VLOOKUP(C528,[1]FIJA!$D:$P,3,0)</f>
        <v>6500001208</v>
      </c>
      <c r="B528" s="23">
        <v>516</v>
      </c>
      <c r="C528" s="7" t="s">
        <v>913</v>
      </c>
      <c r="D528" s="7" t="s">
        <v>97</v>
      </c>
      <c r="E528" s="7" t="str">
        <f>VLOOKUP(A528,[2]COMEDORECO_Generacion_de_Datos_!$A:$F,2,0)</f>
        <v>M</v>
      </c>
      <c r="F528" s="7" t="s">
        <v>1844</v>
      </c>
      <c r="G528" s="44" t="str">
        <f>VLOOKUP(A528,[1]FIJA!$A:$P,15,0)</f>
        <v>COMEDORES ECONOMICOS - SAMANA</v>
      </c>
      <c r="H528" s="44">
        <f>VLOOKUP(A528,[1]FIJA!$A:$P,8,0)</f>
        <v>15000</v>
      </c>
      <c r="I528" s="32">
        <f>VLOOKUP(A528,[1]FIJA!$A:$P,10,0)</f>
        <v>0</v>
      </c>
      <c r="J528" s="32">
        <f>VLOOKUP(A528,[1]FIJA!$A:$P,9,0)</f>
        <v>430.5</v>
      </c>
      <c r="K528" s="32">
        <f>VLOOKUP(A528,[3]Sheet1!$F:$I,2,)</f>
        <v>1065</v>
      </c>
      <c r="L528" s="32">
        <f>VLOOKUP(A528,[3]Sheet1!$F:$I,4,0)</f>
        <v>172.5</v>
      </c>
      <c r="M528" s="32">
        <f>VLOOKUP(A528,[1]FIJA!$A:$P,11,0)</f>
        <v>456</v>
      </c>
      <c r="N528" s="32">
        <f>VLOOKUP(A528,[3]Sheet1!$F:$I,3,0)</f>
        <v>1063.5</v>
      </c>
      <c r="O528" s="32">
        <f>VLOOKUP(A528,[1]FIJA!$A:$P,12,0)</f>
        <v>75</v>
      </c>
      <c r="P528" s="6">
        <v>886.5</v>
      </c>
      <c r="Q528" s="40">
        <f t="shared" si="24"/>
        <v>961.5</v>
      </c>
      <c r="R528" s="6">
        <f t="shared" si="25"/>
        <v>2301</v>
      </c>
      <c r="S528" s="6">
        <f t="shared" si="26"/>
        <v>14038.5</v>
      </c>
      <c r="T528" s="24">
        <v>111</v>
      </c>
      <c r="U528" s="2" t="str">
        <f>VLOOKUP(A528,[2]COMEDORECO_Generacion_de_Datos_!$A:$F,5,0)</f>
        <v>01.00.00.62.02.43.12</v>
      </c>
    </row>
    <row r="529" spans="1:21" s="2" customFormat="1" ht="21.95" customHeight="1" x14ac:dyDescent="0.25">
      <c r="A529" s="2">
        <f>VLOOKUP(C529,[1]FIJA!$D:$P,3,0)</f>
        <v>6500001513</v>
      </c>
      <c r="B529" s="23">
        <v>517</v>
      </c>
      <c r="C529" s="7" t="s">
        <v>914</v>
      </c>
      <c r="D529" s="7" t="s">
        <v>116</v>
      </c>
      <c r="E529" s="7" t="str">
        <f>VLOOKUP(A529,[2]COMEDORECO_Generacion_de_Datos_!$A:$F,2,0)</f>
        <v>M</v>
      </c>
      <c r="F529" s="7" t="s">
        <v>1844</v>
      </c>
      <c r="G529" s="44" t="str">
        <f>VLOOKUP(A529,[1]FIJA!$A:$P,15,0)</f>
        <v>COMEDORES ECONOMICOS - SAMANA</v>
      </c>
      <c r="H529" s="44">
        <f>VLOOKUP(A529,[1]FIJA!$A:$P,8,0)</f>
        <v>15000</v>
      </c>
      <c r="I529" s="32">
        <f>VLOOKUP(A529,[1]FIJA!$A:$P,10,0)</f>
        <v>0</v>
      </c>
      <c r="J529" s="32">
        <f>VLOOKUP(A529,[1]FIJA!$A:$P,9,0)</f>
        <v>430.5</v>
      </c>
      <c r="K529" s="32">
        <f>VLOOKUP(A529,[3]Sheet1!$F:$I,2,)</f>
        <v>1065</v>
      </c>
      <c r="L529" s="32">
        <f>VLOOKUP(A529,[3]Sheet1!$F:$I,4,0)</f>
        <v>172.5</v>
      </c>
      <c r="M529" s="32">
        <f>VLOOKUP(A529,[1]FIJA!$A:$P,11,0)</f>
        <v>456</v>
      </c>
      <c r="N529" s="32">
        <f>VLOOKUP(A529,[3]Sheet1!$F:$I,3,0)</f>
        <v>1063.5</v>
      </c>
      <c r="O529" s="32">
        <f>VLOOKUP(A529,[1]FIJA!$A:$P,12,0)</f>
        <v>75</v>
      </c>
      <c r="P529" s="6">
        <v>886.5</v>
      </c>
      <c r="Q529" s="40">
        <f t="shared" si="24"/>
        <v>961.5</v>
      </c>
      <c r="R529" s="6">
        <f t="shared" si="25"/>
        <v>2301</v>
      </c>
      <c r="S529" s="6">
        <f t="shared" si="26"/>
        <v>14038.5</v>
      </c>
      <c r="T529" s="24">
        <v>111</v>
      </c>
      <c r="U529" s="2" t="str">
        <f>VLOOKUP(A529,[2]COMEDORECO_Generacion_de_Datos_!$A:$F,5,0)</f>
        <v>01.00.00.62.02.43.12</v>
      </c>
    </row>
    <row r="530" spans="1:21" s="2" customFormat="1" ht="21.95" customHeight="1" x14ac:dyDescent="0.25">
      <c r="A530" s="2">
        <f>VLOOKUP(C530,[1]FIJA!$D:$P,3,0)</f>
        <v>6500169104</v>
      </c>
      <c r="B530" s="23">
        <v>518</v>
      </c>
      <c r="C530" s="7" t="s">
        <v>917</v>
      </c>
      <c r="D530" s="7" t="s">
        <v>111</v>
      </c>
      <c r="E530" s="7" t="str">
        <f>VLOOKUP(A530,[2]COMEDORECO_Generacion_de_Datos_!$A:$F,2,0)</f>
        <v>M</v>
      </c>
      <c r="F530" s="7" t="s">
        <v>1844</v>
      </c>
      <c r="G530" s="44" t="str">
        <f>VLOOKUP(A530,[1]FIJA!$A:$P,15,0)</f>
        <v>COMEDORES ECONOMICOS - SAMANA</v>
      </c>
      <c r="H530" s="44">
        <f>VLOOKUP(A530,[1]FIJA!$A:$P,8,0)</f>
        <v>15000</v>
      </c>
      <c r="I530" s="32">
        <f>VLOOKUP(A530,[1]FIJA!$A:$P,10,0)</f>
        <v>0</v>
      </c>
      <c r="J530" s="32">
        <f>VLOOKUP(A530,[1]FIJA!$A:$P,9,0)</f>
        <v>430.5</v>
      </c>
      <c r="K530" s="32">
        <f>VLOOKUP(A530,[3]Sheet1!$F:$I,2,)</f>
        <v>1065</v>
      </c>
      <c r="L530" s="32">
        <f>VLOOKUP(A530,[3]Sheet1!$F:$I,4,0)</f>
        <v>172.5</v>
      </c>
      <c r="M530" s="32">
        <f>VLOOKUP(A530,[1]FIJA!$A:$P,11,0)</f>
        <v>456</v>
      </c>
      <c r="N530" s="32">
        <f>VLOOKUP(A530,[3]Sheet1!$F:$I,3,0)</f>
        <v>1063.5</v>
      </c>
      <c r="O530" s="32">
        <f>VLOOKUP(A530,[1]FIJA!$A:$P,12,0)</f>
        <v>1587.45</v>
      </c>
      <c r="P530" s="6">
        <v>886.5</v>
      </c>
      <c r="Q530" s="40">
        <f t="shared" si="24"/>
        <v>2473.9499999999998</v>
      </c>
      <c r="R530" s="6">
        <f t="shared" si="25"/>
        <v>2301</v>
      </c>
      <c r="S530" s="6">
        <f t="shared" si="26"/>
        <v>12526.05</v>
      </c>
      <c r="T530" s="24">
        <v>111</v>
      </c>
      <c r="U530" s="2" t="str">
        <f>VLOOKUP(A530,[2]COMEDORECO_Generacion_de_Datos_!$A:$F,5,0)</f>
        <v>01.00.00.62.02.43.12</v>
      </c>
    </row>
    <row r="531" spans="1:21" s="2" customFormat="1" ht="21.95" customHeight="1" x14ac:dyDescent="0.25">
      <c r="A531" s="2">
        <f>VLOOKUP(C531,[1]FIJA!$D:$P,3,0)</f>
        <v>6500270100</v>
      </c>
      <c r="B531" s="23">
        <v>519</v>
      </c>
      <c r="C531" s="7" t="s">
        <v>921</v>
      </c>
      <c r="D531" s="7" t="s">
        <v>97</v>
      </c>
      <c r="E531" s="7" t="str">
        <f>VLOOKUP(A531,[2]COMEDORECO_Generacion_de_Datos_!$A:$F,2,0)</f>
        <v>M</v>
      </c>
      <c r="F531" s="7" t="s">
        <v>1844</v>
      </c>
      <c r="G531" s="44" t="str">
        <f>VLOOKUP(A531,[1]FIJA!$A:$P,15,0)</f>
        <v>COMEDORES ECONOMICOS - SAMANA</v>
      </c>
      <c r="H531" s="44">
        <f>VLOOKUP(A531,[1]FIJA!$A:$P,8,0)</f>
        <v>15000</v>
      </c>
      <c r="I531" s="32">
        <f>VLOOKUP(A531,[1]FIJA!$A:$P,10,0)</f>
        <v>0</v>
      </c>
      <c r="J531" s="32">
        <f>VLOOKUP(A531,[1]FIJA!$A:$P,9,0)</f>
        <v>430.5</v>
      </c>
      <c r="K531" s="32">
        <f>VLOOKUP(A531,[3]Sheet1!$F:$I,2,)</f>
        <v>1065</v>
      </c>
      <c r="L531" s="32">
        <f>VLOOKUP(A531,[3]Sheet1!$F:$I,4,0)</f>
        <v>172.5</v>
      </c>
      <c r="M531" s="32">
        <f>VLOOKUP(A531,[1]FIJA!$A:$P,11,0)</f>
        <v>456</v>
      </c>
      <c r="N531" s="32">
        <f>VLOOKUP(A531,[3]Sheet1!$F:$I,3,0)</f>
        <v>1063.5</v>
      </c>
      <c r="O531" s="32">
        <f>VLOOKUP(A531,[1]FIJA!$A:$P,12,0)</f>
        <v>75</v>
      </c>
      <c r="P531" s="6">
        <v>886.5</v>
      </c>
      <c r="Q531" s="40">
        <f t="shared" si="24"/>
        <v>961.5</v>
      </c>
      <c r="R531" s="6">
        <f t="shared" si="25"/>
        <v>2301</v>
      </c>
      <c r="S531" s="6">
        <f t="shared" si="26"/>
        <v>14038.5</v>
      </c>
      <c r="T531" s="24">
        <v>111</v>
      </c>
      <c r="U531" s="2" t="str">
        <f>VLOOKUP(A531,[2]COMEDORECO_Generacion_de_Datos_!$A:$F,5,0)</f>
        <v>01.00.00.62.02.43.12</v>
      </c>
    </row>
    <row r="532" spans="1:21" s="2" customFormat="1" ht="21.95" customHeight="1" x14ac:dyDescent="0.25">
      <c r="A532" s="2">
        <f>VLOOKUP(C532,[1]FIJA!$D:$P,3,0)</f>
        <v>6500295453</v>
      </c>
      <c r="B532" s="23">
        <v>520</v>
      </c>
      <c r="C532" s="7" t="s">
        <v>922</v>
      </c>
      <c r="D532" s="7" t="s">
        <v>97</v>
      </c>
      <c r="E532" s="7" t="str">
        <f>VLOOKUP(A532,[2]COMEDORECO_Generacion_de_Datos_!$A:$F,2,0)</f>
        <v>M</v>
      </c>
      <c r="F532" s="7" t="s">
        <v>1844</v>
      </c>
      <c r="G532" s="44" t="str">
        <f>VLOOKUP(A532,[1]FIJA!$A:$P,15,0)</f>
        <v>COMEDORES ECONOMICOS - SAMANA</v>
      </c>
      <c r="H532" s="44">
        <f>VLOOKUP(A532,[1]FIJA!$A:$P,8,0)</f>
        <v>15000</v>
      </c>
      <c r="I532" s="32">
        <f>VLOOKUP(A532,[1]FIJA!$A:$P,10,0)</f>
        <v>0</v>
      </c>
      <c r="J532" s="32">
        <f>VLOOKUP(A532,[1]FIJA!$A:$P,9,0)</f>
        <v>430.5</v>
      </c>
      <c r="K532" s="32">
        <f>VLOOKUP(A532,[3]Sheet1!$F:$I,2,)</f>
        <v>1065</v>
      </c>
      <c r="L532" s="32">
        <f>VLOOKUP(A532,[3]Sheet1!$F:$I,4,0)</f>
        <v>172.5</v>
      </c>
      <c r="M532" s="32">
        <f>VLOOKUP(A532,[1]FIJA!$A:$P,11,0)</f>
        <v>456</v>
      </c>
      <c r="N532" s="32">
        <f>VLOOKUP(A532,[3]Sheet1!$F:$I,3,0)</f>
        <v>1063.5</v>
      </c>
      <c r="O532" s="32">
        <f>VLOOKUP(A532,[1]FIJA!$A:$P,12,0)</f>
        <v>75</v>
      </c>
      <c r="P532" s="6">
        <v>886.5</v>
      </c>
      <c r="Q532" s="40">
        <f t="shared" si="24"/>
        <v>961.5</v>
      </c>
      <c r="R532" s="6">
        <f t="shared" si="25"/>
        <v>2301</v>
      </c>
      <c r="S532" s="6">
        <f t="shared" si="26"/>
        <v>14038.5</v>
      </c>
      <c r="T532" s="24">
        <v>111</v>
      </c>
      <c r="U532" s="2" t="str">
        <f>VLOOKUP(A532,[2]COMEDORECO_Generacion_de_Datos_!$A:$F,5,0)</f>
        <v>01.00.00.62.02.43.12</v>
      </c>
    </row>
    <row r="533" spans="1:21" s="2" customFormat="1" ht="21.95" customHeight="1" x14ac:dyDescent="0.25">
      <c r="A533" s="2">
        <f>VLOOKUP(C533,[1]FIJA!$D:$P,3,0)</f>
        <v>117267047</v>
      </c>
      <c r="B533" s="23">
        <v>521</v>
      </c>
      <c r="C533" s="7" t="s">
        <v>455</v>
      </c>
      <c r="D533" s="7" t="s">
        <v>152</v>
      </c>
      <c r="E533" s="7" t="str">
        <f>VLOOKUP(A533,[2]COMEDORECO_Generacion_de_Datos_!$A:$F,2,0)</f>
        <v>M</v>
      </c>
      <c r="F533" s="7" t="s">
        <v>1844</v>
      </c>
      <c r="G533" s="44" t="str">
        <f>VLOOKUP(A533,[1]FIJA!$A:$P,15,0)</f>
        <v>COMEDORES ECONOMICOS - SAMANA</v>
      </c>
      <c r="H533" s="44">
        <f>VLOOKUP(A533,[1]FIJA!$A:$P,8,0)</f>
        <v>11000</v>
      </c>
      <c r="I533" s="32">
        <f>VLOOKUP(A533,[1]FIJA!$A:$P,10,0)</f>
        <v>0</v>
      </c>
      <c r="J533" s="32">
        <f>VLOOKUP(A533,[1]FIJA!$A:$P,9,0)</f>
        <v>315.7</v>
      </c>
      <c r="K533" s="32">
        <f>VLOOKUP(A533,[3]Sheet1!$F:$I,2,)</f>
        <v>781</v>
      </c>
      <c r="L533" s="32">
        <f>VLOOKUP(A533,[3]Sheet1!$F:$I,4,0)</f>
        <v>126.5</v>
      </c>
      <c r="M533" s="32">
        <f>VLOOKUP(A533,[1]FIJA!$A:$P,11,0)</f>
        <v>334.4</v>
      </c>
      <c r="N533" s="32">
        <f>VLOOKUP(A533,[3]Sheet1!$F:$I,3,0)</f>
        <v>779.9</v>
      </c>
      <c r="O533" s="32">
        <f>VLOOKUP(A533,[1]FIJA!$A:$P,12,0)</f>
        <v>75</v>
      </c>
      <c r="P533" s="6">
        <v>650.09999999999991</v>
      </c>
      <c r="Q533" s="40">
        <f t="shared" si="24"/>
        <v>725.09999999999991</v>
      </c>
      <c r="R533" s="6">
        <f t="shared" si="25"/>
        <v>1687.4</v>
      </c>
      <c r="S533" s="6">
        <f t="shared" si="26"/>
        <v>10274.9</v>
      </c>
      <c r="T533" s="24">
        <v>111</v>
      </c>
      <c r="U533" s="2" t="str">
        <f>VLOOKUP(A533,[2]COMEDORECO_Generacion_de_Datos_!$A:$F,5,0)</f>
        <v>01.00.00.62.02.43.12</v>
      </c>
    </row>
    <row r="534" spans="1:21" s="2" customFormat="1" ht="21.95" customHeight="1" x14ac:dyDescent="0.25">
      <c r="A534" s="2">
        <f>VLOOKUP(C534,[1]FIJA!$D:$P,3,0)</f>
        <v>6500017410</v>
      </c>
      <c r="B534" s="23">
        <v>522</v>
      </c>
      <c r="C534" s="7" t="s">
        <v>1372</v>
      </c>
      <c r="D534" s="7" t="s">
        <v>101</v>
      </c>
      <c r="E534" s="7" t="str">
        <f>VLOOKUP(A534,[2]COMEDORECO_Generacion_de_Datos_!$A:$F,2,0)</f>
        <v>F</v>
      </c>
      <c r="F534" s="7" t="s">
        <v>1844</v>
      </c>
      <c r="G534" s="44" t="str">
        <f>VLOOKUP(A534,[1]FIJA!$A:$P,15,0)</f>
        <v>COMEDORES ECONOMICOS - SAMANA</v>
      </c>
      <c r="H534" s="44">
        <f>VLOOKUP(A534,[1]FIJA!$A:$P,8,0)</f>
        <v>11000</v>
      </c>
      <c r="I534" s="32">
        <f>VLOOKUP(A534,[1]FIJA!$A:$P,10,0)</f>
        <v>0</v>
      </c>
      <c r="J534" s="32">
        <f>VLOOKUP(A534,[1]FIJA!$A:$P,9,0)</f>
        <v>315.7</v>
      </c>
      <c r="K534" s="32">
        <f>VLOOKUP(A534,[3]Sheet1!$F:$I,2,)</f>
        <v>781</v>
      </c>
      <c r="L534" s="32">
        <f>VLOOKUP(A534,[3]Sheet1!$F:$I,4,0)</f>
        <v>126.5</v>
      </c>
      <c r="M534" s="32">
        <f>VLOOKUP(A534,[1]FIJA!$A:$P,11,0)</f>
        <v>334.4</v>
      </c>
      <c r="N534" s="32">
        <f>VLOOKUP(A534,[3]Sheet1!$F:$I,3,0)</f>
        <v>779.9</v>
      </c>
      <c r="O534" s="32">
        <f>VLOOKUP(A534,[1]FIJA!$A:$P,12,0)</f>
        <v>75</v>
      </c>
      <c r="P534" s="6">
        <v>650.09999999999991</v>
      </c>
      <c r="Q534" s="40">
        <f t="shared" si="24"/>
        <v>725.09999999999991</v>
      </c>
      <c r="R534" s="6">
        <f t="shared" si="25"/>
        <v>1687.4</v>
      </c>
      <c r="S534" s="6">
        <f t="shared" si="26"/>
        <v>10274.9</v>
      </c>
      <c r="T534" s="24">
        <v>111</v>
      </c>
      <c r="U534" s="2" t="str">
        <f>VLOOKUP(A534,[2]COMEDORECO_Generacion_de_Datos_!$A:$F,5,0)</f>
        <v>01.00.00.62.02.43.12</v>
      </c>
    </row>
    <row r="535" spans="1:21" s="2" customFormat="1" ht="21.95" customHeight="1" x14ac:dyDescent="0.25">
      <c r="A535" s="2">
        <f>VLOOKUP(C535,[1]FIJA!$D:$P,3,0)</f>
        <v>6500255820</v>
      </c>
      <c r="B535" s="23">
        <v>523</v>
      </c>
      <c r="C535" s="7" t="s">
        <v>920</v>
      </c>
      <c r="D535" s="7" t="s">
        <v>152</v>
      </c>
      <c r="E535" s="7" t="str">
        <f>VLOOKUP(A535,[2]COMEDORECO_Generacion_de_Datos_!$A:$F,2,0)</f>
        <v>M</v>
      </c>
      <c r="F535" s="7" t="s">
        <v>1844</v>
      </c>
      <c r="G535" s="44" t="str">
        <f>VLOOKUP(A535,[1]FIJA!$A:$P,15,0)</f>
        <v>COMEDORES ECONOMICOS - SAMANA</v>
      </c>
      <c r="H535" s="44">
        <f>VLOOKUP(A535,[1]FIJA!$A:$P,8,0)</f>
        <v>11000</v>
      </c>
      <c r="I535" s="32">
        <f>VLOOKUP(A535,[1]FIJA!$A:$P,10,0)</f>
        <v>0</v>
      </c>
      <c r="J535" s="32">
        <f>VLOOKUP(A535,[1]FIJA!$A:$P,9,0)</f>
        <v>315.7</v>
      </c>
      <c r="K535" s="32">
        <f>VLOOKUP(A535,[3]Sheet1!$F:$I,2,)</f>
        <v>781</v>
      </c>
      <c r="L535" s="32">
        <f>VLOOKUP(A535,[3]Sheet1!$F:$I,4,0)</f>
        <v>126.5</v>
      </c>
      <c r="M535" s="32">
        <f>VLOOKUP(A535,[1]FIJA!$A:$P,11,0)</f>
        <v>334.4</v>
      </c>
      <c r="N535" s="32">
        <f>VLOOKUP(A535,[3]Sheet1!$F:$I,3,0)</f>
        <v>779.9</v>
      </c>
      <c r="O535" s="32">
        <f>VLOOKUP(A535,[1]FIJA!$A:$P,12,0)</f>
        <v>75</v>
      </c>
      <c r="P535" s="6">
        <v>650.09999999999991</v>
      </c>
      <c r="Q535" s="40">
        <f t="shared" si="24"/>
        <v>725.09999999999991</v>
      </c>
      <c r="R535" s="6">
        <f t="shared" si="25"/>
        <v>1687.4</v>
      </c>
      <c r="S535" s="6">
        <f t="shared" si="26"/>
        <v>10274.9</v>
      </c>
      <c r="T535" s="24">
        <v>111</v>
      </c>
      <c r="U535" s="2" t="str">
        <f>VLOOKUP(A535,[2]COMEDORECO_Generacion_de_Datos_!$A:$F,5,0)</f>
        <v>01.00.00.62.02.43.12</v>
      </c>
    </row>
    <row r="536" spans="1:21" s="2" customFormat="1" ht="21.95" customHeight="1" x14ac:dyDescent="0.25">
      <c r="A536" s="2">
        <f>VLOOKUP(C536,[1]FIJA!$D:$P,3,0)</f>
        <v>6500363970</v>
      </c>
      <c r="B536" s="23">
        <v>524</v>
      </c>
      <c r="C536" s="7" t="s">
        <v>1495</v>
      </c>
      <c r="D536" s="7" t="s">
        <v>101</v>
      </c>
      <c r="E536" s="7" t="str">
        <f>VLOOKUP(A536,[2]COMEDORECO_Generacion_de_Datos_!$A:$F,2,0)</f>
        <v>F</v>
      </c>
      <c r="F536" s="7" t="s">
        <v>1844</v>
      </c>
      <c r="G536" s="44" t="str">
        <f>VLOOKUP(A536,[1]FIJA!$A:$P,15,0)</f>
        <v>COMEDORES ECONOMICOS - SAMANA</v>
      </c>
      <c r="H536" s="44">
        <f>VLOOKUP(A536,[1]FIJA!$A:$P,8,0)</f>
        <v>11000</v>
      </c>
      <c r="I536" s="32">
        <f>VLOOKUP(A536,[1]FIJA!$A:$P,10,0)</f>
        <v>0</v>
      </c>
      <c r="J536" s="32">
        <f>VLOOKUP(A536,[1]FIJA!$A:$P,9,0)</f>
        <v>315.7</v>
      </c>
      <c r="K536" s="32">
        <f>VLOOKUP(A536,[3]Sheet1!$F:$I,2,)</f>
        <v>781</v>
      </c>
      <c r="L536" s="32">
        <f>VLOOKUP(A536,[3]Sheet1!$F:$I,4,0)</f>
        <v>126.5</v>
      </c>
      <c r="M536" s="32">
        <f>VLOOKUP(A536,[1]FIJA!$A:$P,11,0)</f>
        <v>334.4</v>
      </c>
      <c r="N536" s="32">
        <f>VLOOKUP(A536,[3]Sheet1!$F:$I,3,0)</f>
        <v>779.9</v>
      </c>
      <c r="O536" s="32">
        <f>VLOOKUP(A536,[1]FIJA!$A:$P,12,0)</f>
        <v>75</v>
      </c>
      <c r="P536" s="6">
        <v>650.09999999999991</v>
      </c>
      <c r="Q536" s="40">
        <f t="shared" si="24"/>
        <v>725.09999999999991</v>
      </c>
      <c r="R536" s="6">
        <f t="shared" si="25"/>
        <v>1687.4</v>
      </c>
      <c r="S536" s="6">
        <f t="shared" si="26"/>
        <v>10274.9</v>
      </c>
      <c r="T536" s="24">
        <v>111</v>
      </c>
      <c r="U536" s="2" t="str">
        <f>VLOOKUP(A536,[2]COMEDORECO_Generacion_de_Datos_!$A:$F,5,0)</f>
        <v>01.00.00.62.02.43.12</v>
      </c>
    </row>
    <row r="537" spans="1:21" s="2" customFormat="1" ht="21.95" customHeight="1" x14ac:dyDescent="0.25">
      <c r="A537" s="2">
        <f>VLOOKUP(C537,[1]FIJA!$D:$P,3,0)</f>
        <v>6500432890</v>
      </c>
      <c r="B537" s="23">
        <v>525</v>
      </c>
      <c r="C537" s="7" t="s">
        <v>923</v>
      </c>
      <c r="D537" s="7" t="s">
        <v>101</v>
      </c>
      <c r="E537" s="7" t="str">
        <f>VLOOKUP(A537,[2]COMEDORECO_Generacion_de_Datos_!$A:$F,2,0)</f>
        <v>F</v>
      </c>
      <c r="F537" s="7" t="s">
        <v>1844</v>
      </c>
      <c r="G537" s="44" t="str">
        <f>VLOOKUP(A537,[1]FIJA!$A:$P,15,0)</f>
        <v>COMEDORES ECONOMICOS - SAMANA</v>
      </c>
      <c r="H537" s="44">
        <f>VLOOKUP(A537,[1]FIJA!$A:$P,8,0)</f>
        <v>11000</v>
      </c>
      <c r="I537" s="32">
        <f>VLOOKUP(A537,[1]FIJA!$A:$P,10,0)</f>
        <v>0</v>
      </c>
      <c r="J537" s="32">
        <f>VLOOKUP(A537,[1]FIJA!$A:$P,9,0)</f>
        <v>315.7</v>
      </c>
      <c r="K537" s="32">
        <f>VLOOKUP(A537,[3]Sheet1!$F:$I,2,)</f>
        <v>781</v>
      </c>
      <c r="L537" s="32">
        <f>VLOOKUP(A537,[3]Sheet1!$F:$I,4,0)</f>
        <v>126.5</v>
      </c>
      <c r="M537" s="32">
        <f>VLOOKUP(A537,[1]FIJA!$A:$P,11,0)</f>
        <v>334.4</v>
      </c>
      <c r="N537" s="32">
        <f>VLOOKUP(A537,[3]Sheet1!$F:$I,3,0)</f>
        <v>779.9</v>
      </c>
      <c r="O537" s="32">
        <f>VLOOKUP(A537,[1]FIJA!$A:$P,12,0)</f>
        <v>75</v>
      </c>
      <c r="P537" s="6">
        <v>650.09999999999991</v>
      </c>
      <c r="Q537" s="40">
        <f t="shared" si="24"/>
        <v>725.09999999999991</v>
      </c>
      <c r="R537" s="6">
        <f t="shared" si="25"/>
        <v>1687.4</v>
      </c>
      <c r="S537" s="6">
        <f t="shared" si="26"/>
        <v>10274.9</v>
      </c>
      <c r="T537" s="24">
        <v>111</v>
      </c>
      <c r="U537" s="2" t="str">
        <f>VLOOKUP(A537,[2]COMEDORECO_Generacion_de_Datos_!$A:$F,5,0)</f>
        <v>01.00.00.62.02.43.12</v>
      </c>
    </row>
    <row r="538" spans="1:21" s="2" customFormat="1" ht="21.95" customHeight="1" x14ac:dyDescent="0.25">
      <c r="A538" s="2">
        <f>VLOOKUP(C538,[1]FIJA!$D:$P,3,0)</f>
        <v>6500013146</v>
      </c>
      <c r="B538" s="23">
        <v>526</v>
      </c>
      <c r="C538" s="7" t="s">
        <v>1917</v>
      </c>
      <c r="D538" s="7" t="s">
        <v>101</v>
      </c>
      <c r="E538" s="7" t="str">
        <f>VLOOKUP(A538,[2]COMEDORECO_Generacion_de_Datos_!$A:$F,2,0)</f>
        <v>F</v>
      </c>
      <c r="F538" s="7" t="s">
        <v>1844</v>
      </c>
      <c r="G538" s="44" t="str">
        <f>VLOOKUP(A538,[1]FIJA!$A:$P,15,0)</f>
        <v>COMEDORES ECONOMICOS - SAMANA</v>
      </c>
      <c r="H538" s="44">
        <f>VLOOKUP(A538,[1]FIJA!$A:$P,8,0)</f>
        <v>11000</v>
      </c>
      <c r="I538" s="32">
        <f>VLOOKUP(A538,[1]FIJA!$A:$P,10,0)</f>
        <v>0</v>
      </c>
      <c r="J538" s="32">
        <f>VLOOKUP(A538,[1]FIJA!$A:$P,9,0)</f>
        <v>315.7</v>
      </c>
      <c r="K538" s="32">
        <f>VLOOKUP(A538,[3]Sheet1!$F:$I,2,)</f>
        <v>781</v>
      </c>
      <c r="L538" s="32">
        <f>VLOOKUP(A538,[3]Sheet1!$F:$I,4,0)</f>
        <v>126.5</v>
      </c>
      <c r="M538" s="32">
        <f>VLOOKUP(A538,[1]FIJA!$A:$P,11,0)</f>
        <v>334.4</v>
      </c>
      <c r="N538" s="32">
        <f>VLOOKUP(A538,[3]Sheet1!$F:$I,3,0)</f>
        <v>779.9</v>
      </c>
      <c r="O538" s="32">
        <f>VLOOKUP(A538,[1]FIJA!$A:$P,12,0)</f>
        <v>75</v>
      </c>
      <c r="P538" s="6">
        <v>650.09999999999991</v>
      </c>
      <c r="Q538" s="40">
        <f t="shared" si="24"/>
        <v>725.09999999999991</v>
      </c>
      <c r="R538" s="6">
        <f t="shared" si="25"/>
        <v>1687.4</v>
      </c>
      <c r="S538" s="6">
        <f t="shared" si="26"/>
        <v>10274.9</v>
      </c>
      <c r="T538" s="24">
        <v>111</v>
      </c>
      <c r="U538" s="2" t="str">
        <f>VLOOKUP(A538,[2]COMEDORECO_Generacion_de_Datos_!$A:$F,5,0)</f>
        <v>01.00.00.62.02.43.12</v>
      </c>
    </row>
    <row r="539" spans="1:21" s="2" customFormat="1" ht="21.95" customHeight="1" x14ac:dyDescent="0.25">
      <c r="A539" s="2">
        <f>VLOOKUP(C539,[1]FIJA!$D:$P,3,0)</f>
        <v>7100207591</v>
      </c>
      <c r="B539" s="23">
        <v>527</v>
      </c>
      <c r="C539" s="7" t="s">
        <v>939</v>
      </c>
      <c r="D539" s="7" t="s">
        <v>27</v>
      </c>
      <c r="E539" s="7" t="str">
        <f>VLOOKUP(A539,[2]COMEDORECO_Generacion_de_Datos_!$A:$F,2,0)</f>
        <v>M</v>
      </c>
      <c r="F539" s="7" t="s">
        <v>1844</v>
      </c>
      <c r="G539" s="44" t="str">
        <f>VLOOKUP(A539,[1]FIJA!$A:$P,15,0)</f>
        <v>COMEDORES ECONOMICOS - NAGUA</v>
      </c>
      <c r="H539" s="44">
        <f>VLOOKUP(A539,[1]FIJA!$A:$P,8,0)</f>
        <v>35000</v>
      </c>
      <c r="I539" s="32">
        <f>VLOOKUP(A539,[1]FIJA!$A:$P,10,0)</f>
        <v>0</v>
      </c>
      <c r="J539" s="32">
        <f>VLOOKUP(A539,[1]FIJA!$A:$P,9,0)</f>
        <v>1004.5</v>
      </c>
      <c r="K539" s="32">
        <f>VLOOKUP(A539,[3]Sheet1!$F:$I,2,)</f>
        <v>2485</v>
      </c>
      <c r="L539" s="32">
        <f>VLOOKUP(A539,[3]Sheet1!$F:$I,4,0)</f>
        <v>402.5</v>
      </c>
      <c r="M539" s="32">
        <f>VLOOKUP(A539,[1]FIJA!$A:$P,11,0)</f>
        <v>1064</v>
      </c>
      <c r="N539" s="32">
        <f>VLOOKUP(A539,[3]Sheet1!$F:$I,3,0)</f>
        <v>2481.5</v>
      </c>
      <c r="O539" s="32">
        <f>VLOOKUP(A539,[1]FIJA!$A:$P,12,0)</f>
        <v>75</v>
      </c>
      <c r="P539" s="6">
        <v>2068.5</v>
      </c>
      <c r="Q539" s="40">
        <f t="shared" si="24"/>
        <v>2143.5</v>
      </c>
      <c r="R539" s="6">
        <f t="shared" si="25"/>
        <v>5369</v>
      </c>
      <c r="S539" s="6">
        <f t="shared" si="26"/>
        <v>32856.5</v>
      </c>
      <c r="T539" s="24">
        <v>111</v>
      </c>
      <c r="U539" s="2" t="str">
        <f>VLOOKUP(A539,[2]COMEDORECO_Generacion_de_Datos_!$A:$F,5,0)</f>
        <v>01.00.00.62.02.43.13</v>
      </c>
    </row>
    <row r="540" spans="1:21" s="2" customFormat="1" ht="21.95" customHeight="1" x14ac:dyDescent="0.25">
      <c r="A540" s="2">
        <f>VLOOKUP(C540,[1]FIJA!$D:$P,3,0)</f>
        <v>7100318661</v>
      </c>
      <c r="B540" s="23">
        <v>528</v>
      </c>
      <c r="C540" s="7" t="s">
        <v>942</v>
      </c>
      <c r="D540" s="7" t="s">
        <v>211</v>
      </c>
      <c r="E540" s="7" t="str">
        <f>VLOOKUP(A540,[2]COMEDORECO_Generacion_de_Datos_!$A:$F,2,0)</f>
        <v>M</v>
      </c>
      <c r="F540" s="7" t="s">
        <v>1844</v>
      </c>
      <c r="G540" s="44" t="str">
        <f>VLOOKUP(A540,[1]FIJA!$A:$P,15,0)</f>
        <v>COMEDORES ECONOMICOS - NAGUA</v>
      </c>
      <c r="H540" s="44">
        <f>VLOOKUP(A540,[1]FIJA!$A:$P,8,0)</f>
        <v>22000</v>
      </c>
      <c r="I540" s="32">
        <f>VLOOKUP(A540,[1]FIJA!$A:$P,10,0)</f>
        <v>0</v>
      </c>
      <c r="J540" s="32">
        <f>VLOOKUP(A540,[1]FIJA!$A:$P,9,0)</f>
        <v>631.4</v>
      </c>
      <c r="K540" s="32">
        <f>VLOOKUP(A540,[3]Sheet1!$F:$I,2,)</f>
        <v>1562</v>
      </c>
      <c r="L540" s="32">
        <f>VLOOKUP(A540,[3]Sheet1!$F:$I,4,0)</f>
        <v>253</v>
      </c>
      <c r="M540" s="32">
        <f>VLOOKUP(A540,[1]FIJA!$A:$P,11,0)</f>
        <v>668.8</v>
      </c>
      <c r="N540" s="32">
        <f>VLOOKUP(A540,[3]Sheet1!$F:$I,3,0)</f>
        <v>1559.8</v>
      </c>
      <c r="O540" s="32">
        <f>VLOOKUP(A540,[1]FIJA!$A:$P,12,0)</f>
        <v>75</v>
      </c>
      <c r="P540" s="6">
        <v>1300.1999999999998</v>
      </c>
      <c r="Q540" s="40">
        <f t="shared" si="24"/>
        <v>1375.1999999999998</v>
      </c>
      <c r="R540" s="6">
        <f t="shared" si="25"/>
        <v>3374.8</v>
      </c>
      <c r="S540" s="6">
        <f t="shared" si="26"/>
        <v>20624.8</v>
      </c>
      <c r="T540" s="24">
        <v>111</v>
      </c>
      <c r="U540" s="2" t="str">
        <f>VLOOKUP(A540,[2]COMEDORECO_Generacion_de_Datos_!$A:$F,5,0)</f>
        <v>01.00.00.62.02.43.13</v>
      </c>
    </row>
    <row r="541" spans="1:21" s="2" customFormat="1" ht="21.95" customHeight="1" x14ac:dyDescent="0.25">
      <c r="A541" s="2">
        <f>VLOOKUP(C541,[1]FIJA!$D:$P,3,0)</f>
        <v>5800201245</v>
      </c>
      <c r="B541" s="23">
        <v>529</v>
      </c>
      <c r="C541" s="7" t="s">
        <v>1877</v>
      </c>
      <c r="D541" s="7" t="s">
        <v>116</v>
      </c>
      <c r="E541" s="7" t="str">
        <f>VLOOKUP(A541,[2]COMEDORECO_Generacion_de_Datos_!$A:$F,2,0)</f>
        <v>M</v>
      </c>
      <c r="F541" s="7" t="s">
        <v>1844</v>
      </c>
      <c r="G541" s="44" t="str">
        <f>VLOOKUP(A541,[1]FIJA!$A:$P,15,0)</f>
        <v>COMEDORES ECONOMICOS - NAGUA</v>
      </c>
      <c r="H541" s="44">
        <f>VLOOKUP(A541,[1]FIJA!$A:$P,8,0)</f>
        <v>20000</v>
      </c>
      <c r="I541" s="32">
        <f>VLOOKUP(A541,[1]FIJA!$A:$P,10,0)</f>
        <v>0</v>
      </c>
      <c r="J541" s="32">
        <f>VLOOKUP(A541,[1]FIJA!$A:$P,9,0)</f>
        <v>574</v>
      </c>
      <c r="K541" s="32">
        <f>VLOOKUP(A541,[3]Sheet1!$F:$I,2,)</f>
        <v>1420</v>
      </c>
      <c r="L541" s="32">
        <f>VLOOKUP(A541,[3]Sheet1!$F:$I,4,0)</f>
        <v>230</v>
      </c>
      <c r="M541" s="32">
        <f>VLOOKUP(A541,[1]FIJA!$A:$P,11,0)</f>
        <v>608</v>
      </c>
      <c r="N541" s="32">
        <f>VLOOKUP(A541,[3]Sheet1!$F:$I,3,0)</f>
        <v>1418</v>
      </c>
      <c r="O541" s="32">
        <f>VLOOKUP(A541,[1]FIJA!$A:$P,12,0)</f>
        <v>75</v>
      </c>
      <c r="P541" s="6">
        <v>1182</v>
      </c>
      <c r="Q541" s="40">
        <f t="shared" si="24"/>
        <v>1257</v>
      </c>
      <c r="R541" s="6">
        <f t="shared" si="25"/>
        <v>3068</v>
      </c>
      <c r="S541" s="6">
        <f t="shared" si="26"/>
        <v>18743</v>
      </c>
      <c r="T541" s="24">
        <v>111</v>
      </c>
      <c r="U541" s="2" t="str">
        <f>VLOOKUP(A541,[2]COMEDORECO_Generacion_de_Datos_!$A:$F,5,0)</f>
        <v>01.00.00.62.02.43.13</v>
      </c>
    </row>
    <row r="542" spans="1:21" s="2" customFormat="1" ht="21.95" customHeight="1" x14ac:dyDescent="0.25">
      <c r="A542" s="2">
        <f>VLOOKUP(C542,[1]FIJA!$D:$P,3,0)</f>
        <v>7100339071</v>
      </c>
      <c r="B542" s="23">
        <v>530</v>
      </c>
      <c r="C542" s="7" t="s">
        <v>943</v>
      </c>
      <c r="D542" s="7" t="s">
        <v>116</v>
      </c>
      <c r="E542" s="7" t="str">
        <f>VLOOKUP(A542,[2]COMEDORECO_Generacion_de_Datos_!$A:$F,2,0)</f>
        <v>F</v>
      </c>
      <c r="F542" s="7" t="s">
        <v>1844</v>
      </c>
      <c r="G542" s="44" t="str">
        <f>VLOOKUP(A542,[1]FIJA!$A:$P,15,0)</f>
        <v>COMEDORES ECONOMICOS - NAGUA</v>
      </c>
      <c r="H542" s="44">
        <f>VLOOKUP(A542,[1]FIJA!$A:$P,8,0)</f>
        <v>16500</v>
      </c>
      <c r="I542" s="32">
        <f>VLOOKUP(A542,[1]FIJA!$A:$P,10,0)</f>
        <v>0</v>
      </c>
      <c r="J542" s="32">
        <f>VLOOKUP(A542,[1]FIJA!$A:$P,9,0)</f>
        <v>473.55</v>
      </c>
      <c r="K542" s="32">
        <f>VLOOKUP(A542,[3]Sheet1!$F:$I,2,)</f>
        <v>1171.5</v>
      </c>
      <c r="L542" s="32">
        <f>VLOOKUP(A542,[3]Sheet1!$F:$I,4,0)</f>
        <v>189.75</v>
      </c>
      <c r="M542" s="32">
        <f>VLOOKUP(A542,[1]FIJA!$A:$P,11,0)</f>
        <v>501.6</v>
      </c>
      <c r="N542" s="32">
        <f>VLOOKUP(A542,[3]Sheet1!$F:$I,3,0)</f>
        <v>1169.8499999999999</v>
      </c>
      <c r="O542" s="32">
        <f>VLOOKUP(A542,[1]FIJA!$A:$P,12,0)</f>
        <v>75</v>
      </c>
      <c r="P542" s="6">
        <v>975.15000000000009</v>
      </c>
      <c r="Q542" s="40">
        <f t="shared" si="24"/>
        <v>1050.1500000000001</v>
      </c>
      <c r="R542" s="6">
        <f t="shared" si="25"/>
        <v>2531.1</v>
      </c>
      <c r="S542" s="6">
        <f t="shared" si="26"/>
        <v>15449.85</v>
      </c>
      <c r="T542" s="24">
        <v>111</v>
      </c>
      <c r="U542" s="2" t="str">
        <f>VLOOKUP(A542,[2]COMEDORECO_Generacion_de_Datos_!$A:$F,5,0)</f>
        <v>01.00.00.62.02.43.13</v>
      </c>
    </row>
    <row r="543" spans="1:21" s="2" customFormat="1" ht="21.95" customHeight="1" x14ac:dyDescent="0.25">
      <c r="A543" s="2">
        <f>VLOOKUP(C543,[1]FIJA!$D:$P,3,0)</f>
        <v>7100511679</v>
      </c>
      <c r="B543" s="23">
        <v>531</v>
      </c>
      <c r="C543" s="7" t="s">
        <v>948</v>
      </c>
      <c r="D543" s="7" t="s">
        <v>97</v>
      </c>
      <c r="E543" s="7" t="str">
        <f>VLOOKUP(A543,[2]COMEDORECO_Generacion_de_Datos_!$A:$F,2,0)</f>
        <v>M</v>
      </c>
      <c r="F543" s="7" t="s">
        <v>1844</v>
      </c>
      <c r="G543" s="44" t="str">
        <f>VLOOKUP(A543,[1]FIJA!$A:$P,15,0)</f>
        <v>COMEDORES ECONOMICOS - NAGUA</v>
      </c>
      <c r="H543" s="44">
        <f>VLOOKUP(A543,[1]FIJA!$A:$P,8,0)</f>
        <v>16500</v>
      </c>
      <c r="I543" s="32">
        <f>VLOOKUP(A543,[1]FIJA!$A:$P,10,0)</f>
        <v>0</v>
      </c>
      <c r="J543" s="32">
        <f>VLOOKUP(A543,[1]FIJA!$A:$P,9,0)</f>
        <v>473.55</v>
      </c>
      <c r="K543" s="32">
        <f>VLOOKUP(A543,[3]Sheet1!$F:$I,2,)</f>
        <v>1171.5</v>
      </c>
      <c r="L543" s="32">
        <f>VLOOKUP(A543,[3]Sheet1!$F:$I,4,0)</f>
        <v>189.75</v>
      </c>
      <c r="M543" s="32">
        <f>VLOOKUP(A543,[1]FIJA!$A:$P,11,0)</f>
        <v>501.6</v>
      </c>
      <c r="N543" s="32">
        <f>VLOOKUP(A543,[3]Sheet1!$F:$I,3,0)</f>
        <v>1169.8499999999999</v>
      </c>
      <c r="O543" s="32">
        <f>VLOOKUP(A543,[1]FIJA!$A:$P,12,0)</f>
        <v>75</v>
      </c>
      <c r="P543" s="6">
        <v>975.15000000000009</v>
      </c>
      <c r="Q543" s="40">
        <f t="shared" si="24"/>
        <v>1050.1500000000001</v>
      </c>
      <c r="R543" s="6">
        <f t="shared" si="25"/>
        <v>2531.1</v>
      </c>
      <c r="S543" s="6">
        <f t="shared" si="26"/>
        <v>15449.85</v>
      </c>
      <c r="T543" s="24">
        <v>111</v>
      </c>
      <c r="U543" s="2" t="str">
        <f>VLOOKUP(A543,[2]COMEDORECO_Generacion_de_Datos_!$A:$F,5,0)</f>
        <v>01.00.00.62.02.43.13</v>
      </c>
    </row>
    <row r="544" spans="1:21" s="2" customFormat="1" ht="21.95" customHeight="1" x14ac:dyDescent="0.25">
      <c r="A544" s="2">
        <f>VLOOKUP(C544,[1]FIJA!$D:$P,3,0)</f>
        <v>7100539563</v>
      </c>
      <c r="B544" s="23">
        <v>532</v>
      </c>
      <c r="C544" s="7" t="s">
        <v>949</v>
      </c>
      <c r="D544" s="7" t="s">
        <v>116</v>
      </c>
      <c r="E544" s="7" t="str">
        <f>VLOOKUP(A544,[2]COMEDORECO_Generacion_de_Datos_!$A:$F,2,0)</f>
        <v>M</v>
      </c>
      <c r="F544" s="7" t="s">
        <v>1844</v>
      </c>
      <c r="G544" s="44" t="str">
        <f>VLOOKUP(A544,[1]FIJA!$A:$P,15,0)</f>
        <v>COMEDORES ECONOMICOS - NAGUA</v>
      </c>
      <c r="H544" s="44">
        <f>VLOOKUP(A544,[1]FIJA!$A:$P,8,0)</f>
        <v>16500</v>
      </c>
      <c r="I544" s="32">
        <f>VLOOKUP(A544,[1]FIJA!$A:$P,10,0)</f>
        <v>0</v>
      </c>
      <c r="J544" s="32">
        <f>VLOOKUP(A544,[1]FIJA!$A:$P,9,0)</f>
        <v>473.55</v>
      </c>
      <c r="K544" s="32">
        <f>VLOOKUP(A544,[3]Sheet1!$F:$I,2,)</f>
        <v>1171.5</v>
      </c>
      <c r="L544" s="32">
        <f>VLOOKUP(A544,[3]Sheet1!$F:$I,4,0)</f>
        <v>189.75</v>
      </c>
      <c r="M544" s="32">
        <f>VLOOKUP(A544,[1]FIJA!$A:$P,11,0)</f>
        <v>501.6</v>
      </c>
      <c r="N544" s="32">
        <f>VLOOKUP(A544,[3]Sheet1!$F:$I,3,0)</f>
        <v>1169.8499999999999</v>
      </c>
      <c r="O544" s="32">
        <f>VLOOKUP(A544,[1]FIJA!$A:$P,12,0)</f>
        <v>75</v>
      </c>
      <c r="P544" s="6">
        <v>975.15000000000009</v>
      </c>
      <c r="Q544" s="40">
        <f t="shared" si="24"/>
        <v>1050.1500000000001</v>
      </c>
      <c r="R544" s="6">
        <f t="shared" si="25"/>
        <v>2531.1</v>
      </c>
      <c r="S544" s="6">
        <f t="shared" si="26"/>
        <v>15449.85</v>
      </c>
      <c r="T544" s="24">
        <v>111</v>
      </c>
      <c r="U544" s="2" t="str">
        <f>VLOOKUP(A544,[2]COMEDORECO_Generacion_de_Datos_!$A:$F,5,0)</f>
        <v>01.00.00.62.02.43.13</v>
      </c>
    </row>
    <row r="545" spans="1:21" s="2" customFormat="1" ht="21.95" customHeight="1" x14ac:dyDescent="0.25">
      <c r="A545" s="2">
        <f>VLOOKUP(C545,[1]FIJA!$D:$P,3,0)</f>
        <v>40233679170</v>
      </c>
      <c r="B545" s="23">
        <v>533</v>
      </c>
      <c r="C545" s="7" t="s">
        <v>1646</v>
      </c>
      <c r="D545" s="7" t="s">
        <v>28</v>
      </c>
      <c r="E545" s="7" t="str">
        <f>VLOOKUP(A545,[2]COMEDORECO_Generacion_de_Datos_!$A:$F,2,0)</f>
        <v>F</v>
      </c>
      <c r="F545" s="7" t="s">
        <v>1844</v>
      </c>
      <c r="G545" s="44" t="str">
        <f>VLOOKUP(A545,[1]FIJA!$A:$P,15,0)</f>
        <v>COMEDORES ECONOMICOS - NAGUA</v>
      </c>
      <c r="H545" s="44">
        <f>VLOOKUP(A545,[1]FIJA!$A:$P,8,0)</f>
        <v>15000</v>
      </c>
      <c r="I545" s="32">
        <f>VLOOKUP(A545,[1]FIJA!$A:$P,10,0)</f>
        <v>0</v>
      </c>
      <c r="J545" s="32">
        <f>VLOOKUP(A545,[1]FIJA!$A:$P,9,0)</f>
        <v>430.5</v>
      </c>
      <c r="K545" s="32">
        <f>VLOOKUP(A545,[3]Sheet1!$F:$I,2,)</f>
        <v>1065</v>
      </c>
      <c r="L545" s="32">
        <f>VLOOKUP(A545,[3]Sheet1!$F:$I,4,0)</f>
        <v>172.5</v>
      </c>
      <c r="M545" s="32">
        <f>VLOOKUP(A545,[1]FIJA!$A:$P,11,0)</f>
        <v>456</v>
      </c>
      <c r="N545" s="32">
        <f>VLOOKUP(A545,[3]Sheet1!$F:$I,3,0)</f>
        <v>1063.5</v>
      </c>
      <c r="O545" s="32">
        <f>VLOOKUP(A545,[1]FIJA!$A:$P,12,0)</f>
        <v>75</v>
      </c>
      <c r="P545" s="6">
        <v>886.5</v>
      </c>
      <c r="Q545" s="40">
        <f t="shared" si="24"/>
        <v>961.5</v>
      </c>
      <c r="R545" s="6">
        <f t="shared" si="25"/>
        <v>2301</v>
      </c>
      <c r="S545" s="6">
        <f t="shared" si="26"/>
        <v>14038.5</v>
      </c>
      <c r="T545" s="24">
        <v>111</v>
      </c>
      <c r="U545" s="2" t="str">
        <f>VLOOKUP(A545,[2]COMEDORECO_Generacion_de_Datos_!$A:$F,5,0)</f>
        <v>01.00.00.62.02.43.13</v>
      </c>
    </row>
    <row r="546" spans="1:21" s="2" customFormat="1" ht="21.95" customHeight="1" x14ac:dyDescent="0.25">
      <c r="A546" s="2">
        <f>VLOOKUP(C546,[1]FIJA!$D:$P,3,0)</f>
        <v>7100170922</v>
      </c>
      <c r="B546" s="23">
        <v>534</v>
      </c>
      <c r="C546" s="7" t="s">
        <v>1450</v>
      </c>
      <c r="D546" s="7" t="s">
        <v>144</v>
      </c>
      <c r="E546" s="7" t="str">
        <f>VLOOKUP(A546,[2]COMEDORECO_Generacion_de_Datos_!$A:$F,2,0)</f>
        <v>F</v>
      </c>
      <c r="F546" s="7" t="s">
        <v>1844</v>
      </c>
      <c r="G546" s="44" t="str">
        <f>VLOOKUP(A546,[1]FIJA!$A:$P,15,0)</f>
        <v>COMEDORES ECONOMICOS - NAGUA</v>
      </c>
      <c r="H546" s="44">
        <f>VLOOKUP(A546,[1]FIJA!$A:$P,8,0)</f>
        <v>11000</v>
      </c>
      <c r="I546" s="32">
        <f>VLOOKUP(A546,[1]FIJA!$A:$P,10,0)</f>
        <v>0</v>
      </c>
      <c r="J546" s="32">
        <f>VLOOKUP(A546,[1]FIJA!$A:$P,9,0)</f>
        <v>315.7</v>
      </c>
      <c r="K546" s="32">
        <f>VLOOKUP(A546,[3]Sheet1!$F:$I,2,)</f>
        <v>781</v>
      </c>
      <c r="L546" s="32">
        <f>VLOOKUP(A546,[3]Sheet1!$F:$I,4,0)</f>
        <v>126.5</v>
      </c>
      <c r="M546" s="32">
        <f>VLOOKUP(A546,[1]FIJA!$A:$P,11,0)</f>
        <v>334.4</v>
      </c>
      <c r="N546" s="32">
        <f>VLOOKUP(A546,[3]Sheet1!$F:$I,3,0)</f>
        <v>779.9</v>
      </c>
      <c r="O546" s="32">
        <f>VLOOKUP(A546,[1]FIJA!$A:$P,12,0)</f>
        <v>75</v>
      </c>
      <c r="P546" s="6">
        <v>650.09999999999991</v>
      </c>
      <c r="Q546" s="40">
        <f t="shared" si="24"/>
        <v>725.09999999999991</v>
      </c>
      <c r="R546" s="6">
        <f t="shared" si="25"/>
        <v>1687.4</v>
      </c>
      <c r="S546" s="6">
        <f t="shared" si="26"/>
        <v>10274.9</v>
      </c>
      <c r="T546" s="24">
        <v>111</v>
      </c>
      <c r="U546" s="2" t="str">
        <f>VLOOKUP(A546,[2]COMEDORECO_Generacion_de_Datos_!$A:$F,5,0)</f>
        <v>01.00.00.62.02.43.13</v>
      </c>
    </row>
    <row r="547" spans="1:21" s="2" customFormat="1" ht="21.95" customHeight="1" x14ac:dyDescent="0.25">
      <c r="A547" s="2">
        <f>VLOOKUP(C547,[1]FIJA!$D:$P,3,0)</f>
        <v>7100281174</v>
      </c>
      <c r="B547" s="23">
        <v>535</v>
      </c>
      <c r="C547" s="7" t="s">
        <v>941</v>
      </c>
      <c r="D547" s="7" t="s">
        <v>144</v>
      </c>
      <c r="E547" s="7" t="str">
        <f>VLOOKUP(A547,[2]COMEDORECO_Generacion_de_Datos_!$A:$F,2,0)</f>
        <v>F</v>
      </c>
      <c r="F547" s="7" t="s">
        <v>1844</v>
      </c>
      <c r="G547" s="44" t="str">
        <f>VLOOKUP(A547,[1]FIJA!$A:$P,15,0)</f>
        <v>COMEDORES ECONOMICOS - NAGUA</v>
      </c>
      <c r="H547" s="44">
        <f>VLOOKUP(A547,[1]FIJA!$A:$P,8,0)</f>
        <v>11000</v>
      </c>
      <c r="I547" s="32">
        <f>VLOOKUP(A547,[1]FIJA!$A:$P,10,0)</f>
        <v>0</v>
      </c>
      <c r="J547" s="32">
        <f>VLOOKUP(A547,[1]FIJA!$A:$P,9,0)</f>
        <v>315.7</v>
      </c>
      <c r="K547" s="32">
        <f>VLOOKUP(A547,[3]Sheet1!$F:$I,2,)</f>
        <v>781</v>
      </c>
      <c r="L547" s="32">
        <f>VLOOKUP(A547,[3]Sheet1!$F:$I,4,0)</f>
        <v>126.5</v>
      </c>
      <c r="M547" s="32">
        <f>VLOOKUP(A547,[1]FIJA!$A:$P,11,0)</f>
        <v>334.4</v>
      </c>
      <c r="N547" s="32">
        <f>VLOOKUP(A547,[3]Sheet1!$F:$I,3,0)</f>
        <v>779.9</v>
      </c>
      <c r="O547" s="32">
        <f>VLOOKUP(A547,[1]FIJA!$A:$P,12,0)</f>
        <v>75</v>
      </c>
      <c r="P547" s="6">
        <v>650.09999999999991</v>
      </c>
      <c r="Q547" s="40">
        <f t="shared" si="24"/>
        <v>725.09999999999991</v>
      </c>
      <c r="R547" s="6">
        <f t="shared" si="25"/>
        <v>1687.4</v>
      </c>
      <c r="S547" s="6">
        <f t="shared" si="26"/>
        <v>10274.9</v>
      </c>
      <c r="T547" s="24">
        <v>111</v>
      </c>
      <c r="U547" s="2" t="str">
        <f>VLOOKUP(A547,[2]COMEDORECO_Generacion_de_Datos_!$A:$F,5,0)</f>
        <v>01.00.00.62.02.43.13</v>
      </c>
    </row>
    <row r="548" spans="1:21" s="2" customFormat="1" ht="21.95" customHeight="1" x14ac:dyDescent="0.25">
      <c r="A548" s="2">
        <f>VLOOKUP(C548,[1]FIJA!$D:$P,3,0)</f>
        <v>7100291389</v>
      </c>
      <c r="B548" s="23">
        <v>536</v>
      </c>
      <c r="C548" s="7" t="s">
        <v>1491</v>
      </c>
      <c r="D548" s="7" t="s">
        <v>1492</v>
      </c>
      <c r="E548" s="7" t="str">
        <f>VLOOKUP(A548,[2]COMEDORECO_Generacion_de_Datos_!$A:$F,2,0)</f>
        <v>F</v>
      </c>
      <c r="F548" s="7" t="s">
        <v>1844</v>
      </c>
      <c r="G548" s="44" t="str">
        <f>VLOOKUP(A548,[1]FIJA!$A:$P,15,0)</f>
        <v>COMEDORES ECONOMICOS - NAGUA</v>
      </c>
      <c r="H548" s="44">
        <f>VLOOKUP(A548,[1]FIJA!$A:$P,8,0)</f>
        <v>11000</v>
      </c>
      <c r="I548" s="32">
        <f>VLOOKUP(A548,[1]FIJA!$A:$P,10,0)</f>
        <v>0</v>
      </c>
      <c r="J548" s="32">
        <f>VLOOKUP(A548,[1]FIJA!$A:$P,9,0)</f>
        <v>315.7</v>
      </c>
      <c r="K548" s="32">
        <f>VLOOKUP(A548,[3]Sheet1!$F:$I,2,)</f>
        <v>781</v>
      </c>
      <c r="L548" s="32">
        <f>VLOOKUP(A548,[3]Sheet1!$F:$I,4,0)</f>
        <v>126.5</v>
      </c>
      <c r="M548" s="32">
        <f>VLOOKUP(A548,[1]FIJA!$A:$P,11,0)</f>
        <v>334.4</v>
      </c>
      <c r="N548" s="32">
        <f>VLOOKUP(A548,[3]Sheet1!$F:$I,3,0)</f>
        <v>779.9</v>
      </c>
      <c r="O548" s="32">
        <f>VLOOKUP(A548,[1]FIJA!$A:$P,12,0)</f>
        <v>75</v>
      </c>
      <c r="P548" s="6">
        <v>650.09999999999991</v>
      </c>
      <c r="Q548" s="40">
        <f t="shared" si="24"/>
        <v>725.09999999999991</v>
      </c>
      <c r="R548" s="6">
        <f t="shared" si="25"/>
        <v>1687.4</v>
      </c>
      <c r="S548" s="6">
        <f t="shared" si="26"/>
        <v>10274.9</v>
      </c>
      <c r="T548" s="24">
        <v>111</v>
      </c>
      <c r="U548" s="2" t="str">
        <f>VLOOKUP(A548,[2]COMEDORECO_Generacion_de_Datos_!$A:$F,5,0)</f>
        <v>01.00.00.62.02.43.13</v>
      </c>
    </row>
    <row r="549" spans="1:21" s="2" customFormat="1" ht="21.95" customHeight="1" x14ac:dyDescent="0.25">
      <c r="A549" s="2">
        <f>VLOOKUP(C549,[1]FIJA!$D:$P,3,0)</f>
        <v>7100401723</v>
      </c>
      <c r="B549" s="23">
        <v>537</v>
      </c>
      <c r="C549" s="7" t="s">
        <v>944</v>
      </c>
      <c r="D549" s="7" t="s">
        <v>109</v>
      </c>
      <c r="E549" s="7" t="str">
        <f>VLOOKUP(A549,[2]COMEDORECO_Generacion_de_Datos_!$A:$F,2,0)</f>
        <v>M</v>
      </c>
      <c r="F549" s="7" t="s">
        <v>1844</v>
      </c>
      <c r="G549" s="44" t="str">
        <f>VLOOKUP(A549,[1]FIJA!$A:$P,15,0)</f>
        <v>COMEDORES ECONOMICOS - NAGUA</v>
      </c>
      <c r="H549" s="44">
        <f>VLOOKUP(A549,[1]FIJA!$A:$P,8,0)</f>
        <v>11000</v>
      </c>
      <c r="I549" s="32">
        <f>VLOOKUP(A549,[1]FIJA!$A:$P,10,0)</f>
        <v>0</v>
      </c>
      <c r="J549" s="32">
        <f>VLOOKUP(A549,[1]FIJA!$A:$P,9,0)</f>
        <v>315.7</v>
      </c>
      <c r="K549" s="32">
        <f>VLOOKUP(A549,[3]Sheet1!$F:$I,2,)</f>
        <v>781</v>
      </c>
      <c r="L549" s="32">
        <f>VLOOKUP(A549,[3]Sheet1!$F:$I,4,0)</f>
        <v>126.5</v>
      </c>
      <c r="M549" s="32">
        <f>VLOOKUP(A549,[1]FIJA!$A:$P,11,0)</f>
        <v>334.4</v>
      </c>
      <c r="N549" s="32">
        <f>VLOOKUP(A549,[3]Sheet1!$F:$I,3,0)</f>
        <v>779.9</v>
      </c>
      <c r="O549" s="32">
        <f>VLOOKUP(A549,[1]FIJA!$A:$P,12,0)</f>
        <v>75</v>
      </c>
      <c r="P549" s="6">
        <v>650.09999999999991</v>
      </c>
      <c r="Q549" s="40">
        <f t="shared" si="24"/>
        <v>725.09999999999991</v>
      </c>
      <c r="R549" s="6">
        <f t="shared" si="25"/>
        <v>1687.4</v>
      </c>
      <c r="S549" s="6">
        <f t="shared" si="26"/>
        <v>10274.9</v>
      </c>
      <c r="T549" s="24">
        <v>111</v>
      </c>
      <c r="U549" s="2" t="str">
        <f>VLOOKUP(A549,[2]COMEDORECO_Generacion_de_Datos_!$A:$F,5,0)</f>
        <v>01.00.00.62.02.43.13</v>
      </c>
    </row>
    <row r="550" spans="1:21" s="2" customFormat="1" ht="21.95" customHeight="1" x14ac:dyDescent="0.25">
      <c r="A550" s="2">
        <f>VLOOKUP(C550,[1]FIJA!$D:$P,3,0)</f>
        <v>7100409270</v>
      </c>
      <c r="B550" s="23">
        <v>538</v>
      </c>
      <c r="C550" s="7" t="s">
        <v>945</v>
      </c>
      <c r="D550" s="7" t="s">
        <v>97</v>
      </c>
      <c r="E550" s="7" t="str">
        <f>VLOOKUP(A550,[2]COMEDORECO_Generacion_de_Datos_!$A:$F,2,0)</f>
        <v>F</v>
      </c>
      <c r="F550" s="7" t="s">
        <v>1844</v>
      </c>
      <c r="G550" s="44" t="str">
        <f>VLOOKUP(A550,[1]FIJA!$A:$P,15,0)</f>
        <v>COMEDORES ECONOMICOS - NAGUA</v>
      </c>
      <c r="H550" s="44">
        <f>VLOOKUP(A550,[1]FIJA!$A:$P,8,0)</f>
        <v>11000</v>
      </c>
      <c r="I550" s="32">
        <f>VLOOKUP(A550,[1]FIJA!$A:$P,10,0)</f>
        <v>0</v>
      </c>
      <c r="J550" s="32">
        <f>VLOOKUP(A550,[1]FIJA!$A:$P,9,0)</f>
        <v>315.7</v>
      </c>
      <c r="K550" s="32">
        <f>VLOOKUP(A550,[3]Sheet1!$F:$I,2,)</f>
        <v>781</v>
      </c>
      <c r="L550" s="32">
        <f>VLOOKUP(A550,[3]Sheet1!$F:$I,4,0)</f>
        <v>126.5</v>
      </c>
      <c r="M550" s="32">
        <f>VLOOKUP(A550,[1]FIJA!$A:$P,11,0)</f>
        <v>334.4</v>
      </c>
      <c r="N550" s="32">
        <f>VLOOKUP(A550,[3]Sheet1!$F:$I,3,0)</f>
        <v>779.9</v>
      </c>
      <c r="O550" s="32">
        <f>VLOOKUP(A550,[1]FIJA!$A:$P,12,0)</f>
        <v>75</v>
      </c>
      <c r="P550" s="6">
        <v>650.09999999999991</v>
      </c>
      <c r="Q550" s="40">
        <f t="shared" si="24"/>
        <v>725.09999999999991</v>
      </c>
      <c r="R550" s="6">
        <f t="shared" si="25"/>
        <v>1687.4</v>
      </c>
      <c r="S550" s="6">
        <f t="shared" si="26"/>
        <v>10274.9</v>
      </c>
      <c r="T550" s="24">
        <v>111</v>
      </c>
      <c r="U550" s="2" t="str">
        <f>VLOOKUP(A550,[2]COMEDORECO_Generacion_de_Datos_!$A:$F,5,0)</f>
        <v>01.00.00.62.02.43.13</v>
      </c>
    </row>
    <row r="551" spans="1:21" s="2" customFormat="1" ht="21.95" customHeight="1" x14ac:dyDescent="0.25">
      <c r="A551" s="2">
        <f>VLOOKUP(C551,[1]FIJA!$D:$P,3,0)</f>
        <v>7100411938</v>
      </c>
      <c r="B551" s="23">
        <v>539</v>
      </c>
      <c r="C551" s="7" t="s">
        <v>946</v>
      </c>
      <c r="D551" s="7" t="s">
        <v>97</v>
      </c>
      <c r="E551" s="7" t="str">
        <f>VLOOKUP(A551,[2]COMEDORECO_Generacion_de_Datos_!$A:$F,2,0)</f>
        <v>F</v>
      </c>
      <c r="F551" s="7" t="s">
        <v>1844</v>
      </c>
      <c r="G551" s="44" t="str">
        <f>VLOOKUP(A551,[1]FIJA!$A:$P,15,0)</f>
        <v>COMEDORES ECONOMICOS - NAGUA</v>
      </c>
      <c r="H551" s="44">
        <f>VLOOKUP(A551,[1]FIJA!$A:$P,8,0)</f>
        <v>11000</v>
      </c>
      <c r="I551" s="32">
        <f>VLOOKUP(A551,[1]FIJA!$A:$P,10,0)</f>
        <v>0</v>
      </c>
      <c r="J551" s="32">
        <f>VLOOKUP(A551,[1]FIJA!$A:$P,9,0)</f>
        <v>315.7</v>
      </c>
      <c r="K551" s="32">
        <f>VLOOKUP(A551,[3]Sheet1!$F:$I,2,)</f>
        <v>781</v>
      </c>
      <c r="L551" s="32">
        <f>VLOOKUP(A551,[3]Sheet1!$F:$I,4,0)</f>
        <v>126.5</v>
      </c>
      <c r="M551" s="32">
        <f>VLOOKUP(A551,[1]FIJA!$A:$P,11,0)</f>
        <v>334.4</v>
      </c>
      <c r="N551" s="32">
        <f>VLOOKUP(A551,[3]Sheet1!$F:$I,3,0)</f>
        <v>779.9</v>
      </c>
      <c r="O551" s="32">
        <f>VLOOKUP(A551,[1]FIJA!$A:$P,12,0)</f>
        <v>75</v>
      </c>
      <c r="P551" s="6">
        <v>650.09999999999991</v>
      </c>
      <c r="Q551" s="40">
        <f t="shared" si="24"/>
        <v>725.09999999999991</v>
      </c>
      <c r="R551" s="6">
        <f t="shared" si="25"/>
        <v>1687.4</v>
      </c>
      <c r="S551" s="6">
        <f t="shared" si="26"/>
        <v>10274.9</v>
      </c>
      <c r="T551" s="24">
        <v>111</v>
      </c>
      <c r="U551" s="2" t="str">
        <f>VLOOKUP(A551,[2]COMEDORECO_Generacion_de_Datos_!$A:$F,5,0)</f>
        <v>01.00.00.62.02.43.13</v>
      </c>
    </row>
    <row r="552" spans="1:21" s="2" customFormat="1" ht="21.95" customHeight="1" x14ac:dyDescent="0.25">
      <c r="A552" s="2">
        <f>VLOOKUP(C552,[1]FIJA!$D:$P,3,0)</f>
        <v>7100441232</v>
      </c>
      <c r="B552" s="23">
        <v>540</v>
      </c>
      <c r="C552" s="7" t="s">
        <v>1493</v>
      </c>
      <c r="D552" s="7" t="s">
        <v>97</v>
      </c>
      <c r="E552" s="7" t="str">
        <f>VLOOKUP(A552,[2]COMEDORECO_Generacion_de_Datos_!$A:$F,2,0)</f>
        <v>M</v>
      </c>
      <c r="F552" s="7" t="s">
        <v>1844</v>
      </c>
      <c r="G552" s="44" t="str">
        <f>VLOOKUP(A552,[1]FIJA!$A:$P,15,0)</f>
        <v>COMEDORES ECONOMICOS - NAGUA</v>
      </c>
      <c r="H552" s="44">
        <f>VLOOKUP(A552,[1]FIJA!$A:$P,8,0)</f>
        <v>11000</v>
      </c>
      <c r="I552" s="32">
        <f>VLOOKUP(A552,[1]FIJA!$A:$P,10,0)</f>
        <v>0</v>
      </c>
      <c r="J552" s="32">
        <f>VLOOKUP(A552,[1]FIJA!$A:$P,9,0)</f>
        <v>315.7</v>
      </c>
      <c r="K552" s="32">
        <f>VLOOKUP(A552,[3]Sheet1!$F:$I,2,)</f>
        <v>781</v>
      </c>
      <c r="L552" s="32">
        <f>VLOOKUP(A552,[3]Sheet1!$F:$I,4,0)</f>
        <v>126.5</v>
      </c>
      <c r="M552" s="32">
        <f>VLOOKUP(A552,[1]FIJA!$A:$P,11,0)</f>
        <v>334.4</v>
      </c>
      <c r="N552" s="32">
        <f>VLOOKUP(A552,[3]Sheet1!$F:$I,3,0)</f>
        <v>779.9</v>
      </c>
      <c r="O552" s="32">
        <f>VLOOKUP(A552,[1]FIJA!$A:$P,12,0)</f>
        <v>75</v>
      </c>
      <c r="P552" s="6">
        <v>650.09999999999991</v>
      </c>
      <c r="Q552" s="40">
        <f t="shared" si="24"/>
        <v>725.09999999999991</v>
      </c>
      <c r="R552" s="6">
        <f t="shared" si="25"/>
        <v>1687.4</v>
      </c>
      <c r="S552" s="6">
        <f t="shared" si="26"/>
        <v>10274.9</v>
      </c>
      <c r="T552" s="24">
        <v>111</v>
      </c>
      <c r="U552" s="2" t="str">
        <f>VLOOKUP(A552,[2]COMEDORECO_Generacion_de_Datos_!$A:$F,5,0)</f>
        <v>01.00.00.62.02.43.13</v>
      </c>
    </row>
    <row r="553" spans="1:21" s="2" customFormat="1" ht="21.95" customHeight="1" x14ac:dyDescent="0.25">
      <c r="A553" s="2">
        <f>VLOOKUP(C553,[1]FIJA!$D:$P,3,0)</f>
        <v>7100501936</v>
      </c>
      <c r="B553" s="23">
        <v>541</v>
      </c>
      <c r="C553" s="7" t="s">
        <v>947</v>
      </c>
      <c r="D553" s="7" t="s">
        <v>144</v>
      </c>
      <c r="E553" s="7" t="str">
        <f>VLOOKUP(A553,[2]COMEDORECO_Generacion_de_Datos_!$A:$F,2,0)</f>
        <v>M</v>
      </c>
      <c r="F553" s="7" t="s">
        <v>1844</v>
      </c>
      <c r="G553" s="44" t="str">
        <f>VLOOKUP(A553,[1]FIJA!$A:$P,15,0)</f>
        <v>COMEDORES ECONOMICOS - NAGUA</v>
      </c>
      <c r="H553" s="44">
        <f>VLOOKUP(A553,[1]FIJA!$A:$P,8,0)</f>
        <v>11000</v>
      </c>
      <c r="I553" s="32">
        <f>VLOOKUP(A553,[1]FIJA!$A:$P,10,0)</f>
        <v>0</v>
      </c>
      <c r="J553" s="32">
        <f>VLOOKUP(A553,[1]FIJA!$A:$P,9,0)</f>
        <v>315.7</v>
      </c>
      <c r="K553" s="32">
        <f>VLOOKUP(A553,[3]Sheet1!$F:$I,2,)</f>
        <v>781</v>
      </c>
      <c r="L553" s="32">
        <f>VLOOKUP(A553,[3]Sheet1!$F:$I,4,0)</f>
        <v>126.5</v>
      </c>
      <c r="M553" s="32">
        <f>VLOOKUP(A553,[1]FIJA!$A:$P,11,0)</f>
        <v>334.4</v>
      </c>
      <c r="N553" s="32">
        <f>VLOOKUP(A553,[3]Sheet1!$F:$I,3,0)</f>
        <v>779.9</v>
      </c>
      <c r="O553" s="32">
        <f>VLOOKUP(A553,[1]FIJA!$A:$P,12,0)</f>
        <v>75</v>
      </c>
      <c r="P553" s="6">
        <v>650.09999999999991</v>
      </c>
      <c r="Q553" s="40">
        <f t="shared" si="24"/>
        <v>725.09999999999991</v>
      </c>
      <c r="R553" s="6">
        <f t="shared" si="25"/>
        <v>1687.4</v>
      </c>
      <c r="S553" s="6">
        <f t="shared" si="26"/>
        <v>10274.9</v>
      </c>
      <c r="T553" s="24">
        <v>111</v>
      </c>
      <c r="U553" s="2" t="str">
        <f>VLOOKUP(A553,[2]COMEDORECO_Generacion_de_Datos_!$A:$F,5,0)</f>
        <v>01.00.00.62.02.43.13</v>
      </c>
    </row>
    <row r="554" spans="1:21" s="2" customFormat="1" ht="21.95" customHeight="1" x14ac:dyDescent="0.25">
      <c r="A554" s="2">
        <f>VLOOKUP(C554,[1]FIJA!$D:$P,3,0)</f>
        <v>7100508055</v>
      </c>
      <c r="B554" s="23">
        <v>542</v>
      </c>
      <c r="C554" s="7" t="s">
        <v>1338</v>
      </c>
      <c r="D554" s="7" t="s">
        <v>101</v>
      </c>
      <c r="E554" s="7" t="str">
        <f>VLOOKUP(A554,[2]COMEDORECO_Generacion_de_Datos_!$A:$F,2,0)</f>
        <v>F</v>
      </c>
      <c r="F554" s="7" t="s">
        <v>1844</v>
      </c>
      <c r="G554" s="44" t="str">
        <f>VLOOKUP(A554,[1]FIJA!$A:$P,15,0)</f>
        <v>COMEDORES ECONOMICOS - NAGUA</v>
      </c>
      <c r="H554" s="44">
        <f>VLOOKUP(A554,[1]FIJA!$A:$P,8,0)</f>
        <v>11000</v>
      </c>
      <c r="I554" s="32">
        <f>VLOOKUP(A554,[1]FIJA!$A:$P,10,0)</f>
        <v>0</v>
      </c>
      <c r="J554" s="32">
        <f>VLOOKUP(A554,[1]FIJA!$A:$P,9,0)</f>
        <v>315.7</v>
      </c>
      <c r="K554" s="32">
        <f>VLOOKUP(A554,[3]Sheet1!$F:$I,2,)</f>
        <v>781</v>
      </c>
      <c r="L554" s="32">
        <f>VLOOKUP(A554,[3]Sheet1!$F:$I,4,0)</f>
        <v>126.5</v>
      </c>
      <c r="M554" s="32">
        <f>VLOOKUP(A554,[1]FIJA!$A:$P,11,0)</f>
        <v>334.4</v>
      </c>
      <c r="N554" s="32">
        <f>VLOOKUP(A554,[3]Sheet1!$F:$I,3,0)</f>
        <v>779.9</v>
      </c>
      <c r="O554" s="32">
        <f>VLOOKUP(A554,[1]FIJA!$A:$P,12,0)</f>
        <v>75</v>
      </c>
      <c r="P554" s="6">
        <v>650.09999999999991</v>
      </c>
      <c r="Q554" s="40">
        <f t="shared" si="24"/>
        <v>725.09999999999991</v>
      </c>
      <c r="R554" s="6">
        <f t="shared" si="25"/>
        <v>1687.4</v>
      </c>
      <c r="S554" s="6">
        <f t="shared" si="26"/>
        <v>10274.9</v>
      </c>
      <c r="T554" s="24">
        <v>111</v>
      </c>
      <c r="U554" s="2" t="str">
        <f>VLOOKUP(A554,[2]COMEDORECO_Generacion_de_Datos_!$A:$F,5,0)</f>
        <v>01.00.00.62.02.43.13</v>
      </c>
    </row>
    <row r="555" spans="1:21" s="2" customFormat="1" ht="21.95" customHeight="1" x14ac:dyDescent="0.25">
      <c r="A555" s="2">
        <f>VLOOKUP(C555,[1]FIJA!$D:$P,3,0)</f>
        <v>7100588586</v>
      </c>
      <c r="B555" s="23">
        <v>543</v>
      </c>
      <c r="C555" s="7" t="s">
        <v>950</v>
      </c>
      <c r="D555" s="7" t="s">
        <v>97</v>
      </c>
      <c r="E555" s="7" t="str">
        <f>VLOOKUP(A555,[2]COMEDORECO_Generacion_de_Datos_!$A:$F,2,0)</f>
        <v>F</v>
      </c>
      <c r="F555" s="7" t="s">
        <v>1844</v>
      </c>
      <c r="G555" s="44" t="str">
        <f>VLOOKUP(A555,[1]FIJA!$A:$P,15,0)</f>
        <v>COMEDORES ECONOMICOS - NAGUA</v>
      </c>
      <c r="H555" s="44">
        <f>VLOOKUP(A555,[1]FIJA!$A:$P,8,0)</f>
        <v>11000</v>
      </c>
      <c r="I555" s="32">
        <f>VLOOKUP(A555,[1]FIJA!$A:$P,10,0)</f>
        <v>0</v>
      </c>
      <c r="J555" s="32">
        <f>VLOOKUP(A555,[1]FIJA!$A:$P,9,0)</f>
        <v>315.7</v>
      </c>
      <c r="K555" s="32">
        <f>VLOOKUP(A555,[3]Sheet1!$F:$I,2,)</f>
        <v>781</v>
      </c>
      <c r="L555" s="32">
        <f>VLOOKUP(A555,[3]Sheet1!$F:$I,4,0)</f>
        <v>126.5</v>
      </c>
      <c r="M555" s="32">
        <f>VLOOKUP(A555,[1]FIJA!$A:$P,11,0)</f>
        <v>334.4</v>
      </c>
      <c r="N555" s="32">
        <f>VLOOKUP(A555,[3]Sheet1!$F:$I,3,0)</f>
        <v>779.9</v>
      </c>
      <c r="O555" s="32">
        <f>VLOOKUP(A555,[1]FIJA!$A:$P,12,0)</f>
        <v>75</v>
      </c>
      <c r="P555" s="6">
        <v>650.09999999999991</v>
      </c>
      <c r="Q555" s="40">
        <f t="shared" si="24"/>
        <v>725.09999999999991</v>
      </c>
      <c r="R555" s="6">
        <f t="shared" si="25"/>
        <v>1687.4</v>
      </c>
      <c r="S555" s="6">
        <f t="shared" si="26"/>
        <v>10274.9</v>
      </c>
      <c r="T555" s="24">
        <v>111</v>
      </c>
      <c r="U555" s="2" t="str">
        <f>VLOOKUP(A555,[2]COMEDORECO_Generacion_de_Datos_!$A:$F,5,0)</f>
        <v>01.00.00.62.02.43.13</v>
      </c>
    </row>
    <row r="556" spans="1:21" s="2" customFormat="1" ht="21.95" customHeight="1" x14ac:dyDescent="0.25">
      <c r="A556" s="2">
        <f>VLOOKUP(C556,[1]FIJA!$D:$P,3,0)</f>
        <v>40221856194</v>
      </c>
      <c r="B556" s="23">
        <v>544</v>
      </c>
      <c r="C556" s="7" t="s">
        <v>1186</v>
      </c>
      <c r="D556" s="7" t="s">
        <v>97</v>
      </c>
      <c r="E556" s="7" t="str">
        <f>VLOOKUP(A556,[2]COMEDORECO_Generacion_de_Datos_!$A:$F,2,0)</f>
        <v>M</v>
      </c>
      <c r="F556" s="7" t="s">
        <v>1844</v>
      </c>
      <c r="G556" s="44" t="str">
        <f>VLOOKUP(A556,[1]FIJA!$A:$P,15,0)</f>
        <v>COMEDORES ECONOMICOS - NAGUA</v>
      </c>
      <c r="H556" s="44">
        <f>VLOOKUP(A556,[1]FIJA!$A:$P,8,0)</f>
        <v>11000</v>
      </c>
      <c r="I556" s="32">
        <f>VLOOKUP(A556,[1]FIJA!$A:$P,10,0)</f>
        <v>0</v>
      </c>
      <c r="J556" s="32">
        <f>VLOOKUP(A556,[1]FIJA!$A:$P,9,0)</f>
        <v>315.7</v>
      </c>
      <c r="K556" s="32">
        <f>VLOOKUP(A556,[3]Sheet1!$F:$I,2,)</f>
        <v>781</v>
      </c>
      <c r="L556" s="32">
        <f>VLOOKUP(A556,[3]Sheet1!$F:$I,4,0)</f>
        <v>126.5</v>
      </c>
      <c r="M556" s="32">
        <f>VLOOKUP(A556,[1]FIJA!$A:$P,11,0)</f>
        <v>334.4</v>
      </c>
      <c r="N556" s="32">
        <f>VLOOKUP(A556,[3]Sheet1!$F:$I,3,0)</f>
        <v>779.9</v>
      </c>
      <c r="O556" s="32">
        <f>VLOOKUP(A556,[1]FIJA!$A:$P,12,0)</f>
        <v>75</v>
      </c>
      <c r="P556" s="6">
        <v>650.09999999999991</v>
      </c>
      <c r="Q556" s="40">
        <f t="shared" si="24"/>
        <v>725.09999999999991</v>
      </c>
      <c r="R556" s="6">
        <f t="shared" si="25"/>
        <v>1687.4</v>
      </c>
      <c r="S556" s="6">
        <f t="shared" si="26"/>
        <v>10274.9</v>
      </c>
      <c r="T556" s="24">
        <v>111</v>
      </c>
      <c r="U556" s="2" t="str">
        <f>VLOOKUP(A556,[2]COMEDORECO_Generacion_de_Datos_!$A:$F,5,0)</f>
        <v>01.00.00.62.02.43.13</v>
      </c>
    </row>
    <row r="557" spans="1:21" s="2" customFormat="1" ht="21.95" customHeight="1" x14ac:dyDescent="0.25">
      <c r="A557" s="2">
        <f>VLOOKUP(C557,[1]FIJA!$D:$P,3,0)</f>
        <v>40227681356</v>
      </c>
      <c r="B557" s="23">
        <v>545</v>
      </c>
      <c r="C557" s="7" t="s">
        <v>1227</v>
      </c>
      <c r="D557" s="7" t="s">
        <v>97</v>
      </c>
      <c r="E557" s="7" t="str">
        <f>VLOOKUP(A557,[2]COMEDORECO_Generacion_de_Datos_!$A:$F,2,0)</f>
        <v>F</v>
      </c>
      <c r="F557" s="7" t="s">
        <v>1844</v>
      </c>
      <c r="G557" s="44" t="str">
        <f>VLOOKUP(A557,[1]FIJA!$A:$P,15,0)</f>
        <v>COMEDORES ECONOMICOS - NAGUA</v>
      </c>
      <c r="H557" s="44">
        <f>VLOOKUP(A557,[1]FIJA!$A:$P,8,0)</f>
        <v>11000</v>
      </c>
      <c r="I557" s="32">
        <f>VLOOKUP(A557,[1]FIJA!$A:$P,10,0)</f>
        <v>0</v>
      </c>
      <c r="J557" s="32">
        <f>VLOOKUP(A557,[1]FIJA!$A:$P,9,0)</f>
        <v>315.7</v>
      </c>
      <c r="K557" s="32">
        <f>VLOOKUP(A557,[3]Sheet1!$F:$I,2,)</f>
        <v>781</v>
      </c>
      <c r="L557" s="32">
        <f>VLOOKUP(A557,[3]Sheet1!$F:$I,4,0)</f>
        <v>126.5</v>
      </c>
      <c r="M557" s="32">
        <f>VLOOKUP(A557,[1]FIJA!$A:$P,11,0)</f>
        <v>334.4</v>
      </c>
      <c r="N557" s="32">
        <f>VLOOKUP(A557,[3]Sheet1!$F:$I,3,0)</f>
        <v>779.9</v>
      </c>
      <c r="O557" s="32">
        <f>VLOOKUP(A557,[1]FIJA!$A:$P,12,0)</f>
        <v>1587.45</v>
      </c>
      <c r="P557" s="6">
        <v>650.09999999999991</v>
      </c>
      <c r="Q557" s="40">
        <f t="shared" si="24"/>
        <v>2237.5500000000002</v>
      </c>
      <c r="R557" s="6">
        <f t="shared" si="25"/>
        <v>1687.4</v>
      </c>
      <c r="S557" s="6">
        <f t="shared" si="26"/>
        <v>8762.4500000000007</v>
      </c>
      <c r="T557" s="24">
        <v>111</v>
      </c>
      <c r="U557" s="2" t="str">
        <f>VLOOKUP(A557,[2]COMEDORECO_Generacion_de_Datos_!$A:$F,5,0)</f>
        <v>01.00.00.62.02.43.13</v>
      </c>
    </row>
    <row r="558" spans="1:21" s="2" customFormat="1" ht="21.95" customHeight="1" x14ac:dyDescent="0.25">
      <c r="A558" s="2">
        <f>VLOOKUP(C558,[1]FIJA!$D:$P,3,0)</f>
        <v>3104370303</v>
      </c>
      <c r="B558" s="23">
        <v>546</v>
      </c>
      <c r="C558" s="43" t="s">
        <v>2042</v>
      </c>
      <c r="D558" s="7" t="s">
        <v>27</v>
      </c>
      <c r="E558" s="7" t="str">
        <f>VLOOKUP(A558,[2]COMEDORECO_Generacion_de_Datos_!$A:$F,2,0)</f>
        <v>M</v>
      </c>
      <c r="F558" s="7" t="s">
        <v>1844</v>
      </c>
      <c r="G558" s="44" t="str">
        <f>VLOOKUP(A558,[1]FIJA!$A:$P,15,0)</f>
        <v>COMEDORES ECONOMICOS - PEKIN SANTIAGO</v>
      </c>
      <c r="H558" s="44">
        <f>VLOOKUP(A558,[1]FIJA!$A:$P,8,0)</f>
        <v>35000</v>
      </c>
      <c r="I558" s="32">
        <f>VLOOKUP(A558,[1]FIJA!$A:$P,10,0)</f>
        <v>0</v>
      </c>
      <c r="J558" s="32">
        <f>VLOOKUP(A558,[1]FIJA!$A:$P,9,0)</f>
        <v>1004.5</v>
      </c>
      <c r="K558" s="32">
        <f>VLOOKUP(A558,[3]Sheet1!$F:$I,2,)</f>
        <v>2485</v>
      </c>
      <c r="L558" s="32">
        <f>VLOOKUP(A558,[3]Sheet1!$F:$I,4,0)</f>
        <v>402.5</v>
      </c>
      <c r="M558" s="32">
        <f>VLOOKUP(A558,[1]FIJA!$A:$P,11,0)</f>
        <v>1064</v>
      </c>
      <c r="N558" s="32">
        <f>VLOOKUP(A558,[3]Sheet1!$F:$I,3,0)</f>
        <v>2481.5</v>
      </c>
      <c r="O558" s="32">
        <f>VLOOKUP(A558,[1]FIJA!$A:$P,12,0)</f>
        <v>75</v>
      </c>
      <c r="P558" s="6">
        <v>833.3</v>
      </c>
      <c r="Q558" s="40">
        <f t="shared" si="24"/>
        <v>2143.5</v>
      </c>
      <c r="R558" s="6">
        <f t="shared" si="25"/>
        <v>5369</v>
      </c>
      <c r="S558" s="6">
        <f t="shared" si="26"/>
        <v>32856.5</v>
      </c>
      <c r="T558" s="24">
        <v>111</v>
      </c>
      <c r="U558" s="2" t="str">
        <f>VLOOKUP(A558,[2]COMEDORECO_Generacion_de_Datos_!$A:$F,5,0)</f>
        <v>01.00.00.62.02.43.14</v>
      </c>
    </row>
    <row r="559" spans="1:21" s="2" customFormat="1" ht="21.95" customHeight="1" x14ac:dyDescent="0.25">
      <c r="A559" s="2">
        <f>VLOOKUP(C559,[1]FIJA!$D:$P,3,0)</f>
        <v>3101659344</v>
      </c>
      <c r="B559" s="23">
        <v>547</v>
      </c>
      <c r="C559" s="7" t="s">
        <v>752</v>
      </c>
      <c r="D559" s="7" t="s">
        <v>116</v>
      </c>
      <c r="E559" s="7" t="str">
        <f>VLOOKUP(A559,[2]COMEDORECO_Generacion_de_Datos_!$A:$F,2,0)</f>
        <v>M</v>
      </c>
      <c r="F559" s="7" t="s">
        <v>1844</v>
      </c>
      <c r="G559" s="44" t="str">
        <f>VLOOKUP(A559,[1]FIJA!$A:$P,15,0)</f>
        <v>COMEDORES ECONOMICOS - PEKIN SANTIAGO</v>
      </c>
      <c r="H559" s="44">
        <f>VLOOKUP(A559,[1]FIJA!$A:$P,8,0)</f>
        <v>30000</v>
      </c>
      <c r="I559" s="32">
        <f>VLOOKUP(A559,[1]FIJA!$A:$P,10,0)</f>
        <v>0</v>
      </c>
      <c r="J559" s="32">
        <f>VLOOKUP(A559,[1]FIJA!$A:$P,9,0)</f>
        <v>861</v>
      </c>
      <c r="K559" s="32">
        <f>VLOOKUP(A559,[3]Sheet1!$F:$I,2,)</f>
        <v>2130</v>
      </c>
      <c r="L559" s="32">
        <f>VLOOKUP(A559,[3]Sheet1!$F:$I,4,0)</f>
        <v>345</v>
      </c>
      <c r="M559" s="32">
        <f>VLOOKUP(A559,[1]FIJA!$A:$P,11,0)</f>
        <v>912</v>
      </c>
      <c r="N559" s="32">
        <f>VLOOKUP(A559,[3]Sheet1!$F:$I,3,0)</f>
        <v>2127</v>
      </c>
      <c r="O559" s="32">
        <f>VLOOKUP(A559,[1]FIJA!$A:$P,12,0)</f>
        <v>75</v>
      </c>
      <c r="P559" s="6">
        <v>1773</v>
      </c>
      <c r="Q559" s="40">
        <f t="shared" si="24"/>
        <v>1848</v>
      </c>
      <c r="R559" s="6">
        <f t="shared" si="25"/>
        <v>4602</v>
      </c>
      <c r="S559" s="6">
        <f t="shared" si="26"/>
        <v>28152</v>
      </c>
      <c r="T559" s="24">
        <v>111</v>
      </c>
      <c r="U559" s="2" t="str">
        <f>VLOOKUP(A559,[2]COMEDORECO_Generacion_de_Datos_!$A:$F,5,0)</f>
        <v>01.00.00.62.02.43.14</v>
      </c>
    </row>
    <row r="560" spans="1:21" s="2" customFormat="1" ht="21.95" customHeight="1" x14ac:dyDescent="0.25">
      <c r="A560" s="2">
        <f>VLOOKUP(C560,[1]FIJA!$D:$P,3,0)</f>
        <v>3103153585</v>
      </c>
      <c r="B560" s="23">
        <v>548</v>
      </c>
      <c r="C560" s="7" t="s">
        <v>762</v>
      </c>
      <c r="D560" s="7" t="s">
        <v>116</v>
      </c>
      <c r="E560" s="7" t="str">
        <f>VLOOKUP(A560,[2]COMEDORECO_Generacion_de_Datos_!$A:$F,2,0)</f>
        <v>M</v>
      </c>
      <c r="F560" s="7" t="s">
        <v>1844</v>
      </c>
      <c r="G560" s="44" t="str">
        <f>VLOOKUP(A560,[1]FIJA!$A:$P,15,0)</f>
        <v>COMEDORES ECONOMICOS - PEKIN SANTIAGO</v>
      </c>
      <c r="H560" s="44">
        <f>VLOOKUP(A560,[1]FIJA!$A:$P,8,0)</f>
        <v>27000</v>
      </c>
      <c r="I560" s="32">
        <f>VLOOKUP(A560,[1]FIJA!$A:$P,10,0)</f>
        <v>0</v>
      </c>
      <c r="J560" s="32">
        <f>VLOOKUP(A560,[1]FIJA!$A:$P,9,0)</f>
        <v>774.9</v>
      </c>
      <c r="K560" s="32">
        <f>VLOOKUP(A560,[3]Sheet1!$F:$I,2,)</f>
        <v>1917</v>
      </c>
      <c r="L560" s="32">
        <f>VLOOKUP(A560,[3]Sheet1!$F:$I,4,0)</f>
        <v>310.5</v>
      </c>
      <c r="M560" s="32">
        <f>VLOOKUP(A560,[1]FIJA!$A:$P,11,0)</f>
        <v>820.8</v>
      </c>
      <c r="N560" s="32">
        <f>VLOOKUP(A560,[3]Sheet1!$F:$I,3,0)</f>
        <v>1914.3</v>
      </c>
      <c r="O560" s="32">
        <f>VLOOKUP(A560,[1]FIJA!$A:$P,12,0)</f>
        <v>75</v>
      </c>
      <c r="P560" s="6">
        <v>1595.6999999999998</v>
      </c>
      <c r="Q560" s="40">
        <f t="shared" si="24"/>
        <v>1670.6999999999998</v>
      </c>
      <c r="R560" s="6">
        <f t="shared" si="25"/>
        <v>4141.8</v>
      </c>
      <c r="S560" s="6">
        <f t="shared" si="26"/>
        <v>25329.3</v>
      </c>
      <c r="T560" s="24">
        <v>111</v>
      </c>
      <c r="U560" s="2" t="str">
        <f>VLOOKUP(A560,[2]COMEDORECO_Generacion_de_Datos_!$A:$F,5,0)</f>
        <v>01.00.00.62.02.43.14</v>
      </c>
    </row>
    <row r="561" spans="1:21" s="2" customFormat="1" ht="21.95" customHeight="1" x14ac:dyDescent="0.25">
      <c r="A561" s="2">
        <f>VLOOKUP(C561,[1]FIJA!$D:$P,3,0)</f>
        <v>40209389077</v>
      </c>
      <c r="B561" s="23">
        <v>549</v>
      </c>
      <c r="C561" s="7" t="s">
        <v>1469</v>
      </c>
      <c r="D561" s="7" t="s">
        <v>116</v>
      </c>
      <c r="E561" s="7" t="str">
        <f>VLOOKUP(A561,[2]COMEDORECO_Generacion_de_Datos_!$A:$F,2,0)</f>
        <v>M</v>
      </c>
      <c r="F561" s="7" t="s">
        <v>1844</v>
      </c>
      <c r="G561" s="44" t="str">
        <f>VLOOKUP(A561,[1]FIJA!$A:$P,15,0)</f>
        <v>COMEDORES ECONOMICOS - PEKIN SANTIAGO</v>
      </c>
      <c r="H561" s="44">
        <f>VLOOKUP(A561,[1]FIJA!$A:$P,8,0)</f>
        <v>22000</v>
      </c>
      <c r="I561" s="32">
        <f>VLOOKUP(A561,[1]FIJA!$A:$P,10,0)</f>
        <v>0</v>
      </c>
      <c r="J561" s="32">
        <f>VLOOKUP(A561,[1]FIJA!$A:$P,9,0)</f>
        <v>631.4</v>
      </c>
      <c r="K561" s="32">
        <f>VLOOKUP(A561,[3]Sheet1!$F:$I,2,)</f>
        <v>1562</v>
      </c>
      <c r="L561" s="32">
        <f>VLOOKUP(A561,[3]Sheet1!$F:$I,4,0)</f>
        <v>253</v>
      </c>
      <c r="M561" s="32">
        <f>VLOOKUP(A561,[1]FIJA!$A:$P,11,0)</f>
        <v>668.8</v>
      </c>
      <c r="N561" s="32">
        <f>VLOOKUP(A561,[3]Sheet1!$F:$I,3,0)</f>
        <v>1559.8</v>
      </c>
      <c r="O561" s="32">
        <f>VLOOKUP(A561,[1]FIJA!$A:$P,12,0)</f>
        <v>75</v>
      </c>
      <c r="P561" s="6">
        <v>1300.1999999999998</v>
      </c>
      <c r="Q561" s="40">
        <f t="shared" si="24"/>
        <v>1375.1999999999998</v>
      </c>
      <c r="R561" s="6">
        <f t="shared" si="25"/>
        <v>3374.8</v>
      </c>
      <c r="S561" s="6">
        <f t="shared" si="26"/>
        <v>20624.8</v>
      </c>
      <c r="T561" s="24">
        <v>111</v>
      </c>
      <c r="U561" s="2" t="str">
        <f>VLOOKUP(A561,[2]COMEDORECO_Generacion_de_Datos_!$A:$F,5,0)</f>
        <v>01.00.00.62.02.43.14</v>
      </c>
    </row>
    <row r="562" spans="1:21" s="2" customFormat="1" ht="21.95" customHeight="1" x14ac:dyDescent="0.25">
      <c r="A562" s="2">
        <f>VLOOKUP(C562,[1]FIJA!$D:$P,3,0)</f>
        <v>40224786117</v>
      </c>
      <c r="B562" s="23">
        <v>550</v>
      </c>
      <c r="C562" s="7" t="s">
        <v>1642</v>
      </c>
      <c r="D562" s="7" t="s">
        <v>131</v>
      </c>
      <c r="E562" s="7" t="str">
        <f>VLOOKUP(A562,[2]COMEDORECO_Generacion_de_Datos_!$A:$F,2,0)</f>
        <v>M</v>
      </c>
      <c r="F562" s="7" t="s">
        <v>1844</v>
      </c>
      <c r="G562" s="44" t="str">
        <f>VLOOKUP(A562,[1]FIJA!$A:$P,15,0)</f>
        <v>COMEDORES ECONOMICOS - PEKIN SANTIAGO</v>
      </c>
      <c r="H562" s="44">
        <f>VLOOKUP(A562,[1]FIJA!$A:$P,8,0)</f>
        <v>22000</v>
      </c>
      <c r="I562" s="32">
        <f>VLOOKUP(A562,[1]FIJA!$A:$P,10,0)</f>
        <v>0</v>
      </c>
      <c r="J562" s="32">
        <f>VLOOKUP(A562,[1]FIJA!$A:$P,9,0)</f>
        <v>631.4</v>
      </c>
      <c r="K562" s="32">
        <f>VLOOKUP(A562,[3]Sheet1!$F:$I,2,)</f>
        <v>1562</v>
      </c>
      <c r="L562" s="32">
        <f>VLOOKUP(A562,[3]Sheet1!$F:$I,4,0)</f>
        <v>253</v>
      </c>
      <c r="M562" s="32">
        <f>VLOOKUP(A562,[1]FIJA!$A:$P,11,0)</f>
        <v>668.8</v>
      </c>
      <c r="N562" s="32">
        <f>VLOOKUP(A562,[3]Sheet1!$F:$I,3,0)</f>
        <v>1559.8</v>
      </c>
      <c r="O562" s="32">
        <f>VLOOKUP(A562,[1]FIJA!$A:$P,12,0)</f>
        <v>75</v>
      </c>
      <c r="P562" s="6">
        <v>1300.1999999999998</v>
      </c>
      <c r="Q562" s="40">
        <f t="shared" si="24"/>
        <v>1375.1999999999998</v>
      </c>
      <c r="R562" s="6">
        <f t="shared" si="25"/>
        <v>3374.8</v>
      </c>
      <c r="S562" s="6">
        <f t="shared" si="26"/>
        <v>20624.8</v>
      </c>
      <c r="T562" s="24">
        <v>111</v>
      </c>
      <c r="U562" s="2" t="str">
        <f>VLOOKUP(A562,[2]COMEDORECO_Generacion_de_Datos_!$A:$F,5,0)</f>
        <v>01.00.00.62.02.43.14</v>
      </c>
    </row>
    <row r="563" spans="1:21" s="2" customFormat="1" ht="21.95" customHeight="1" x14ac:dyDescent="0.25">
      <c r="A563" s="2">
        <f>VLOOKUP(C563,[1]FIJA!$D:$P,3,0)</f>
        <v>40220247700</v>
      </c>
      <c r="B563" s="23">
        <v>551</v>
      </c>
      <c r="C563" s="7" t="s">
        <v>1167</v>
      </c>
      <c r="D563" s="7" t="s">
        <v>186</v>
      </c>
      <c r="E563" s="7" t="str">
        <f>VLOOKUP(A563,[2]COMEDORECO_Generacion_de_Datos_!$A:$F,2,0)</f>
        <v>F</v>
      </c>
      <c r="F563" s="7" t="s">
        <v>1844</v>
      </c>
      <c r="G563" s="44" t="str">
        <f>VLOOKUP(A563,[1]FIJA!$A:$P,15,0)</f>
        <v>COMEDORES ECONOMICOS - PEKIN SANTIAGO</v>
      </c>
      <c r="H563" s="44">
        <f>VLOOKUP(A563,[1]FIJA!$A:$P,8,0)</f>
        <v>18000</v>
      </c>
      <c r="I563" s="32">
        <f>VLOOKUP(A563,[1]FIJA!$A:$P,10,0)</f>
        <v>0</v>
      </c>
      <c r="J563" s="32">
        <f>VLOOKUP(A563,[1]FIJA!$A:$P,9,0)</f>
        <v>516.6</v>
      </c>
      <c r="K563" s="32">
        <f>VLOOKUP(A563,[3]Sheet1!$F:$I,2,)</f>
        <v>1278</v>
      </c>
      <c r="L563" s="32">
        <f>VLOOKUP(A563,[3]Sheet1!$F:$I,4,0)</f>
        <v>207</v>
      </c>
      <c r="M563" s="32">
        <f>VLOOKUP(A563,[1]FIJA!$A:$P,11,0)</f>
        <v>547.20000000000005</v>
      </c>
      <c r="N563" s="32">
        <f>VLOOKUP(A563,[3]Sheet1!$F:$I,3,0)</f>
        <v>1276.2</v>
      </c>
      <c r="O563" s="32">
        <f>VLOOKUP(A563,[1]FIJA!$A:$P,12,0)</f>
        <v>75</v>
      </c>
      <c r="P563" s="6">
        <v>1063.8000000000002</v>
      </c>
      <c r="Q563" s="40">
        <f t="shared" si="24"/>
        <v>1138.8000000000002</v>
      </c>
      <c r="R563" s="6">
        <f t="shared" si="25"/>
        <v>2761.2</v>
      </c>
      <c r="S563" s="6">
        <f t="shared" si="26"/>
        <v>16861.2</v>
      </c>
      <c r="T563" s="24">
        <v>111</v>
      </c>
      <c r="U563" s="2" t="str">
        <f>VLOOKUP(A563,[2]COMEDORECO_Generacion_de_Datos_!$A:$F,5,0)</f>
        <v>01.00.00.62.02.43.14</v>
      </c>
    </row>
    <row r="564" spans="1:21" s="2" customFormat="1" ht="21.95" customHeight="1" x14ac:dyDescent="0.25">
      <c r="A564" s="2">
        <f>VLOOKUP(C564,[1]FIJA!$D:$P,3,0)</f>
        <v>40223045747</v>
      </c>
      <c r="B564" s="23">
        <v>552</v>
      </c>
      <c r="C564" s="7" t="s">
        <v>1289</v>
      </c>
      <c r="D564" s="7" t="s">
        <v>111</v>
      </c>
      <c r="E564" s="7" t="str">
        <f>VLOOKUP(A564,[2]COMEDORECO_Generacion_de_Datos_!$A:$F,2,0)</f>
        <v>F</v>
      </c>
      <c r="F564" s="7" t="s">
        <v>1844</v>
      </c>
      <c r="G564" s="44" t="str">
        <f>VLOOKUP(A564,[1]FIJA!$A:$P,15,0)</f>
        <v>COMEDORES ECONOMICOS - PEKIN SANTIAGO</v>
      </c>
      <c r="H564" s="44">
        <f>VLOOKUP(A564,[1]FIJA!$A:$P,8,0)</f>
        <v>18000</v>
      </c>
      <c r="I564" s="32">
        <f>VLOOKUP(A564,[1]FIJA!$A:$P,10,0)</f>
        <v>0</v>
      </c>
      <c r="J564" s="32">
        <f>VLOOKUP(A564,[1]FIJA!$A:$P,9,0)</f>
        <v>516.6</v>
      </c>
      <c r="K564" s="32">
        <f>VLOOKUP(A564,[3]Sheet1!$F:$I,2,)</f>
        <v>1278</v>
      </c>
      <c r="L564" s="32">
        <f>VLOOKUP(A564,[3]Sheet1!$F:$I,4,0)</f>
        <v>207</v>
      </c>
      <c r="M564" s="32">
        <f>VLOOKUP(A564,[1]FIJA!$A:$P,11,0)</f>
        <v>547.20000000000005</v>
      </c>
      <c r="N564" s="32">
        <f>VLOOKUP(A564,[3]Sheet1!$F:$I,3,0)</f>
        <v>1276.2</v>
      </c>
      <c r="O564" s="32">
        <f>VLOOKUP(A564,[1]FIJA!$A:$P,12,0)</f>
        <v>75</v>
      </c>
      <c r="P564" s="6">
        <v>1063.8000000000002</v>
      </c>
      <c r="Q564" s="40">
        <f t="shared" si="24"/>
        <v>1138.8000000000002</v>
      </c>
      <c r="R564" s="6">
        <f t="shared" si="25"/>
        <v>2761.2</v>
      </c>
      <c r="S564" s="6">
        <f t="shared" si="26"/>
        <v>16861.2</v>
      </c>
      <c r="T564" s="24">
        <v>111</v>
      </c>
      <c r="U564" s="2" t="str">
        <f>VLOOKUP(A564,[2]COMEDORECO_Generacion_de_Datos_!$A:$F,5,0)</f>
        <v>01.00.00.62.02.43.14</v>
      </c>
    </row>
    <row r="565" spans="1:21" s="2" customFormat="1" ht="21.95" customHeight="1" x14ac:dyDescent="0.25">
      <c r="A565" s="2">
        <f>VLOOKUP(C565,[1]FIJA!$D:$P,3,0)</f>
        <v>1200646097</v>
      </c>
      <c r="B565" s="23">
        <v>553</v>
      </c>
      <c r="C565" s="7" t="s">
        <v>559</v>
      </c>
      <c r="D565" s="7" t="s">
        <v>131</v>
      </c>
      <c r="E565" s="7" t="str">
        <f>VLOOKUP(A565,[2]COMEDORECO_Generacion_de_Datos_!$A:$F,2,0)</f>
        <v>M</v>
      </c>
      <c r="F565" s="7" t="s">
        <v>1844</v>
      </c>
      <c r="G565" s="44" t="str">
        <f>VLOOKUP(A565,[1]FIJA!$A:$P,15,0)</f>
        <v>COMEDORES ECONOMICOS - PEKIN SANTIAGO</v>
      </c>
      <c r="H565" s="44">
        <f>VLOOKUP(A565,[1]FIJA!$A:$P,8,0)</f>
        <v>16500</v>
      </c>
      <c r="I565" s="32">
        <f>VLOOKUP(A565,[1]FIJA!$A:$P,10,0)</f>
        <v>0</v>
      </c>
      <c r="J565" s="32">
        <f>VLOOKUP(A565,[1]FIJA!$A:$P,9,0)</f>
        <v>473.55</v>
      </c>
      <c r="K565" s="32">
        <f>VLOOKUP(A565,[3]Sheet1!$F:$I,2,)</f>
        <v>1171.5</v>
      </c>
      <c r="L565" s="32">
        <f>VLOOKUP(A565,[3]Sheet1!$F:$I,4,0)</f>
        <v>189.75</v>
      </c>
      <c r="M565" s="32">
        <f>VLOOKUP(A565,[1]FIJA!$A:$P,11,0)</f>
        <v>501.6</v>
      </c>
      <c r="N565" s="32">
        <f>VLOOKUP(A565,[3]Sheet1!$F:$I,3,0)</f>
        <v>1169.8499999999999</v>
      </c>
      <c r="O565" s="32">
        <f>VLOOKUP(A565,[1]FIJA!$A:$P,12,0)</f>
        <v>75</v>
      </c>
      <c r="P565" s="6">
        <v>975.15000000000009</v>
      </c>
      <c r="Q565" s="40">
        <f t="shared" si="24"/>
        <v>1050.1500000000001</v>
      </c>
      <c r="R565" s="6">
        <f t="shared" si="25"/>
        <v>2531.1</v>
      </c>
      <c r="S565" s="6">
        <f t="shared" si="26"/>
        <v>15449.85</v>
      </c>
      <c r="T565" s="24">
        <v>111</v>
      </c>
      <c r="U565" s="2" t="str">
        <f>VLOOKUP(A565,[2]COMEDORECO_Generacion_de_Datos_!$A:$F,5,0)</f>
        <v>01.00.00.62.02.43.14</v>
      </c>
    </row>
    <row r="566" spans="1:21" s="2" customFormat="1" ht="21.95" customHeight="1" x14ac:dyDescent="0.25">
      <c r="A566" s="2">
        <f>VLOOKUP(C566,[1]FIJA!$D:$P,3,0)</f>
        <v>4600041893</v>
      </c>
      <c r="B566" s="23">
        <v>554</v>
      </c>
      <c r="C566" s="7" t="s">
        <v>828</v>
      </c>
      <c r="D566" s="7" t="s">
        <v>109</v>
      </c>
      <c r="E566" s="7" t="str">
        <f>VLOOKUP(A566,[2]COMEDORECO_Generacion_de_Datos_!$A:$F,2,0)</f>
        <v>F</v>
      </c>
      <c r="F566" s="7" t="s">
        <v>1844</v>
      </c>
      <c r="G566" s="44" t="str">
        <f>VLOOKUP(A566,[1]FIJA!$A:$P,15,0)</f>
        <v>COMEDORES ECONOMICOS - PEKIN SANTIAGO</v>
      </c>
      <c r="H566" s="44">
        <f>VLOOKUP(A566,[1]FIJA!$A:$P,8,0)</f>
        <v>16500</v>
      </c>
      <c r="I566" s="32">
        <f>VLOOKUP(A566,[1]FIJA!$A:$P,10,0)</f>
        <v>0</v>
      </c>
      <c r="J566" s="32">
        <f>VLOOKUP(A566,[1]FIJA!$A:$P,9,0)</f>
        <v>473.55</v>
      </c>
      <c r="K566" s="32">
        <f>VLOOKUP(A566,[3]Sheet1!$F:$I,2,)</f>
        <v>1171.5</v>
      </c>
      <c r="L566" s="32">
        <f>VLOOKUP(A566,[3]Sheet1!$F:$I,4,0)</f>
        <v>189.75</v>
      </c>
      <c r="M566" s="32">
        <f>VLOOKUP(A566,[1]FIJA!$A:$P,11,0)</f>
        <v>501.6</v>
      </c>
      <c r="N566" s="32">
        <f>VLOOKUP(A566,[3]Sheet1!$F:$I,3,0)</f>
        <v>1169.8499999999999</v>
      </c>
      <c r="O566" s="32">
        <f>VLOOKUP(A566,[1]FIJA!$A:$P,12,0)</f>
        <v>75</v>
      </c>
      <c r="P566" s="6">
        <v>975.15000000000009</v>
      </c>
      <c r="Q566" s="40">
        <f t="shared" si="24"/>
        <v>1050.1500000000001</v>
      </c>
      <c r="R566" s="6">
        <f t="shared" si="25"/>
        <v>2531.1</v>
      </c>
      <c r="S566" s="6">
        <f t="shared" si="26"/>
        <v>15449.85</v>
      </c>
      <c r="T566" s="24">
        <v>111</v>
      </c>
      <c r="U566" s="2" t="str">
        <f>VLOOKUP(A566,[2]COMEDORECO_Generacion_de_Datos_!$A:$F,5,0)</f>
        <v>01.00.00.62.02.43.14</v>
      </c>
    </row>
    <row r="567" spans="1:21" s="2" customFormat="1" ht="21.95" customHeight="1" x14ac:dyDescent="0.25">
      <c r="A567" s="2">
        <f>VLOOKUP(C567,[1]FIJA!$D:$P,3,0)</f>
        <v>40208701371</v>
      </c>
      <c r="B567" s="23">
        <v>555</v>
      </c>
      <c r="C567" s="7" t="s">
        <v>1139</v>
      </c>
      <c r="D567" s="7" t="s">
        <v>111</v>
      </c>
      <c r="E567" s="7" t="str">
        <f>VLOOKUP(A567,[2]COMEDORECO_Generacion_de_Datos_!$A:$F,2,0)</f>
        <v>M</v>
      </c>
      <c r="F567" s="7" t="s">
        <v>1844</v>
      </c>
      <c r="G567" s="44" t="str">
        <f>VLOOKUP(A567,[1]FIJA!$A:$P,15,0)</f>
        <v>COMEDORES ECONOMICOS - PEKIN SANTIAGO</v>
      </c>
      <c r="H567" s="44">
        <f>VLOOKUP(A567,[1]FIJA!$A:$P,8,0)</f>
        <v>15400</v>
      </c>
      <c r="I567" s="32">
        <f>VLOOKUP(A567,[1]FIJA!$A:$P,10,0)</f>
        <v>0</v>
      </c>
      <c r="J567" s="32">
        <f>VLOOKUP(A567,[1]FIJA!$A:$P,9,0)</f>
        <v>441.98</v>
      </c>
      <c r="K567" s="32">
        <f>VLOOKUP(A567,[3]Sheet1!$F:$I,2,)</f>
        <v>1093.4000000000001</v>
      </c>
      <c r="L567" s="32">
        <f>VLOOKUP(A567,[3]Sheet1!$F:$I,4,0)</f>
        <v>177.1</v>
      </c>
      <c r="M567" s="32">
        <f>VLOOKUP(A567,[1]FIJA!$A:$P,11,0)</f>
        <v>468.16</v>
      </c>
      <c r="N567" s="32">
        <f>VLOOKUP(A567,[3]Sheet1!$F:$I,3,0)</f>
        <v>1091.8599999999999</v>
      </c>
      <c r="O567" s="32">
        <f>VLOOKUP(A567,[1]FIJA!$A:$P,12,0)</f>
        <v>75</v>
      </c>
      <c r="P567" s="6">
        <v>910.1400000000001</v>
      </c>
      <c r="Q567" s="40">
        <f t="shared" si="24"/>
        <v>985.1400000000001</v>
      </c>
      <c r="R567" s="6">
        <f t="shared" si="25"/>
        <v>2362.3599999999997</v>
      </c>
      <c r="S567" s="6">
        <f t="shared" si="26"/>
        <v>14414.86</v>
      </c>
      <c r="T567" s="24">
        <v>111</v>
      </c>
      <c r="U567" s="2" t="str">
        <f>VLOOKUP(A567,[2]COMEDORECO_Generacion_de_Datos_!$A:$F,5,0)</f>
        <v>01.00.00.62.02.43.14</v>
      </c>
    </row>
    <row r="568" spans="1:21" s="2" customFormat="1" ht="21.95" customHeight="1" x14ac:dyDescent="0.25">
      <c r="A568" s="2">
        <f>VLOOKUP(C568,[1]FIJA!$D:$P,3,0)</f>
        <v>3100047384</v>
      </c>
      <c r="B568" s="23">
        <v>556</v>
      </c>
      <c r="C568" s="7" t="s">
        <v>739</v>
      </c>
      <c r="D568" s="7" t="s">
        <v>97</v>
      </c>
      <c r="E568" s="7" t="str">
        <f>VLOOKUP(A568,[2]COMEDORECO_Generacion_de_Datos_!$A:$F,2,0)</f>
        <v>M</v>
      </c>
      <c r="F568" s="7" t="s">
        <v>1844</v>
      </c>
      <c r="G568" s="44" t="str">
        <f>VLOOKUP(A568,[1]FIJA!$A:$P,15,0)</f>
        <v>COMEDORES ECONOMICOS - PEKIN SANTIAGO</v>
      </c>
      <c r="H568" s="44">
        <f>VLOOKUP(A568,[1]FIJA!$A:$P,8,0)</f>
        <v>15000</v>
      </c>
      <c r="I568" s="32">
        <f>VLOOKUP(A568,[1]FIJA!$A:$P,10,0)</f>
        <v>0</v>
      </c>
      <c r="J568" s="32">
        <f>VLOOKUP(A568,[1]FIJA!$A:$P,9,0)</f>
        <v>430.5</v>
      </c>
      <c r="K568" s="32">
        <f>VLOOKUP(A568,[3]Sheet1!$F:$I,2,)</f>
        <v>1065</v>
      </c>
      <c r="L568" s="32">
        <f>VLOOKUP(A568,[3]Sheet1!$F:$I,4,0)</f>
        <v>172.5</v>
      </c>
      <c r="M568" s="32">
        <f>VLOOKUP(A568,[1]FIJA!$A:$P,11,0)</f>
        <v>456</v>
      </c>
      <c r="N568" s="32">
        <f>VLOOKUP(A568,[3]Sheet1!$F:$I,3,0)</f>
        <v>1063.5</v>
      </c>
      <c r="O568" s="32">
        <f>VLOOKUP(A568,[1]FIJA!$A:$P,12,0)</f>
        <v>75</v>
      </c>
      <c r="P568" s="6">
        <v>886.5</v>
      </c>
      <c r="Q568" s="40">
        <f t="shared" si="24"/>
        <v>961.5</v>
      </c>
      <c r="R568" s="6">
        <f t="shared" si="25"/>
        <v>2301</v>
      </c>
      <c r="S568" s="6">
        <f t="shared" si="26"/>
        <v>14038.5</v>
      </c>
      <c r="T568" s="24">
        <v>111</v>
      </c>
      <c r="U568" s="2" t="str">
        <f>VLOOKUP(A568,[2]COMEDORECO_Generacion_de_Datos_!$A:$F,5,0)</f>
        <v>01.00.00.62.02.43.14</v>
      </c>
    </row>
    <row r="569" spans="1:21" s="2" customFormat="1" ht="21.95" customHeight="1" x14ac:dyDescent="0.25">
      <c r="A569" s="2">
        <f>VLOOKUP(C569,[1]FIJA!$D:$P,3,0)</f>
        <v>3104562529</v>
      </c>
      <c r="B569" s="23">
        <v>557</v>
      </c>
      <c r="C569" s="7" t="s">
        <v>769</v>
      </c>
      <c r="D569" s="7" t="s">
        <v>101</v>
      </c>
      <c r="E569" s="7" t="str">
        <f>VLOOKUP(A569,[2]COMEDORECO_Generacion_de_Datos_!$A:$F,2,0)</f>
        <v>F</v>
      </c>
      <c r="F569" s="7" t="s">
        <v>1844</v>
      </c>
      <c r="G569" s="44" t="str">
        <f>VLOOKUP(A569,[1]FIJA!$A:$P,15,0)</f>
        <v>COMEDORES ECONOMICOS - PEKIN SANTIAGO</v>
      </c>
      <c r="H569" s="44">
        <f>VLOOKUP(A569,[1]FIJA!$A:$P,8,0)</f>
        <v>14300</v>
      </c>
      <c r="I569" s="32">
        <f>VLOOKUP(A569,[1]FIJA!$A:$P,10,0)</f>
        <v>0</v>
      </c>
      <c r="J569" s="32">
        <f>VLOOKUP(A569,[1]FIJA!$A:$P,9,0)</f>
        <v>410.41</v>
      </c>
      <c r="K569" s="32">
        <f>VLOOKUP(A569,[3]Sheet1!$F:$I,2,)</f>
        <v>1015.3</v>
      </c>
      <c r="L569" s="32">
        <f>VLOOKUP(A569,[3]Sheet1!$F:$I,4,0)</f>
        <v>164.45</v>
      </c>
      <c r="M569" s="32">
        <f>VLOOKUP(A569,[1]FIJA!$A:$P,11,0)</f>
        <v>434.72</v>
      </c>
      <c r="N569" s="32">
        <f>VLOOKUP(A569,[3]Sheet1!$F:$I,3,0)</f>
        <v>1013.87</v>
      </c>
      <c r="O569" s="32">
        <f>VLOOKUP(A569,[1]FIJA!$A:$P,12,0)</f>
        <v>75</v>
      </c>
      <c r="P569" s="6">
        <v>845.13000000000011</v>
      </c>
      <c r="Q569" s="40">
        <f t="shared" si="24"/>
        <v>920.13000000000011</v>
      </c>
      <c r="R569" s="6">
        <f t="shared" si="25"/>
        <v>2193.62</v>
      </c>
      <c r="S569" s="6">
        <f t="shared" si="26"/>
        <v>13379.869999999999</v>
      </c>
      <c r="T569" s="24">
        <v>111</v>
      </c>
      <c r="U569" s="2" t="str">
        <f>VLOOKUP(A569,[2]COMEDORECO_Generacion_de_Datos_!$A:$F,5,0)</f>
        <v>01.00.00.62.02.43.14</v>
      </c>
    </row>
    <row r="570" spans="1:21" s="2" customFormat="1" ht="21.95" customHeight="1" x14ac:dyDescent="0.25">
      <c r="A570" s="2">
        <f>VLOOKUP(C570,[1]FIJA!$D:$P,3,0)</f>
        <v>3100099971</v>
      </c>
      <c r="B570" s="23">
        <v>558</v>
      </c>
      <c r="C570" s="7" t="s">
        <v>741</v>
      </c>
      <c r="D570" s="7" t="s">
        <v>275</v>
      </c>
      <c r="E570" s="7" t="str">
        <f>VLOOKUP(A570,[2]COMEDORECO_Generacion_de_Datos_!$A:$F,2,0)</f>
        <v>M</v>
      </c>
      <c r="F570" s="7" t="s">
        <v>1844</v>
      </c>
      <c r="G570" s="44" t="str">
        <f>VLOOKUP(A570,[1]FIJA!$A:$P,15,0)</f>
        <v>COMEDORES ECONOMICOS - PEKIN SANTIAGO</v>
      </c>
      <c r="H570" s="44">
        <f>VLOOKUP(A570,[1]FIJA!$A:$P,8,0)</f>
        <v>13200</v>
      </c>
      <c r="I570" s="32">
        <f>VLOOKUP(A570,[1]FIJA!$A:$P,10,0)</f>
        <v>0</v>
      </c>
      <c r="J570" s="32">
        <f>VLOOKUP(A570,[1]FIJA!$A:$P,9,0)</f>
        <v>378.84</v>
      </c>
      <c r="K570" s="32">
        <f>VLOOKUP(A570,[3]Sheet1!$F:$I,2,)</f>
        <v>937.2</v>
      </c>
      <c r="L570" s="32">
        <f>VLOOKUP(A570,[3]Sheet1!$F:$I,4,0)</f>
        <v>151.80000000000001</v>
      </c>
      <c r="M570" s="32">
        <f>VLOOKUP(A570,[1]FIJA!$A:$P,11,0)</f>
        <v>401.28</v>
      </c>
      <c r="N570" s="32">
        <f>VLOOKUP(A570,[3]Sheet1!$F:$I,3,0)</f>
        <v>935.88</v>
      </c>
      <c r="O570" s="32">
        <f>VLOOKUP(A570,[1]FIJA!$A:$P,12,0)</f>
        <v>75</v>
      </c>
      <c r="P570" s="6">
        <v>780.11999999999989</v>
      </c>
      <c r="Q570" s="40">
        <f t="shared" si="24"/>
        <v>855.11999999999989</v>
      </c>
      <c r="R570" s="6">
        <f t="shared" si="25"/>
        <v>2024.88</v>
      </c>
      <c r="S570" s="6">
        <f t="shared" si="26"/>
        <v>12344.880000000001</v>
      </c>
      <c r="T570" s="24">
        <v>111</v>
      </c>
      <c r="U570" s="2" t="str">
        <f>VLOOKUP(A570,[2]COMEDORECO_Generacion_de_Datos_!$A:$F,5,0)</f>
        <v>01.00.00.62.02.43.14</v>
      </c>
    </row>
    <row r="571" spans="1:21" s="2" customFormat="1" ht="21.95" customHeight="1" x14ac:dyDescent="0.25">
      <c r="A571" s="2">
        <f>VLOOKUP(C571,[1]FIJA!$D:$P,3,0)</f>
        <v>3101859027</v>
      </c>
      <c r="B571" s="23">
        <v>559</v>
      </c>
      <c r="C571" s="7" t="s">
        <v>753</v>
      </c>
      <c r="D571" s="7" t="s">
        <v>37</v>
      </c>
      <c r="E571" s="7" t="str">
        <f>VLOOKUP(A571,[2]COMEDORECO_Generacion_de_Datos_!$A:$F,2,0)</f>
        <v>F</v>
      </c>
      <c r="F571" s="7" t="s">
        <v>1844</v>
      </c>
      <c r="G571" s="44" t="str">
        <f>VLOOKUP(A571,[1]FIJA!$A:$P,15,0)</f>
        <v>COMEDORES ECONOMICOS - PEKIN SANTIAGO</v>
      </c>
      <c r="H571" s="44">
        <f>VLOOKUP(A571,[1]FIJA!$A:$P,8,0)</f>
        <v>13200</v>
      </c>
      <c r="I571" s="32">
        <f>VLOOKUP(A571,[1]FIJA!$A:$P,10,0)</f>
        <v>0</v>
      </c>
      <c r="J571" s="32">
        <f>VLOOKUP(A571,[1]FIJA!$A:$P,9,0)</f>
        <v>378.84</v>
      </c>
      <c r="K571" s="32">
        <f>VLOOKUP(A571,[3]Sheet1!$F:$I,2,)</f>
        <v>937.2</v>
      </c>
      <c r="L571" s="32">
        <f>VLOOKUP(A571,[3]Sheet1!$F:$I,4,0)</f>
        <v>151.80000000000001</v>
      </c>
      <c r="M571" s="32">
        <f>VLOOKUP(A571,[1]FIJA!$A:$P,11,0)</f>
        <v>401.28</v>
      </c>
      <c r="N571" s="32">
        <f>VLOOKUP(A571,[3]Sheet1!$F:$I,3,0)</f>
        <v>935.88</v>
      </c>
      <c r="O571" s="32">
        <f>VLOOKUP(A571,[1]FIJA!$A:$P,12,0)</f>
        <v>75</v>
      </c>
      <c r="P571" s="6">
        <v>780.11999999999989</v>
      </c>
      <c r="Q571" s="40">
        <f t="shared" si="24"/>
        <v>855.11999999999989</v>
      </c>
      <c r="R571" s="6">
        <f t="shared" si="25"/>
        <v>2024.88</v>
      </c>
      <c r="S571" s="6">
        <f t="shared" si="26"/>
        <v>12344.880000000001</v>
      </c>
      <c r="T571" s="24">
        <v>111</v>
      </c>
      <c r="U571" s="2" t="str">
        <f>VLOOKUP(A571,[2]COMEDORECO_Generacion_de_Datos_!$A:$F,5,0)</f>
        <v>01.00.00.62.02.43.14</v>
      </c>
    </row>
    <row r="572" spans="1:21" s="2" customFormat="1" ht="21.95" customHeight="1" x14ac:dyDescent="0.25">
      <c r="A572" s="2">
        <f>VLOOKUP(C572,[1]FIJA!$D:$P,3,0)</f>
        <v>3102657537</v>
      </c>
      <c r="B572" s="23">
        <v>560</v>
      </c>
      <c r="C572" s="7" t="s">
        <v>758</v>
      </c>
      <c r="D572" s="7" t="s">
        <v>116</v>
      </c>
      <c r="E572" s="7" t="str">
        <f>VLOOKUP(A572,[2]COMEDORECO_Generacion_de_Datos_!$A:$F,2,0)</f>
        <v>M</v>
      </c>
      <c r="F572" s="7" t="s">
        <v>1844</v>
      </c>
      <c r="G572" s="44" t="str">
        <f>VLOOKUP(A572,[1]FIJA!$A:$P,15,0)</f>
        <v>COMEDORES ECONOMICOS - PEKIN SANTIAGO</v>
      </c>
      <c r="H572" s="44">
        <f>VLOOKUP(A572,[1]FIJA!$A:$P,8,0)</f>
        <v>13000</v>
      </c>
      <c r="I572" s="32">
        <f>VLOOKUP(A572,[1]FIJA!$A:$P,10,0)</f>
        <v>0</v>
      </c>
      <c r="J572" s="32">
        <f>VLOOKUP(A572,[1]FIJA!$A:$P,9,0)</f>
        <v>373.1</v>
      </c>
      <c r="K572" s="32">
        <f>VLOOKUP(A572,[3]Sheet1!$F:$I,2,)</f>
        <v>923</v>
      </c>
      <c r="L572" s="32">
        <f>VLOOKUP(A572,[3]Sheet1!$F:$I,4,0)</f>
        <v>149.5</v>
      </c>
      <c r="M572" s="32">
        <f>VLOOKUP(A572,[1]FIJA!$A:$P,11,0)</f>
        <v>395.2</v>
      </c>
      <c r="N572" s="32">
        <f>VLOOKUP(A572,[3]Sheet1!$F:$I,3,0)</f>
        <v>921.7</v>
      </c>
      <c r="O572" s="32">
        <f>VLOOKUP(A572,[1]FIJA!$A:$P,12,0)</f>
        <v>1587.45</v>
      </c>
      <c r="P572" s="6">
        <v>768.3</v>
      </c>
      <c r="Q572" s="40">
        <f t="shared" si="24"/>
        <v>2355.75</v>
      </c>
      <c r="R572" s="6">
        <f t="shared" si="25"/>
        <v>1994.2</v>
      </c>
      <c r="S572" s="6">
        <f t="shared" si="26"/>
        <v>10644.25</v>
      </c>
      <c r="T572" s="24">
        <v>111</v>
      </c>
      <c r="U572" s="2" t="str">
        <f>VLOOKUP(A572,[2]COMEDORECO_Generacion_de_Datos_!$A:$F,5,0)</f>
        <v>01.00.00.62.02.43.14</v>
      </c>
    </row>
    <row r="573" spans="1:21" s="2" customFormat="1" ht="21.95" customHeight="1" x14ac:dyDescent="0.25">
      <c r="A573" s="2">
        <f>VLOOKUP(C573,[1]FIJA!$D:$P,3,0)</f>
        <v>3103907998</v>
      </c>
      <c r="B573" s="23">
        <v>561</v>
      </c>
      <c r="C573" s="7" t="s">
        <v>764</v>
      </c>
      <c r="D573" s="7" t="s">
        <v>116</v>
      </c>
      <c r="E573" s="7" t="str">
        <f>VLOOKUP(A573,[2]COMEDORECO_Generacion_de_Datos_!$A:$F,2,0)</f>
        <v>F</v>
      </c>
      <c r="F573" s="7" t="s">
        <v>1844</v>
      </c>
      <c r="G573" s="44" t="str">
        <f>VLOOKUP(A573,[1]FIJA!$A:$P,15,0)</f>
        <v>COMEDORES ECONOMICOS - PEKIN SANTIAGO</v>
      </c>
      <c r="H573" s="44">
        <f>VLOOKUP(A573,[1]FIJA!$A:$P,8,0)</f>
        <v>13000</v>
      </c>
      <c r="I573" s="32">
        <f>VLOOKUP(A573,[1]FIJA!$A:$P,10,0)</f>
        <v>0</v>
      </c>
      <c r="J573" s="32">
        <f>VLOOKUP(A573,[1]FIJA!$A:$P,9,0)</f>
        <v>373.1</v>
      </c>
      <c r="K573" s="32">
        <f>VLOOKUP(A573,[3]Sheet1!$F:$I,2,)</f>
        <v>923</v>
      </c>
      <c r="L573" s="32">
        <f>VLOOKUP(A573,[3]Sheet1!$F:$I,4,0)</f>
        <v>149.5</v>
      </c>
      <c r="M573" s="32">
        <f>VLOOKUP(A573,[1]FIJA!$A:$P,11,0)</f>
        <v>395.2</v>
      </c>
      <c r="N573" s="32">
        <f>VLOOKUP(A573,[3]Sheet1!$F:$I,3,0)</f>
        <v>921.7</v>
      </c>
      <c r="O573" s="32">
        <f>VLOOKUP(A573,[1]FIJA!$A:$P,12,0)</f>
        <v>75</v>
      </c>
      <c r="P573" s="6">
        <v>768.3</v>
      </c>
      <c r="Q573" s="40">
        <f t="shared" si="24"/>
        <v>843.3</v>
      </c>
      <c r="R573" s="6">
        <f t="shared" si="25"/>
        <v>1994.2</v>
      </c>
      <c r="S573" s="6">
        <f t="shared" si="26"/>
        <v>12156.7</v>
      </c>
      <c r="T573" s="24">
        <v>111</v>
      </c>
      <c r="U573" s="2" t="str">
        <f>VLOOKUP(A573,[2]COMEDORECO_Generacion_de_Datos_!$A:$F,5,0)</f>
        <v>01.00.00.62.02.43.14</v>
      </c>
    </row>
    <row r="574" spans="1:21" s="2" customFormat="1" ht="21.95" customHeight="1" x14ac:dyDescent="0.25">
      <c r="A574" s="2">
        <f>VLOOKUP(C574,[1]FIJA!$D:$P,3,0)</f>
        <v>5500299747</v>
      </c>
      <c r="B574" s="23">
        <v>562</v>
      </c>
      <c r="C574" s="7" t="s">
        <v>883</v>
      </c>
      <c r="D574" s="7" t="s">
        <v>116</v>
      </c>
      <c r="E574" s="7" t="str">
        <f>VLOOKUP(A574,[2]COMEDORECO_Generacion_de_Datos_!$A:$F,2,0)</f>
        <v>F</v>
      </c>
      <c r="F574" s="7" t="s">
        <v>1844</v>
      </c>
      <c r="G574" s="44" t="str">
        <f>VLOOKUP(A574,[1]FIJA!$A:$P,15,0)</f>
        <v>COMEDORES ECONOMICOS - PEKIN SANTIAGO</v>
      </c>
      <c r="H574" s="44">
        <f>VLOOKUP(A574,[1]FIJA!$A:$P,8,0)</f>
        <v>13000</v>
      </c>
      <c r="I574" s="32">
        <f>VLOOKUP(A574,[1]FIJA!$A:$P,10,0)</f>
        <v>0</v>
      </c>
      <c r="J574" s="32">
        <f>VLOOKUP(A574,[1]FIJA!$A:$P,9,0)</f>
        <v>373.1</v>
      </c>
      <c r="K574" s="32">
        <f>VLOOKUP(A574,[3]Sheet1!$F:$I,2,)</f>
        <v>923</v>
      </c>
      <c r="L574" s="32">
        <f>VLOOKUP(A574,[3]Sheet1!$F:$I,4,0)</f>
        <v>149.5</v>
      </c>
      <c r="M574" s="32">
        <f>VLOOKUP(A574,[1]FIJA!$A:$P,11,0)</f>
        <v>395.2</v>
      </c>
      <c r="N574" s="32">
        <f>VLOOKUP(A574,[3]Sheet1!$F:$I,3,0)</f>
        <v>921.7</v>
      </c>
      <c r="O574" s="32">
        <f>VLOOKUP(A574,[1]FIJA!$A:$P,12,0)</f>
        <v>75</v>
      </c>
      <c r="P574" s="6">
        <v>768.3</v>
      </c>
      <c r="Q574" s="40">
        <f t="shared" si="24"/>
        <v>843.3</v>
      </c>
      <c r="R574" s="6">
        <f t="shared" si="25"/>
        <v>1994.2</v>
      </c>
      <c r="S574" s="6">
        <f t="shared" si="26"/>
        <v>12156.7</v>
      </c>
      <c r="T574" s="24">
        <v>111</v>
      </c>
      <c r="U574" s="2" t="str">
        <f>VLOOKUP(A574,[2]COMEDORECO_Generacion_de_Datos_!$A:$F,5,0)</f>
        <v>01.00.00.62.02.43.14</v>
      </c>
    </row>
    <row r="575" spans="1:21" s="2" customFormat="1" ht="21.95" customHeight="1" x14ac:dyDescent="0.25">
      <c r="A575" s="2">
        <f>VLOOKUP(C575,[1]FIJA!$D:$P,3,0)</f>
        <v>3100596364</v>
      </c>
      <c r="B575" s="23">
        <v>563</v>
      </c>
      <c r="C575" s="7" t="s">
        <v>745</v>
      </c>
      <c r="D575" s="7" t="s">
        <v>44</v>
      </c>
      <c r="E575" s="7" t="str">
        <f>VLOOKUP(A575,[2]COMEDORECO_Generacion_de_Datos_!$A:$F,2,0)</f>
        <v>F</v>
      </c>
      <c r="F575" s="7" t="s">
        <v>1844</v>
      </c>
      <c r="G575" s="44" t="str">
        <f>VLOOKUP(A575,[1]FIJA!$A:$P,15,0)</f>
        <v>COMEDORES ECONOMICOS - PEKIN SANTIAGO</v>
      </c>
      <c r="H575" s="44">
        <f>VLOOKUP(A575,[1]FIJA!$A:$P,8,0)</f>
        <v>11000</v>
      </c>
      <c r="I575" s="32">
        <f>VLOOKUP(A575,[1]FIJA!$A:$P,10,0)</f>
        <v>0</v>
      </c>
      <c r="J575" s="32">
        <f>VLOOKUP(A575,[1]FIJA!$A:$P,9,0)</f>
        <v>315.7</v>
      </c>
      <c r="K575" s="32">
        <f>VLOOKUP(A575,[3]Sheet1!$F:$I,2,)</f>
        <v>781</v>
      </c>
      <c r="L575" s="32">
        <f>VLOOKUP(A575,[3]Sheet1!$F:$I,4,0)</f>
        <v>126.5</v>
      </c>
      <c r="M575" s="32">
        <f>VLOOKUP(A575,[1]FIJA!$A:$P,11,0)</f>
        <v>334.4</v>
      </c>
      <c r="N575" s="32">
        <f>VLOOKUP(A575,[3]Sheet1!$F:$I,3,0)</f>
        <v>779.9</v>
      </c>
      <c r="O575" s="32">
        <f>VLOOKUP(A575,[1]FIJA!$A:$P,12,0)</f>
        <v>75</v>
      </c>
      <c r="P575" s="6">
        <v>650.09999999999991</v>
      </c>
      <c r="Q575" s="40">
        <f t="shared" si="24"/>
        <v>725.09999999999991</v>
      </c>
      <c r="R575" s="6">
        <f t="shared" si="25"/>
        <v>1687.4</v>
      </c>
      <c r="S575" s="6">
        <f t="shared" si="26"/>
        <v>10274.9</v>
      </c>
      <c r="T575" s="24">
        <v>111</v>
      </c>
      <c r="U575" s="2" t="str">
        <f>VLOOKUP(A575,[2]COMEDORECO_Generacion_de_Datos_!$A:$F,5,0)</f>
        <v>01.00.00.62.02.43.14</v>
      </c>
    </row>
    <row r="576" spans="1:21" s="2" customFormat="1" ht="21.95" customHeight="1" x14ac:dyDescent="0.25">
      <c r="A576" s="2">
        <f>VLOOKUP(C576,[1]FIJA!$D:$P,3,0)</f>
        <v>3101186629</v>
      </c>
      <c r="B576" s="23">
        <v>564</v>
      </c>
      <c r="C576" s="7" t="s">
        <v>748</v>
      </c>
      <c r="D576" s="7" t="s">
        <v>27</v>
      </c>
      <c r="E576" s="7" t="str">
        <f>VLOOKUP(A576,[2]COMEDORECO_Generacion_de_Datos_!$A:$F,2,0)</f>
        <v>F</v>
      </c>
      <c r="F576" s="7" t="s">
        <v>1844</v>
      </c>
      <c r="G576" s="44" t="str">
        <f>VLOOKUP(A576,[1]FIJA!$A:$P,15,0)</f>
        <v>COMEDORES ECONOMICOS - PEKIN SANTIAGO</v>
      </c>
      <c r="H576" s="44">
        <f>VLOOKUP(A576,[1]FIJA!$A:$P,8,0)</f>
        <v>11000</v>
      </c>
      <c r="I576" s="32">
        <f>VLOOKUP(A576,[1]FIJA!$A:$P,10,0)</f>
        <v>0</v>
      </c>
      <c r="J576" s="32">
        <f>VLOOKUP(A576,[1]FIJA!$A:$P,9,0)</f>
        <v>315.7</v>
      </c>
      <c r="K576" s="32">
        <f>VLOOKUP(A576,[3]Sheet1!$F:$I,2,)</f>
        <v>781</v>
      </c>
      <c r="L576" s="32">
        <f>VLOOKUP(A576,[3]Sheet1!$F:$I,4,0)</f>
        <v>126.5</v>
      </c>
      <c r="M576" s="32">
        <f>VLOOKUP(A576,[1]FIJA!$A:$P,11,0)</f>
        <v>334.4</v>
      </c>
      <c r="N576" s="32">
        <f>VLOOKUP(A576,[3]Sheet1!$F:$I,3,0)</f>
        <v>779.9</v>
      </c>
      <c r="O576" s="32">
        <f>VLOOKUP(A576,[1]FIJA!$A:$P,12,0)</f>
        <v>75</v>
      </c>
      <c r="P576" s="6">
        <v>650.09999999999991</v>
      </c>
      <c r="Q576" s="40">
        <f t="shared" si="24"/>
        <v>725.09999999999991</v>
      </c>
      <c r="R576" s="6">
        <f t="shared" si="25"/>
        <v>1687.4</v>
      </c>
      <c r="S576" s="6">
        <f t="shared" si="26"/>
        <v>10274.9</v>
      </c>
      <c r="T576" s="24">
        <v>111</v>
      </c>
      <c r="U576" s="2" t="str">
        <f>VLOOKUP(A576,[2]COMEDORECO_Generacion_de_Datos_!$A:$F,5,0)</f>
        <v>01.00.00.62.02.43.14</v>
      </c>
    </row>
    <row r="577" spans="1:21" s="2" customFormat="1" ht="21.95" customHeight="1" x14ac:dyDescent="0.25">
      <c r="A577" s="2">
        <f>VLOOKUP(C577,[1]FIJA!$D:$P,3,0)</f>
        <v>3101189557</v>
      </c>
      <c r="B577" s="23">
        <v>565</v>
      </c>
      <c r="C577" s="7" t="s">
        <v>749</v>
      </c>
      <c r="D577" s="7" t="s">
        <v>101</v>
      </c>
      <c r="E577" s="7" t="str">
        <f>VLOOKUP(A577,[2]COMEDORECO_Generacion_de_Datos_!$A:$F,2,0)</f>
        <v>F</v>
      </c>
      <c r="F577" s="7" t="s">
        <v>1844</v>
      </c>
      <c r="G577" s="44" t="str">
        <f>VLOOKUP(A577,[1]FIJA!$A:$P,15,0)</f>
        <v>COMEDORES ECONOMICOS - PEKIN SANTIAGO</v>
      </c>
      <c r="H577" s="44">
        <f>VLOOKUP(A577,[1]FIJA!$A:$P,8,0)</f>
        <v>11000</v>
      </c>
      <c r="I577" s="32">
        <f>VLOOKUP(A577,[1]FIJA!$A:$P,10,0)</f>
        <v>0</v>
      </c>
      <c r="J577" s="32">
        <f>VLOOKUP(A577,[1]FIJA!$A:$P,9,0)</f>
        <v>315.7</v>
      </c>
      <c r="K577" s="32">
        <f>VLOOKUP(A577,[3]Sheet1!$F:$I,2,)</f>
        <v>781</v>
      </c>
      <c r="L577" s="32">
        <f>VLOOKUP(A577,[3]Sheet1!$F:$I,4,0)</f>
        <v>126.5</v>
      </c>
      <c r="M577" s="32">
        <f>VLOOKUP(A577,[1]FIJA!$A:$P,11,0)</f>
        <v>334.4</v>
      </c>
      <c r="N577" s="32">
        <f>VLOOKUP(A577,[3]Sheet1!$F:$I,3,0)</f>
        <v>779.9</v>
      </c>
      <c r="O577" s="32">
        <f>VLOOKUP(A577,[1]FIJA!$A:$P,12,0)</f>
        <v>75</v>
      </c>
      <c r="P577" s="6">
        <v>650.09999999999991</v>
      </c>
      <c r="Q577" s="40">
        <f t="shared" si="24"/>
        <v>725.09999999999991</v>
      </c>
      <c r="R577" s="6">
        <f t="shared" si="25"/>
        <v>1687.4</v>
      </c>
      <c r="S577" s="6">
        <f t="shared" si="26"/>
        <v>10274.9</v>
      </c>
      <c r="T577" s="24">
        <v>111</v>
      </c>
      <c r="U577" s="2" t="str">
        <f>VLOOKUP(A577,[2]COMEDORECO_Generacion_de_Datos_!$A:$F,5,0)</f>
        <v>01.00.00.62.02.43.14</v>
      </c>
    </row>
    <row r="578" spans="1:21" s="2" customFormat="1" ht="21.95" customHeight="1" x14ac:dyDescent="0.25">
      <c r="A578" s="2">
        <f>VLOOKUP(C578,[1]FIJA!$D:$P,3,0)</f>
        <v>3101647653</v>
      </c>
      <c r="B578" s="23">
        <v>566</v>
      </c>
      <c r="C578" s="7" t="s">
        <v>751</v>
      </c>
      <c r="D578" s="7" t="s">
        <v>97</v>
      </c>
      <c r="E578" s="7" t="str">
        <f>VLOOKUP(A578,[2]COMEDORECO_Generacion_de_Datos_!$A:$F,2,0)</f>
        <v>M</v>
      </c>
      <c r="F578" s="7" t="s">
        <v>1844</v>
      </c>
      <c r="G578" s="44" t="str">
        <f>VLOOKUP(A578,[1]FIJA!$A:$P,15,0)</f>
        <v>COMEDORES ECONOMICOS - PEKIN SANTIAGO</v>
      </c>
      <c r="H578" s="44">
        <f>VLOOKUP(A578,[1]FIJA!$A:$P,8,0)</f>
        <v>11000</v>
      </c>
      <c r="I578" s="32">
        <f>VLOOKUP(A578,[1]FIJA!$A:$P,10,0)</f>
        <v>0</v>
      </c>
      <c r="J578" s="32">
        <f>VLOOKUP(A578,[1]FIJA!$A:$P,9,0)</f>
        <v>315.7</v>
      </c>
      <c r="K578" s="32">
        <f>VLOOKUP(A578,[3]Sheet1!$F:$I,2,)</f>
        <v>781</v>
      </c>
      <c r="L578" s="32">
        <f>VLOOKUP(A578,[3]Sheet1!$F:$I,4,0)</f>
        <v>126.5</v>
      </c>
      <c r="M578" s="32">
        <f>VLOOKUP(A578,[1]FIJA!$A:$P,11,0)</f>
        <v>334.4</v>
      </c>
      <c r="N578" s="32">
        <f>VLOOKUP(A578,[3]Sheet1!$F:$I,3,0)</f>
        <v>779.9</v>
      </c>
      <c r="O578" s="32">
        <f>VLOOKUP(A578,[1]FIJA!$A:$P,12,0)</f>
        <v>75</v>
      </c>
      <c r="P578" s="6">
        <v>650.09999999999991</v>
      </c>
      <c r="Q578" s="40">
        <f t="shared" si="24"/>
        <v>725.09999999999991</v>
      </c>
      <c r="R578" s="6">
        <f t="shared" si="25"/>
        <v>1687.4</v>
      </c>
      <c r="S578" s="6">
        <f t="shared" si="26"/>
        <v>10274.9</v>
      </c>
      <c r="T578" s="24">
        <v>111</v>
      </c>
      <c r="U578" s="2" t="str">
        <f>VLOOKUP(A578,[2]COMEDORECO_Generacion_de_Datos_!$A:$F,5,0)</f>
        <v>01.00.00.62.02.43.14</v>
      </c>
    </row>
    <row r="579" spans="1:21" s="2" customFormat="1" ht="21.95" customHeight="1" x14ac:dyDescent="0.25">
      <c r="A579" s="2">
        <f>VLOOKUP(C579,[1]FIJA!$D:$P,3,0)</f>
        <v>3102099201</v>
      </c>
      <c r="B579" s="23">
        <v>567</v>
      </c>
      <c r="C579" s="7" t="s">
        <v>757</v>
      </c>
      <c r="D579" s="7" t="s">
        <v>101</v>
      </c>
      <c r="E579" s="7" t="str">
        <f>VLOOKUP(A579,[2]COMEDORECO_Generacion_de_Datos_!$A:$F,2,0)</f>
        <v>M</v>
      </c>
      <c r="F579" s="7" t="s">
        <v>1844</v>
      </c>
      <c r="G579" s="44" t="str">
        <f>VLOOKUP(A579,[1]FIJA!$A:$P,15,0)</f>
        <v>COMEDORES ECONOMICOS - PEKIN SANTIAGO</v>
      </c>
      <c r="H579" s="44">
        <f>VLOOKUP(A579,[1]FIJA!$A:$P,8,0)</f>
        <v>11000</v>
      </c>
      <c r="I579" s="32">
        <f>VLOOKUP(A579,[1]FIJA!$A:$P,10,0)</f>
        <v>0</v>
      </c>
      <c r="J579" s="32">
        <f>VLOOKUP(A579,[1]FIJA!$A:$P,9,0)</f>
        <v>315.7</v>
      </c>
      <c r="K579" s="32">
        <f>VLOOKUP(A579,[3]Sheet1!$F:$I,2,)</f>
        <v>781</v>
      </c>
      <c r="L579" s="32">
        <f>VLOOKUP(A579,[3]Sheet1!$F:$I,4,0)</f>
        <v>126.5</v>
      </c>
      <c r="M579" s="32">
        <f>VLOOKUP(A579,[1]FIJA!$A:$P,11,0)</f>
        <v>334.4</v>
      </c>
      <c r="N579" s="32">
        <f>VLOOKUP(A579,[3]Sheet1!$F:$I,3,0)</f>
        <v>779.9</v>
      </c>
      <c r="O579" s="32">
        <f>VLOOKUP(A579,[1]FIJA!$A:$P,12,0)</f>
        <v>75</v>
      </c>
      <c r="P579" s="6">
        <v>650.09999999999991</v>
      </c>
      <c r="Q579" s="40">
        <f t="shared" si="24"/>
        <v>725.09999999999991</v>
      </c>
      <c r="R579" s="6">
        <f t="shared" si="25"/>
        <v>1687.4</v>
      </c>
      <c r="S579" s="6">
        <f t="shared" si="26"/>
        <v>10274.9</v>
      </c>
      <c r="T579" s="24">
        <v>111</v>
      </c>
      <c r="U579" s="2" t="str">
        <f>VLOOKUP(A579,[2]COMEDORECO_Generacion_de_Datos_!$A:$F,5,0)</f>
        <v>01.00.00.62.02.43.14</v>
      </c>
    </row>
    <row r="580" spans="1:21" s="2" customFormat="1" ht="21.95" customHeight="1" x14ac:dyDescent="0.25">
      <c r="A580" s="2">
        <f>VLOOKUP(C580,[1]FIJA!$D:$P,3,0)</f>
        <v>3102840182</v>
      </c>
      <c r="B580" s="23">
        <v>568</v>
      </c>
      <c r="C580" s="7" t="s">
        <v>1312</v>
      </c>
      <c r="D580" s="7" t="s">
        <v>97</v>
      </c>
      <c r="E580" s="7" t="str">
        <f>VLOOKUP(A580,[2]COMEDORECO_Generacion_de_Datos_!$A:$F,2,0)</f>
        <v>M</v>
      </c>
      <c r="F580" s="7" t="s">
        <v>1844</v>
      </c>
      <c r="G580" s="44" t="str">
        <f>VLOOKUP(A580,[1]FIJA!$A:$P,15,0)</f>
        <v>COMEDORES ECONOMICOS - PEKIN SANTIAGO</v>
      </c>
      <c r="H580" s="44">
        <f>VLOOKUP(A580,[1]FIJA!$A:$P,8,0)</f>
        <v>11000</v>
      </c>
      <c r="I580" s="32">
        <f>VLOOKUP(A580,[1]FIJA!$A:$P,10,0)</f>
        <v>0</v>
      </c>
      <c r="J580" s="32">
        <f>VLOOKUP(A580,[1]FIJA!$A:$P,9,0)</f>
        <v>315.7</v>
      </c>
      <c r="K580" s="32">
        <f>VLOOKUP(A580,[3]Sheet1!$F:$I,2,)</f>
        <v>781</v>
      </c>
      <c r="L580" s="32">
        <f>VLOOKUP(A580,[3]Sheet1!$F:$I,4,0)</f>
        <v>126.5</v>
      </c>
      <c r="M580" s="32">
        <f>VLOOKUP(A580,[1]FIJA!$A:$P,11,0)</f>
        <v>334.4</v>
      </c>
      <c r="N580" s="32">
        <f>VLOOKUP(A580,[3]Sheet1!$F:$I,3,0)</f>
        <v>779.9</v>
      </c>
      <c r="O580" s="32">
        <f>VLOOKUP(A580,[1]FIJA!$A:$P,12,0)</f>
        <v>75</v>
      </c>
      <c r="P580" s="6">
        <v>650.09999999999991</v>
      </c>
      <c r="Q580" s="40">
        <f t="shared" si="24"/>
        <v>725.09999999999991</v>
      </c>
      <c r="R580" s="6">
        <f t="shared" si="25"/>
        <v>1687.4</v>
      </c>
      <c r="S580" s="6">
        <f t="shared" si="26"/>
        <v>10274.9</v>
      </c>
      <c r="T580" s="24">
        <v>111</v>
      </c>
      <c r="U580" s="2" t="str">
        <f>VLOOKUP(A580,[2]COMEDORECO_Generacion_de_Datos_!$A:$F,5,0)</f>
        <v>01.00.00.62.02.43.14</v>
      </c>
    </row>
    <row r="581" spans="1:21" s="2" customFormat="1" ht="21.95" customHeight="1" x14ac:dyDescent="0.25">
      <c r="A581" s="2">
        <f>VLOOKUP(C581,[1]FIJA!$D:$P,3,0)</f>
        <v>3104187483</v>
      </c>
      <c r="B581" s="23">
        <v>569</v>
      </c>
      <c r="C581" s="7" t="s">
        <v>766</v>
      </c>
      <c r="D581" s="7" t="s">
        <v>116</v>
      </c>
      <c r="E581" s="7" t="str">
        <f>VLOOKUP(A581,[2]COMEDORECO_Generacion_de_Datos_!$A:$F,2,0)</f>
        <v>F</v>
      </c>
      <c r="F581" s="7" t="s">
        <v>1844</v>
      </c>
      <c r="G581" s="44" t="str">
        <f>VLOOKUP(A581,[1]FIJA!$A:$P,15,0)</f>
        <v>COMEDORES ECONOMICOS - PEKIN SANTIAGO</v>
      </c>
      <c r="H581" s="44">
        <f>VLOOKUP(A581,[1]FIJA!$A:$P,8,0)</f>
        <v>11000</v>
      </c>
      <c r="I581" s="32">
        <f>VLOOKUP(A581,[1]FIJA!$A:$P,10,0)</f>
        <v>0</v>
      </c>
      <c r="J581" s="32">
        <f>VLOOKUP(A581,[1]FIJA!$A:$P,9,0)</f>
        <v>315.7</v>
      </c>
      <c r="K581" s="32">
        <f>VLOOKUP(A581,[3]Sheet1!$F:$I,2,)</f>
        <v>781</v>
      </c>
      <c r="L581" s="32">
        <f>VLOOKUP(A581,[3]Sheet1!$F:$I,4,0)</f>
        <v>126.5</v>
      </c>
      <c r="M581" s="32">
        <f>VLOOKUP(A581,[1]FIJA!$A:$P,11,0)</f>
        <v>334.4</v>
      </c>
      <c r="N581" s="32">
        <f>VLOOKUP(A581,[3]Sheet1!$F:$I,3,0)</f>
        <v>779.9</v>
      </c>
      <c r="O581" s="32">
        <f>VLOOKUP(A581,[1]FIJA!$A:$P,12,0)</f>
        <v>75</v>
      </c>
      <c r="P581" s="6">
        <v>650.09999999999991</v>
      </c>
      <c r="Q581" s="40">
        <f t="shared" si="24"/>
        <v>725.09999999999991</v>
      </c>
      <c r="R581" s="6">
        <f t="shared" si="25"/>
        <v>1687.4</v>
      </c>
      <c r="S581" s="6">
        <f t="shared" si="26"/>
        <v>10274.9</v>
      </c>
      <c r="T581" s="24">
        <v>111</v>
      </c>
      <c r="U581" s="2" t="str">
        <f>VLOOKUP(A581,[2]COMEDORECO_Generacion_de_Datos_!$A:$F,5,0)</f>
        <v>01.00.00.62.02.43.14</v>
      </c>
    </row>
    <row r="582" spans="1:21" s="2" customFormat="1" ht="21.95" customHeight="1" x14ac:dyDescent="0.25">
      <c r="A582" s="2">
        <f>VLOOKUP(C582,[1]FIJA!$D:$P,3,0)</f>
        <v>3104921766</v>
      </c>
      <c r="B582" s="23">
        <v>570</v>
      </c>
      <c r="C582" s="7" t="s">
        <v>773</v>
      </c>
      <c r="D582" s="7" t="s">
        <v>101</v>
      </c>
      <c r="E582" s="7" t="str">
        <f>VLOOKUP(A582,[2]COMEDORECO_Generacion_de_Datos_!$A:$F,2,0)</f>
        <v>M</v>
      </c>
      <c r="F582" s="7" t="s">
        <v>1844</v>
      </c>
      <c r="G582" s="44" t="str">
        <f>VLOOKUP(A582,[1]FIJA!$A:$P,15,0)</f>
        <v>COMEDORES ECONOMICOS - PEKIN SANTIAGO</v>
      </c>
      <c r="H582" s="44">
        <f>VLOOKUP(A582,[1]FIJA!$A:$P,8,0)</f>
        <v>11000</v>
      </c>
      <c r="I582" s="32">
        <f>VLOOKUP(A582,[1]FIJA!$A:$P,10,0)</f>
        <v>0</v>
      </c>
      <c r="J582" s="32">
        <f>VLOOKUP(A582,[1]FIJA!$A:$P,9,0)</f>
        <v>315.7</v>
      </c>
      <c r="K582" s="32">
        <f>VLOOKUP(A582,[3]Sheet1!$F:$I,2,)</f>
        <v>781</v>
      </c>
      <c r="L582" s="32">
        <f>VLOOKUP(A582,[3]Sheet1!$F:$I,4,0)</f>
        <v>126.5</v>
      </c>
      <c r="M582" s="32">
        <f>VLOOKUP(A582,[1]FIJA!$A:$P,11,0)</f>
        <v>334.4</v>
      </c>
      <c r="N582" s="32">
        <f>VLOOKUP(A582,[3]Sheet1!$F:$I,3,0)</f>
        <v>779.9</v>
      </c>
      <c r="O582" s="32">
        <f>VLOOKUP(A582,[1]FIJA!$A:$P,12,0)</f>
        <v>75</v>
      </c>
      <c r="P582" s="6">
        <v>650.09999999999991</v>
      </c>
      <c r="Q582" s="40">
        <f t="shared" si="24"/>
        <v>725.09999999999991</v>
      </c>
      <c r="R582" s="6">
        <f t="shared" si="25"/>
        <v>1687.4</v>
      </c>
      <c r="S582" s="6">
        <f t="shared" si="26"/>
        <v>10274.9</v>
      </c>
      <c r="T582" s="24">
        <v>111</v>
      </c>
      <c r="U582" s="2" t="str">
        <f>VLOOKUP(A582,[2]COMEDORECO_Generacion_de_Datos_!$A:$F,5,0)</f>
        <v>01.00.00.62.02.43.14</v>
      </c>
    </row>
    <row r="583" spans="1:21" s="2" customFormat="1" ht="21.95" customHeight="1" x14ac:dyDescent="0.25">
      <c r="A583" s="2">
        <f>VLOOKUP(C583,[1]FIJA!$D:$P,3,0)</f>
        <v>35000015657</v>
      </c>
      <c r="B583" s="23">
        <v>571</v>
      </c>
      <c r="C583" s="7" t="s">
        <v>1136</v>
      </c>
      <c r="D583" s="7" t="s">
        <v>101</v>
      </c>
      <c r="E583" s="7" t="str">
        <f>VLOOKUP(A583,[2]COMEDORECO_Generacion_de_Datos_!$A:$F,2,0)</f>
        <v>F</v>
      </c>
      <c r="F583" s="7" t="s">
        <v>1844</v>
      </c>
      <c r="G583" s="44" t="str">
        <f>VLOOKUP(A583,[1]FIJA!$A:$P,15,0)</f>
        <v>COMEDORES ECONOMICOS - PEKIN SANTIAGO</v>
      </c>
      <c r="H583" s="44">
        <f>VLOOKUP(A583,[1]FIJA!$A:$P,8,0)</f>
        <v>11000</v>
      </c>
      <c r="I583" s="32">
        <f>VLOOKUP(A583,[1]FIJA!$A:$P,10,0)</f>
        <v>0</v>
      </c>
      <c r="J583" s="32">
        <f>VLOOKUP(A583,[1]FIJA!$A:$P,9,0)</f>
        <v>315.7</v>
      </c>
      <c r="K583" s="32">
        <f>VLOOKUP(A583,[3]Sheet1!$F:$I,2,)</f>
        <v>781</v>
      </c>
      <c r="L583" s="32">
        <f>VLOOKUP(A583,[3]Sheet1!$F:$I,4,0)</f>
        <v>126.5</v>
      </c>
      <c r="M583" s="32">
        <f>VLOOKUP(A583,[1]FIJA!$A:$P,11,0)</f>
        <v>334.4</v>
      </c>
      <c r="N583" s="32">
        <f>VLOOKUP(A583,[3]Sheet1!$F:$I,3,0)</f>
        <v>779.9</v>
      </c>
      <c r="O583" s="32">
        <f>VLOOKUP(A583,[1]FIJA!$A:$P,12,0)</f>
        <v>75</v>
      </c>
      <c r="P583" s="6">
        <v>650.09999999999991</v>
      </c>
      <c r="Q583" s="40">
        <f t="shared" si="24"/>
        <v>725.09999999999991</v>
      </c>
      <c r="R583" s="6">
        <f t="shared" si="25"/>
        <v>1687.4</v>
      </c>
      <c r="S583" s="6">
        <f t="shared" si="26"/>
        <v>10274.9</v>
      </c>
      <c r="T583" s="24">
        <v>111</v>
      </c>
      <c r="U583" s="2" t="str">
        <f>VLOOKUP(A583,[2]COMEDORECO_Generacion_de_Datos_!$A:$F,5,0)</f>
        <v>01.00.00.62.02.43.14</v>
      </c>
    </row>
    <row r="584" spans="1:21" s="2" customFormat="1" ht="21.95" customHeight="1" x14ac:dyDescent="0.25">
      <c r="A584" s="2">
        <f>VLOOKUP(C584,[1]FIJA!$D:$P,3,0)</f>
        <v>40228242737</v>
      </c>
      <c r="B584" s="23">
        <v>572</v>
      </c>
      <c r="C584" s="7" t="s">
        <v>1423</v>
      </c>
      <c r="D584" s="7" t="s">
        <v>97</v>
      </c>
      <c r="E584" s="7" t="str">
        <f>VLOOKUP(A584,[2]COMEDORECO_Generacion_de_Datos_!$A:$F,2,0)</f>
        <v>F</v>
      </c>
      <c r="F584" s="7" t="s">
        <v>1844</v>
      </c>
      <c r="G584" s="44" t="str">
        <f>VLOOKUP(A584,[1]FIJA!$A:$P,15,0)</f>
        <v>COMEDORES ECONOMICOS - PEKIN SANTIAGO</v>
      </c>
      <c r="H584" s="44">
        <f>VLOOKUP(A584,[1]FIJA!$A:$P,8,0)</f>
        <v>11000</v>
      </c>
      <c r="I584" s="32">
        <f>VLOOKUP(A584,[1]FIJA!$A:$P,10,0)</f>
        <v>0</v>
      </c>
      <c r="J584" s="32">
        <f>VLOOKUP(A584,[1]FIJA!$A:$P,9,0)</f>
        <v>315.7</v>
      </c>
      <c r="K584" s="32">
        <f>VLOOKUP(A584,[3]Sheet1!$F:$I,2,)</f>
        <v>781</v>
      </c>
      <c r="L584" s="32">
        <f>VLOOKUP(A584,[3]Sheet1!$F:$I,4,0)</f>
        <v>126.5</v>
      </c>
      <c r="M584" s="32">
        <f>VLOOKUP(A584,[1]FIJA!$A:$P,11,0)</f>
        <v>334.4</v>
      </c>
      <c r="N584" s="32">
        <f>VLOOKUP(A584,[3]Sheet1!$F:$I,3,0)</f>
        <v>779.9</v>
      </c>
      <c r="O584" s="32">
        <f>VLOOKUP(A584,[1]FIJA!$A:$P,12,0)</f>
        <v>75</v>
      </c>
      <c r="P584" s="6">
        <v>650.09999999999991</v>
      </c>
      <c r="Q584" s="40">
        <f t="shared" si="24"/>
        <v>725.09999999999991</v>
      </c>
      <c r="R584" s="6">
        <f t="shared" si="25"/>
        <v>1687.4</v>
      </c>
      <c r="S584" s="6">
        <f t="shared" si="26"/>
        <v>10274.9</v>
      </c>
      <c r="T584" s="24">
        <v>111</v>
      </c>
      <c r="U584" s="2" t="str">
        <f>VLOOKUP(A584,[2]COMEDORECO_Generacion_de_Datos_!$A:$F,5,0)</f>
        <v>01.00.00.62.02.43.14</v>
      </c>
    </row>
    <row r="585" spans="1:21" s="2" customFormat="1" ht="21.95" customHeight="1" x14ac:dyDescent="0.25">
      <c r="A585" s="2">
        <f>VLOOKUP(C585,[1]FIJA!$D:$P,3,0)</f>
        <v>3104066034</v>
      </c>
      <c r="B585" s="23">
        <v>573</v>
      </c>
      <c r="C585" s="7" t="s">
        <v>83</v>
      </c>
      <c r="D585" s="7" t="s">
        <v>74</v>
      </c>
      <c r="E585" s="7" t="str">
        <f>VLOOKUP(A585,[2]COMEDORECO_Generacion_de_Datos_!$A:$F,2,0)</f>
        <v>F</v>
      </c>
      <c r="F585" s="7" t="s">
        <v>1845</v>
      </c>
      <c r="G585" s="44" t="str">
        <f>VLOOKUP(A585,[1]FIJA!$A:$P,15,0)</f>
        <v>COMEDORES ECONOMICOS - PLATANITO SANTIAG</v>
      </c>
      <c r="H585" s="44">
        <f>VLOOKUP(A585,[1]FIJA!$A:$P,8,0)</f>
        <v>45000</v>
      </c>
      <c r="I585" s="32">
        <f>VLOOKUP(A585,[1]FIJA!$A:$P,10,0)</f>
        <v>1148.33</v>
      </c>
      <c r="J585" s="32">
        <f>VLOOKUP(A585,[1]FIJA!$A:$P,9,0)</f>
        <v>1291.5</v>
      </c>
      <c r="K585" s="32">
        <f>VLOOKUP(A585,[3]Sheet1!$F:$I,2,)</f>
        <v>3195</v>
      </c>
      <c r="L585" s="32">
        <f>VLOOKUP(A585,[3]Sheet1!$F:$I,4,0)</f>
        <v>517.5</v>
      </c>
      <c r="M585" s="32">
        <f>VLOOKUP(A585,[1]FIJA!$A:$P,11,0)</f>
        <v>1368</v>
      </c>
      <c r="N585" s="32">
        <f>VLOOKUP(A585,[3]Sheet1!$F:$I,3,0)</f>
        <v>3190.5</v>
      </c>
      <c r="O585" s="32">
        <f>VLOOKUP(A585,[1]FIJA!$A:$P,12,0)</f>
        <v>75</v>
      </c>
      <c r="P585" s="6">
        <v>2659.5</v>
      </c>
      <c r="Q585" s="40">
        <f t="shared" si="24"/>
        <v>3882.83</v>
      </c>
      <c r="R585" s="6">
        <f t="shared" si="25"/>
        <v>6903</v>
      </c>
      <c r="S585" s="6">
        <f t="shared" si="26"/>
        <v>41117.17</v>
      </c>
      <c r="T585" s="24">
        <v>111</v>
      </c>
      <c r="U585" s="2" t="str">
        <f>VLOOKUP(A585,[2]COMEDORECO_Generacion_de_Datos_!$A:$F,5,0)</f>
        <v>01.00.00.62.02.43.15</v>
      </c>
    </row>
    <row r="586" spans="1:21" s="2" customFormat="1" ht="21.95" customHeight="1" x14ac:dyDescent="0.25">
      <c r="A586" s="2">
        <f>VLOOKUP(C586,[1]FIJA!$D:$P,3,0)</f>
        <v>3100093792</v>
      </c>
      <c r="B586" s="23">
        <v>574</v>
      </c>
      <c r="C586" s="7" t="s">
        <v>740</v>
      </c>
      <c r="D586" s="7" t="s">
        <v>27</v>
      </c>
      <c r="E586" s="7" t="str">
        <f>VLOOKUP(A586,[2]COMEDORECO_Generacion_de_Datos_!$A:$F,2,0)</f>
        <v>M</v>
      </c>
      <c r="F586" s="7" t="s">
        <v>1844</v>
      </c>
      <c r="G586" s="44" t="str">
        <f>VLOOKUP(A586,[1]FIJA!$A:$P,15,0)</f>
        <v>COMEDORES ECONOMICOS - PLATANITO SANTIAG</v>
      </c>
      <c r="H586" s="44">
        <f>VLOOKUP(A586,[1]FIJA!$A:$P,8,0)</f>
        <v>40000</v>
      </c>
      <c r="I586" s="32">
        <f>VLOOKUP(A586,[1]FIJA!$A:$P,10,0)</f>
        <v>442.65</v>
      </c>
      <c r="J586" s="32">
        <f>VLOOKUP(A586,[1]FIJA!$A:$P,9,0)</f>
        <v>1148</v>
      </c>
      <c r="K586" s="32">
        <f>VLOOKUP(A586,[3]Sheet1!$F:$I,2,)</f>
        <v>2840</v>
      </c>
      <c r="L586" s="32">
        <f>VLOOKUP(A586,[3]Sheet1!$F:$I,4,0)</f>
        <v>460</v>
      </c>
      <c r="M586" s="32">
        <f>VLOOKUP(A586,[1]FIJA!$A:$P,11,0)</f>
        <v>1216</v>
      </c>
      <c r="N586" s="32">
        <f>VLOOKUP(A586,[3]Sheet1!$F:$I,3,0)</f>
        <v>2836</v>
      </c>
      <c r="O586" s="32">
        <f>VLOOKUP(A586,[1]FIJA!$A:$P,12,0)</f>
        <v>75</v>
      </c>
      <c r="P586" s="6">
        <v>2068.5</v>
      </c>
      <c r="Q586" s="40">
        <f t="shared" si="24"/>
        <v>2881.65</v>
      </c>
      <c r="R586" s="6">
        <f t="shared" si="25"/>
        <v>6136</v>
      </c>
      <c r="S586" s="6">
        <f t="shared" si="26"/>
        <v>37118.35</v>
      </c>
      <c r="T586" s="24">
        <v>111</v>
      </c>
      <c r="U586" s="2" t="str">
        <f>VLOOKUP(A586,[2]COMEDORECO_Generacion_de_Datos_!$A:$F,5,0)</f>
        <v>01.00.00.62.02.43.15</v>
      </c>
    </row>
    <row r="587" spans="1:21" s="2" customFormat="1" ht="21.95" customHeight="1" x14ac:dyDescent="0.25">
      <c r="A587" s="2">
        <f>VLOOKUP(C587,[1]FIJA!$D:$P,3,0)</f>
        <v>3101312092</v>
      </c>
      <c r="B587" s="23">
        <v>575</v>
      </c>
      <c r="C587" s="7" t="s">
        <v>82</v>
      </c>
      <c r="D587" s="7" t="s">
        <v>46</v>
      </c>
      <c r="E587" s="7" t="str">
        <f>VLOOKUP(A587,[2]COMEDORECO_Generacion_de_Datos_!$A:$F,2,0)</f>
        <v>F</v>
      </c>
      <c r="F587" s="7" t="s">
        <v>1845</v>
      </c>
      <c r="G587" s="44" t="str">
        <f>VLOOKUP(A587,[1]FIJA!$A:$P,15,0)</f>
        <v>COMEDORES ECONOMICOS - PLATANITO SANTIAG</v>
      </c>
      <c r="H587" s="44">
        <f>VLOOKUP(A587,[1]FIJA!$A:$P,8,0)</f>
        <v>30000</v>
      </c>
      <c r="I587" s="32">
        <f>VLOOKUP(A587,[1]FIJA!$A:$P,10,0)</f>
        <v>0</v>
      </c>
      <c r="J587" s="32">
        <f>VLOOKUP(A587,[1]FIJA!$A:$P,9,0)</f>
        <v>861</v>
      </c>
      <c r="K587" s="32">
        <f>VLOOKUP(A587,[3]Sheet1!$F:$I,2,)</f>
        <v>2130</v>
      </c>
      <c r="L587" s="32">
        <f>VLOOKUP(A587,[3]Sheet1!$F:$I,4,0)</f>
        <v>345</v>
      </c>
      <c r="M587" s="32">
        <f>VLOOKUP(A587,[1]FIJA!$A:$P,11,0)</f>
        <v>912</v>
      </c>
      <c r="N587" s="32">
        <f>VLOOKUP(A587,[3]Sheet1!$F:$I,3,0)</f>
        <v>2127</v>
      </c>
      <c r="O587" s="32">
        <f>VLOOKUP(A587,[1]FIJA!$A:$P,12,0)</f>
        <v>1587.45</v>
      </c>
      <c r="P587" s="6">
        <v>1773</v>
      </c>
      <c r="Q587" s="40">
        <f t="shared" si="24"/>
        <v>3360.45</v>
      </c>
      <c r="R587" s="6">
        <f t="shared" si="25"/>
        <v>4602</v>
      </c>
      <c r="S587" s="6">
        <f t="shared" si="26"/>
        <v>26639.55</v>
      </c>
      <c r="T587" s="24">
        <v>111</v>
      </c>
      <c r="U587" s="2" t="str">
        <f>VLOOKUP(A587,[2]COMEDORECO_Generacion_de_Datos_!$A:$F,5,0)</f>
        <v>01.00.00.62.02.43.15</v>
      </c>
    </row>
    <row r="588" spans="1:21" s="2" customFormat="1" ht="21.95" customHeight="1" x14ac:dyDescent="0.25">
      <c r="A588" s="2">
        <f>VLOOKUP(C588,[1]FIJA!$D:$P,3,0)</f>
        <v>40222187755</v>
      </c>
      <c r="B588" s="23">
        <v>576</v>
      </c>
      <c r="C588" s="7" t="s">
        <v>1189</v>
      </c>
      <c r="D588" s="7" t="s">
        <v>81</v>
      </c>
      <c r="E588" s="7" t="str">
        <f>VLOOKUP(A588,[2]COMEDORECO_Generacion_de_Datos_!$A:$F,2,0)</f>
        <v>F</v>
      </c>
      <c r="F588" s="7" t="s">
        <v>1844</v>
      </c>
      <c r="G588" s="44" t="str">
        <f>VLOOKUP(A588,[1]FIJA!$A:$P,15,0)</f>
        <v>COMEDORES ECONOMICOS - PLATANITO SANTIAG</v>
      </c>
      <c r="H588" s="44">
        <f>VLOOKUP(A588,[1]FIJA!$A:$P,8,0)</f>
        <v>30000</v>
      </c>
      <c r="I588" s="32">
        <f>VLOOKUP(A588,[1]FIJA!$A:$P,10,0)</f>
        <v>0</v>
      </c>
      <c r="J588" s="32">
        <f>VLOOKUP(A588,[1]FIJA!$A:$P,9,0)</f>
        <v>861</v>
      </c>
      <c r="K588" s="32">
        <f>VLOOKUP(A588,[3]Sheet1!$F:$I,2,)</f>
        <v>2130</v>
      </c>
      <c r="L588" s="32">
        <f>VLOOKUP(A588,[3]Sheet1!$F:$I,4,0)</f>
        <v>345</v>
      </c>
      <c r="M588" s="32">
        <f>VLOOKUP(A588,[1]FIJA!$A:$P,11,0)</f>
        <v>912</v>
      </c>
      <c r="N588" s="32">
        <f>VLOOKUP(A588,[3]Sheet1!$F:$I,3,0)</f>
        <v>2127</v>
      </c>
      <c r="O588" s="32">
        <f>VLOOKUP(A588,[1]FIJA!$A:$P,12,0)</f>
        <v>1587.45</v>
      </c>
      <c r="P588" s="6">
        <v>1773</v>
      </c>
      <c r="Q588" s="40">
        <f t="shared" si="24"/>
        <v>3360.45</v>
      </c>
      <c r="R588" s="6">
        <f t="shared" si="25"/>
        <v>4602</v>
      </c>
      <c r="S588" s="6">
        <f t="shared" si="26"/>
        <v>26639.55</v>
      </c>
      <c r="T588" s="24">
        <v>111</v>
      </c>
      <c r="U588" s="2" t="str">
        <f>VLOOKUP(A588,[2]COMEDORECO_Generacion_de_Datos_!$A:$F,5,0)</f>
        <v>01.00.00.62.02.43.15</v>
      </c>
    </row>
    <row r="589" spans="1:21" s="2" customFormat="1" ht="21.95" customHeight="1" x14ac:dyDescent="0.25">
      <c r="A589" s="2">
        <f>VLOOKUP(C589,[1]FIJA!$D:$P,3,0)</f>
        <v>3104391176</v>
      </c>
      <c r="B589" s="23">
        <v>577</v>
      </c>
      <c r="C589" s="7" t="s">
        <v>768</v>
      </c>
      <c r="D589" s="7" t="s">
        <v>131</v>
      </c>
      <c r="E589" s="7" t="str">
        <f>VLOOKUP(A589,[2]COMEDORECO_Generacion_de_Datos_!$A:$F,2,0)</f>
        <v>M</v>
      </c>
      <c r="F589" s="7" t="s">
        <v>1844</v>
      </c>
      <c r="G589" s="44" t="str">
        <f>VLOOKUP(A589,[1]FIJA!$A:$P,15,0)</f>
        <v>COMEDORES ECONOMICOS - PLATANITO SANTIAG</v>
      </c>
      <c r="H589" s="44">
        <f>VLOOKUP(A589,[1]FIJA!$A:$P,8,0)</f>
        <v>22000</v>
      </c>
      <c r="I589" s="32">
        <f>VLOOKUP(A589,[1]FIJA!$A:$P,10,0)</f>
        <v>0</v>
      </c>
      <c r="J589" s="32">
        <f>VLOOKUP(A589,[1]FIJA!$A:$P,9,0)</f>
        <v>631.4</v>
      </c>
      <c r="K589" s="32">
        <f>VLOOKUP(A589,[3]Sheet1!$F:$I,2,)</f>
        <v>1562</v>
      </c>
      <c r="L589" s="32">
        <f>VLOOKUP(A589,[3]Sheet1!$F:$I,4,0)</f>
        <v>253</v>
      </c>
      <c r="M589" s="32">
        <f>VLOOKUP(A589,[1]FIJA!$A:$P,11,0)</f>
        <v>668.8</v>
      </c>
      <c r="N589" s="32">
        <f>VLOOKUP(A589,[3]Sheet1!$F:$I,3,0)</f>
        <v>1559.8</v>
      </c>
      <c r="O589" s="32">
        <f>VLOOKUP(A589,[1]FIJA!$A:$P,12,0)</f>
        <v>75</v>
      </c>
      <c r="P589" s="6">
        <v>1300.1999999999998</v>
      </c>
      <c r="Q589" s="40">
        <f t="shared" ref="Q589:Q652" si="27">+I589+J589+M589+O589</f>
        <v>1375.1999999999998</v>
      </c>
      <c r="R589" s="6">
        <f t="shared" ref="R589:R652" si="28">+K589+L589+N589</f>
        <v>3374.8</v>
      </c>
      <c r="S589" s="6">
        <f t="shared" ref="S589:S652" si="29">+H589-Q589</f>
        <v>20624.8</v>
      </c>
      <c r="T589" s="24">
        <v>111</v>
      </c>
      <c r="U589" s="2" t="str">
        <f>VLOOKUP(A589,[2]COMEDORECO_Generacion_de_Datos_!$A:$F,5,0)</f>
        <v>01.00.00.62.02.43.15</v>
      </c>
    </row>
    <row r="590" spans="1:21" s="2" customFormat="1" ht="21.95" customHeight="1" x14ac:dyDescent="0.25">
      <c r="A590" s="2">
        <f>VLOOKUP(C590,[1]FIJA!$D:$P,3,0)</f>
        <v>40218424568</v>
      </c>
      <c r="B590" s="23">
        <v>578</v>
      </c>
      <c r="C590" s="7" t="s">
        <v>1163</v>
      </c>
      <c r="D590" s="7" t="s">
        <v>116</v>
      </c>
      <c r="E590" s="7" t="str">
        <f>VLOOKUP(A590,[2]COMEDORECO_Generacion_de_Datos_!$A:$F,2,0)</f>
        <v>F</v>
      </c>
      <c r="F590" s="7" t="s">
        <v>1844</v>
      </c>
      <c r="G590" s="44" t="str">
        <f>VLOOKUP(A590,[1]FIJA!$A:$P,15,0)</f>
        <v>COMEDORES ECONOMICOS - PLATANITO SANTIAG</v>
      </c>
      <c r="H590" s="44">
        <f>VLOOKUP(A590,[1]FIJA!$A:$P,8,0)</f>
        <v>22000</v>
      </c>
      <c r="I590" s="32">
        <f>VLOOKUP(A590,[1]FIJA!$A:$P,10,0)</f>
        <v>0</v>
      </c>
      <c r="J590" s="32">
        <f>VLOOKUP(A590,[1]FIJA!$A:$P,9,0)</f>
        <v>631.4</v>
      </c>
      <c r="K590" s="32">
        <f>VLOOKUP(A590,[3]Sheet1!$F:$I,2,)</f>
        <v>1562</v>
      </c>
      <c r="L590" s="32">
        <f>VLOOKUP(A590,[3]Sheet1!$F:$I,4,0)</f>
        <v>253</v>
      </c>
      <c r="M590" s="32">
        <f>VLOOKUP(A590,[1]FIJA!$A:$P,11,0)</f>
        <v>668.8</v>
      </c>
      <c r="N590" s="32">
        <f>VLOOKUP(A590,[3]Sheet1!$F:$I,3,0)</f>
        <v>1559.8</v>
      </c>
      <c r="O590" s="32">
        <f>VLOOKUP(A590,[1]FIJA!$A:$P,12,0)</f>
        <v>1587.45</v>
      </c>
      <c r="P590" s="6">
        <v>1300.1999999999998</v>
      </c>
      <c r="Q590" s="40">
        <f t="shared" si="27"/>
        <v>2887.6499999999996</v>
      </c>
      <c r="R590" s="6">
        <f t="shared" si="28"/>
        <v>3374.8</v>
      </c>
      <c r="S590" s="6">
        <f t="shared" si="29"/>
        <v>19112.349999999999</v>
      </c>
      <c r="T590" s="24">
        <v>111</v>
      </c>
      <c r="U590" s="2" t="str">
        <f>VLOOKUP(A590,[2]COMEDORECO_Generacion_de_Datos_!$A:$F,5,0)</f>
        <v>01.00.00.62.02.43.15</v>
      </c>
    </row>
    <row r="591" spans="1:21" s="2" customFormat="1" ht="21.95" customHeight="1" x14ac:dyDescent="0.25">
      <c r="A591" s="2">
        <f>VLOOKUP(C591,[1]FIJA!$D:$P,3,0)</f>
        <v>3104688811</v>
      </c>
      <c r="B591" s="23">
        <v>579</v>
      </c>
      <c r="C591" s="7" t="s">
        <v>84</v>
      </c>
      <c r="D591" s="7" t="s">
        <v>28</v>
      </c>
      <c r="E591" s="7" t="str">
        <f>VLOOKUP(A591,[2]COMEDORECO_Generacion_de_Datos_!$A:$F,2,0)</f>
        <v>F</v>
      </c>
      <c r="F591" s="7" t="s">
        <v>1845</v>
      </c>
      <c r="G591" s="44" t="str">
        <f>VLOOKUP(A591,[1]FIJA!$A:$P,15,0)</f>
        <v>COMEDORES ECONOMICOS - PLATANITO SANTIAG</v>
      </c>
      <c r="H591" s="44">
        <f>VLOOKUP(A591,[1]FIJA!$A:$P,8,0)</f>
        <v>19338.59</v>
      </c>
      <c r="I591" s="32">
        <f>VLOOKUP(A591,[1]FIJA!$A:$P,10,0)</f>
        <v>0</v>
      </c>
      <c r="J591" s="32">
        <f>VLOOKUP(A591,[1]FIJA!$A:$P,9,0)</f>
        <v>555.02</v>
      </c>
      <c r="K591" s="32">
        <f>VLOOKUP(A591,[3]Sheet1!$F:$I,2,)</f>
        <v>1373.04</v>
      </c>
      <c r="L591" s="32">
        <f>VLOOKUP(A591,[3]Sheet1!$F:$I,4,0)</f>
        <v>222.39</v>
      </c>
      <c r="M591" s="32">
        <f>VLOOKUP(A591,[1]FIJA!$A:$P,11,0)</f>
        <v>587.89</v>
      </c>
      <c r="N591" s="32">
        <f>VLOOKUP(A591,[3]Sheet1!$F:$I,3,0)</f>
        <v>1371.11</v>
      </c>
      <c r="O591" s="32">
        <f>VLOOKUP(A591,[1]FIJA!$A:$P,12,0)</f>
        <v>75</v>
      </c>
      <c r="P591" s="6">
        <v>1142.9099999999999</v>
      </c>
      <c r="Q591" s="40">
        <f t="shared" si="27"/>
        <v>1217.9099999999999</v>
      </c>
      <c r="R591" s="6">
        <f t="shared" si="28"/>
        <v>2966.54</v>
      </c>
      <c r="S591" s="6">
        <f t="shared" si="29"/>
        <v>18120.68</v>
      </c>
      <c r="T591" s="24">
        <v>111</v>
      </c>
      <c r="U591" s="2" t="str">
        <f>VLOOKUP(A591,[2]COMEDORECO_Generacion_de_Datos_!$A:$F,5,0)</f>
        <v>01.00.00.62.02.43.15</v>
      </c>
    </row>
    <row r="592" spans="1:21" s="2" customFormat="1" ht="21.95" customHeight="1" x14ac:dyDescent="0.25">
      <c r="A592" s="2">
        <f>VLOOKUP(C592,[1]FIJA!$D:$P,3,0)</f>
        <v>7300162174</v>
      </c>
      <c r="B592" s="23">
        <v>580</v>
      </c>
      <c r="C592" s="7" t="s">
        <v>1284</v>
      </c>
      <c r="D592" s="7" t="s">
        <v>186</v>
      </c>
      <c r="E592" s="7" t="str">
        <f>VLOOKUP(A592,[2]COMEDORECO_Generacion_de_Datos_!$A:$F,2,0)</f>
        <v>M</v>
      </c>
      <c r="F592" s="7" t="s">
        <v>1844</v>
      </c>
      <c r="G592" s="44" t="str">
        <f>VLOOKUP(A592,[1]FIJA!$A:$P,15,0)</f>
        <v>COMEDORES ECONOMICOS - PLATANITO SANTIAG</v>
      </c>
      <c r="H592" s="44">
        <f>VLOOKUP(A592,[1]FIJA!$A:$P,8,0)</f>
        <v>18000</v>
      </c>
      <c r="I592" s="32">
        <f>VLOOKUP(A592,[1]FIJA!$A:$P,10,0)</f>
        <v>0</v>
      </c>
      <c r="J592" s="32">
        <f>VLOOKUP(A592,[1]FIJA!$A:$P,9,0)</f>
        <v>516.6</v>
      </c>
      <c r="K592" s="32">
        <f>VLOOKUP(A592,[3]Sheet1!$F:$I,2,)</f>
        <v>1278</v>
      </c>
      <c r="L592" s="32">
        <f>VLOOKUP(A592,[3]Sheet1!$F:$I,4,0)</f>
        <v>207</v>
      </c>
      <c r="M592" s="32">
        <f>VLOOKUP(A592,[1]FIJA!$A:$P,11,0)</f>
        <v>547.20000000000005</v>
      </c>
      <c r="N592" s="32">
        <f>VLOOKUP(A592,[3]Sheet1!$F:$I,3,0)</f>
        <v>1276.2</v>
      </c>
      <c r="O592" s="32">
        <f>VLOOKUP(A592,[1]FIJA!$A:$P,12,0)</f>
        <v>75</v>
      </c>
      <c r="P592" s="6">
        <v>1063.8000000000002</v>
      </c>
      <c r="Q592" s="40">
        <f t="shared" si="27"/>
        <v>1138.8000000000002</v>
      </c>
      <c r="R592" s="6">
        <f t="shared" si="28"/>
        <v>2761.2</v>
      </c>
      <c r="S592" s="6">
        <f t="shared" si="29"/>
        <v>16861.2</v>
      </c>
      <c r="T592" s="24">
        <v>111</v>
      </c>
      <c r="U592" s="2" t="str">
        <f>VLOOKUP(A592,[2]COMEDORECO_Generacion_de_Datos_!$A:$F,5,0)</f>
        <v>01.00.00.62.02.43.15</v>
      </c>
    </row>
    <row r="593" spans="1:21" s="2" customFormat="1" ht="21.95" customHeight="1" x14ac:dyDescent="0.25">
      <c r="A593" s="2">
        <f>VLOOKUP(C593,[1]FIJA!$D:$P,3,0)</f>
        <v>3100133820</v>
      </c>
      <c r="B593" s="23">
        <v>581</v>
      </c>
      <c r="C593" s="7" t="s">
        <v>742</v>
      </c>
      <c r="D593" s="7" t="s">
        <v>174</v>
      </c>
      <c r="E593" s="7" t="str">
        <f>VLOOKUP(A593,[2]COMEDORECO_Generacion_de_Datos_!$A:$F,2,0)</f>
        <v>F</v>
      </c>
      <c r="F593" s="7" t="s">
        <v>1844</v>
      </c>
      <c r="G593" s="44" t="str">
        <f>VLOOKUP(A593,[1]FIJA!$A:$P,15,0)</f>
        <v>COMEDORES ECONOMICOS - PLATANITO SANTIAG</v>
      </c>
      <c r="H593" s="44">
        <f>VLOOKUP(A593,[1]FIJA!$A:$P,8,0)</f>
        <v>16500</v>
      </c>
      <c r="I593" s="32">
        <f>VLOOKUP(A593,[1]FIJA!$A:$P,10,0)</f>
        <v>0</v>
      </c>
      <c r="J593" s="32">
        <f>VLOOKUP(A593,[1]FIJA!$A:$P,9,0)</f>
        <v>473.55</v>
      </c>
      <c r="K593" s="32">
        <f>VLOOKUP(A593,[3]Sheet1!$F:$I,2,)</f>
        <v>1171.5</v>
      </c>
      <c r="L593" s="32">
        <f>VLOOKUP(A593,[3]Sheet1!$F:$I,4,0)</f>
        <v>189.75</v>
      </c>
      <c r="M593" s="32">
        <f>VLOOKUP(A593,[1]FIJA!$A:$P,11,0)</f>
        <v>501.6</v>
      </c>
      <c r="N593" s="32">
        <f>VLOOKUP(A593,[3]Sheet1!$F:$I,3,0)</f>
        <v>1169.8499999999999</v>
      </c>
      <c r="O593" s="32">
        <f>VLOOKUP(A593,[1]FIJA!$A:$P,12,0)</f>
        <v>75</v>
      </c>
      <c r="P593" s="6">
        <v>975.15000000000009</v>
      </c>
      <c r="Q593" s="40">
        <f t="shared" si="27"/>
        <v>1050.1500000000001</v>
      </c>
      <c r="R593" s="6">
        <f t="shared" si="28"/>
        <v>2531.1</v>
      </c>
      <c r="S593" s="6">
        <f t="shared" si="29"/>
        <v>15449.85</v>
      </c>
      <c r="T593" s="24">
        <v>111</v>
      </c>
      <c r="U593" s="2" t="str">
        <f>VLOOKUP(A593,[2]COMEDORECO_Generacion_de_Datos_!$A:$F,5,0)</f>
        <v>01.00.00.62.02.43.15</v>
      </c>
    </row>
    <row r="594" spans="1:21" s="2" customFormat="1" ht="21.95" customHeight="1" x14ac:dyDescent="0.25">
      <c r="A594" s="2">
        <f>VLOOKUP(C594,[1]FIJA!$D:$P,3,0)</f>
        <v>3103590943</v>
      </c>
      <c r="B594" s="23">
        <v>582</v>
      </c>
      <c r="C594" s="7" t="s">
        <v>763</v>
      </c>
      <c r="D594" s="7" t="s">
        <v>116</v>
      </c>
      <c r="E594" s="7" t="str">
        <f>VLOOKUP(A594,[2]COMEDORECO_Generacion_de_Datos_!$A:$F,2,0)</f>
        <v>F</v>
      </c>
      <c r="F594" s="7" t="s">
        <v>1844</v>
      </c>
      <c r="G594" s="44" t="str">
        <f>VLOOKUP(A594,[1]FIJA!$A:$P,15,0)</f>
        <v>COMEDORES ECONOMICOS - PLATANITO SANTIAG</v>
      </c>
      <c r="H594" s="44">
        <f>VLOOKUP(A594,[1]FIJA!$A:$P,8,0)</f>
        <v>16500</v>
      </c>
      <c r="I594" s="32">
        <f>VLOOKUP(A594,[1]FIJA!$A:$P,10,0)</f>
        <v>0</v>
      </c>
      <c r="J594" s="32">
        <f>VLOOKUP(A594,[1]FIJA!$A:$P,9,0)</f>
        <v>473.55</v>
      </c>
      <c r="K594" s="32">
        <f>VLOOKUP(A594,[3]Sheet1!$F:$I,2,)</f>
        <v>1171.5</v>
      </c>
      <c r="L594" s="32">
        <f>VLOOKUP(A594,[3]Sheet1!$F:$I,4,0)</f>
        <v>189.75</v>
      </c>
      <c r="M594" s="32">
        <f>VLOOKUP(A594,[1]FIJA!$A:$P,11,0)</f>
        <v>501.6</v>
      </c>
      <c r="N594" s="32">
        <f>VLOOKUP(A594,[3]Sheet1!$F:$I,3,0)</f>
        <v>1169.8499999999999</v>
      </c>
      <c r="O594" s="32">
        <f>VLOOKUP(A594,[1]FIJA!$A:$P,12,0)</f>
        <v>1587.45</v>
      </c>
      <c r="P594" s="6">
        <v>975.15000000000009</v>
      </c>
      <c r="Q594" s="40">
        <f t="shared" si="27"/>
        <v>2562.6000000000004</v>
      </c>
      <c r="R594" s="6">
        <f t="shared" si="28"/>
        <v>2531.1</v>
      </c>
      <c r="S594" s="6">
        <f t="shared" si="29"/>
        <v>13937.4</v>
      </c>
      <c r="T594" s="24">
        <v>111</v>
      </c>
      <c r="U594" s="2" t="str">
        <f>VLOOKUP(A594,[2]COMEDORECO_Generacion_de_Datos_!$A:$F,5,0)</f>
        <v>01.00.00.62.02.43.15</v>
      </c>
    </row>
    <row r="595" spans="1:21" s="2" customFormat="1" ht="21.95" customHeight="1" x14ac:dyDescent="0.25">
      <c r="A595" s="2">
        <f>VLOOKUP(C595,[1]FIJA!$D:$P,3,0)</f>
        <v>3105429694</v>
      </c>
      <c r="B595" s="23">
        <v>583</v>
      </c>
      <c r="C595" s="7" t="s">
        <v>775</v>
      </c>
      <c r="D595" s="7" t="s">
        <v>116</v>
      </c>
      <c r="E595" s="7" t="str">
        <f>VLOOKUP(A595,[2]COMEDORECO_Generacion_de_Datos_!$A:$F,2,0)</f>
        <v>F</v>
      </c>
      <c r="F595" s="7" t="s">
        <v>1844</v>
      </c>
      <c r="G595" s="44" t="str">
        <f>VLOOKUP(A595,[1]FIJA!$A:$P,15,0)</f>
        <v>COMEDORES ECONOMICOS - PLATANITO SANTIAG</v>
      </c>
      <c r="H595" s="44">
        <f>VLOOKUP(A595,[1]FIJA!$A:$P,8,0)</f>
        <v>16500</v>
      </c>
      <c r="I595" s="32">
        <f>VLOOKUP(A595,[1]FIJA!$A:$P,10,0)</f>
        <v>0</v>
      </c>
      <c r="J595" s="32">
        <f>VLOOKUP(A595,[1]FIJA!$A:$P,9,0)</f>
        <v>473.55</v>
      </c>
      <c r="K595" s="32">
        <f>VLOOKUP(A595,[3]Sheet1!$F:$I,2,)</f>
        <v>1171.5</v>
      </c>
      <c r="L595" s="32">
        <f>VLOOKUP(A595,[3]Sheet1!$F:$I,4,0)</f>
        <v>189.75</v>
      </c>
      <c r="M595" s="32">
        <f>VLOOKUP(A595,[1]FIJA!$A:$P,11,0)</f>
        <v>501.6</v>
      </c>
      <c r="N595" s="32">
        <f>VLOOKUP(A595,[3]Sheet1!$F:$I,3,0)</f>
        <v>1169.8499999999999</v>
      </c>
      <c r="O595" s="32">
        <f>VLOOKUP(A595,[1]FIJA!$A:$P,12,0)</f>
        <v>75</v>
      </c>
      <c r="P595" s="6">
        <v>975.15000000000009</v>
      </c>
      <c r="Q595" s="40">
        <f t="shared" si="27"/>
        <v>1050.1500000000001</v>
      </c>
      <c r="R595" s="6">
        <f t="shared" si="28"/>
        <v>2531.1</v>
      </c>
      <c r="S595" s="6">
        <f t="shared" si="29"/>
        <v>15449.85</v>
      </c>
      <c r="T595" s="24">
        <v>111</v>
      </c>
      <c r="U595" s="2" t="str">
        <f>VLOOKUP(A595,[2]COMEDORECO_Generacion_de_Datos_!$A:$F,5,0)</f>
        <v>01.00.00.62.02.43.15</v>
      </c>
    </row>
    <row r="596" spans="1:21" s="2" customFormat="1" ht="21.95" customHeight="1" x14ac:dyDescent="0.25">
      <c r="A596" s="2">
        <f>VLOOKUP(C596,[1]FIJA!$D:$P,3,0)</f>
        <v>3102886342</v>
      </c>
      <c r="B596" s="23">
        <v>584</v>
      </c>
      <c r="C596" s="7" t="s">
        <v>759</v>
      </c>
      <c r="D596" s="7" t="s">
        <v>97</v>
      </c>
      <c r="E596" s="7" t="str">
        <f>VLOOKUP(A596,[2]COMEDORECO_Generacion_de_Datos_!$A:$F,2,0)</f>
        <v>M</v>
      </c>
      <c r="F596" s="7" t="s">
        <v>1844</v>
      </c>
      <c r="G596" s="44" t="str">
        <f>VLOOKUP(A596,[1]FIJA!$A:$P,15,0)</f>
        <v>COMEDORES ECONOMICOS - PLATANITO SANTIAG</v>
      </c>
      <c r="H596" s="44">
        <f>VLOOKUP(A596,[1]FIJA!$A:$P,8,0)</f>
        <v>15000</v>
      </c>
      <c r="I596" s="32">
        <f>VLOOKUP(A596,[1]FIJA!$A:$P,10,0)</f>
        <v>0</v>
      </c>
      <c r="J596" s="32">
        <f>VLOOKUP(A596,[1]FIJA!$A:$P,9,0)</f>
        <v>430.5</v>
      </c>
      <c r="K596" s="32">
        <f>VLOOKUP(A596,[3]Sheet1!$F:$I,2,)</f>
        <v>1065</v>
      </c>
      <c r="L596" s="32">
        <f>VLOOKUP(A596,[3]Sheet1!$F:$I,4,0)</f>
        <v>172.5</v>
      </c>
      <c r="M596" s="32">
        <f>VLOOKUP(A596,[1]FIJA!$A:$P,11,0)</f>
        <v>456</v>
      </c>
      <c r="N596" s="32">
        <f>VLOOKUP(A596,[3]Sheet1!$F:$I,3,0)</f>
        <v>1063.5</v>
      </c>
      <c r="O596" s="32">
        <f>VLOOKUP(A596,[1]FIJA!$A:$P,12,0)</f>
        <v>75</v>
      </c>
      <c r="P596" s="6">
        <v>886.5</v>
      </c>
      <c r="Q596" s="40">
        <f t="shared" si="27"/>
        <v>961.5</v>
      </c>
      <c r="R596" s="6">
        <f t="shared" si="28"/>
        <v>2301</v>
      </c>
      <c r="S596" s="6">
        <f t="shared" si="29"/>
        <v>14038.5</v>
      </c>
      <c r="T596" s="24">
        <v>111</v>
      </c>
      <c r="U596" s="2" t="str">
        <f>VLOOKUP(A596,[2]COMEDORECO_Generacion_de_Datos_!$A:$F,5,0)</f>
        <v>01.00.00.62.02.43.15</v>
      </c>
    </row>
    <row r="597" spans="1:21" s="2" customFormat="1" ht="21.95" customHeight="1" x14ac:dyDescent="0.25">
      <c r="A597" s="2">
        <f>VLOOKUP(C597,[1]FIJA!$D:$P,3,0)</f>
        <v>3104262955</v>
      </c>
      <c r="B597" s="23">
        <v>585</v>
      </c>
      <c r="C597" s="7" t="s">
        <v>1559</v>
      </c>
      <c r="D597" s="7" t="s">
        <v>186</v>
      </c>
      <c r="E597" s="7" t="str">
        <f>VLOOKUP(A597,[2]COMEDORECO_Generacion_de_Datos_!$A:$F,2,0)</f>
        <v>M</v>
      </c>
      <c r="F597" s="7" t="s">
        <v>1844</v>
      </c>
      <c r="G597" s="44" t="str">
        <f>VLOOKUP(A597,[1]FIJA!$A:$P,15,0)</f>
        <v>COMEDORES ECONOMICOS - PLATANITO SANTIAG</v>
      </c>
      <c r="H597" s="44">
        <f>VLOOKUP(A597,[1]FIJA!$A:$P,8,0)</f>
        <v>15000</v>
      </c>
      <c r="I597" s="32">
        <f>VLOOKUP(A597,[1]FIJA!$A:$P,10,0)</f>
        <v>0</v>
      </c>
      <c r="J597" s="32">
        <f>VLOOKUP(A597,[1]FIJA!$A:$P,9,0)</f>
        <v>430.5</v>
      </c>
      <c r="K597" s="32">
        <f>VLOOKUP(A597,[3]Sheet1!$F:$I,2,)</f>
        <v>1065</v>
      </c>
      <c r="L597" s="32">
        <f>VLOOKUP(A597,[3]Sheet1!$F:$I,4,0)</f>
        <v>172.5</v>
      </c>
      <c r="M597" s="32">
        <f>VLOOKUP(A597,[1]FIJA!$A:$P,11,0)</f>
        <v>456</v>
      </c>
      <c r="N597" s="32">
        <f>VLOOKUP(A597,[3]Sheet1!$F:$I,3,0)</f>
        <v>1063.5</v>
      </c>
      <c r="O597" s="32">
        <f>VLOOKUP(A597,[1]FIJA!$A:$P,12,0)</f>
        <v>75</v>
      </c>
      <c r="P597" s="6">
        <v>886.5</v>
      </c>
      <c r="Q597" s="40">
        <f t="shared" si="27"/>
        <v>961.5</v>
      </c>
      <c r="R597" s="6">
        <f t="shared" si="28"/>
        <v>2301</v>
      </c>
      <c r="S597" s="6">
        <f t="shared" si="29"/>
        <v>14038.5</v>
      </c>
      <c r="T597" s="24">
        <v>111</v>
      </c>
      <c r="U597" s="2" t="str">
        <f>VLOOKUP(A597,[2]COMEDORECO_Generacion_de_Datos_!$A:$F,5,0)</f>
        <v>01.00.00.62.02.43.15</v>
      </c>
    </row>
    <row r="598" spans="1:21" s="2" customFormat="1" ht="21.95" customHeight="1" x14ac:dyDescent="0.25">
      <c r="A598" s="2">
        <f>VLOOKUP(C598,[1]FIJA!$D:$P,3,0)</f>
        <v>3105599173</v>
      </c>
      <c r="B598" s="23">
        <v>586</v>
      </c>
      <c r="C598" s="7" t="s">
        <v>776</v>
      </c>
      <c r="D598" s="7" t="s">
        <v>81</v>
      </c>
      <c r="E598" s="7" t="str">
        <f>VLOOKUP(A598,[2]COMEDORECO_Generacion_de_Datos_!$A:$F,2,0)</f>
        <v>F</v>
      </c>
      <c r="F598" s="7" t="s">
        <v>1844</v>
      </c>
      <c r="G598" s="44" t="str">
        <f>VLOOKUP(A598,[1]FIJA!$A:$P,15,0)</f>
        <v>COMEDORES ECONOMICOS - PLATANITO SANTIAG</v>
      </c>
      <c r="H598" s="44">
        <f>VLOOKUP(A598,[1]FIJA!$A:$P,8,0)</f>
        <v>15000</v>
      </c>
      <c r="I598" s="32">
        <f>VLOOKUP(A598,[1]FIJA!$A:$P,10,0)</f>
        <v>0</v>
      </c>
      <c r="J598" s="32">
        <f>VLOOKUP(A598,[1]FIJA!$A:$P,9,0)</f>
        <v>430.5</v>
      </c>
      <c r="K598" s="32">
        <f>VLOOKUP(A598,[3]Sheet1!$F:$I,2,)</f>
        <v>1065</v>
      </c>
      <c r="L598" s="32">
        <f>VLOOKUP(A598,[3]Sheet1!$F:$I,4,0)</f>
        <v>172.5</v>
      </c>
      <c r="M598" s="32">
        <f>VLOOKUP(A598,[1]FIJA!$A:$P,11,0)</f>
        <v>456</v>
      </c>
      <c r="N598" s="32">
        <f>VLOOKUP(A598,[3]Sheet1!$F:$I,3,0)</f>
        <v>1063.5</v>
      </c>
      <c r="O598" s="32">
        <f>VLOOKUP(A598,[1]FIJA!$A:$P,12,0)</f>
        <v>75</v>
      </c>
      <c r="P598" s="6">
        <v>886.5</v>
      </c>
      <c r="Q598" s="40">
        <f t="shared" si="27"/>
        <v>961.5</v>
      </c>
      <c r="R598" s="6">
        <f t="shared" si="28"/>
        <v>2301</v>
      </c>
      <c r="S598" s="6">
        <f t="shared" si="29"/>
        <v>14038.5</v>
      </c>
      <c r="T598" s="24">
        <v>111</v>
      </c>
      <c r="U598" s="2" t="str">
        <f>VLOOKUP(A598,[2]COMEDORECO_Generacion_de_Datos_!$A:$F,5,0)</f>
        <v>01.00.00.62.02.43.15</v>
      </c>
    </row>
    <row r="599" spans="1:21" s="2" customFormat="1" ht="21.95" customHeight="1" x14ac:dyDescent="0.25">
      <c r="A599" s="2">
        <f>VLOOKUP(C599,[1]FIJA!$D:$P,3,0)</f>
        <v>40225831375</v>
      </c>
      <c r="B599" s="23">
        <v>587</v>
      </c>
      <c r="C599" s="7" t="s">
        <v>1494</v>
      </c>
      <c r="D599" s="7" t="s">
        <v>111</v>
      </c>
      <c r="E599" s="7" t="str">
        <f>VLOOKUP(A599,[2]COMEDORECO_Generacion_de_Datos_!$A:$F,2,0)</f>
        <v>M</v>
      </c>
      <c r="F599" s="7" t="s">
        <v>1844</v>
      </c>
      <c r="G599" s="44" t="str">
        <f>VLOOKUP(A599,[1]FIJA!$A:$P,15,0)</f>
        <v>COMEDORES ECONOMICOS - PLATANITO SANTIAG</v>
      </c>
      <c r="H599" s="44">
        <f>VLOOKUP(A599,[1]FIJA!$A:$P,8,0)</f>
        <v>15000</v>
      </c>
      <c r="I599" s="32">
        <f>VLOOKUP(A599,[1]FIJA!$A:$P,10,0)</f>
        <v>0</v>
      </c>
      <c r="J599" s="32">
        <f>VLOOKUP(A599,[1]FIJA!$A:$P,9,0)</f>
        <v>430.5</v>
      </c>
      <c r="K599" s="32">
        <f>VLOOKUP(A599,[3]Sheet1!$F:$I,2,)</f>
        <v>1065</v>
      </c>
      <c r="L599" s="32">
        <f>VLOOKUP(A599,[3]Sheet1!$F:$I,4,0)</f>
        <v>172.5</v>
      </c>
      <c r="M599" s="32">
        <f>VLOOKUP(A599,[1]FIJA!$A:$P,11,0)</f>
        <v>456</v>
      </c>
      <c r="N599" s="32">
        <f>VLOOKUP(A599,[3]Sheet1!$F:$I,3,0)</f>
        <v>1063.5</v>
      </c>
      <c r="O599" s="32">
        <f>VLOOKUP(A599,[1]FIJA!$A:$P,12,0)</f>
        <v>75</v>
      </c>
      <c r="P599" s="6">
        <v>886.5</v>
      </c>
      <c r="Q599" s="40">
        <f t="shared" si="27"/>
        <v>961.5</v>
      </c>
      <c r="R599" s="6">
        <f t="shared" si="28"/>
        <v>2301</v>
      </c>
      <c r="S599" s="6">
        <f t="shared" si="29"/>
        <v>14038.5</v>
      </c>
      <c r="T599" s="24">
        <v>111</v>
      </c>
      <c r="U599" s="2" t="str">
        <f>VLOOKUP(A599,[2]COMEDORECO_Generacion_de_Datos_!$A:$F,5,0)</f>
        <v>01.00.00.62.02.43.15</v>
      </c>
    </row>
    <row r="600" spans="1:21" s="2" customFormat="1" ht="21.95" customHeight="1" x14ac:dyDescent="0.25">
      <c r="A600" s="2">
        <f>VLOOKUP(C600,[1]FIJA!$D:$P,3,0)</f>
        <v>300092509</v>
      </c>
      <c r="B600" s="23">
        <v>588</v>
      </c>
      <c r="C600" s="7" t="s">
        <v>499</v>
      </c>
      <c r="D600" s="7" t="s">
        <v>113</v>
      </c>
      <c r="E600" s="7" t="str">
        <f>VLOOKUP(A600,[2]COMEDORECO_Generacion_de_Datos_!$A:$F,2,0)</f>
        <v>F</v>
      </c>
      <c r="F600" s="7" t="s">
        <v>1844</v>
      </c>
      <c r="G600" s="44" t="str">
        <f>VLOOKUP(A600,[1]FIJA!$A:$P,15,0)</f>
        <v>COMEDORES ECONOMICOS - PLATANITO SANTIAG</v>
      </c>
      <c r="H600" s="44">
        <f>VLOOKUP(A600,[1]FIJA!$A:$P,8,0)</f>
        <v>11000</v>
      </c>
      <c r="I600" s="32">
        <f>VLOOKUP(A600,[1]FIJA!$A:$P,10,0)</f>
        <v>0</v>
      </c>
      <c r="J600" s="32">
        <f>VLOOKUP(A600,[1]FIJA!$A:$P,9,0)</f>
        <v>315.7</v>
      </c>
      <c r="K600" s="32">
        <f>VLOOKUP(A600,[3]Sheet1!$F:$I,2,)</f>
        <v>781</v>
      </c>
      <c r="L600" s="32">
        <f>VLOOKUP(A600,[3]Sheet1!$F:$I,4,0)</f>
        <v>126.5</v>
      </c>
      <c r="M600" s="32">
        <f>VLOOKUP(A600,[1]FIJA!$A:$P,11,0)</f>
        <v>334.4</v>
      </c>
      <c r="N600" s="32">
        <f>VLOOKUP(A600,[3]Sheet1!$F:$I,3,0)</f>
        <v>779.9</v>
      </c>
      <c r="O600" s="32">
        <f>VLOOKUP(A600,[1]FIJA!$A:$P,12,0)</f>
        <v>75</v>
      </c>
      <c r="P600" s="6">
        <v>650.09999999999991</v>
      </c>
      <c r="Q600" s="40">
        <f t="shared" si="27"/>
        <v>725.09999999999991</v>
      </c>
      <c r="R600" s="6">
        <f t="shared" si="28"/>
        <v>1687.4</v>
      </c>
      <c r="S600" s="6">
        <f t="shared" si="29"/>
        <v>10274.9</v>
      </c>
      <c r="T600" s="24">
        <v>111</v>
      </c>
      <c r="U600" s="2" t="str">
        <f>VLOOKUP(A600,[2]COMEDORECO_Generacion_de_Datos_!$A:$F,5,0)</f>
        <v>01.00.00.62.02.43.15</v>
      </c>
    </row>
    <row r="601" spans="1:21" s="2" customFormat="1" ht="21.95" customHeight="1" x14ac:dyDescent="0.25">
      <c r="A601" s="2">
        <f>VLOOKUP(C601,[1]FIJA!$D:$P,3,0)</f>
        <v>2500389099</v>
      </c>
      <c r="B601" s="23">
        <v>589</v>
      </c>
      <c r="C601" s="7" t="s">
        <v>1558</v>
      </c>
      <c r="D601" s="7" t="s">
        <v>144</v>
      </c>
      <c r="E601" s="7" t="str">
        <f>VLOOKUP(A601,[2]COMEDORECO_Generacion_de_Datos_!$A:$F,2,0)</f>
        <v>F</v>
      </c>
      <c r="F601" s="7" t="s">
        <v>1844</v>
      </c>
      <c r="G601" s="44" t="str">
        <f>VLOOKUP(A601,[1]FIJA!$A:$P,15,0)</f>
        <v>COMEDORES ECONOMICOS - PLATANITO SANTIAG</v>
      </c>
      <c r="H601" s="44">
        <f>VLOOKUP(A601,[1]FIJA!$A:$P,8,0)</f>
        <v>11000</v>
      </c>
      <c r="I601" s="32">
        <f>VLOOKUP(A601,[1]FIJA!$A:$P,10,0)</f>
        <v>0</v>
      </c>
      <c r="J601" s="32">
        <f>VLOOKUP(A601,[1]FIJA!$A:$P,9,0)</f>
        <v>315.7</v>
      </c>
      <c r="K601" s="32">
        <f>VLOOKUP(A601,[3]Sheet1!$F:$I,2,)</f>
        <v>781</v>
      </c>
      <c r="L601" s="32">
        <f>VLOOKUP(A601,[3]Sheet1!$F:$I,4,0)</f>
        <v>126.5</v>
      </c>
      <c r="M601" s="32">
        <f>VLOOKUP(A601,[1]FIJA!$A:$P,11,0)</f>
        <v>334.4</v>
      </c>
      <c r="N601" s="32">
        <f>VLOOKUP(A601,[3]Sheet1!$F:$I,3,0)</f>
        <v>779.9</v>
      </c>
      <c r="O601" s="32">
        <f>VLOOKUP(A601,[1]FIJA!$A:$P,12,0)</f>
        <v>75</v>
      </c>
      <c r="P601" s="6">
        <v>650.09999999999991</v>
      </c>
      <c r="Q601" s="40">
        <f t="shared" si="27"/>
        <v>725.09999999999991</v>
      </c>
      <c r="R601" s="6">
        <f t="shared" si="28"/>
        <v>1687.4</v>
      </c>
      <c r="S601" s="6">
        <f t="shared" si="29"/>
        <v>10274.9</v>
      </c>
      <c r="T601" s="24">
        <v>111</v>
      </c>
      <c r="U601" s="2" t="str">
        <f>VLOOKUP(A601,[2]COMEDORECO_Generacion_de_Datos_!$A:$F,5,0)</f>
        <v>01.00.00.62.02.43.15</v>
      </c>
    </row>
    <row r="602" spans="1:21" s="2" customFormat="1" ht="21.95" customHeight="1" x14ac:dyDescent="0.25">
      <c r="A602" s="2">
        <f>VLOOKUP(C602,[1]FIJA!$D:$P,3,0)</f>
        <v>3101317091</v>
      </c>
      <c r="B602" s="23">
        <v>590</v>
      </c>
      <c r="C602" s="7" t="s">
        <v>750</v>
      </c>
      <c r="D602" s="7" t="s">
        <v>113</v>
      </c>
      <c r="E602" s="7" t="str">
        <f>VLOOKUP(A602,[2]COMEDORECO_Generacion_de_Datos_!$A:$F,2,0)</f>
        <v>F</v>
      </c>
      <c r="F602" s="7" t="s">
        <v>1844</v>
      </c>
      <c r="G602" s="44" t="str">
        <f>VLOOKUP(A602,[1]FIJA!$A:$P,15,0)</f>
        <v>COMEDORES ECONOMICOS - PLATANITO SANTIAG</v>
      </c>
      <c r="H602" s="44">
        <f>VLOOKUP(A602,[1]FIJA!$A:$P,8,0)</f>
        <v>11000</v>
      </c>
      <c r="I602" s="32">
        <f>VLOOKUP(A602,[1]FIJA!$A:$P,10,0)</f>
        <v>0</v>
      </c>
      <c r="J602" s="32">
        <f>VLOOKUP(A602,[1]FIJA!$A:$P,9,0)</f>
        <v>315.7</v>
      </c>
      <c r="K602" s="32">
        <f>VLOOKUP(A602,[3]Sheet1!$F:$I,2,)</f>
        <v>781</v>
      </c>
      <c r="L602" s="32">
        <f>VLOOKUP(A602,[3]Sheet1!$F:$I,4,0)</f>
        <v>126.5</v>
      </c>
      <c r="M602" s="32">
        <f>VLOOKUP(A602,[1]FIJA!$A:$P,11,0)</f>
        <v>334.4</v>
      </c>
      <c r="N602" s="32">
        <f>VLOOKUP(A602,[3]Sheet1!$F:$I,3,0)</f>
        <v>779.9</v>
      </c>
      <c r="O602" s="32">
        <f>VLOOKUP(A602,[1]FIJA!$A:$P,12,0)</f>
        <v>75</v>
      </c>
      <c r="P602" s="6">
        <v>650.09999999999991</v>
      </c>
      <c r="Q602" s="40">
        <f t="shared" si="27"/>
        <v>725.09999999999991</v>
      </c>
      <c r="R602" s="6">
        <f t="shared" si="28"/>
        <v>1687.4</v>
      </c>
      <c r="S602" s="6">
        <f t="shared" si="29"/>
        <v>10274.9</v>
      </c>
      <c r="T602" s="24">
        <v>111</v>
      </c>
      <c r="U602" s="2" t="str">
        <f>VLOOKUP(A602,[2]COMEDORECO_Generacion_de_Datos_!$A:$F,5,0)</f>
        <v>01.00.00.62.02.43.15</v>
      </c>
    </row>
    <row r="603" spans="1:21" s="2" customFormat="1" ht="21.95" customHeight="1" x14ac:dyDescent="0.25">
      <c r="A603" s="2">
        <f>VLOOKUP(C603,[1]FIJA!$D:$P,3,0)</f>
        <v>3102935040</v>
      </c>
      <c r="B603" s="23">
        <v>591</v>
      </c>
      <c r="C603" s="7" t="s">
        <v>760</v>
      </c>
      <c r="D603" s="7" t="s">
        <v>97</v>
      </c>
      <c r="E603" s="7" t="str">
        <f>VLOOKUP(A603,[2]COMEDORECO_Generacion_de_Datos_!$A:$F,2,0)</f>
        <v>F</v>
      </c>
      <c r="F603" s="7" t="s">
        <v>1844</v>
      </c>
      <c r="G603" s="44" t="str">
        <f>VLOOKUP(A603,[1]FIJA!$A:$P,15,0)</f>
        <v>COMEDORES ECONOMICOS - PLATANITO SANTIAG</v>
      </c>
      <c r="H603" s="44">
        <f>VLOOKUP(A603,[1]FIJA!$A:$P,8,0)</f>
        <v>11000</v>
      </c>
      <c r="I603" s="32">
        <f>VLOOKUP(A603,[1]FIJA!$A:$P,10,0)</f>
        <v>0</v>
      </c>
      <c r="J603" s="32">
        <f>VLOOKUP(A603,[1]FIJA!$A:$P,9,0)</f>
        <v>315.7</v>
      </c>
      <c r="K603" s="32">
        <f>VLOOKUP(A603,[3]Sheet1!$F:$I,2,)</f>
        <v>781</v>
      </c>
      <c r="L603" s="32">
        <f>VLOOKUP(A603,[3]Sheet1!$F:$I,4,0)</f>
        <v>126.5</v>
      </c>
      <c r="M603" s="32">
        <f>VLOOKUP(A603,[1]FIJA!$A:$P,11,0)</f>
        <v>334.4</v>
      </c>
      <c r="N603" s="32">
        <f>VLOOKUP(A603,[3]Sheet1!$F:$I,3,0)</f>
        <v>779.9</v>
      </c>
      <c r="O603" s="32">
        <f>VLOOKUP(A603,[1]FIJA!$A:$P,12,0)</f>
        <v>75</v>
      </c>
      <c r="P603" s="6">
        <v>650.09999999999991</v>
      </c>
      <c r="Q603" s="40">
        <f t="shared" si="27"/>
        <v>725.09999999999991</v>
      </c>
      <c r="R603" s="6">
        <f t="shared" si="28"/>
        <v>1687.4</v>
      </c>
      <c r="S603" s="6">
        <f t="shared" si="29"/>
        <v>10274.9</v>
      </c>
      <c r="T603" s="24">
        <v>111</v>
      </c>
      <c r="U603" s="2" t="str">
        <f>VLOOKUP(A603,[2]COMEDORECO_Generacion_de_Datos_!$A:$F,5,0)</f>
        <v>01.00.00.62.02.43.15</v>
      </c>
    </row>
    <row r="604" spans="1:21" s="2" customFormat="1" ht="21.95" customHeight="1" x14ac:dyDescent="0.25">
      <c r="A604" s="2">
        <f>VLOOKUP(C604,[1]FIJA!$D:$P,3,0)</f>
        <v>3104212190</v>
      </c>
      <c r="B604" s="23">
        <v>592</v>
      </c>
      <c r="C604" s="7" t="s">
        <v>767</v>
      </c>
      <c r="D604" s="7" t="s">
        <v>101</v>
      </c>
      <c r="E604" s="7" t="str">
        <f>VLOOKUP(A604,[2]COMEDORECO_Generacion_de_Datos_!$A:$F,2,0)</f>
        <v>M</v>
      </c>
      <c r="F604" s="7" t="s">
        <v>1844</v>
      </c>
      <c r="G604" s="44" t="str">
        <f>VLOOKUP(A604,[1]FIJA!$A:$P,15,0)</f>
        <v>COMEDORES ECONOMICOS - PLATANITO SANTIAG</v>
      </c>
      <c r="H604" s="44">
        <f>VLOOKUP(A604,[1]FIJA!$A:$P,8,0)</f>
        <v>11000</v>
      </c>
      <c r="I604" s="32">
        <f>VLOOKUP(A604,[1]FIJA!$A:$P,10,0)</f>
        <v>0</v>
      </c>
      <c r="J604" s="32">
        <f>VLOOKUP(A604,[1]FIJA!$A:$P,9,0)</f>
        <v>315.7</v>
      </c>
      <c r="K604" s="32">
        <f>VLOOKUP(A604,[3]Sheet1!$F:$I,2,)</f>
        <v>781</v>
      </c>
      <c r="L604" s="32">
        <f>VLOOKUP(A604,[3]Sheet1!$F:$I,4,0)</f>
        <v>126.5</v>
      </c>
      <c r="M604" s="32">
        <f>VLOOKUP(A604,[1]FIJA!$A:$P,11,0)</f>
        <v>334.4</v>
      </c>
      <c r="N604" s="32">
        <f>VLOOKUP(A604,[3]Sheet1!$F:$I,3,0)</f>
        <v>779.9</v>
      </c>
      <c r="O604" s="32">
        <f>VLOOKUP(A604,[1]FIJA!$A:$P,12,0)</f>
        <v>75</v>
      </c>
      <c r="P604" s="6">
        <v>650.09999999999991</v>
      </c>
      <c r="Q604" s="40">
        <f t="shared" si="27"/>
        <v>725.09999999999991</v>
      </c>
      <c r="R604" s="6">
        <f t="shared" si="28"/>
        <v>1687.4</v>
      </c>
      <c r="S604" s="6">
        <f t="shared" si="29"/>
        <v>10274.9</v>
      </c>
      <c r="T604" s="24">
        <v>111</v>
      </c>
      <c r="U604" s="2" t="str">
        <f>VLOOKUP(A604,[2]COMEDORECO_Generacion_de_Datos_!$A:$F,5,0)</f>
        <v>01.00.00.62.02.43.15</v>
      </c>
    </row>
    <row r="605" spans="1:21" s="2" customFormat="1" ht="21.95" customHeight="1" x14ac:dyDescent="0.25">
      <c r="A605" s="2">
        <f>VLOOKUP(C605,[1]FIJA!$D:$P,3,0)</f>
        <v>5500085526</v>
      </c>
      <c r="B605" s="23">
        <v>593</v>
      </c>
      <c r="C605" s="7" t="s">
        <v>1411</v>
      </c>
      <c r="D605" s="7" t="s">
        <v>101</v>
      </c>
      <c r="E605" s="7" t="str">
        <f>VLOOKUP(A605,[2]COMEDORECO_Generacion_de_Datos_!$A:$F,2,0)</f>
        <v>F</v>
      </c>
      <c r="F605" s="7" t="s">
        <v>1844</v>
      </c>
      <c r="G605" s="44" t="str">
        <f>VLOOKUP(A605,[1]FIJA!$A:$P,15,0)</f>
        <v>COMEDORES ECONOMICOS - PLATANITO SANTIAG</v>
      </c>
      <c r="H605" s="44">
        <f>VLOOKUP(A605,[1]FIJA!$A:$P,8,0)</f>
        <v>11000</v>
      </c>
      <c r="I605" s="32">
        <f>VLOOKUP(A605,[1]FIJA!$A:$P,10,0)</f>
        <v>0</v>
      </c>
      <c r="J605" s="32">
        <f>VLOOKUP(A605,[1]FIJA!$A:$P,9,0)</f>
        <v>315.7</v>
      </c>
      <c r="K605" s="32">
        <f>VLOOKUP(A605,[3]Sheet1!$F:$I,2,)</f>
        <v>781</v>
      </c>
      <c r="L605" s="32">
        <f>VLOOKUP(A605,[3]Sheet1!$F:$I,4,0)</f>
        <v>126.5</v>
      </c>
      <c r="M605" s="32">
        <f>VLOOKUP(A605,[1]FIJA!$A:$P,11,0)</f>
        <v>334.4</v>
      </c>
      <c r="N605" s="32">
        <f>VLOOKUP(A605,[3]Sheet1!$F:$I,3,0)</f>
        <v>779.9</v>
      </c>
      <c r="O605" s="32">
        <f>VLOOKUP(A605,[1]FIJA!$A:$P,12,0)</f>
        <v>75</v>
      </c>
      <c r="P605" s="6">
        <v>650.09999999999991</v>
      </c>
      <c r="Q605" s="40">
        <f t="shared" si="27"/>
        <v>725.09999999999991</v>
      </c>
      <c r="R605" s="6">
        <f t="shared" si="28"/>
        <v>1687.4</v>
      </c>
      <c r="S605" s="6">
        <f t="shared" si="29"/>
        <v>10274.9</v>
      </c>
      <c r="T605" s="24">
        <v>111</v>
      </c>
      <c r="U605" s="2" t="str">
        <f>VLOOKUP(A605,[2]COMEDORECO_Generacion_de_Datos_!$A:$F,5,0)</f>
        <v>01.00.00.62.02.43.15</v>
      </c>
    </row>
    <row r="606" spans="1:21" s="2" customFormat="1" ht="21.95" customHeight="1" x14ac:dyDescent="0.25">
      <c r="A606" s="2">
        <f>VLOOKUP(C606,[1]FIJA!$D:$P,3,0)</f>
        <v>40209472261</v>
      </c>
      <c r="B606" s="23">
        <v>594</v>
      </c>
      <c r="C606" s="7" t="s">
        <v>1141</v>
      </c>
      <c r="D606" s="7" t="s">
        <v>44</v>
      </c>
      <c r="E606" s="7" t="str">
        <f>VLOOKUP(A606,[2]COMEDORECO_Generacion_de_Datos_!$A:$F,2,0)</f>
        <v>F</v>
      </c>
      <c r="F606" s="7" t="s">
        <v>1844</v>
      </c>
      <c r="G606" s="44" t="str">
        <f>VLOOKUP(A606,[1]FIJA!$A:$P,15,0)</f>
        <v>COMEDORES ECONOMICOS - PLATANITO SANTIAG</v>
      </c>
      <c r="H606" s="44">
        <f>VLOOKUP(A606,[1]FIJA!$A:$P,8,0)</f>
        <v>11000</v>
      </c>
      <c r="I606" s="32">
        <f>VLOOKUP(A606,[1]FIJA!$A:$P,10,0)</f>
        <v>0</v>
      </c>
      <c r="J606" s="32">
        <f>VLOOKUP(A606,[1]FIJA!$A:$P,9,0)</f>
        <v>315.7</v>
      </c>
      <c r="K606" s="32">
        <f>VLOOKUP(A606,[3]Sheet1!$F:$I,2,)</f>
        <v>781</v>
      </c>
      <c r="L606" s="32">
        <f>VLOOKUP(A606,[3]Sheet1!$F:$I,4,0)</f>
        <v>126.5</v>
      </c>
      <c r="M606" s="32">
        <f>VLOOKUP(A606,[1]FIJA!$A:$P,11,0)</f>
        <v>334.4</v>
      </c>
      <c r="N606" s="32">
        <f>VLOOKUP(A606,[3]Sheet1!$F:$I,3,0)</f>
        <v>779.9</v>
      </c>
      <c r="O606" s="32">
        <f>VLOOKUP(A606,[1]FIJA!$A:$P,12,0)</f>
        <v>75</v>
      </c>
      <c r="P606" s="6">
        <v>650.09999999999991</v>
      </c>
      <c r="Q606" s="40">
        <f t="shared" si="27"/>
        <v>725.09999999999991</v>
      </c>
      <c r="R606" s="6">
        <f t="shared" si="28"/>
        <v>1687.4</v>
      </c>
      <c r="S606" s="6">
        <f t="shared" si="29"/>
        <v>10274.9</v>
      </c>
      <c r="T606" s="24">
        <v>111</v>
      </c>
      <c r="U606" s="2" t="str">
        <f>VLOOKUP(A606,[2]COMEDORECO_Generacion_de_Datos_!$A:$F,5,0)</f>
        <v>01.00.00.62.02.43.15</v>
      </c>
    </row>
    <row r="607" spans="1:21" s="2" customFormat="1" ht="21.95" customHeight="1" x14ac:dyDescent="0.25">
      <c r="A607" s="2">
        <f>VLOOKUP(C607,[1]FIJA!$D:$P,3,0)</f>
        <v>3104754712</v>
      </c>
      <c r="B607" s="23">
        <v>595</v>
      </c>
      <c r="C607" s="7" t="s">
        <v>770</v>
      </c>
      <c r="D607" s="7" t="s">
        <v>27</v>
      </c>
      <c r="E607" s="7" t="str">
        <f>VLOOKUP(A607,[2]COMEDORECO_Generacion_de_Datos_!$A:$F,2,0)</f>
        <v>F</v>
      </c>
      <c r="F607" s="7" t="s">
        <v>1844</v>
      </c>
      <c r="G607" s="44" t="str">
        <f>VLOOKUP(A607,[1]FIJA!$A:$P,15,0)</f>
        <v>COMEDORES ECONOMICOS - NAVARRETE</v>
      </c>
      <c r="H607" s="44">
        <f>VLOOKUP(A607,[1]FIJA!$A:$P,8,0)</f>
        <v>35000</v>
      </c>
      <c r="I607" s="32">
        <f>VLOOKUP(A607,[1]FIJA!$A:$P,10,0)</f>
        <v>0</v>
      </c>
      <c r="J607" s="32">
        <f>VLOOKUP(A607,[1]FIJA!$A:$P,9,0)</f>
        <v>1004.5</v>
      </c>
      <c r="K607" s="32">
        <f>VLOOKUP(A607,[3]Sheet1!$F:$I,2,)</f>
        <v>2485</v>
      </c>
      <c r="L607" s="32">
        <f>VLOOKUP(A607,[3]Sheet1!$F:$I,4,0)</f>
        <v>402.5</v>
      </c>
      <c r="M607" s="32">
        <f>VLOOKUP(A607,[1]FIJA!$A:$P,11,0)</f>
        <v>1064</v>
      </c>
      <c r="N607" s="32">
        <f>VLOOKUP(A607,[3]Sheet1!$F:$I,3,0)</f>
        <v>2481.5</v>
      </c>
      <c r="O607" s="32">
        <f>VLOOKUP(A607,[1]FIJA!$A:$P,12,0)</f>
        <v>3099.9</v>
      </c>
      <c r="P607" s="6">
        <v>2068.5</v>
      </c>
      <c r="Q607" s="40">
        <f t="shared" si="27"/>
        <v>5168.3999999999996</v>
      </c>
      <c r="R607" s="6">
        <f t="shared" si="28"/>
        <v>5369</v>
      </c>
      <c r="S607" s="6">
        <f t="shared" si="29"/>
        <v>29831.599999999999</v>
      </c>
      <c r="T607" s="24">
        <v>111</v>
      </c>
      <c r="U607" s="2" t="str">
        <f>VLOOKUP(A607,[2]COMEDORECO_Generacion_de_Datos_!$A:$F,5,0)</f>
        <v>01.00.00.62.02.43.16</v>
      </c>
    </row>
    <row r="608" spans="1:21" s="2" customFormat="1" ht="21.95" customHeight="1" x14ac:dyDescent="0.25">
      <c r="A608" s="2">
        <f>VLOOKUP(C608,[1]FIJA!$D:$P,3,0)</f>
        <v>3300204769</v>
      </c>
      <c r="B608" s="23">
        <v>596</v>
      </c>
      <c r="C608" s="7" t="s">
        <v>778</v>
      </c>
      <c r="D608" s="7" t="s">
        <v>81</v>
      </c>
      <c r="E608" s="7" t="str">
        <f>VLOOKUP(A608,[2]COMEDORECO_Generacion_de_Datos_!$A:$F,2,0)</f>
        <v>F</v>
      </c>
      <c r="F608" s="7" t="s">
        <v>1844</v>
      </c>
      <c r="G608" s="44" t="str">
        <f>VLOOKUP(A608,[1]FIJA!$A:$P,15,0)</f>
        <v>COMEDORES ECONOMICOS - NAVARRETE</v>
      </c>
      <c r="H608" s="44">
        <f>VLOOKUP(A608,[1]FIJA!$A:$P,8,0)</f>
        <v>16500</v>
      </c>
      <c r="I608" s="32">
        <f>VLOOKUP(A608,[1]FIJA!$A:$P,10,0)</f>
        <v>0</v>
      </c>
      <c r="J608" s="32">
        <f>VLOOKUP(A608,[1]FIJA!$A:$P,9,0)</f>
        <v>473.55</v>
      </c>
      <c r="K608" s="32">
        <f>VLOOKUP(A608,[3]Sheet1!$F:$I,2,)</f>
        <v>1171.5</v>
      </c>
      <c r="L608" s="32">
        <f>VLOOKUP(A608,[3]Sheet1!$F:$I,4,0)</f>
        <v>189.75</v>
      </c>
      <c r="M608" s="32">
        <f>VLOOKUP(A608,[1]FIJA!$A:$P,11,0)</f>
        <v>501.6</v>
      </c>
      <c r="N608" s="32">
        <f>VLOOKUP(A608,[3]Sheet1!$F:$I,3,0)</f>
        <v>1169.8499999999999</v>
      </c>
      <c r="O608" s="32">
        <f>VLOOKUP(A608,[1]FIJA!$A:$P,12,0)</f>
        <v>75</v>
      </c>
      <c r="P608" s="6">
        <v>975.15000000000009</v>
      </c>
      <c r="Q608" s="40">
        <f t="shared" si="27"/>
        <v>1050.1500000000001</v>
      </c>
      <c r="R608" s="6">
        <f t="shared" si="28"/>
        <v>2531.1</v>
      </c>
      <c r="S608" s="6">
        <f t="shared" si="29"/>
        <v>15449.85</v>
      </c>
      <c r="T608" s="24">
        <v>111</v>
      </c>
      <c r="U608" s="2" t="str">
        <f>VLOOKUP(A608,[2]COMEDORECO_Generacion_de_Datos_!$A:$F,5,0)</f>
        <v>01.00.00.62.02.43.16</v>
      </c>
    </row>
    <row r="609" spans="1:21" s="2" customFormat="1" ht="21.95" customHeight="1" x14ac:dyDescent="0.25">
      <c r="A609" s="2">
        <f>VLOOKUP(C609,[1]FIJA!$D:$P,3,0)</f>
        <v>9600131040</v>
      </c>
      <c r="B609" s="23">
        <v>597</v>
      </c>
      <c r="C609" s="7" t="s">
        <v>1010</v>
      </c>
      <c r="D609" s="7" t="s">
        <v>109</v>
      </c>
      <c r="E609" s="7" t="str">
        <f>VLOOKUP(A609,[2]COMEDORECO_Generacion_de_Datos_!$A:$F,2,0)</f>
        <v>M</v>
      </c>
      <c r="F609" s="7" t="s">
        <v>1844</v>
      </c>
      <c r="G609" s="44" t="str">
        <f>VLOOKUP(A609,[1]FIJA!$A:$P,15,0)</f>
        <v>COMEDORES ECONOMICOS - NAVARRETE</v>
      </c>
      <c r="H609" s="44">
        <f>VLOOKUP(A609,[1]FIJA!$A:$P,8,0)</f>
        <v>11000</v>
      </c>
      <c r="I609" s="32">
        <f>VLOOKUP(A609,[1]FIJA!$A:$P,10,0)</f>
        <v>0</v>
      </c>
      <c r="J609" s="32">
        <f>VLOOKUP(A609,[1]FIJA!$A:$P,9,0)</f>
        <v>315.7</v>
      </c>
      <c r="K609" s="32">
        <f>VLOOKUP(A609,[3]Sheet1!$F:$I,2,)</f>
        <v>781</v>
      </c>
      <c r="L609" s="32">
        <f>VLOOKUP(A609,[3]Sheet1!$F:$I,4,0)</f>
        <v>126.5</v>
      </c>
      <c r="M609" s="32">
        <f>VLOOKUP(A609,[1]FIJA!$A:$P,11,0)</f>
        <v>334.4</v>
      </c>
      <c r="N609" s="32">
        <f>VLOOKUP(A609,[3]Sheet1!$F:$I,3,0)</f>
        <v>779.9</v>
      </c>
      <c r="O609" s="32">
        <f>VLOOKUP(A609,[1]FIJA!$A:$P,12,0)</f>
        <v>75</v>
      </c>
      <c r="P609" s="6">
        <v>650.09999999999991</v>
      </c>
      <c r="Q609" s="40">
        <f t="shared" si="27"/>
        <v>725.09999999999991</v>
      </c>
      <c r="R609" s="6">
        <f t="shared" si="28"/>
        <v>1687.4</v>
      </c>
      <c r="S609" s="6">
        <f t="shared" si="29"/>
        <v>10274.9</v>
      </c>
      <c r="T609" s="24">
        <v>111</v>
      </c>
      <c r="U609" s="2" t="str">
        <f>VLOOKUP(A609,[2]COMEDORECO_Generacion_de_Datos_!$A:$F,5,0)</f>
        <v>01.00.00.62.02.43.16</v>
      </c>
    </row>
    <row r="610" spans="1:21" s="2" customFormat="1" ht="21.95" customHeight="1" x14ac:dyDescent="0.25">
      <c r="A610" s="2">
        <f>VLOOKUP(C610,[1]FIJA!$D:$P,3,0)</f>
        <v>9600135090</v>
      </c>
      <c r="B610" s="23">
        <v>598</v>
      </c>
      <c r="C610" s="7" t="s">
        <v>1576</v>
      </c>
      <c r="D610" s="7" t="s">
        <v>97</v>
      </c>
      <c r="E610" s="7" t="str">
        <f>VLOOKUP(A610,[2]COMEDORECO_Generacion_de_Datos_!$A:$F,2,0)</f>
        <v>M</v>
      </c>
      <c r="F610" s="7" t="s">
        <v>1844</v>
      </c>
      <c r="G610" s="44" t="str">
        <f>VLOOKUP(A610,[1]FIJA!$A:$P,15,0)</f>
        <v>COMEDORES ECONOMICOS - NAVARRETE</v>
      </c>
      <c r="H610" s="44">
        <f>VLOOKUP(A610,[1]FIJA!$A:$P,8,0)</f>
        <v>11000</v>
      </c>
      <c r="I610" s="32">
        <f>VLOOKUP(A610,[1]FIJA!$A:$P,10,0)</f>
        <v>0</v>
      </c>
      <c r="J610" s="32">
        <f>VLOOKUP(A610,[1]FIJA!$A:$P,9,0)</f>
        <v>315.7</v>
      </c>
      <c r="K610" s="32">
        <f>VLOOKUP(A610,[3]Sheet1!$F:$I,2,)</f>
        <v>781</v>
      </c>
      <c r="L610" s="32">
        <f>VLOOKUP(A610,[3]Sheet1!$F:$I,4,0)</f>
        <v>126.5</v>
      </c>
      <c r="M610" s="32">
        <f>VLOOKUP(A610,[1]FIJA!$A:$P,11,0)</f>
        <v>334.4</v>
      </c>
      <c r="N610" s="32">
        <f>VLOOKUP(A610,[3]Sheet1!$F:$I,3,0)</f>
        <v>779.9</v>
      </c>
      <c r="O610" s="32">
        <f>VLOOKUP(A610,[1]FIJA!$A:$P,12,0)</f>
        <v>75</v>
      </c>
      <c r="P610" s="6">
        <v>650.09999999999991</v>
      </c>
      <c r="Q610" s="40">
        <f t="shared" si="27"/>
        <v>725.09999999999991</v>
      </c>
      <c r="R610" s="6">
        <f t="shared" si="28"/>
        <v>1687.4</v>
      </c>
      <c r="S610" s="6">
        <f t="shared" si="29"/>
        <v>10274.9</v>
      </c>
      <c r="T610" s="24">
        <v>111</v>
      </c>
      <c r="U610" s="2" t="str">
        <f>VLOOKUP(A610,[2]COMEDORECO_Generacion_de_Datos_!$A:$F,5,0)</f>
        <v>01.00.00.62.02.43.16</v>
      </c>
    </row>
    <row r="611" spans="1:21" s="2" customFormat="1" ht="21.95" customHeight="1" x14ac:dyDescent="0.25">
      <c r="A611" s="2">
        <f>VLOOKUP(C611,[1]FIJA!$D:$P,3,0)</f>
        <v>9600189956</v>
      </c>
      <c r="B611" s="23">
        <v>599</v>
      </c>
      <c r="C611" s="7" t="s">
        <v>1011</v>
      </c>
      <c r="D611" s="7" t="s">
        <v>101</v>
      </c>
      <c r="E611" s="7" t="str">
        <f>VLOOKUP(A611,[2]COMEDORECO_Generacion_de_Datos_!$A:$F,2,0)</f>
        <v>F</v>
      </c>
      <c r="F611" s="7" t="s">
        <v>1844</v>
      </c>
      <c r="G611" s="44" t="str">
        <f>VLOOKUP(A611,[1]FIJA!$A:$P,15,0)</f>
        <v>COMEDORES ECONOMICOS - NAVARRETE</v>
      </c>
      <c r="H611" s="44">
        <f>VLOOKUP(A611,[1]FIJA!$A:$P,8,0)</f>
        <v>11000</v>
      </c>
      <c r="I611" s="32">
        <f>VLOOKUP(A611,[1]FIJA!$A:$P,10,0)</f>
        <v>0</v>
      </c>
      <c r="J611" s="32">
        <f>VLOOKUP(A611,[1]FIJA!$A:$P,9,0)</f>
        <v>315.7</v>
      </c>
      <c r="K611" s="32">
        <f>VLOOKUP(A611,[3]Sheet1!$F:$I,2,)</f>
        <v>781</v>
      </c>
      <c r="L611" s="32">
        <f>VLOOKUP(A611,[3]Sheet1!$F:$I,4,0)</f>
        <v>126.5</v>
      </c>
      <c r="M611" s="32">
        <f>VLOOKUP(A611,[1]FIJA!$A:$P,11,0)</f>
        <v>334.4</v>
      </c>
      <c r="N611" s="32">
        <f>VLOOKUP(A611,[3]Sheet1!$F:$I,3,0)</f>
        <v>779.9</v>
      </c>
      <c r="O611" s="32">
        <f>VLOOKUP(A611,[1]FIJA!$A:$P,12,0)</f>
        <v>75</v>
      </c>
      <c r="P611" s="6">
        <v>650.09999999999991</v>
      </c>
      <c r="Q611" s="40">
        <f t="shared" si="27"/>
        <v>725.09999999999991</v>
      </c>
      <c r="R611" s="6">
        <f t="shared" si="28"/>
        <v>1687.4</v>
      </c>
      <c r="S611" s="6">
        <f t="shared" si="29"/>
        <v>10274.9</v>
      </c>
      <c r="T611" s="24">
        <v>111</v>
      </c>
      <c r="U611" s="2" t="str">
        <f>VLOOKUP(A611,[2]COMEDORECO_Generacion_de_Datos_!$A:$F,5,0)</f>
        <v>01.00.00.62.02.43.16</v>
      </c>
    </row>
    <row r="612" spans="1:21" s="2" customFormat="1" ht="21.95" customHeight="1" x14ac:dyDescent="0.25">
      <c r="A612" s="2">
        <f>VLOOKUP(C612,[1]FIJA!$D:$P,3,0)</f>
        <v>9600224803</v>
      </c>
      <c r="B612" s="23">
        <v>600</v>
      </c>
      <c r="C612" s="7" t="s">
        <v>1013</v>
      </c>
      <c r="D612" s="7" t="s">
        <v>144</v>
      </c>
      <c r="E612" s="7" t="str">
        <f>VLOOKUP(A612,[2]COMEDORECO_Generacion_de_Datos_!$A:$F,2,0)</f>
        <v>F</v>
      </c>
      <c r="F612" s="7" t="s">
        <v>1844</v>
      </c>
      <c r="G612" s="44" t="str">
        <f>VLOOKUP(A612,[1]FIJA!$A:$P,15,0)</f>
        <v>COMEDORES ECONOMICOS - NAVARRETE</v>
      </c>
      <c r="H612" s="44">
        <f>VLOOKUP(A612,[1]FIJA!$A:$P,8,0)</f>
        <v>11000</v>
      </c>
      <c r="I612" s="32">
        <f>VLOOKUP(A612,[1]FIJA!$A:$P,10,0)</f>
        <v>0</v>
      </c>
      <c r="J612" s="32">
        <f>VLOOKUP(A612,[1]FIJA!$A:$P,9,0)</f>
        <v>315.7</v>
      </c>
      <c r="K612" s="32">
        <f>VLOOKUP(A612,[3]Sheet1!$F:$I,2,)</f>
        <v>781</v>
      </c>
      <c r="L612" s="32">
        <f>VLOOKUP(A612,[3]Sheet1!$F:$I,4,0)</f>
        <v>126.5</v>
      </c>
      <c r="M612" s="32">
        <f>VLOOKUP(A612,[1]FIJA!$A:$P,11,0)</f>
        <v>334.4</v>
      </c>
      <c r="N612" s="32">
        <f>VLOOKUP(A612,[3]Sheet1!$F:$I,3,0)</f>
        <v>779.9</v>
      </c>
      <c r="O612" s="32">
        <f>VLOOKUP(A612,[1]FIJA!$A:$P,12,0)</f>
        <v>75</v>
      </c>
      <c r="P612" s="6">
        <v>650.09999999999991</v>
      </c>
      <c r="Q612" s="40">
        <f t="shared" si="27"/>
        <v>725.09999999999991</v>
      </c>
      <c r="R612" s="6">
        <f t="shared" si="28"/>
        <v>1687.4</v>
      </c>
      <c r="S612" s="6">
        <f t="shared" si="29"/>
        <v>10274.9</v>
      </c>
      <c r="T612" s="24">
        <v>111</v>
      </c>
      <c r="U612" s="2" t="str">
        <f>VLOOKUP(A612,[2]COMEDORECO_Generacion_de_Datos_!$A:$F,5,0)</f>
        <v>01.00.00.62.02.43.16</v>
      </c>
    </row>
    <row r="613" spans="1:21" s="2" customFormat="1" ht="21.95" customHeight="1" x14ac:dyDescent="0.25">
      <c r="A613" s="2">
        <f>VLOOKUP(C613,[1]FIJA!$D:$P,3,0)</f>
        <v>9600237193</v>
      </c>
      <c r="B613" s="23">
        <v>601</v>
      </c>
      <c r="C613" s="7" t="s">
        <v>1014</v>
      </c>
      <c r="D613" s="7" t="s">
        <v>101</v>
      </c>
      <c r="E613" s="7" t="str">
        <f>VLOOKUP(A613,[2]COMEDORECO_Generacion_de_Datos_!$A:$F,2,0)</f>
        <v>F</v>
      </c>
      <c r="F613" s="7" t="s">
        <v>1844</v>
      </c>
      <c r="G613" s="44" t="str">
        <f>VLOOKUP(A613,[1]FIJA!$A:$P,15,0)</f>
        <v>COMEDORES ECONOMICOS - NAVARRETE</v>
      </c>
      <c r="H613" s="44">
        <f>VLOOKUP(A613,[1]FIJA!$A:$P,8,0)</f>
        <v>11000</v>
      </c>
      <c r="I613" s="32">
        <f>VLOOKUP(A613,[1]FIJA!$A:$P,10,0)</f>
        <v>0</v>
      </c>
      <c r="J613" s="32">
        <f>VLOOKUP(A613,[1]FIJA!$A:$P,9,0)</f>
        <v>315.7</v>
      </c>
      <c r="K613" s="32">
        <f>VLOOKUP(A613,[3]Sheet1!$F:$I,2,)</f>
        <v>781</v>
      </c>
      <c r="L613" s="32">
        <f>VLOOKUP(A613,[3]Sheet1!$F:$I,4,0)</f>
        <v>126.5</v>
      </c>
      <c r="M613" s="32">
        <f>VLOOKUP(A613,[1]FIJA!$A:$P,11,0)</f>
        <v>334.4</v>
      </c>
      <c r="N613" s="32">
        <f>VLOOKUP(A613,[3]Sheet1!$F:$I,3,0)</f>
        <v>779.9</v>
      </c>
      <c r="O613" s="32">
        <f>VLOOKUP(A613,[1]FIJA!$A:$P,12,0)</f>
        <v>75</v>
      </c>
      <c r="P613" s="6">
        <v>650.09999999999991</v>
      </c>
      <c r="Q613" s="40">
        <f t="shared" si="27"/>
        <v>725.09999999999991</v>
      </c>
      <c r="R613" s="6">
        <f t="shared" si="28"/>
        <v>1687.4</v>
      </c>
      <c r="S613" s="6">
        <f t="shared" si="29"/>
        <v>10274.9</v>
      </c>
      <c r="T613" s="24">
        <v>111</v>
      </c>
      <c r="U613" s="2" t="str">
        <f>VLOOKUP(A613,[2]COMEDORECO_Generacion_de_Datos_!$A:$F,5,0)</f>
        <v>01.00.00.62.02.43.16</v>
      </c>
    </row>
    <row r="614" spans="1:21" s="2" customFormat="1" ht="21.95" customHeight="1" x14ac:dyDescent="0.25">
      <c r="A614" s="2">
        <f>VLOOKUP(C614,[1]FIJA!$D:$P,3,0)</f>
        <v>9600271614</v>
      </c>
      <c r="B614" s="23">
        <v>602</v>
      </c>
      <c r="C614" s="7" t="s">
        <v>1015</v>
      </c>
      <c r="D614" s="7" t="s">
        <v>101</v>
      </c>
      <c r="E614" s="7" t="str">
        <f>VLOOKUP(A614,[2]COMEDORECO_Generacion_de_Datos_!$A:$F,2,0)</f>
        <v>F</v>
      </c>
      <c r="F614" s="7" t="s">
        <v>1844</v>
      </c>
      <c r="G614" s="44" t="str">
        <f>VLOOKUP(A614,[1]FIJA!$A:$P,15,0)</f>
        <v>COMEDORES ECONOMICOS - NAVARRETE</v>
      </c>
      <c r="H614" s="44">
        <f>VLOOKUP(A614,[1]FIJA!$A:$P,8,0)</f>
        <v>11000</v>
      </c>
      <c r="I614" s="32">
        <f>VLOOKUP(A614,[1]FIJA!$A:$P,10,0)</f>
        <v>0</v>
      </c>
      <c r="J614" s="32">
        <f>VLOOKUP(A614,[1]FIJA!$A:$P,9,0)</f>
        <v>315.7</v>
      </c>
      <c r="K614" s="32">
        <f>VLOOKUP(A614,[3]Sheet1!$F:$I,2,)</f>
        <v>781</v>
      </c>
      <c r="L614" s="32">
        <f>VLOOKUP(A614,[3]Sheet1!$F:$I,4,0)</f>
        <v>126.5</v>
      </c>
      <c r="M614" s="32">
        <f>VLOOKUP(A614,[1]FIJA!$A:$P,11,0)</f>
        <v>334.4</v>
      </c>
      <c r="N614" s="32">
        <f>VLOOKUP(A614,[3]Sheet1!$F:$I,3,0)</f>
        <v>779.9</v>
      </c>
      <c r="O614" s="32">
        <f>VLOOKUP(A614,[1]FIJA!$A:$P,12,0)</f>
        <v>75</v>
      </c>
      <c r="P614" s="6">
        <v>650.09999999999991</v>
      </c>
      <c r="Q614" s="40">
        <f t="shared" si="27"/>
        <v>725.09999999999991</v>
      </c>
      <c r="R614" s="6">
        <f t="shared" si="28"/>
        <v>1687.4</v>
      </c>
      <c r="S614" s="6">
        <f t="shared" si="29"/>
        <v>10274.9</v>
      </c>
      <c r="T614" s="24">
        <v>111</v>
      </c>
      <c r="U614" s="2" t="str">
        <f>VLOOKUP(A614,[2]COMEDORECO_Generacion_de_Datos_!$A:$F,5,0)</f>
        <v>01.00.00.62.02.43.16</v>
      </c>
    </row>
    <row r="615" spans="1:21" s="2" customFormat="1" ht="21.95" customHeight="1" x14ac:dyDescent="0.25">
      <c r="A615" s="2">
        <f>VLOOKUP(C615,[1]FIJA!$D:$P,3,0)</f>
        <v>9600271671</v>
      </c>
      <c r="B615" s="23">
        <v>603</v>
      </c>
      <c r="C615" s="7" t="s">
        <v>1577</v>
      </c>
      <c r="D615" s="7" t="s">
        <v>378</v>
      </c>
      <c r="E615" s="7" t="str">
        <f>VLOOKUP(A615,[2]COMEDORECO_Generacion_de_Datos_!$A:$F,2,0)</f>
        <v>M</v>
      </c>
      <c r="F615" s="7" t="s">
        <v>1844</v>
      </c>
      <c r="G615" s="44" t="str">
        <f>VLOOKUP(A615,[1]FIJA!$A:$P,15,0)</f>
        <v>COMEDORES ECONOMICOS - NAVARRETE</v>
      </c>
      <c r="H615" s="44">
        <f>VLOOKUP(A615,[1]FIJA!$A:$P,8,0)</f>
        <v>11000</v>
      </c>
      <c r="I615" s="32">
        <f>VLOOKUP(A615,[1]FIJA!$A:$P,10,0)</f>
        <v>0</v>
      </c>
      <c r="J615" s="32">
        <f>VLOOKUP(A615,[1]FIJA!$A:$P,9,0)</f>
        <v>315.7</v>
      </c>
      <c r="K615" s="32">
        <f>VLOOKUP(A615,[3]Sheet1!$F:$I,2,)</f>
        <v>781</v>
      </c>
      <c r="L615" s="32">
        <f>VLOOKUP(A615,[3]Sheet1!$F:$I,4,0)</f>
        <v>126.5</v>
      </c>
      <c r="M615" s="32">
        <f>VLOOKUP(A615,[1]FIJA!$A:$P,11,0)</f>
        <v>334.4</v>
      </c>
      <c r="N615" s="32">
        <f>VLOOKUP(A615,[3]Sheet1!$F:$I,3,0)</f>
        <v>779.9</v>
      </c>
      <c r="O615" s="32">
        <f>VLOOKUP(A615,[1]FIJA!$A:$P,12,0)</f>
        <v>75</v>
      </c>
      <c r="P615" s="6">
        <v>650.09999999999991</v>
      </c>
      <c r="Q615" s="40">
        <f t="shared" si="27"/>
        <v>725.09999999999991</v>
      </c>
      <c r="R615" s="6">
        <f t="shared" si="28"/>
        <v>1687.4</v>
      </c>
      <c r="S615" s="6">
        <f t="shared" si="29"/>
        <v>10274.9</v>
      </c>
      <c r="T615" s="24">
        <v>111</v>
      </c>
      <c r="U615" s="2" t="str">
        <f>VLOOKUP(A615,[2]COMEDORECO_Generacion_de_Datos_!$A:$F,5,0)</f>
        <v>01.00.00.62.02.43.16</v>
      </c>
    </row>
    <row r="616" spans="1:21" s="2" customFormat="1" ht="21.95" customHeight="1" x14ac:dyDescent="0.25">
      <c r="A616" s="2">
        <f>VLOOKUP(C616,[1]FIJA!$D:$P,3,0)</f>
        <v>5601015117</v>
      </c>
      <c r="B616" s="23">
        <v>604</v>
      </c>
      <c r="C616" s="7" t="s">
        <v>895</v>
      </c>
      <c r="D616" s="7" t="s">
        <v>27</v>
      </c>
      <c r="E616" s="7" t="str">
        <f>VLOOKUP(A616,[2]COMEDORECO_Generacion_de_Datos_!$A:$F,2,0)</f>
        <v>M</v>
      </c>
      <c r="F616" s="7" t="s">
        <v>1844</v>
      </c>
      <c r="G616" s="44" t="str">
        <f>VLOOKUP(A616,[1]FIJA!$A:$P,15,0)</f>
        <v>COMEDORES ECONOMICOS - SAN FRANCISCO DE</v>
      </c>
      <c r="H616" s="44">
        <f>VLOOKUP(A616,[1]FIJA!$A:$P,8,0)</f>
        <v>35000</v>
      </c>
      <c r="I616" s="32">
        <f>VLOOKUP(A616,[1]FIJA!$A:$P,10,0)</f>
        <v>0</v>
      </c>
      <c r="J616" s="32">
        <f>VLOOKUP(A616,[1]FIJA!$A:$P,9,0)</f>
        <v>1004.5</v>
      </c>
      <c r="K616" s="32">
        <f>VLOOKUP(A616,[3]Sheet1!$F:$I,2,)</f>
        <v>2485</v>
      </c>
      <c r="L616" s="32">
        <f>VLOOKUP(A616,[3]Sheet1!$F:$I,4,0)</f>
        <v>402.5</v>
      </c>
      <c r="M616" s="32">
        <f>VLOOKUP(A616,[1]FIJA!$A:$P,11,0)</f>
        <v>1064</v>
      </c>
      <c r="N616" s="32">
        <f>VLOOKUP(A616,[3]Sheet1!$F:$I,3,0)</f>
        <v>2481.5</v>
      </c>
      <c r="O616" s="32">
        <f>VLOOKUP(A616,[1]FIJA!$A:$P,12,0)</f>
        <v>75</v>
      </c>
      <c r="P616" s="6">
        <v>2068.5</v>
      </c>
      <c r="Q616" s="40">
        <f t="shared" si="27"/>
        <v>2143.5</v>
      </c>
      <c r="R616" s="6">
        <f t="shared" si="28"/>
        <v>5369</v>
      </c>
      <c r="S616" s="6">
        <f t="shared" si="29"/>
        <v>32856.5</v>
      </c>
      <c r="T616" s="24">
        <v>111</v>
      </c>
      <c r="U616" s="2" t="str">
        <f>VLOOKUP(A616,[2]COMEDORECO_Generacion_de_Datos_!$A:$F,5,0)</f>
        <v>01.00.00.62.02.43.17</v>
      </c>
    </row>
    <row r="617" spans="1:21" s="2" customFormat="1" ht="21.95" customHeight="1" x14ac:dyDescent="0.25">
      <c r="A617" s="2">
        <f>VLOOKUP(C617,[1]FIJA!$D:$P,3,0)</f>
        <v>4900011539</v>
      </c>
      <c r="B617" s="23">
        <v>605</v>
      </c>
      <c r="C617" s="7" t="s">
        <v>1706</v>
      </c>
      <c r="D617" s="7" t="s">
        <v>180</v>
      </c>
      <c r="E617" s="7" t="str">
        <f>VLOOKUP(A617,[2]COMEDORECO_Generacion_de_Datos_!$A:$F,2,0)</f>
        <v>M</v>
      </c>
      <c r="F617" s="7" t="s">
        <v>1844</v>
      </c>
      <c r="G617" s="44" t="str">
        <f>VLOOKUP(A617,[1]FIJA!$A:$P,15,0)</f>
        <v>COMEDORES ECONOMICOS - SAN FRANCISCO DE</v>
      </c>
      <c r="H617" s="44">
        <f>VLOOKUP(A617,[1]FIJA!$A:$P,8,0)</f>
        <v>30000</v>
      </c>
      <c r="I617" s="32">
        <f>VLOOKUP(A617,[1]FIJA!$A:$P,10,0)</f>
        <v>0</v>
      </c>
      <c r="J617" s="32">
        <f>VLOOKUP(A617,[1]FIJA!$A:$P,9,0)</f>
        <v>861</v>
      </c>
      <c r="K617" s="32">
        <f>VLOOKUP(A617,[3]Sheet1!$F:$I,2,)</f>
        <v>2130</v>
      </c>
      <c r="L617" s="32">
        <f>VLOOKUP(A617,[3]Sheet1!$F:$I,4,0)</f>
        <v>345</v>
      </c>
      <c r="M617" s="32">
        <f>VLOOKUP(A617,[1]FIJA!$A:$P,11,0)</f>
        <v>912</v>
      </c>
      <c r="N617" s="32">
        <f>VLOOKUP(A617,[3]Sheet1!$F:$I,3,0)</f>
        <v>2127</v>
      </c>
      <c r="O617" s="32">
        <f>VLOOKUP(A617,[1]FIJA!$A:$P,12,0)</f>
        <v>75</v>
      </c>
      <c r="P617" s="6">
        <v>1773</v>
      </c>
      <c r="Q617" s="40">
        <f t="shared" si="27"/>
        <v>1848</v>
      </c>
      <c r="R617" s="6">
        <f t="shared" si="28"/>
        <v>4602</v>
      </c>
      <c r="S617" s="6">
        <f t="shared" si="29"/>
        <v>28152</v>
      </c>
      <c r="T617" s="24">
        <v>111</v>
      </c>
      <c r="U617" s="2" t="str">
        <f>VLOOKUP(A617,[2]COMEDORECO_Generacion_de_Datos_!$A:$F,5,0)</f>
        <v>01.00.00.62.02.43.17</v>
      </c>
    </row>
    <row r="618" spans="1:21" s="2" customFormat="1" ht="21.95" customHeight="1" x14ac:dyDescent="0.25">
      <c r="A618" s="2">
        <f>VLOOKUP(C618,[1]FIJA!$D:$P,3,0)</f>
        <v>5601049454</v>
      </c>
      <c r="B618" s="23">
        <v>606</v>
      </c>
      <c r="C618" s="7" t="s">
        <v>897</v>
      </c>
      <c r="D618" s="7" t="s">
        <v>116</v>
      </c>
      <c r="E618" s="7" t="str">
        <f>VLOOKUP(A618,[2]COMEDORECO_Generacion_de_Datos_!$A:$F,2,0)</f>
        <v>M</v>
      </c>
      <c r="F618" s="7" t="s">
        <v>1844</v>
      </c>
      <c r="G618" s="44" t="str">
        <f>VLOOKUP(A618,[1]FIJA!$A:$P,15,0)</f>
        <v>COMEDORES ECONOMICOS - SAN FRANCISCO DE</v>
      </c>
      <c r="H618" s="44">
        <f>VLOOKUP(A618,[1]FIJA!$A:$P,8,0)</f>
        <v>25000</v>
      </c>
      <c r="I618" s="32">
        <f>VLOOKUP(A618,[1]FIJA!$A:$P,10,0)</f>
        <v>0</v>
      </c>
      <c r="J618" s="32">
        <f>VLOOKUP(A618,[1]FIJA!$A:$P,9,0)</f>
        <v>717.5</v>
      </c>
      <c r="K618" s="32">
        <f>VLOOKUP(A618,[3]Sheet1!$F:$I,2,)</f>
        <v>1775</v>
      </c>
      <c r="L618" s="32">
        <f>VLOOKUP(A618,[3]Sheet1!$F:$I,4,0)</f>
        <v>287.5</v>
      </c>
      <c r="M618" s="32">
        <f>VLOOKUP(A618,[1]FIJA!$A:$P,11,0)</f>
        <v>760</v>
      </c>
      <c r="N618" s="32">
        <f>VLOOKUP(A618,[3]Sheet1!$F:$I,3,0)</f>
        <v>1772.5</v>
      </c>
      <c r="O618" s="32">
        <f>VLOOKUP(A618,[1]FIJA!$A:$P,12,0)</f>
        <v>75</v>
      </c>
      <c r="P618" s="6">
        <v>1477.5</v>
      </c>
      <c r="Q618" s="40">
        <f t="shared" si="27"/>
        <v>1552.5</v>
      </c>
      <c r="R618" s="6">
        <f t="shared" si="28"/>
        <v>3835</v>
      </c>
      <c r="S618" s="6">
        <f t="shared" si="29"/>
        <v>23447.5</v>
      </c>
      <c r="T618" s="24">
        <v>111</v>
      </c>
      <c r="U618" s="2" t="str">
        <f>VLOOKUP(A618,[2]COMEDORECO_Generacion_de_Datos_!$A:$F,5,0)</f>
        <v>01.00.00.62.02.43.17</v>
      </c>
    </row>
    <row r="619" spans="1:21" s="2" customFormat="1" ht="21.95" customHeight="1" x14ac:dyDescent="0.25">
      <c r="A619" s="2">
        <f>VLOOKUP(C619,[1]FIJA!$D:$P,3,0)</f>
        <v>5601642274</v>
      </c>
      <c r="B619" s="23">
        <v>607</v>
      </c>
      <c r="C619" s="7" t="s">
        <v>904</v>
      </c>
      <c r="D619" s="7" t="s">
        <v>116</v>
      </c>
      <c r="E619" s="7" t="str">
        <f>VLOOKUP(A619,[2]COMEDORECO_Generacion_de_Datos_!$A:$F,2,0)</f>
        <v>F</v>
      </c>
      <c r="F619" s="7" t="s">
        <v>1844</v>
      </c>
      <c r="G619" s="44" t="str">
        <f>VLOOKUP(A619,[1]FIJA!$A:$P,15,0)</f>
        <v>COMEDORES ECONOMICOS - SAN FRANCISCO DE</v>
      </c>
      <c r="H619" s="44">
        <f>VLOOKUP(A619,[1]FIJA!$A:$P,8,0)</f>
        <v>22000</v>
      </c>
      <c r="I619" s="32">
        <f>VLOOKUP(A619,[1]FIJA!$A:$P,10,0)</f>
        <v>0</v>
      </c>
      <c r="J619" s="32">
        <f>VLOOKUP(A619,[1]FIJA!$A:$P,9,0)</f>
        <v>631.4</v>
      </c>
      <c r="K619" s="32">
        <f>VLOOKUP(A619,[3]Sheet1!$F:$I,2,)</f>
        <v>1562</v>
      </c>
      <c r="L619" s="32">
        <f>VLOOKUP(A619,[3]Sheet1!$F:$I,4,0)</f>
        <v>253</v>
      </c>
      <c r="M619" s="32">
        <f>VLOOKUP(A619,[1]FIJA!$A:$P,11,0)</f>
        <v>668.8</v>
      </c>
      <c r="N619" s="32">
        <f>VLOOKUP(A619,[3]Sheet1!$F:$I,3,0)</f>
        <v>1559.8</v>
      </c>
      <c r="O619" s="32">
        <f>VLOOKUP(A619,[1]FIJA!$A:$P,12,0)</f>
        <v>75</v>
      </c>
      <c r="P619" s="6">
        <v>1300.1999999999998</v>
      </c>
      <c r="Q619" s="40">
        <f t="shared" si="27"/>
        <v>1375.1999999999998</v>
      </c>
      <c r="R619" s="6">
        <f t="shared" si="28"/>
        <v>3374.8</v>
      </c>
      <c r="S619" s="6">
        <f t="shared" si="29"/>
        <v>20624.8</v>
      </c>
      <c r="T619" s="24">
        <v>111</v>
      </c>
      <c r="U619" s="2" t="str">
        <f>VLOOKUP(A619,[2]COMEDORECO_Generacion_de_Datos_!$A:$F,5,0)</f>
        <v>01.00.00.62.02.43.17</v>
      </c>
    </row>
    <row r="620" spans="1:21" s="2" customFormat="1" ht="21.95" customHeight="1" x14ac:dyDescent="0.25">
      <c r="A620" s="2">
        <f>VLOOKUP(C620,[1]FIJA!$D:$P,3,0)</f>
        <v>4900634355</v>
      </c>
      <c r="B620" s="23">
        <v>608</v>
      </c>
      <c r="C620" s="7" t="s">
        <v>1781</v>
      </c>
      <c r="D620" s="7" t="s">
        <v>116</v>
      </c>
      <c r="E620" s="7" t="str">
        <f>VLOOKUP(A620,[2]COMEDORECO_Generacion_de_Datos_!$A:$F,2,0)</f>
        <v>M</v>
      </c>
      <c r="F620" s="7" t="s">
        <v>1844</v>
      </c>
      <c r="G620" s="44" t="str">
        <f>VLOOKUP(A620,[1]FIJA!$A:$P,15,0)</f>
        <v>COMEDORES ECONOMICOS - SAN FRANCISCO DE</v>
      </c>
      <c r="H620" s="44">
        <f>VLOOKUP(A620,[1]FIJA!$A:$P,8,0)</f>
        <v>20000</v>
      </c>
      <c r="I620" s="32">
        <f>VLOOKUP(A620,[1]FIJA!$A:$P,10,0)</f>
        <v>0</v>
      </c>
      <c r="J620" s="32">
        <f>VLOOKUP(A620,[1]FIJA!$A:$P,9,0)</f>
        <v>574</v>
      </c>
      <c r="K620" s="32">
        <f>VLOOKUP(A620,[3]Sheet1!$F:$I,2,)</f>
        <v>1420</v>
      </c>
      <c r="L620" s="32">
        <f>VLOOKUP(A620,[3]Sheet1!$F:$I,4,0)</f>
        <v>230</v>
      </c>
      <c r="M620" s="32">
        <f>VLOOKUP(A620,[1]FIJA!$A:$P,11,0)</f>
        <v>608</v>
      </c>
      <c r="N620" s="32">
        <f>VLOOKUP(A620,[3]Sheet1!$F:$I,3,0)</f>
        <v>1418</v>
      </c>
      <c r="O620" s="32">
        <f>VLOOKUP(A620,[1]FIJA!$A:$P,12,0)</f>
        <v>75</v>
      </c>
      <c r="P620" s="6">
        <v>1182</v>
      </c>
      <c r="Q620" s="40">
        <f t="shared" si="27"/>
        <v>1257</v>
      </c>
      <c r="R620" s="6">
        <f t="shared" si="28"/>
        <v>3068</v>
      </c>
      <c r="S620" s="6">
        <f t="shared" si="29"/>
        <v>18743</v>
      </c>
      <c r="T620" s="24">
        <v>111</v>
      </c>
      <c r="U620" s="2" t="str">
        <f>VLOOKUP(A620,[2]COMEDORECO_Generacion_de_Datos_!$A:$F,5,0)</f>
        <v>01.00.00.62.02.43.17</v>
      </c>
    </row>
    <row r="621" spans="1:21" s="2" customFormat="1" ht="21.95" customHeight="1" x14ac:dyDescent="0.25">
      <c r="A621" s="2">
        <f>VLOOKUP(C621,[1]FIJA!$D:$P,3,0)</f>
        <v>5600918741</v>
      </c>
      <c r="B621" s="23">
        <v>609</v>
      </c>
      <c r="C621" s="7" t="s">
        <v>893</v>
      </c>
      <c r="D621" s="7" t="s">
        <v>116</v>
      </c>
      <c r="E621" s="7" t="str">
        <f>VLOOKUP(A621,[2]COMEDORECO_Generacion_de_Datos_!$A:$F,2,0)</f>
        <v>M</v>
      </c>
      <c r="F621" s="7" t="s">
        <v>1844</v>
      </c>
      <c r="G621" s="44" t="str">
        <f>VLOOKUP(A621,[1]FIJA!$A:$P,15,0)</f>
        <v>COMEDORES ECONOMICOS - SAN FRANCISCO DE</v>
      </c>
      <c r="H621" s="44">
        <f>VLOOKUP(A621,[1]FIJA!$A:$P,8,0)</f>
        <v>20000</v>
      </c>
      <c r="I621" s="32">
        <f>VLOOKUP(A621,[1]FIJA!$A:$P,10,0)</f>
        <v>0</v>
      </c>
      <c r="J621" s="32">
        <f>VLOOKUP(A621,[1]FIJA!$A:$P,9,0)</f>
        <v>574</v>
      </c>
      <c r="K621" s="32">
        <f>VLOOKUP(A621,[3]Sheet1!$F:$I,2,)</f>
        <v>1420</v>
      </c>
      <c r="L621" s="32">
        <f>VLOOKUP(A621,[3]Sheet1!$F:$I,4,0)</f>
        <v>230</v>
      </c>
      <c r="M621" s="32">
        <f>VLOOKUP(A621,[1]FIJA!$A:$P,11,0)</f>
        <v>608</v>
      </c>
      <c r="N621" s="32">
        <f>VLOOKUP(A621,[3]Sheet1!$F:$I,3,0)</f>
        <v>1418</v>
      </c>
      <c r="O621" s="32">
        <f>VLOOKUP(A621,[1]FIJA!$A:$P,12,0)</f>
        <v>75</v>
      </c>
      <c r="P621" s="6">
        <v>1182</v>
      </c>
      <c r="Q621" s="40">
        <f t="shared" si="27"/>
        <v>1257</v>
      </c>
      <c r="R621" s="6">
        <f t="shared" si="28"/>
        <v>3068</v>
      </c>
      <c r="S621" s="6">
        <f t="shared" si="29"/>
        <v>18743</v>
      </c>
      <c r="T621" s="24">
        <v>111</v>
      </c>
      <c r="U621" s="2" t="str">
        <f>VLOOKUP(A621,[2]COMEDORECO_Generacion_de_Datos_!$A:$F,5,0)</f>
        <v>01.00.00.62.02.43.17</v>
      </c>
    </row>
    <row r="622" spans="1:21" s="2" customFormat="1" ht="21.95" customHeight="1" x14ac:dyDescent="0.25">
      <c r="A622" s="2">
        <f>VLOOKUP(C622,[1]FIJA!$D:$P,3,0)</f>
        <v>5800128562</v>
      </c>
      <c r="B622" s="23">
        <v>610</v>
      </c>
      <c r="C622" s="7" t="s">
        <v>1712</v>
      </c>
      <c r="D622" s="7" t="s">
        <v>180</v>
      </c>
      <c r="E622" s="7" t="str">
        <f>VLOOKUP(A622,[2]COMEDORECO_Generacion_de_Datos_!$A:$F,2,0)</f>
        <v>M</v>
      </c>
      <c r="F622" s="7" t="s">
        <v>1844</v>
      </c>
      <c r="G622" s="44" t="str">
        <f>VLOOKUP(A622,[1]FIJA!$A:$P,15,0)</f>
        <v>COMEDORES ECONOMICOS - SAN FRANCISCO DE</v>
      </c>
      <c r="H622" s="44">
        <f>VLOOKUP(A622,[1]FIJA!$A:$P,8,0)</f>
        <v>20000</v>
      </c>
      <c r="I622" s="32">
        <f>VLOOKUP(A622,[1]FIJA!$A:$P,10,0)</f>
        <v>0</v>
      </c>
      <c r="J622" s="32">
        <f>VLOOKUP(A622,[1]FIJA!$A:$P,9,0)</f>
        <v>574</v>
      </c>
      <c r="K622" s="32">
        <f>VLOOKUP(A622,[3]Sheet1!$F:$I,2,)</f>
        <v>1420</v>
      </c>
      <c r="L622" s="32">
        <f>VLOOKUP(A622,[3]Sheet1!$F:$I,4,0)</f>
        <v>230</v>
      </c>
      <c r="M622" s="32">
        <f>VLOOKUP(A622,[1]FIJA!$A:$P,11,0)</f>
        <v>608</v>
      </c>
      <c r="N622" s="32">
        <f>VLOOKUP(A622,[3]Sheet1!$F:$I,3,0)</f>
        <v>1418</v>
      </c>
      <c r="O622" s="32">
        <f>VLOOKUP(A622,[1]FIJA!$A:$P,12,0)</f>
        <v>75</v>
      </c>
      <c r="P622" s="6">
        <v>1182</v>
      </c>
      <c r="Q622" s="40">
        <f t="shared" si="27"/>
        <v>1257</v>
      </c>
      <c r="R622" s="6">
        <f t="shared" si="28"/>
        <v>3068</v>
      </c>
      <c r="S622" s="6">
        <f t="shared" si="29"/>
        <v>18743</v>
      </c>
      <c r="T622" s="24">
        <v>111</v>
      </c>
      <c r="U622" s="2" t="str">
        <f>VLOOKUP(A622,[2]COMEDORECO_Generacion_de_Datos_!$A:$F,5,0)</f>
        <v>01.00.00.62.02.43.17</v>
      </c>
    </row>
    <row r="623" spans="1:21" s="2" customFormat="1" ht="21.95" customHeight="1" x14ac:dyDescent="0.25">
      <c r="A623" s="2">
        <f>VLOOKUP(C623,[1]FIJA!$D:$P,3,0)</f>
        <v>11700039099</v>
      </c>
      <c r="B623" s="23">
        <v>611</v>
      </c>
      <c r="C623" s="7" t="s">
        <v>1341</v>
      </c>
      <c r="D623" s="7" t="s">
        <v>116</v>
      </c>
      <c r="E623" s="7" t="str">
        <f>VLOOKUP(A623,[2]COMEDORECO_Generacion_de_Datos_!$A:$F,2,0)</f>
        <v>M</v>
      </c>
      <c r="F623" s="7" t="s">
        <v>1844</v>
      </c>
      <c r="G623" s="44" t="str">
        <f>VLOOKUP(A623,[1]FIJA!$A:$P,15,0)</f>
        <v>COMEDORES ECONOMICOS - SAN FRANCISCO DE</v>
      </c>
      <c r="H623" s="44">
        <f>VLOOKUP(A623,[1]FIJA!$A:$P,8,0)</f>
        <v>20000</v>
      </c>
      <c r="I623" s="32">
        <f>VLOOKUP(A623,[1]FIJA!$A:$P,10,0)</f>
        <v>0</v>
      </c>
      <c r="J623" s="32">
        <f>VLOOKUP(A623,[1]FIJA!$A:$P,9,0)</f>
        <v>574</v>
      </c>
      <c r="K623" s="32">
        <f>VLOOKUP(A623,[3]Sheet1!$F:$I,2,)</f>
        <v>1420</v>
      </c>
      <c r="L623" s="32">
        <f>VLOOKUP(A623,[3]Sheet1!$F:$I,4,0)</f>
        <v>230</v>
      </c>
      <c r="M623" s="32">
        <f>VLOOKUP(A623,[1]FIJA!$A:$P,11,0)</f>
        <v>608</v>
      </c>
      <c r="N623" s="32">
        <f>VLOOKUP(A623,[3]Sheet1!$F:$I,3,0)</f>
        <v>1418</v>
      </c>
      <c r="O623" s="32">
        <f>VLOOKUP(A623,[1]FIJA!$A:$P,12,0)</f>
        <v>75</v>
      </c>
      <c r="P623" s="6">
        <v>1182</v>
      </c>
      <c r="Q623" s="40">
        <f t="shared" si="27"/>
        <v>1257</v>
      </c>
      <c r="R623" s="6">
        <f t="shared" si="28"/>
        <v>3068</v>
      </c>
      <c r="S623" s="6">
        <f t="shared" si="29"/>
        <v>18743</v>
      </c>
      <c r="T623" s="24">
        <v>111</v>
      </c>
      <c r="U623" s="2" t="str">
        <f>VLOOKUP(A623,[2]COMEDORECO_Generacion_de_Datos_!$A:$F,5,0)</f>
        <v>01.00.00.62.02.43.17</v>
      </c>
    </row>
    <row r="624" spans="1:21" s="2" customFormat="1" ht="21.95" customHeight="1" x14ac:dyDescent="0.25">
      <c r="A624" s="2">
        <f>VLOOKUP(C624,[1]FIJA!$D:$P,3,0)</f>
        <v>5601062804</v>
      </c>
      <c r="B624" s="23">
        <v>612</v>
      </c>
      <c r="C624" s="7" t="s">
        <v>898</v>
      </c>
      <c r="D624" s="7" t="s">
        <v>116</v>
      </c>
      <c r="E624" s="7" t="str">
        <f>VLOOKUP(A624,[2]COMEDORECO_Generacion_de_Datos_!$A:$F,2,0)</f>
        <v>M</v>
      </c>
      <c r="F624" s="7" t="s">
        <v>1844</v>
      </c>
      <c r="G624" s="44" t="str">
        <f>VLOOKUP(A624,[1]FIJA!$A:$P,15,0)</f>
        <v>COMEDORES ECONOMICOS - SAN FRANCISCO DE</v>
      </c>
      <c r="H624" s="44">
        <f>VLOOKUP(A624,[1]FIJA!$A:$P,8,0)</f>
        <v>19800</v>
      </c>
      <c r="I624" s="32">
        <f>VLOOKUP(A624,[1]FIJA!$A:$P,10,0)</f>
        <v>0</v>
      </c>
      <c r="J624" s="32">
        <f>VLOOKUP(A624,[1]FIJA!$A:$P,9,0)</f>
        <v>568.26</v>
      </c>
      <c r="K624" s="32">
        <f>VLOOKUP(A624,[3]Sheet1!$F:$I,2,)</f>
        <v>1405.8</v>
      </c>
      <c r="L624" s="32">
        <f>VLOOKUP(A624,[3]Sheet1!$F:$I,4,0)</f>
        <v>227.7</v>
      </c>
      <c r="M624" s="32">
        <f>VLOOKUP(A624,[1]FIJA!$A:$P,11,0)</f>
        <v>601.91999999999996</v>
      </c>
      <c r="N624" s="32">
        <f>VLOOKUP(A624,[3]Sheet1!$F:$I,3,0)</f>
        <v>1403.82</v>
      </c>
      <c r="O624" s="32">
        <f>VLOOKUP(A624,[1]FIJA!$A:$P,12,0)</f>
        <v>75</v>
      </c>
      <c r="P624" s="6">
        <v>1170.1799999999998</v>
      </c>
      <c r="Q624" s="40">
        <f t="shared" si="27"/>
        <v>1245.1799999999998</v>
      </c>
      <c r="R624" s="6">
        <f t="shared" si="28"/>
        <v>3037.3199999999997</v>
      </c>
      <c r="S624" s="6">
        <f t="shared" si="29"/>
        <v>18554.82</v>
      </c>
      <c r="T624" s="24">
        <v>111</v>
      </c>
      <c r="U624" s="2" t="str">
        <f>VLOOKUP(A624,[2]COMEDORECO_Generacion_de_Datos_!$A:$F,5,0)</f>
        <v>01.00.00.62.02.43.17</v>
      </c>
    </row>
    <row r="625" spans="1:21" s="2" customFormat="1" ht="21.95" customHeight="1" x14ac:dyDescent="0.25">
      <c r="A625" s="2">
        <f>VLOOKUP(C625,[1]FIJA!$D:$P,3,0)</f>
        <v>5600817554</v>
      </c>
      <c r="B625" s="23">
        <v>613</v>
      </c>
      <c r="C625" s="7" t="s">
        <v>892</v>
      </c>
      <c r="D625" s="7" t="s">
        <v>186</v>
      </c>
      <c r="E625" s="7" t="str">
        <f>VLOOKUP(A625,[2]COMEDORECO_Generacion_de_Datos_!$A:$F,2,0)</f>
        <v>M</v>
      </c>
      <c r="F625" s="7" t="s">
        <v>1844</v>
      </c>
      <c r="G625" s="44" t="str">
        <f>VLOOKUP(A625,[1]FIJA!$A:$P,15,0)</f>
        <v>COMEDORES ECONOMICOS - SAN FRANCISCO DE</v>
      </c>
      <c r="H625" s="44">
        <f>VLOOKUP(A625,[1]FIJA!$A:$P,8,0)</f>
        <v>18000</v>
      </c>
      <c r="I625" s="32">
        <f>VLOOKUP(A625,[1]FIJA!$A:$P,10,0)</f>
        <v>0</v>
      </c>
      <c r="J625" s="32">
        <f>VLOOKUP(A625,[1]FIJA!$A:$P,9,0)</f>
        <v>516.6</v>
      </c>
      <c r="K625" s="32">
        <f>VLOOKUP(A625,[3]Sheet1!$F:$I,2,)</f>
        <v>1278</v>
      </c>
      <c r="L625" s="32">
        <f>VLOOKUP(A625,[3]Sheet1!$F:$I,4,0)</f>
        <v>207</v>
      </c>
      <c r="M625" s="32">
        <f>VLOOKUP(A625,[1]FIJA!$A:$P,11,0)</f>
        <v>547.20000000000005</v>
      </c>
      <c r="N625" s="32">
        <f>VLOOKUP(A625,[3]Sheet1!$F:$I,3,0)</f>
        <v>1276.2</v>
      </c>
      <c r="O625" s="32">
        <f>VLOOKUP(A625,[1]FIJA!$A:$P,12,0)</f>
        <v>75</v>
      </c>
      <c r="P625" s="6">
        <v>1063.8000000000002</v>
      </c>
      <c r="Q625" s="40">
        <f t="shared" si="27"/>
        <v>1138.8000000000002</v>
      </c>
      <c r="R625" s="6">
        <f t="shared" si="28"/>
        <v>2761.2</v>
      </c>
      <c r="S625" s="6">
        <f t="shared" si="29"/>
        <v>16861.2</v>
      </c>
      <c r="T625" s="24">
        <v>111</v>
      </c>
      <c r="U625" s="2" t="str">
        <f>VLOOKUP(A625,[2]COMEDORECO_Generacion_de_Datos_!$A:$F,5,0)</f>
        <v>01.00.00.62.02.43.17</v>
      </c>
    </row>
    <row r="626" spans="1:21" s="2" customFormat="1" ht="21.95" customHeight="1" x14ac:dyDescent="0.25">
      <c r="A626" s="2">
        <f>VLOOKUP(C626,[1]FIJA!$D:$P,3,0)</f>
        <v>5601328668</v>
      </c>
      <c r="B626" s="23">
        <v>614</v>
      </c>
      <c r="C626" s="7" t="s">
        <v>900</v>
      </c>
      <c r="D626" s="7" t="s">
        <v>97</v>
      </c>
      <c r="E626" s="7" t="str">
        <f>VLOOKUP(A626,[2]COMEDORECO_Generacion_de_Datos_!$A:$F,2,0)</f>
        <v>F</v>
      </c>
      <c r="F626" s="7" t="s">
        <v>1844</v>
      </c>
      <c r="G626" s="44" t="str">
        <f>VLOOKUP(A626,[1]FIJA!$A:$P,15,0)</f>
        <v>COMEDORES ECONOMICOS - SAN FRANCISCO DE</v>
      </c>
      <c r="H626" s="44">
        <f>VLOOKUP(A626,[1]FIJA!$A:$P,8,0)</f>
        <v>18000</v>
      </c>
      <c r="I626" s="32">
        <f>VLOOKUP(A626,[1]FIJA!$A:$P,10,0)</f>
        <v>0</v>
      </c>
      <c r="J626" s="32">
        <f>VLOOKUP(A626,[1]FIJA!$A:$P,9,0)</f>
        <v>516.6</v>
      </c>
      <c r="K626" s="32">
        <f>VLOOKUP(A626,[3]Sheet1!$F:$I,2,)</f>
        <v>1278</v>
      </c>
      <c r="L626" s="32">
        <f>VLOOKUP(A626,[3]Sheet1!$F:$I,4,0)</f>
        <v>207</v>
      </c>
      <c r="M626" s="32">
        <f>VLOOKUP(A626,[1]FIJA!$A:$P,11,0)</f>
        <v>547.20000000000005</v>
      </c>
      <c r="N626" s="32">
        <f>VLOOKUP(A626,[3]Sheet1!$F:$I,3,0)</f>
        <v>1276.2</v>
      </c>
      <c r="O626" s="32">
        <f>VLOOKUP(A626,[1]FIJA!$A:$P,12,0)</f>
        <v>75</v>
      </c>
      <c r="P626" s="6">
        <v>1063.8000000000002</v>
      </c>
      <c r="Q626" s="40">
        <f t="shared" si="27"/>
        <v>1138.8000000000002</v>
      </c>
      <c r="R626" s="6">
        <f t="shared" si="28"/>
        <v>2761.2</v>
      </c>
      <c r="S626" s="6">
        <f t="shared" si="29"/>
        <v>16861.2</v>
      </c>
      <c r="T626" s="24">
        <v>111</v>
      </c>
      <c r="U626" s="2" t="str">
        <f>VLOOKUP(A626,[2]COMEDORECO_Generacion_de_Datos_!$A:$F,5,0)</f>
        <v>01.00.00.62.02.43.17</v>
      </c>
    </row>
    <row r="627" spans="1:21" s="2" customFormat="1" ht="21.95" customHeight="1" x14ac:dyDescent="0.25">
      <c r="A627" s="2">
        <f>VLOOKUP(C627,[1]FIJA!$D:$P,3,0)</f>
        <v>5601335077</v>
      </c>
      <c r="B627" s="23">
        <v>615</v>
      </c>
      <c r="C627" s="7" t="s">
        <v>901</v>
      </c>
      <c r="D627" s="7" t="s">
        <v>503</v>
      </c>
      <c r="E627" s="7" t="str">
        <f>VLOOKUP(A627,[2]COMEDORECO_Generacion_de_Datos_!$A:$F,2,0)</f>
        <v>M</v>
      </c>
      <c r="F627" s="7" t="s">
        <v>1844</v>
      </c>
      <c r="G627" s="44" t="str">
        <f>VLOOKUP(A627,[1]FIJA!$A:$P,15,0)</f>
        <v>COMEDORES ECONOMICOS - SAN FRANCISCO DE</v>
      </c>
      <c r="H627" s="44">
        <f>VLOOKUP(A627,[1]FIJA!$A:$P,8,0)</f>
        <v>18000</v>
      </c>
      <c r="I627" s="32">
        <f>VLOOKUP(A627,[1]FIJA!$A:$P,10,0)</f>
        <v>0</v>
      </c>
      <c r="J627" s="32">
        <f>VLOOKUP(A627,[1]FIJA!$A:$P,9,0)</f>
        <v>516.6</v>
      </c>
      <c r="K627" s="32">
        <f>VLOOKUP(A627,[3]Sheet1!$F:$I,2,)</f>
        <v>1278</v>
      </c>
      <c r="L627" s="32">
        <f>VLOOKUP(A627,[3]Sheet1!$F:$I,4,0)</f>
        <v>207</v>
      </c>
      <c r="M627" s="32">
        <f>VLOOKUP(A627,[1]FIJA!$A:$P,11,0)</f>
        <v>547.20000000000005</v>
      </c>
      <c r="N627" s="32">
        <f>VLOOKUP(A627,[3]Sheet1!$F:$I,3,0)</f>
        <v>1276.2</v>
      </c>
      <c r="O627" s="32">
        <f>VLOOKUP(A627,[1]FIJA!$A:$P,12,0)</f>
        <v>75</v>
      </c>
      <c r="P627" s="6">
        <v>1063.8000000000002</v>
      </c>
      <c r="Q627" s="40">
        <f t="shared" si="27"/>
        <v>1138.8000000000002</v>
      </c>
      <c r="R627" s="6">
        <f t="shared" si="28"/>
        <v>2761.2</v>
      </c>
      <c r="S627" s="6">
        <f t="shared" si="29"/>
        <v>16861.2</v>
      </c>
      <c r="T627" s="24">
        <v>111</v>
      </c>
      <c r="U627" s="2" t="str">
        <f>VLOOKUP(A627,[2]COMEDORECO_Generacion_de_Datos_!$A:$F,5,0)</f>
        <v>01.00.00.62.02.43.17</v>
      </c>
    </row>
    <row r="628" spans="1:21" s="2" customFormat="1" ht="21.95" customHeight="1" x14ac:dyDescent="0.25">
      <c r="A628" s="2">
        <f>VLOOKUP(C628,[1]FIJA!$D:$P,3,0)</f>
        <v>5601687451</v>
      </c>
      <c r="B628" s="23">
        <v>616</v>
      </c>
      <c r="C628" s="7" t="s">
        <v>905</v>
      </c>
      <c r="D628" s="7" t="s">
        <v>97</v>
      </c>
      <c r="E628" s="7" t="str">
        <f>VLOOKUP(A628,[2]COMEDORECO_Generacion_de_Datos_!$A:$F,2,0)</f>
        <v>F</v>
      </c>
      <c r="F628" s="7" t="s">
        <v>1844</v>
      </c>
      <c r="G628" s="44" t="str">
        <f>VLOOKUP(A628,[1]FIJA!$A:$P,15,0)</f>
        <v>COMEDORES ECONOMICOS - SAN FRANCISCO DE</v>
      </c>
      <c r="H628" s="44">
        <f>VLOOKUP(A628,[1]FIJA!$A:$P,8,0)</f>
        <v>18000</v>
      </c>
      <c r="I628" s="32">
        <f>VLOOKUP(A628,[1]FIJA!$A:$P,10,0)</f>
        <v>0</v>
      </c>
      <c r="J628" s="32">
        <f>VLOOKUP(A628,[1]FIJA!$A:$P,9,0)</f>
        <v>516.6</v>
      </c>
      <c r="K628" s="32">
        <f>VLOOKUP(A628,[3]Sheet1!$F:$I,2,)</f>
        <v>1278</v>
      </c>
      <c r="L628" s="32">
        <f>VLOOKUP(A628,[3]Sheet1!$F:$I,4,0)</f>
        <v>207</v>
      </c>
      <c r="M628" s="32">
        <f>VLOOKUP(A628,[1]FIJA!$A:$P,11,0)</f>
        <v>547.20000000000005</v>
      </c>
      <c r="N628" s="32">
        <f>VLOOKUP(A628,[3]Sheet1!$F:$I,3,0)</f>
        <v>1276.2</v>
      </c>
      <c r="O628" s="32">
        <f>VLOOKUP(A628,[1]FIJA!$A:$P,12,0)</f>
        <v>75</v>
      </c>
      <c r="P628" s="6">
        <v>1063.8000000000002</v>
      </c>
      <c r="Q628" s="40">
        <f t="shared" si="27"/>
        <v>1138.8000000000002</v>
      </c>
      <c r="R628" s="6">
        <f t="shared" si="28"/>
        <v>2761.2</v>
      </c>
      <c r="S628" s="6">
        <f t="shared" si="29"/>
        <v>16861.2</v>
      </c>
      <c r="T628" s="24">
        <v>111</v>
      </c>
      <c r="U628" s="2" t="str">
        <f>VLOOKUP(A628,[2]COMEDORECO_Generacion_de_Datos_!$A:$F,5,0)</f>
        <v>01.00.00.62.02.43.17</v>
      </c>
    </row>
    <row r="629" spans="1:21" s="2" customFormat="1" ht="21.95" customHeight="1" x14ac:dyDescent="0.25">
      <c r="A629" s="2">
        <f>VLOOKUP(C629,[1]FIJA!$D:$P,3,0)</f>
        <v>14300004398</v>
      </c>
      <c r="B629" s="23">
        <v>617</v>
      </c>
      <c r="C629" s="7" t="s">
        <v>1053</v>
      </c>
      <c r="D629" s="7" t="s">
        <v>109</v>
      </c>
      <c r="E629" s="7" t="str">
        <f>VLOOKUP(A629,[2]COMEDORECO_Generacion_de_Datos_!$A:$F,2,0)</f>
        <v>M</v>
      </c>
      <c r="F629" s="7" t="s">
        <v>1844</v>
      </c>
      <c r="G629" s="44" t="str">
        <f>VLOOKUP(A629,[1]FIJA!$A:$P,15,0)</f>
        <v>COMEDORES ECONOMICOS - SAN FRANCISCO DE</v>
      </c>
      <c r="H629" s="44">
        <f>VLOOKUP(A629,[1]FIJA!$A:$P,8,0)</f>
        <v>18000</v>
      </c>
      <c r="I629" s="32">
        <f>VLOOKUP(A629,[1]FIJA!$A:$P,10,0)</f>
        <v>0</v>
      </c>
      <c r="J629" s="32">
        <f>VLOOKUP(A629,[1]FIJA!$A:$P,9,0)</f>
        <v>516.6</v>
      </c>
      <c r="K629" s="32">
        <f>VLOOKUP(A629,[3]Sheet1!$F:$I,2,)</f>
        <v>1278</v>
      </c>
      <c r="L629" s="32">
        <f>VLOOKUP(A629,[3]Sheet1!$F:$I,4,0)</f>
        <v>207</v>
      </c>
      <c r="M629" s="32">
        <f>VLOOKUP(A629,[1]FIJA!$A:$P,11,0)</f>
        <v>547.20000000000005</v>
      </c>
      <c r="N629" s="32">
        <f>VLOOKUP(A629,[3]Sheet1!$F:$I,3,0)</f>
        <v>1276.2</v>
      </c>
      <c r="O629" s="32">
        <f>VLOOKUP(A629,[1]FIJA!$A:$P,12,0)</f>
        <v>75</v>
      </c>
      <c r="P629" s="6">
        <v>1063.8000000000002</v>
      </c>
      <c r="Q629" s="40">
        <f t="shared" si="27"/>
        <v>1138.8000000000002</v>
      </c>
      <c r="R629" s="6">
        <f t="shared" si="28"/>
        <v>2761.2</v>
      </c>
      <c r="S629" s="6">
        <f t="shared" si="29"/>
        <v>16861.2</v>
      </c>
      <c r="T629" s="24">
        <v>111</v>
      </c>
      <c r="U629" s="2" t="str">
        <f>VLOOKUP(A629,[2]COMEDORECO_Generacion_de_Datos_!$A:$F,5,0)</f>
        <v>01.00.00.62.02.43.17</v>
      </c>
    </row>
    <row r="630" spans="1:21" s="2" customFormat="1" ht="21.95" customHeight="1" x14ac:dyDescent="0.25">
      <c r="A630" s="2">
        <f>VLOOKUP(C630,[1]FIJA!$D:$P,3,0)</f>
        <v>5601028128</v>
      </c>
      <c r="B630" s="23">
        <v>618</v>
      </c>
      <c r="C630" s="7" t="s">
        <v>896</v>
      </c>
      <c r="D630" s="7" t="s">
        <v>131</v>
      </c>
      <c r="E630" s="7" t="str">
        <f>VLOOKUP(A630,[2]COMEDORECO_Generacion_de_Datos_!$A:$F,2,0)</f>
        <v>M</v>
      </c>
      <c r="F630" s="7" t="s">
        <v>1844</v>
      </c>
      <c r="G630" s="44" t="str">
        <f>VLOOKUP(A630,[1]FIJA!$A:$P,15,0)</f>
        <v>COMEDORES ECONOMICOS - SAN FRANCISCO DE</v>
      </c>
      <c r="H630" s="44">
        <f>VLOOKUP(A630,[1]FIJA!$A:$P,8,0)</f>
        <v>16500</v>
      </c>
      <c r="I630" s="32">
        <f>VLOOKUP(A630,[1]FIJA!$A:$P,10,0)</f>
        <v>0</v>
      </c>
      <c r="J630" s="32">
        <f>VLOOKUP(A630,[1]FIJA!$A:$P,9,0)</f>
        <v>473.55</v>
      </c>
      <c r="K630" s="32">
        <f>VLOOKUP(A630,[3]Sheet1!$F:$I,2,)</f>
        <v>1171.5</v>
      </c>
      <c r="L630" s="32">
        <f>VLOOKUP(A630,[3]Sheet1!$F:$I,4,0)</f>
        <v>189.75</v>
      </c>
      <c r="M630" s="32">
        <f>VLOOKUP(A630,[1]FIJA!$A:$P,11,0)</f>
        <v>501.6</v>
      </c>
      <c r="N630" s="32">
        <f>VLOOKUP(A630,[3]Sheet1!$F:$I,3,0)</f>
        <v>1169.8499999999999</v>
      </c>
      <c r="O630" s="32">
        <f>VLOOKUP(A630,[1]FIJA!$A:$P,12,0)</f>
        <v>75</v>
      </c>
      <c r="P630" s="6">
        <v>975.15000000000009</v>
      </c>
      <c r="Q630" s="40">
        <f t="shared" si="27"/>
        <v>1050.1500000000001</v>
      </c>
      <c r="R630" s="6">
        <f t="shared" si="28"/>
        <v>2531.1</v>
      </c>
      <c r="S630" s="6">
        <f t="shared" si="29"/>
        <v>15449.85</v>
      </c>
      <c r="T630" s="24">
        <v>111</v>
      </c>
      <c r="U630" s="2" t="str">
        <f>VLOOKUP(A630,[2]COMEDORECO_Generacion_de_Datos_!$A:$F,5,0)</f>
        <v>01.00.00.62.02.43.17</v>
      </c>
    </row>
    <row r="631" spans="1:21" s="2" customFormat="1" ht="21.95" customHeight="1" x14ac:dyDescent="0.25">
      <c r="A631" s="2">
        <f>VLOOKUP(C631,[1]FIJA!$D:$P,3,0)</f>
        <v>40227396088</v>
      </c>
      <c r="B631" s="23">
        <v>619</v>
      </c>
      <c r="C631" s="7" t="s">
        <v>1224</v>
      </c>
      <c r="D631" s="7" t="s">
        <v>81</v>
      </c>
      <c r="E631" s="7" t="str">
        <f>VLOOKUP(A631,[2]COMEDORECO_Generacion_de_Datos_!$A:$F,2,0)</f>
        <v>F</v>
      </c>
      <c r="F631" s="7" t="s">
        <v>1844</v>
      </c>
      <c r="G631" s="44" t="str">
        <f>VLOOKUP(A631,[1]FIJA!$A:$P,15,0)</f>
        <v>COMEDORES ECONOMICOS - SAN FRANCISCO DE</v>
      </c>
      <c r="H631" s="44">
        <f>VLOOKUP(A631,[1]FIJA!$A:$P,8,0)</f>
        <v>16500</v>
      </c>
      <c r="I631" s="32">
        <f>VLOOKUP(A631,[1]FIJA!$A:$P,10,0)</f>
        <v>0</v>
      </c>
      <c r="J631" s="32">
        <f>VLOOKUP(A631,[1]FIJA!$A:$P,9,0)</f>
        <v>473.55</v>
      </c>
      <c r="K631" s="32">
        <f>VLOOKUP(A631,[3]Sheet1!$F:$I,2,)</f>
        <v>1171.5</v>
      </c>
      <c r="L631" s="32">
        <f>VLOOKUP(A631,[3]Sheet1!$F:$I,4,0)</f>
        <v>189.75</v>
      </c>
      <c r="M631" s="32">
        <f>VLOOKUP(A631,[1]FIJA!$A:$P,11,0)</f>
        <v>501.6</v>
      </c>
      <c r="N631" s="32">
        <f>VLOOKUP(A631,[3]Sheet1!$F:$I,3,0)</f>
        <v>1169.8499999999999</v>
      </c>
      <c r="O631" s="32">
        <f>VLOOKUP(A631,[1]FIJA!$A:$P,12,0)</f>
        <v>75</v>
      </c>
      <c r="P631" s="6">
        <v>975.15000000000009</v>
      </c>
      <c r="Q631" s="40">
        <f t="shared" si="27"/>
        <v>1050.1500000000001</v>
      </c>
      <c r="R631" s="6">
        <f t="shared" si="28"/>
        <v>2531.1</v>
      </c>
      <c r="S631" s="6">
        <f t="shared" si="29"/>
        <v>15449.85</v>
      </c>
      <c r="T631" s="24">
        <v>111</v>
      </c>
      <c r="U631" s="2" t="str">
        <f>VLOOKUP(A631,[2]COMEDORECO_Generacion_de_Datos_!$A:$F,5,0)</f>
        <v>01.00.00.62.02.43.17</v>
      </c>
    </row>
    <row r="632" spans="1:21" s="2" customFormat="1" ht="21.95" customHeight="1" x14ac:dyDescent="0.25">
      <c r="A632" s="2">
        <f>VLOOKUP(C632,[1]FIJA!$D:$P,3,0)</f>
        <v>5601627093</v>
      </c>
      <c r="B632" s="23">
        <v>620</v>
      </c>
      <c r="C632" s="7" t="s">
        <v>1563</v>
      </c>
      <c r="D632" s="7" t="s">
        <v>174</v>
      </c>
      <c r="E632" s="7" t="str">
        <f>VLOOKUP(A632,[2]COMEDORECO_Generacion_de_Datos_!$A:$F,2,0)</f>
        <v>M</v>
      </c>
      <c r="F632" s="7" t="s">
        <v>1844</v>
      </c>
      <c r="G632" s="44" t="str">
        <f>VLOOKUP(A632,[1]FIJA!$A:$P,15,0)</f>
        <v>COMEDORES ECONOMICOS - SAN FRANCISCO DE</v>
      </c>
      <c r="H632" s="44">
        <f>VLOOKUP(A632,[1]FIJA!$A:$P,8,0)</f>
        <v>15000</v>
      </c>
      <c r="I632" s="32">
        <f>VLOOKUP(A632,[1]FIJA!$A:$P,10,0)</f>
        <v>0</v>
      </c>
      <c r="J632" s="32">
        <f>VLOOKUP(A632,[1]FIJA!$A:$P,9,0)</f>
        <v>430.5</v>
      </c>
      <c r="K632" s="32">
        <f>VLOOKUP(A632,[3]Sheet1!$F:$I,2,)</f>
        <v>1065</v>
      </c>
      <c r="L632" s="32">
        <f>VLOOKUP(A632,[3]Sheet1!$F:$I,4,0)</f>
        <v>172.5</v>
      </c>
      <c r="M632" s="32">
        <f>VLOOKUP(A632,[1]FIJA!$A:$P,11,0)</f>
        <v>456</v>
      </c>
      <c r="N632" s="32">
        <f>VLOOKUP(A632,[3]Sheet1!$F:$I,3,0)</f>
        <v>1063.5</v>
      </c>
      <c r="O632" s="32">
        <f>VLOOKUP(A632,[1]FIJA!$A:$P,12,0)</f>
        <v>75</v>
      </c>
      <c r="P632" s="6">
        <v>886.5</v>
      </c>
      <c r="Q632" s="40">
        <f t="shared" si="27"/>
        <v>961.5</v>
      </c>
      <c r="R632" s="6">
        <f t="shared" si="28"/>
        <v>2301</v>
      </c>
      <c r="S632" s="6">
        <f t="shared" si="29"/>
        <v>14038.5</v>
      </c>
      <c r="T632" s="24">
        <v>111</v>
      </c>
      <c r="U632" s="2" t="str">
        <f>VLOOKUP(A632,[2]COMEDORECO_Generacion_de_Datos_!$A:$F,5,0)</f>
        <v>01.00.00.62.02.43.17</v>
      </c>
    </row>
    <row r="633" spans="1:21" s="2" customFormat="1" ht="21.95" customHeight="1" x14ac:dyDescent="0.25">
      <c r="A633" s="2">
        <f>VLOOKUP(C633,[1]FIJA!$D:$P,3,0)</f>
        <v>5601118523</v>
      </c>
      <c r="B633" s="23">
        <v>621</v>
      </c>
      <c r="C633" s="7" t="s">
        <v>899</v>
      </c>
      <c r="D633" s="7" t="s">
        <v>97</v>
      </c>
      <c r="E633" s="7" t="str">
        <f>VLOOKUP(A633,[2]COMEDORECO_Generacion_de_Datos_!$A:$F,2,0)</f>
        <v>M</v>
      </c>
      <c r="F633" s="7" t="s">
        <v>1844</v>
      </c>
      <c r="G633" s="44" t="str">
        <f>VLOOKUP(A633,[1]FIJA!$A:$P,15,0)</f>
        <v>COMEDORES ECONOMICOS - SAN FRANCISCO DE</v>
      </c>
      <c r="H633" s="44">
        <f>VLOOKUP(A633,[1]FIJA!$A:$P,8,0)</f>
        <v>14000</v>
      </c>
      <c r="I633" s="32">
        <f>VLOOKUP(A633,[1]FIJA!$A:$P,10,0)</f>
        <v>0</v>
      </c>
      <c r="J633" s="32">
        <f>VLOOKUP(A633,[1]FIJA!$A:$P,9,0)</f>
        <v>401.8</v>
      </c>
      <c r="K633" s="32">
        <f>VLOOKUP(A633,[3]Sheet1!$F:$I,2,)</f>
        <v>994</v>
      </c>
      <c r="L633" s="32">
        <f>VLOOKUP(A633,[3]Sheet1!$F:$I,4,0)</f>
        <v>161</v>
      </c>
      <c r="M633" s="32">
        <f>VLOOKUP(A633,[1]FIJA!$A:$P,11,0)</f>
        <v>425.6</v>
      </c>
      <c r="N633" s="32">
        <f>VLOOKUP(A633,[3]Sheet1!$F:$I,3,0)</f>
        <v>992.6</v>
      </c>
      <c r="O633" s="32">
        <f>VLOOKUP(A633,[1]FIJA!$A:$P,12,0)</f>
        <v>75</v>
      </c>
      <c r="P633" s="6">
        <v>827.40000000000009</v>
      </c>
      <c r="Q633" s="40">
        <f t="shared" si="27"/>
        <v>902.40000000000009</v>
      </c>
      <c r="R633" s="6">
        <f t="shared" si="28"/>
        <v>2147.6</v>
      </c>
      <c r="S633" s="6">
        <f t="shared" si="29"/>
        <v>13097.6</v>
      </c>
      <c r="T633" s="24">
        <v>111</v>
      </c>
      <c r="U633" s="2" t="str">
        <f>VLOOKUP(A633,[2]COMEDORECO_Generacion_de_Datos_!$A:$F,5,0)</f>
        <v>01.00.00.62.02.43.17</v>
      </c>
    </row>
    <row r="634" spans="1:21" s="2" customFormat="1" ht="21.95" customHeight="1" x14ac:dyDescent="0.25">
      <c r="A634" s="2">
        <f>VLOOKUP(C634,[1]FIJA!$D:$P,3,0)</f>
        <v>5700119430</v>
      </c>
      <c r="B634" s="23">
        <v>622</v>
      </c>
      <c r="C634" s="7" t="s">
        <v>907</v>
      </c>
      <c r="D634" s="7" t="s">
        <v>275</v>
      </c>
      <c r="E634" s="7" t="str">
        <f>VLOOKUP(A634,[2]COMEDORECO_Generacion_de_Datos_!$A:$F,2,0)</f>
        <v>M</v>
      </c>
      <c r="F634" s="7" t="s">
        <v>1844</v>
      </c>
      <c r="G634" s="44" t="str">
        <f>VLOOKUP(A634,[1]FIJA!$A:$P,15,0)</f>
        <v>COMEDORES ECONOMICOS - SAN FRANCISCO DE</v>
      </c>
      <c r="H634" s="44">
        <f>VLOOKUP(A634,[1]FIJA!$A:$P,8,0)</f>
        <v>14000</v>
      </c>
      <c r="I634" s="32">
        <f>VLOOKUP(A634,[1]FIJA!$A:$P,10,0)</f>
        <v>0</v>
      </c>
      <c r="J634" s="32">
        <f>VLOOKUP(A634,[1]FIJA!$A:$P,9,0)</f>
        <v>401.8</v>
      </c>
      <c r="K634" s="32">
        <f>VLOOKUP(A634,[3]Sheet1!$F:$I,2,)</f>
        <v>994</v>
      </c>
      <c r="L634" s="32">
        <f>VLOOKUP(A634,[3]Sheet1!$F:$I,4,0)</f>
        <v>161</v>
      </c>
      <c r="M634" s="32">
        <f>VLOOKUP(A634,[1]FIJA!$A:$P,11,0)</f>
        <v>425.6</v>
      </c>
      <c r="N634" s="32">
        <f>VLOOKUP(A634,[3]Sheet1!$F:$I,3,0)</f>
        <v>992.6</v>
      </c>
      <c r="O634" s="32">
        <f>VLOOKUP(A634,[1]FIJA!$A:$P,12,0)</f>
        <v>75</v>
      </c>
      <c r="P634" s="6">
        <v>827.40000000000009</v>
      </c>
      <c r="Q634" s="40">
        <f t="shared" si="27"/>
        <v>902.40000000000009</v>
      </c>
      <c r="R634" s="6">
        <f t="shared" si="28"/>
        <v>2147.6</v>
      </c>
      <c r="S634" s="6">
        <f t="shared" si="29"/>
        <v>13097.6</v>
      </c>
      <c r="T634" s="24">
        <v>111</v>
      </c>
      <c r="U634" s="2" t="str">
        <f>VLOOKUP(A634,[2]COMEDORECO_Generacion_de_Datos_!$A:$F,5,0)</f>
        <v>01.00.00.62.02.43.17</v>
      </c>
    </row>
    <row r="635" spans="1:21" s="2" customFormat="1" ht="21.95" customHeight="1" x14ac:dyDescent="0.25">
      <c r="A635" s="2">
        <f>VLOOKUP(C635,[1]FIJA!$D:$P,3,0)</f>
        <v>5600407703</v>
      </c>
      <c r="B635" s="23">
        <v>623</v>
      </c>
      <c r="C635" s="7" t="s">
        <v>890</v>
      </c>
      <c r="D635" s="7" t="s">
        <v>111</v>
      </c>
      <c r="E635" s="7" t="str">
        <f>VLOOKUP(A635,[2]COMEDORECO_Generacion_de_Datos_!$A:$F,2,0)</f>
        <v>F</v>
      </c>
      <c r="F635" s="7" t="s">
        <v>1844</v>
      </c>
      <c r="G635" s="44" t="str">
        <f>VLOOKUP(A635,[1]FIJA!$A:$P,15,0)</f>
        <v>COMEDORES ECONOMICOS - SAN FRANCISCO DE</v>
      </c>
      <c r="H635" s="44">
        <f>VLOOKUP(A635,[1]FIJA!$A:$P,8,0)</f>
        <v>13200</v>
      </c>
      <c r="I635" s="32">
        <f>VLOOKUP(A635,[1]FIJA!$A:$P,10,0)</f>
        <v>0</v>
      </c>
      <c r="J635" s="32">
        <f>VLOOKUP(A635,[1]FIJA!$A:$P,9,0)</f>
        <v>378.84</v>
      </c>
      <c r="K635" s="32">
        <f>VLOOKUP(A635,[3]Sheet1!$F:$I,2,)</f>
        <v>937.2</v>
      </c>
      <c r="L635" s="32">
        <f>VLOOKUP(A635,[3]Sheet1!$F:$I,4,0)</f>
        <v>151.80000000000001</v>
      </c>
      <c r="M635" s="32">
        <f>VLOOKUP(A635,[1]FIJA!$A:$P,11,0)</f>
        <v>401.28</v>
      </c>
      <c r="N635" s="32">
        <f>VLOOKUP(A635,[3]Sheet1!$F:$I,3,0)</f>
        <v>935.88</v>
      </c>
      <c r="O635" s="32">
        <f>VLOOKUP(A635,[1]FIJA!$A:$P,12,0)</f>
        <v>75</v>
      </c>
      <c r="P635" s="6">
        <v>780.11999999999989</v>
      </c>
      <c r="Q635" s="40">
        <f t="shared" si="27"/>
        <v>855.11999999999989</v>
      </c>
      <c r="R635" s="6">
        <f t="shared" si="28"/>
        <v>2024.88</v>
      </c>
      <c r="S635" s="6">
        <f t="shared" si="29"/>
        <v>12344.880000000001</v>
      </c>
      <c r="T635" s="24">
        <v>111</v>
      </c>
      <c r="U635" s="2" t="str">
        <f>VLOOKUP(A635,[2]COMEDORECO_Generacion_de_Datos_!$A:$F,5,0)</f>
        <v>01.00.00.62.02.43.17</v>
      </c>
    </row>
    <row r="636" spans="1:21" s="2" customFormat="1" ht="21.95" customHeight="1" x14ac:dyDescent="0.25">
      <c r="A636" s="2">
        <f>VLOOKUP(C636,[1]FIJA!$D:$P,3,0)</f>
        <v>5600061005</v>
      </c>
      <c r="B636" s="23">
        <v>624</v>
      </c>
      <c r="C636" s="7" t="s">
        <v>884</v>
      </c>
      <c r="D636" s="7" t="s">
        <v>144</v>
      </c>
      <c r="E636" s="7" t="str">
        <f>VLOOKUP(A636,[2]COMEDORECO_Generacion_de_Datos_!$A:$F,2,0)</f>
        <v>F</v>
      </c>
      <c r="F636" s="7" t="s">
        <v>1844</v>
      </c>
      <c r="G636" s="44" t="str">
        <f>VLOOKUP(A636,[1]FIJA!$A:$P,15,0)</f>
        <v>COMEDORES ECONOMICOS - SAN FRANCISCO DE</v>
      </c>
      <c r="H636" s="44">
        <f>VLOOKUP(A636,[1]FIJA!$A:$P,8,0)</f>
        <v>12100</v>
      </c>
      <c r="I636" s="32">
        <f>VLOOKUP(A636,[1]FIJA!$A:$P,10,0)</f>
        <v>0</v>
      </c>
      <c r="J636" s="32">
        <f>VLOOKUP(A636,[1]FIJA!$A:$P,9,0)</f>
        <v>347.27</v>
      </c>
      <c r="K636" s="32">
        <f>VLOOKUP(A636,[3]Sheet1!$F:$I,2,)</f>
        <v>859.1</v>
      </c>
      <c r="L636" s="32">
        <f>VLOOKUP(A636,[3]Sheet1!$F:$I,4,0)</f>
        <v>139.15</v>
      </c>
      <c r="M636" s="32">
        <f>VLOOKUP(A636,[1]FIJA!$A:$P,11,0)</f>
        <v>367.84</v>
      </c>
      <c r="N636" s="32">
        <f>VLOOKUP(A636,[3]Sheet1!$F:$I,3,0)</f>
        <v>857.89</v>
      </c>
      <c r="O636" s="32">
        <f>VLOOKUP(A636,[1]FIJA!$A:$P,12,0)</f>
        <v>75</v>
      </c>
      <c r="P636" s="6">
        <v>715.1099999999999</v>
      </c>
      <c r="Q636" s="40">
        <f t="shared" si="27"/>
        <v>790.1099999999999</v>
      </c>
      <c r="R636" s="6">
        <f t="shared" si="28"/>
        <v>1856.1399999999999</v>
      </c>
      <c r="S636" s="6">
        <f t="shared" si="29"/>
        <v>11309.89</v>
      </c>
      <c r="T636" s="24">
        <v>111</v>
      </c>
      <c r="U636" s="2" t="str">
        <f>VLOOKUP(A636,[2]COMEDORECO_Generacion_de_Datos_!$A:$F,5,0)</f>
        <v>01.00.00.62.02.43.17</v>
      </c>
    </row>
    <row r="637" spans="1:21" s="2" customFormat="1" ht="21.95" customHeight="1" x14ac:dyDescent="0.25">
      <c r="A637" s="2">
        <f>VLOOKUP(C637,[1]FIJA!$D:$P,3,0)</f>
        <v>5600250889</v>
      </c>
      <c r="B637" s="23">
        <v>625</v>
      </c>
      <c r="C637" s="7" t="s">
        <v>886</v>
      </c>
      <c r="D637" s="7" t="s">
        <v>116</v>
      </c>
      <c r="E637" s="7" t="str">
        <f>VLOOKUP(A637,[2]COMEDORECO_Generacion_de_Datos_!$A:$F,2,0)</f>
        <v>M</v>
      </c>
      <c r="F637" s="7" t="s">
        <v>1844</v>
      </c>
      <c r="G637" s="44" t="str">
        <f>VLOOKUP(A637,[1]FIJA!$A:$P,15,0)</f>
        <v>COMEDORES ECONOMICOS - SAN FRANCISCO DE</v>
      </c>
      <c r="H637" s="44">
        <f>VLOOKUP(A637,[1]FIJA!$A:$P,8,0)</f>
        <v>12100</v>
      </c>
      <c r="I637" s="32">
        <f>VLOOKUP(A637,[1]FIJA!$A:$P,10,0)</f>
        <v>0</v>
      </c>
      <c r="J637" s="32">
        <f>VLOOKUP(A637,[1]FIJA!$A:$P,9,0)</f>
        <v>347.27</v>
      </c>
      <c r="K637" s="32">
        <f>VLOOKUP(A637,[3]Sheet1!$F:$I,2,)</f>
        <v>859.1</v>
      </c>
      <c r="L637" s="32">
        <f>VLOOKUP(A637,[3]Sheet1!$F:$I,4,0)</f>
        <v>139.15</v>
      </c>
      <c r="M637" s="32">
        <f>VLOOKUP(A637,[1]FIJA!$A:$P,11,0)</f>
        <v>367.84</v>
      </c>
      <c r="N637" s="32">
        <f>VLOOKUP(A637,[3]Sheet1!$F:$I,3,0)</f>
        <v>857.89</v>
      </c>
      <c r="O637" s="32">
        <f>VLOOKUP(A637,[1]FIJA!$A:$P,12,0)</f>
        <v>75</v>
      </c>
      <c r="P637" s="6">
        <v>715.1099999999999</v>
      </c>
      <c r="Q637" s="40">
        <f t="shared" si="27"/>
        <v>790.1099999999999</v>
      </c>
      <c r="R637" s="6">
        <f t="shared" si="28"/>
        <v>1856.1399999999999</v>
      </c>
      <c r="S637" s="6">
        <f t="shared" si="29"/>
        <v>11309.89</v>
      </c>
      <c r="T637" s="24">
        <v>111</v>
      </c>
      <c r="U637" s="2" t="str">
        <f>VLOOKUP(A637,[2]COMEDORECO_Generacion_de_Datos_!$A:$F,5,0)</f>
        <v>01.00.00.62.02.43.17</v>
      </c>
    </row>
    <row r="638" spans="1:21" s="2" customFormat="1" ht="21.95" customHeight="1" x14ac:dyDescent="0.25">
      <c r="A638" s="2">
        <f>VLOOKUP(C638,[1]FIJA!$D:$P,3,0)</f>
        <v>5600262827</v>
      </c>
      <c r="B638" s="23">
        <v>626</v>
      </c>
      <c r="C638" s="7" t="s">
        <v>888</v>
      </c>
      <c r="D638" s="7" t="s">
        <v>144</v>
      </c>
      <c r="E638" s="7" t="str">
        <f>VLOOKUP(A638,[2]COMEDORECO_Generacion_de_Datos_!$A:$F,2,0)</f>
        <v>F</v>
      </c>
      <c r="F638" s="7" t="s">
        <v>1844</v>
      </c>
      <c r="G638" s="44" t="str">
        <f>VLOOKUP(A638,[1]FIJA!$A:$P,15,0)</f>
        <v>COMEDORES ECONOMICOS - SAN FRANCISCO DE</v>
      </c>
      <c r="H638" s="44">
        <f>VLOOKUP(A638,[1]FIJA!$A:$P,8,0)</f>
        <v>12100</v>
      </c>
      <c r="I638" s="32">
        <f>VLOOKUP(A638,[1]FIJA!$A:$P,10,0)</f>
        <v>0</v>
      </c>
      <c r="J638" s="32">
        <f>VLOOKUP(A638,[1]FIJA!$A:$P,9,0)</f>
        <v>347.27</v>
      </c>
      <c r="K638" s="32">
        <f>VLOOKUP(A638,[3]Sheet1!$F:$I,2,)</f>
        <v>859.1</v>
      </c>
      <c r="L638" s="32">
        <f>VLOOKUP(A638,[3]Sheet1!$F:$I,4,0)</f>
        <v>139.15</v>
      </c>
      <c r="M638" s="32">
        <f>VLOOKUP(A638,[1]FIJA!$A:$P,11,0)</f>
        <v>367.84</v>
      </c>
      <c r="N638" s="32">
        <f>VLOOKUP(A638,[3]Sheet1!$F:$I,3,0)</f>
        <v>857.89</v>
      </c>
      <c r="O638" s="32">
        <f>VLOOKUP(A638,[1]FIJA!$A:$P,12,0)</f>
        <v>75</v>
      </c>
      <c r="P638" s="6">
        <v>715.1099999999999</v>
      </c>
      <c r="Q638" s="40">
        <f t="shared" si="27"/>
        <v>790.1099999999999</v>
      </c>
      <c r="R638" s="6">
        <f t="shared" si="28"/>
        <v>1856.1399999999999</v>
      </c>
      <c r="S638" s="6">
        <f t="shared" si="29"/>
        <v>11309.89</v>
      </c>
      <c r="T638" s="24">
        <v>111</v>
      </c>
      <c r="U638" s="2" t="str">
        <f>VLOOKUP(A638,[2]COMEDORECO_Generacion_de_Datos_!$A:$F,5,0)</f>
        <v>01.00.00.62.02.43.17</v>
      </c>
    </row>
    <row r="639" spans="1:21" s="2" customFormat="1" ht="21.95" customHeight="1" x14ac:dyDescent="0.25">
      <c r="A639" s="2">
        <f>VLOOKUP(C639,[1]FIJA!$D:$P,3,0)</f>
        <v>5600736929</v>
      </c>
      <c r="B639" s="23">
        <v>627</v>
      </c>
      <c r="C639" s="7" t="s">
        <v>891</v>
      </c>
      <c r="D639" s="7" t="s">
        <v>144</v>
      </c>
      <c r="E639" s="7" t="str">
        <f>VLOOKUP(A639,[2]COMEDORECO_Generacion_de_Datos_!$A:$F,2,0)</f>
        <v>F</v>
      </c>
      <c r="F639" s="7" t="s">
        <v>1844</v>
      </c>
      <c r="G639" s="44" t="str">
        <f>VLOOKUP(A639,[1]FIJA!$A:$P,15,0)</f>
        <v>COMEDORES ECONOMICOS - SAN FRANCISCO DE</v>
      </c>
      <c r="H639" s="44">
        <f>VLOOKUP(A639,[1]FIJA!$A:$P,8,0)</f>
        <v>12100</v>
      </c>
      <c r="I639" s="32">
        <f>VLOOKUP(A639,[1]FIJA!$A:$P,10,0)</f>
        <v>0</v>
      </c>
      <c r="J639" s="32">
        <f>VLOOKUP(A639,[1]FIJA!$A:$P,9,0)</f>
        <v>347.27</v>
      </c>
      <c r="K639" s="32">
        <f>VLOOKUP(A639,[3]Sheet1!$F:$I,2,)</f>
        <v>859.1</v>
      </c>
      <c r="L639" s="32">
        <f>VLOOKUP(A639,[3]Sheet1!$F:$I,4,0)</f>
        <v>139.15</v>
      </c>
      <c r="M639" s="32">
        <f>VLOOKUP(A639,[1]FIJA!$A:$P,11,0)</f>
        <v>367.84</v>
      </c>
      <c r="N639" s="32">
        <f>VLOOKUP(A639,[3]Sheet1!$F:$I,3,0)</f>
        <v>857.89</v>
      </c>
      <c r="O639" s="32">
        <f>VLOOKUP(A639,[1]FIJA!$A:$P,12,0)</f>
        <v>75</v>
      </c>
      <c r="P639" s="6">
        <v>715.1099999999999</v>
      </c>
      <c r="Q639" s="40">
        <f t="shared" si="27"/>
        <v>790.1099999999999</v>
      </c>
      <c r="R639" s="6">
        <f t="shared" si="28"/>
        <v>1856.1399999999999</v>
      </c>
      <c r="S639" s="6">
        <f t="shared" si="29"/>
        <v>11309.89</v>
      </c>
      <c r="T639" s="24">
        <v>111</v>
      </c>
      <c r="U639" s="2" t="str">
        <f>VLOOKUP(A639,[2]COMEDORECO_Generacion_de_Datos_!$A:$F,5,0)</f>
        <v>01.00.00.62.02.43.17</v>
      </c>
    </row>
    <row r="640" spans="1:21" s="2" customFormat="1" ht="21.95" customHeight="1" x14ac:dyDescent="0.25">
      <c r="A640" s="2">
        <f>VLOOKUP(C640,[1]FIJA!$D:$P,3,0)</f>
        <v>5601010266</v>
      </c>
      <c r="B640" s="23">
        <v>628</v>
      </c>
      <c r="C640" s="7" t="s">
        <v>894</v>
      </c>
      <c r="D640" s="7" t="s">
        <v>144</v>
      </c>
      <c r="E640" s="7" t="str">
        <f>VLOOKUP(A640,[2]COMEDORECO_Generacion_de_Datos_!$A:$F,2,0)</f>
        <v>F</v>
      </c>
      <c r="F640" s="7" t="s">
        <v>1844</v>
      </c>
      <c r="G640" s="44" t="str">
        <f>VLOOKUP(A640,[1]FIJA!$A:$P,15,0)</f>
        <v>COMEDORES ECONOMICOS - SAN FRANCISCO DE</v>
      </c>
      <c r="H640" s="44">
        <f>VLOOKUP(A640,[1]FIJA!$A:$P,8,0)</f>
        <v>12100</v>
      </c>
      <c r="I640" s="32">
        <f>VLOOKUP(A640,[1]FIJA!$A:$P,10,0)</f>
        <v>0</v>
      </c>
      <c r="J640" s="32">
        <f>VLOOKUP(A640,[1]FIJA!$A:$P,9,0)</f>
        <v>347.27</v>
      </c>
      <c r="K640" s="32">
        <f>VLOOKUP(A640,[3]Sheet1!$F:$I,2,)</f>
        <v>859.1</v>
      </c>
      <c r="L640" s="32">
        <f>VLOOKUP(A640,[3]Sheet1!$F:$I,4,0)</f>
        <v>139.15</v>
      </c>
      <c r="M640" s="32">
        <f>VLOOKUP(A640,[1]FIJA!$A:$P,11,0)</f>
        <v>367.84</v>
      </c>
      <c r="N640" s="32">
        <f>VLOOKUP(A640,[3]Sheet1!$F:$I,3,0)</f>
        <v>857.89</v>
      </c>
      <c r="O640" s="32">
        <f>VLOOKUP(A640,[1]FIJA!$A:$P,12,0)</f>
        <v>75</v>
      </c>
      <c r="P640" s="6">
        <v>715.1099999999999</v>
      </c>
      <c r="Q640" s="40">
        <f t="shared" si="27"/>
        <v>790.1099999999999</v>
      </c>
      <c r="R640" s="6">
        <f t="shared" si="28"/>
        <v>1856.1399999999999</v>
      </c>
      <c r="S640" s="6">
        <f t="shared" si="29"/>
        <v>11309.89</v>
      </c>
      <c r="T640" s="24">
        <v>111</v>
      </c>
      <c r="U640" s="2" t="str">
        <f>VLOOKUP(A640,[2]COMEDORECO_Generacion_de_Datos_!$A:$F,5,0)</f>
        <v>01.00.00.62.02.43.17</v>
      </c>
    </row>
    <row r="641" spans="1:21" s="2" customFormat="1" ht="21.95" customHeight="1" x14ac:dyDescent="0.25">
      <c r="A641" s="2">
        <f>VLOOKUP(C641,[1]FIJA!$D:$P,3,0)</f>
        <v>40235354731</v>
      </c>
      <c r="B641" s="23">
        <v>629</v>
      </c>
      <c r="C641" s="7" t="s">
        <v>1244</v>
      </c>
      <c r="D641" s="7" t="s">
        <v>101</v>
      </c>
      <c r="E641" s="7" t="str">
        <f>VLOOKUP(A641,[2]COMEDORECO_Generacion_de_Datos_!$A:$F,2,0)</f>
        <v>M</v>
      </c>
      <c r="F641" s="7" t="s">
        <v>1844</v>
      </c>
      <c r="G641" s="44" t="str">
        <f>VLOOKUP(A641,[1]FIJA!$A:$P,15,0)</f>
        <v>COMEDORES ECONOMICOS - SAN FRANCISCO DE</v>
      </c>
      <c r="H641" s="44">
        <f>VLOOKUP(A641,[1]FIJA!$A:$P,8,0)</f>
        <v>12100</v>
      </c>
      <c r="I641" s="32">
        <f>VLOOKUP(A641,[1]FIJA!$A:$P,10,0)</f>
        <v>0</v>
      </c>
      <c r="J641" s="32">
        <f>VLOOKUP(A641,[1]FIJA!$A:$P,9,0)</f>
        <v>347.27</v>
      </c>
      <c r="K641" s="32">
        <f>VLOOKUP(A641,[3]Sheet1!$F:$I,2,)</f>
        <v>859.1</v>
      </c>
      <c r="L641" s="32">
        <f>VLOOKUP(A641,[3]Sheet1!$F:$I,4,0)</f>
        <v>139.15</v>
      </c>
      <c r="M641" s="32">
        <f>VLOOKUP(A641,[1]FIJA!$A:$P,11,0)</f>
        <v>367.84</v>
      </c>
      <c r="N641" s="32">
        <f>VLOOKUP(A641,[3]Sheet1!$F:$I,3,0)</f>
        <v>857.89</v>
      </c>
      <c r="O641" s="32">
        <f>VLOOKUP(A641,[1]FIJA!$A:$P,12,0)</f>
        <v>75</v>
      </c>
      <c r="P641" s="6">
        <v>715.1099999999999</v>
      </c>
      <c r="Q641" s="40">
        <f t="shared" si="27"/>
        <v>790.1099999999999</v>
      </c>
      <c r="R641" s="6">
        <f t="shared" si="28"/>
        <v>1856.1399999999999</v>
      </c>
      <c r="S641" s="6">
        <f t="shared" si="29"/>
        <v>11309.89</v>
      </c>
      <c r="T641" s="24">
        <v>111</v>
      </c>
      <c r="U641" s="2" t="str">
        <f>VLOOKUP(A641,[2]COMEDORECO_Generacion_de_Datos_!$A:$F,5,0)</f>
        <v>01.00.00.62.02.43.17</v>
      </c>
    </row>
    <row r="642" spans="1:21" s="2" customFormat="1" ht="21.95" customHeight="1" x14ac:dyDescent="0.25">
      <c r="A642" s="2">
        <f>VLOOKUP(C642,[1]FIJA!$D:$P,3,0)</f>
        <v>5600254972</v>
      </c>
      <c r="B642" s="23">
        <v>630</v>
      </c>
      <c r="C642" s="7" t="s">
        <v>887</v>
      </c>
      <c r="D642" s="7" t="s">
        <v>144</v>
      </c>
      <c r="E642" s="7" t="str">
        <f>VLOOKUP(A642,[2]COMEDORECO_Generacion_de_Datos_!$A:$F,2,0)</f>
        <v>F</v>
      </c>
      <c r="F642" s="7" t="s">
        <v>1844</v>
      </c>
      <c r="G642" s="44" t="str">
        <f>VLOOKUP(A642,[1]FIJA!$A:$P,15,0)</f>
        <v>COMEDORES ECONOMICOS - SAN FRANCISCO DE</v>
      </c>
      <c r="H642" s="44">
        <f>VLOOKUP(A642,[1]FIJA!$A:$P,8,0)</f>
        <v>12000</v>
      </c>
      <c r="I642" s="32">
        <f>VLOOKUP(A642,[1]FIJA!$A:$P,10,0)</f>
        <v>0</v>
      </c>
      <c r="J642" s="32">
        <f>VLOOKUP(A642,[1]FIJA!$A:$P,9,0)</f>
        <v>344.4</v>
      </c>
      <c r="K642" s="32">
        <f>VLOOKUP(A642,[3]Sheet1!$F:$I,2,)</f>
        <v>852</v>
      </c>
      <c r="L642" s="32">
        <f>VLOOKUP(A642,[3]Sheet1!$F:$I,4,0)</f>
        <v>138</v>
      </c>
      <c r="M642" s="32">
        <f>VLOOKUP(A642,[1]FIJA!$A:$P,11,0)</f>
        <v>364.8</v>
      </c>
      <c r="N642" s="32">
        <f>VLOOKUP(A642,[3]Sheet1!$F:$I,3,0)</f>
        <v>850.8</v>
      </c>
      <c r="O642" s="32">
        <f>VLOOKUP(A642,[1]FIJA!$A:$P,12,0)</f>
        <v>75</v>
      </c>
      <c r="P642" s="6">
        <v>709.2</v>
      </c>
      <c r="Q642" s="40">
        <f t="shared" si="27"/>
        <v>784.2</v>
      </c>
      <c r="R642" s="6">
        <f t="shared" si="28"/>
        <v>1840.8</v>
      </c>
      <c r="S642" s="6">
        <f t="shared" si="29"/>
        <v>11215.8</v>
      </c>
      <c r="T642" s="24">
        <v>111</v>
      </c>
      <c r="U642" s="2" t="str">
        <f>VLOOKUP(A642,[2]COMEDORECO_Generacion_de_Datos_!$A:$F,5,0)</f>
        <v>01.00.00.62.02.43.17</v>
      </c>
    </row>
    <row r="643" spans="1:21" s="2" customFormat="1" ht="21.95" customHeight="1" x14ac:dyDescent="0.25">
      <c r="A643" s="2">
        <f>VLOOKUP(C643,[1]FIJA!$D:$P,3,0)</f>
        <v>6600187071</v>
      </c>
      <c r="B643" s="23">
        <v>631</v>
      </c>
      <c r="C643" s="7" t="s">
        <v>925</v>
      </c>
      <c r="D643" s="7" t="s">
        <v>116</v>
      </c>
      <c r="E643" s="7" t="str">
        <f>VLOOKUP(A643,[2]COMEDORECO_Generacion_de_Datos_!$A:$F,2,0)</f>
        <v>F</v>
      </c>
      <c r="F643" s="7" t="s">
        <v>1844</v>
      </c>
      <c r="G643" s="44" t="str">
        <f>VLOOKUP(A643,[1]FIJA!$A:$P,15,0)</f>
        <v>COMEDORES ECONOMICOS - SAN FRANCISCO DE</v>
      </c>
      <c r="H643" s="44">
        <f>VLOOKUP(A643,[1]FIJA!$A:$P,8,0)</f>
        <v>12000</v>
      </c>
      <c r="I643" s="32">
        <f>VLOOKUP(A643,[1]FIJA!$A:$P,10,0)</f>
        <v>0</v>
      </c>
      <c r="J643" s="32">
        <f>VLOOKUP(A643,[1]FIJA!$A:$P,9,0)</f>
        <v>344.4</v>
      </c>
      <c r="K643" s="32">
        <f>VLOOKUP(A643,[3]Sheet1!$F:$I,2,)</f>
        <v>852</v>
      </c>
      <c r="L643" s="32">
        <f>VLOOKUP(A643,[3]Sheet1!$F:$I,4,0)</f>
        <v>138</v>
      </c>
      <c r="M643" s="32">
        <f>VLOOKUP(A643,[1]FIJA!$A:$P,11,0)</f>
        <v>364.8</v>
      </c>
      <c r="N643" s="32">
        <f>VLOOKUP(A643,[3]Sheet1!$F:$I,3,0)</f>
        <v>850.8</v>
      </c>
      <c r="O643" s="32">
        <f>VLOOKUP(A643,[1]FIJA!$A:$P,12,0)</f>
        <v>75</v>
      </c>
      <c r="P643" s="6">
        <v>709.2</v>
      </c>
      <c r="Q643" s="40">
        <f t="shared" si="27"/>
        <v>784.2</v>
      </c>
      <c r="R643" s="6">
        <f t="shared" si="28"/>
        <v>1840.8</v>
      </c>
      <c r="S643" s="6">
        <f t="shared" si="29"/>
        <v>11215.8</v>
      </c>
      <c r="T643" s="24">
        <v>111</v>
      </c>
      <c r="U643" s="2" t="str">
        <f>VLOOKUP(A643,[2]COMEDORECO_Generacion_de_Datos_!$A:$F,5,0)</f>
        <v>01.00.00.62.02.43.17</v>
      </c>
    </row>
    <row r="644" spans="1:21" s="2" customFormat="1" ht="21.95" customHeight="1" x14ac:dyDescent="0.25">
      <c r="A644" s="2">
        <f>VLOOKUP(C644,[1]FIJA!$D:$P,3,0)</f>
        <v>4701977151</v>
      </c>
      <c r="B644" s="23">
        <v>632</v>
      </c>
      <c r="C644" s="7" t="s">
        <v>1705</v>
      </c>
      <c r="D644" s="7" t="s">
        <v>101</v>
      </c>
      <c r="E644" s="7" t="str">
        <f>VLOOKUP(A644,[2]COMEDORECO_Generacion_de_Datos_!$A:$F,2,0)</f>
        <v>F</v>
      </c>
      <c r="F644" s="7" t="s">
        <v>1844</v>
      </c>
      <c r="G644" s="44" t="str">
        <f>VLOOKUP(A644,[1]FIJA!$A:$P,15,0)</f>
        <v>COMEDORES ECONOMICOS - SAN FRANCISCO DE</v>
      </c>
      <c r="H644" s="44">
        <f>VLOOKUP(A644,[1]FIJA!$A:$P,8,0)</f>
        <v>11000</v>
      </c>
      <c r="I644" s="32">
        <f>VLOOKUP(A644,[1]FIJA!$A:$P,10,0)</f>
        <v>0</v>
      </c>
      <c r="J644" s="32">
        <f>VLOOKUP(A644,[1]FIJA!$A:$P,9,0)</f>
        <v>315.7</v>
      </c>
      <c r="K644" s="32">
        <f>VLOOKUP(A644,[3]Sheet1!$F:$I,2,)</f>
        <v>781</v>
      </c>
      <c r="L644" s="32">
        <f>VLOOKUP(A644,[3]Sheet1!$F:$I,4,0)</f>
        <v>126.5</v>
      </c>
      <c r="M644" s="32">
        <f>VLOOKUP(A644,[1]FIJA!$A:$P,11,0)</f>
        <v>334.4</v>
      </c>
      <c r="N644" s="32">
        <f>VLOOKUP(A644,[3]Sheet1!$F:$I,3,0)</f>
        <v>779.9</v>
      </c>
      <c r="O644" s="32">
        <f>VLOOKUP(A644,[1]FIJA!$A:$P,12,0)</f>
        <v>75</v>
      </c>
      <c r="P644" s="6">
        <v>650.09999999999991</v>
      </c>
      <c r="Q644" s="40">
        <f t="shared" si="27"/>
        <v>725.09999999999991</v>
      </c>
      <c r="R644" s="6">
        <f t="shared" si="28"/>
        <v>1687.4</v>
      </c>
      <c r="S644" s="6">
        <f t="shared" si="29"/>
        <v>10274.9</v>
      </c>
      <c r="T644" s="24">
        <v>111</v>
      </c>
      <c r="U644" s="2" t="str">
        <f>VLOOKUP(A644,[2]COMEDORECO_Generacion_de_Datos_!$A:$F,5,0)</f>
        <v>01.00.00.62.02.43.17</v>
      </c>
    </row>
    <row r="645" spans="1:21" s="2" customFormat="1" ht="21.95" customHeight="1" x14ac:dyDescent="0.25">
      <c r="A645" s="2">
        <f>VLOOKUP(C645,[1]FIJA!$D:$P,3,0)</f>
        <v>5400438106</v>
      </c>
      <c r="B645" s="23">
        <v>633</v>
      </c>
      <c r="C645" s="7" t="s">
        <v>1837</v>
      </c>
      <c r="D645" s="7" t="s">
        <v>97</v>
      </c>
      <c r="E645" s="7" t="str">
        <f>VLOOKUP(A645,[2]COMEDORECO_Generacion_de_Datos_!$A:$F,2,0)</f>
        <v>F</v>
      </c>
      <c r="F645" s="7" t="s">
        <v>1844</v>
      </c>
      <c r="G645" s="44" t="str">
        <f>VLOOKUP(A645,[1]FIJA!$A:$P,15,0)</f>
        <v>COMEDORES ECONOMICOS - SAN FRANCISCO DE</v>
      </c>
      <c r="H645" s="44">
        <f>VLOOKUP(A645,[1]FIJA!$A:$P,8,0)</f>
        <v>11000</v>
      </c>
      <c r="I645" s="32">
        <f>VLOOKUP(A645,[1]FIJA!$A:$P,10,0)</f>
        <v>0</v>
      </c>
      <c r="J645" s="32">
        <f>VLOOKUP(A645,[1]FIJA!$A:$P,9,0)</f>
        <v>315.7</v>
      </c>
      <c r="K645" s="32">
        <f>VLOOKUP(A645,[3]Sheet1!$F:$I,2,)</f>
        <v>781</v>
      </c>
      <c r="L645" s="32">
        <f>VLOOKUP(A645,[3]Sheet1!$F:$I,4,0)</f>
        <v>126.5</v>
      </c>
      <c r="M645" s="32">
        <f>VLOOKUP(A645,[1]FIJA!$A:$P,11,0)</f>
        <v>334.4</v>
      </c>
      <c r="N645" s="32">
        <f>VLOOKUP(A645,[3]Sheet1!$F:$I,3,0)</f>
        <v>779.9</v>
      </c>
      <c r="O645" s="32">
        <f>VLOOKUP(A645,[1]FIJA!$A:$P,12,0)</f>
        <v>75</v>
      </c>
      <c r="P645" s="6">
        <v>650.09999999999991</v>
      </c>
      <c r="Q645" s="40">
        <f t="shared" si="27"/>
        <v>725.09999999999991</v>
      </c>
      <c r="R645" s="6">
        <f t="shared" si="28"/>
        <v>1687.4</v>
      </c>
      <c r="S645" s="6">
        <f t="shared" si="29"/>
        <v>10274.9</v>
      </c>
      <c r="T645" s="24">
        <v>111</v>
      </c>
      <c r="U645" s="2" t="str">
        <f>VLOOKUP(A645,[2]COMEDORECO_Generacion_de_Datos_!$A:$F,5,0)</f>
        <v>01.00.00.62.02.43.17</v>
      </c>
    </row>
    <row r="646" spans="1:21" s="2" customFormat="1" ht="21.95" customHeight="1" x14ac:dyDescent="0.25">
      <c r="A646" s="2">
        <f>VLOOKUP(C646,[1]FIJA!$D:$P,3,0)</f>
        <v>5600172562</v>
      </c>
      <c r="B646" s="23">
        <v>634</v>
      </c>
      <c r="C646" s="7" t="s">
        <v>1412</v>
      </c>
      <c r="D646" s="7" t="s">
        <v>1425</v>
      </c>
      <c r="E646" s="7" t="str">
        <f>VLOOKUP(A646,[2]COMEDORECO_Generacion_de_Datos_!$A:$F,2,0)</f>
        <v>F</v>
      </c>
      <c r="F646" s="7" t="s">
        <v>1844</v>
      </c>
      <c r="G646" s="44" t="str">
        <f>VLOOKUP(A646,[1]FIJA!$A:$P,15,0)</f>
        <v>COMEDORES ECONOMICOS - SAN FRANCISCO DE</v>
      </c>
      <c r="H646" s="44">
        <f>VLOOKUP(A646,[1]FIJA!$A:$P,8,0)</f>
        <v>11000</v>
      </c>
      <c r="I646" s="32">
        <f>VLOOKUP(A646,[1]FIJA!$A:$P,10,0)</f>
        <v>0</v>
      </c>
      <c r="J646" s="32">
        <f>VLOOKUP(A646,[1]FIJA!$A:$P,9,0)</f>
        <v>315.7</v>
      </c>
      <c r="K646" s="32">
        <f>VLOOKUP(A646,[3]Sheet1!$F:$I,2,)</f>
        <v>781</v>
      </c>
      <c r="L646" s="32">
        <f>VLOOKUP(A646,[3]Sheet1!$F:$I,4,0)</f>
        <v>126.5</v>
      </c>
      <c r="M646" s="32">
        <f>VLOOKUP(A646,[1]FIJA!$A:$P,11,0)</f>
        <v>334.4</v>
      </c>
      <c r="N646" s="32">
        <f>VLOOKUP(A646,[3]Sheet1!$F:$I,3,0)</f>
        <v>779.9</v>
      </c>
      <c r="O646" s="32">
        <f>VLOOKUP(A646,[1]FIJA!$A:$P,12,0)</f>
        <v>75</v>
      </c>
      <c r="P646" s="6">
        <v>650.09999999999991</v>
      </c>
      <c r="Q646" s="40">
        <f t="shared" si="27"/>
        <v>725.09999999999991</v>
      </c>
      <c r="R646" s="6">
        <f t="shared" si="28"/>
        <v>1687.4</v>
      </c>
      <c r="S646" s="6">
        <f t="shared" si="29"/>
        <v>10274.9</v>
      </c>
      <c r="T646" s="24">
        <v>111</v>
      </c>
      <c r="U646" s="2" t="str">
        <f>VLOOKUP(A646,[2]COMEDORECO_Generacion_de_Datos_!$A:$F,5,0)</f>
        <v>01.00.00.62.02.43.17</v>
      </c>
    </row>
    <row r="647" spans="1:21" s="2" customFormat="1" ht="21.95" customHeight="1" x14ac:dyDescent="0.25">
      <c r="A647" s="2">
        <f>VLOOKUP(C647,[1]FIJA!$D:$P,3,0)</f>
        <v>5600712912</v>
      </c>
      <c r="B647" s="23">
        <v>635</v>
      </c>
      <c r="C647" s="7" t="s">
        <v>1371</v>
      </c>
      <c r="D647" s="7" t="s">
        <v>144</v>
      </c>
      <c r="E647" s="7" t="str">
        <f>VLOOKUP(A647,[2]COMEDORECO_Generacion_de_Datos_!$A:$F,2,0)</f>
        <v>F</v>
      </c>
      <c r="F647" s="7" t="s">
        <v>1844</v>
      </c>
      <c r="G647" s="44" t="str">
        <f>VLOOKUP(A647,[1]FIJA!$A:$P,15,0)</f>
        <v>COMEDORES ECONOMICOS - SAN FRANCISCO DE</v>
      </c>
      <c r="H647" s="44">
        <f>VLOOKUP(A647,[1]FIJA!$A:$P,8,0)</f>
        <v>11000</v>
      </c>
      <c r="I647" s="32">
        <f>VLOOKUP(A647,[1]FIJA!$A:$P,10,0)</f>
        <v>0</v>
      </c>
      <c r="J647" s="32">
        <f>VLOOKUP(A647,[1]FIJA!$A:$P,9,0)</f>
        <v>315.7</v>
      </c>
      <c r="K647" s="32">
        <f>VLOOKUP(A647,[3]Sheet1!$F:$I,2,)</f>
        <v>781</v>
      </c>
      <c r="L647" s="32">
        <f>VLOOKUP(A647,[3]Sheet1!$F:$I,4,0)</f>
        <v>126.5</v>
      </c>
      <c r="M647" s="32">
        <f>VLOOKUP(A647,[1]FIJA!$A:$P,11,0)</f>
        <v>334.4</v>
      </c>
      <c r="N647" s="32">
        <f>VLOOKUP(A647,[3]Sheet1!$F:$I,3,0)</f>
        <v>779.9</v>
      </c>
      <c r="O647" s="32">
        <f>VLOOKUP(A647,[1]FIJA!$A:$P,12,0)</f>
        <v>75</v>
      </c>
      <c r="P647" s="6">
        <v>650.09999999999991</v>
      </c>
      <c r="Q647" s="40">
        <f t="shared" si="27"/>
        <v>725.09999999999991</v>
      </c>
      <c r="R647" s="6">
        <f t="shared" si="28"/>
        <v>1687.4</v>
      </c>
      <c r="S647" s="6">
        <f t="shared" si="29"/>
        <v>10274.9</v>
      </c>
      <c r="T647" s="24">
        <v>111</v>
      </c>
      <c r="U647" s="2" t="str">
        <f>VLOOKUP(A647,[2]COMEDORECO_Generacion_de_Datos_!$A:$F,5,0)</f>
        <v>01.00.00.62.02.43.17</v>
      </c>
    </row>
    <row r="648" spans="1:21" s="2" customFormat="1" ht="21.95" customHeight="1" x14ac:dyDescent="0.25">
      <c r="A648" s="2">
        <f>VLOOKUP(C648,[1]FIJA!$D:$P,3,0)</f>
        <v>5601492613</v>
      </c>
      <c r="B648" s="23">
        <v>636</v>
      </c>
      <c r="C648" s="7" t="s">
        <v>1471</v>
      </c>
      <c r="D648" s="7" t="s">
        <v>101</v>
      </c>
      <c r="E648" s="7" t="str">
        <f>VLOOKUP(A648,[2]COMEDORECO_Generacion_de_Datos_!$A:$F,2,0)</f>
        <v>M</v>
      </c>
      <c r="F648" s="7" t="s">
        <v>1844</v>
      </c>
      <c r="G648" s="44" t="str">
        <f>VLOOKUP(A648,[1]FIJA!$A:$P,15,0)</f>
        <v>COMEDORES ECONOMICOS - SAN FRANCISCO DE</v>
      </c>
      <c r="H648" s="44">
        <f>VLOOKUP(A648,[1]FIJA!$A:$P,8,0)</f>
        <v>11000</v>
      </c>
      <c r="I648" s="32">
        <f>VLOOKUP(A648,[1]FIJA!$A:$P,10,0)</f>
        <v>0</v>
      </c>
      <c r="J648" s="32">
        <f>VLOOKUP(A648,[1]FIJA!$A:$P,9,0)</f>
        <v>315.7</v>
      </c>
      <c r="K648" s="32">
        <f>VLOOKUP(A648,[3]Sheet1!$F:$I,2,)</f>
        <v>781</v>
      </c>
      <c r="L648" s="32">
        <f>VLOOKUP(A648,[3]Sheet1!$F:$I,4,0)</f>
        <v>126.5</v>
      </c>
      <c r="M648" s="32">
        <f>VLOOKUP(A648,[1]FIJA!$A:$P,11,0)</f>
        <v>334.4</v>
      </c>
      <c r="N648" s="32">
        <f>VLOOKUP(A648,[3]Sheet1!$F:$I,3,0)</f>
        <v>779.9</v>
      </c>
      <c r="O648" s="32">
        <f>VLOOKUP(A648,[1]FIJA!$A:$P,12,0)</f>
        <v>1587.45</v>
      </c>
      <c r="P648" s="6">
        <v>650.09999999999991</v>
      </c>
      <c r="Q648" s="40">
        <f t="shared" si="27"/>
        <v>2237.5500000000002</v>
      </c>
      <c r="R648" s="6">
        <f t="shared" si="28"/>
        <v>1687.4</v>
      </c>
      <c r="S648" s="6">
        <f t="shared" si="29"/>
        <v>8762.4500000000007</v>
      </c>
      <c r="T648" s="24">
        <v>111</v>
      </c>
      <c r="U648" s="2" t="str">
        <f>VLOOKUP(A648,[2]COMEDORECO_Generacion_de_Datos_!$A:$F,5,0)</f>
        <v>01.00.00.62.02.43.17</v>
      </c>
    </row>
    <row r="649" spans="1:21" s="2" customFormat="1" ht="21.95" customHeight="1" x14ac:dyDescent="0.25">
      <c r="A649" s="2">
        <f>VLOOKUP(C649,[1]FIJA!$D:$P,3,0)</f>
        <v>5601511552</v>
      </c>
      <c r="B649" s="23">
        <v>637</v>
      </c>
      <c r="C649" s="7" t="s">
        <v>902</v>
      </c>
      <c r="D649" s="7" t="s">
        <v>97</v>
      </c>
      <c r="E649" s="7" t="str">
        <f>VLOOKUP(A649,[2]COMEDORECO_Generacion_de_Datos_!$A:$F,2,0)</f>
        <v>F</v>
      </c>
      <c r="F649" s="7" t="s">
        <v>1844</v>
      </c>
      <c r="G649" s="44" t="str">
        <f>VLOOKUP(A649,[1]FIJA!$A:$P,15,0)</f>
        <v>COMEDORES ECONOMICOS - SAN FRANCISCO DE</v>
      </c>
      <c r="H649" s="44">
        <f>VLOOKUP(A649,[1]FIJA!$A:$P,8,0)</f>
        <v>11000</v>
      </c>
      <c r="I649" s="32">
        <f>VLOOKUP(A649,[1]FIJA!$A:$P,10,0)</f>
        <v>0</v>
      </c>
      <c r="J649" s="32">
        <f>VLOOKUP(A649,[1]FIJA!$A:$P,9,0)</f>
        <v>315.7</v>
      </c>
      <c r="K649" s="32">
        <f>VLOOKUP(A649,[3]Sheet1!$F:$I,2,)</f>
        <v>781</v>
      </c>
      <c r="L649" s="32">
        <f>VLOOKUP(A649,[3]Sheet1!$F:$I,4,0)</f>
        <v>126.5</v>
      </c>
      <c r="M649" s="32">
        <f>VLOOKUP(A649,[1]FIJA!$A:$P,11,0)</f>
        <v>334.4</v>
      </c>
      <c r="N649" s="32">
        <f>VLOOKUP(A649,[3]Sheet1!$F:$I,3,0)</f>
        <v>779.9</v>
      </c>
      <c r="O649" s="32">
        <f>VLOOKUP(A649,[1]FIJA!$A:$P,12,0)</f>
        <v>75</v>
      </c>
      <c r="P649" s="6">
        <v>650.09999999999991</v>
      </c>
      <c r="Q649" s="40">
        <f t="shared" si="27"/>
        <v>725.09999999999991</v>
      </c>
      <c r="R649" s="6">
        <f t="shared" si="28"/>
        <v>1687.4</v>
      </c>
      <c r="S649" s="6">
        <f t="shared" si="29"/>
        <v>10274.9</v>
      </c>
      <c r="T649" s="24">
        <v>111</v>
      </c>
      <c r="U649" s="2" t="str">
        <f>VLOOKUP(A649,[2]COMEDORECO_Generacion_de_Datos_!$A:$F,5,0)</f>
        <v>01.00.00.62.02.43.17</v>
      </c>
    </row>
    <row r="650" spans="1:21" s="2" customFormat="1" ht="21.95" customHeight="1" x14ac:dyDescent="0.25">
      <c r="A650" s="2">
        <f>VLOOKUP(C650,[1]FIJA!$D:$P,3,0)</f>
        <v>5601576605</v>
      </c>
      <c r="B650" s="23">
        <v>638</v>
      </c>
      <c r="C650" s="7" t="s">
        <v>903</v>
      </c>
      <c r="D650" s="7" t="s">
        <v>44</v>
      </c>
      <c r="E650" s="7" t="str">
        <f>VLOOKUP(A650,[2]COMEDORECO_Generacion_de_Datos_!$A:$F,2,0)</f>
        <v>F</v>
      </c>
      <c r="F650" s="7" t="s">
        <v>1844</v>
      </c>
      <c r="G650" s="44" t="str">
        <f>VLOOKUP(A650,[1]FIJA!$A:$P,15,0)</f>
        <v>COMEDORES ECONOMICOS - SAN FRANCISCO DE</v>
      </c>
      <c r="H650" s="44">
        <f>VLOOKUP(A650,[1]FIJA!$A:$P,8,0)</f>
        <v>11000</v>
      </c>
      <c r="I650" s="32">
        <f>VLOOKUP(A650,[1]FIJA!$A:$P,10,0)</f>
        <v>0</v>
      </c>
      <c r="J650" s="32">
        <f>VLOOKUP(A650,[1]FIJA!$A:$P,9,0)</f>
        <v>315.7</v>
      </c>
      <c r="K650" s="32">
        <f>VLOOKUP(A650,[3]Sheet1!$F:$I,2,)</f>
        <v>781</v>
      </c>
      <c r="L650" s="32">
        <f>VLOOKUP(A650,[3]Sheet1!$F:$I,4,0)</f>
        <v>126.5</v>
      </c>
      <c r="M650" s="32">
        <f>VLOOKUP(A650,[1]FIJA!$A:$P,11,0)</f>
        <v>334.4</v>
      </c>
      <c r="N650" s="32">
        <f>VLOOKUP(A650,[3]Sheet1!$F:$I,3,0)</f>
        <v>779.9</v>
      </c>
      <c r="O650" s="32">
        <f>VLOOKUP(A650,[1]FIJA!$A:$P,12,0)</f>
        <v>75</v>
      </c>
      <c r="P650" s="6">
        <v>650.09999999999991</v>
      </c>
      <c r="Q650" s="40">
        <f t="shared" si="27"/>
        <v>725.09999999999991</v>
      </c>
      <c r="R650" s="6">
        <f t="shared" si="28"/>
        <v>1687.4</v>
      </c>
      <c r="S650" s="6">
        <f t="shared" si="29"/>
        <v>10274.9</v>
      </c>
      <c r="T650" s="24">
        <v>111</v>
      </c>
      <c r="U650" s="2" t="str">
        <f>VLOOKUP(A650,[2]COMEDORECO_Generacion_de_Datos_!$A:$F,5,0)</f>
        <v>01.00.00.62.02.43.17</v>
      </c>
    </row>
    <row r="651" spans="1:21" s="2" customFormat="1" ht="21.95" customHeight="1" x14ac:dyDescent="0.25">
      <c r="A651" s="2">
        <f>VLOOKUP(C651,[1]FIJA!$D:$P,3,0)</f>
        <v>5601581027</v>
      </c>
      <c r="B651" s="23">
        <v>639</v>
      </c>
      <c r="C651" s="7" t="s">
        <v>1305</v>
      </c>
      <c r="D651" s="7" t="s">
        <v>44</v>
      </c>
      <c r="E651" s="7" t="str">
        <f>VLOOKUP(A651,[2]COMEDORECO_Generacion_de_Datos_!$A:$F,2,0)</f>
        <v>M</v>
      </c>
      <c r="F651" s="7" t="s">
        <v>1844</v>
      </c>
      <c r="G651" s="44" t="str">
        <f>VLOOKUP(A651,[1]FIJA!$A:$P,15,0)</f>
        <v>COMEDORES ECONOMICOS - SAN FRANCISCO DE</v>
      </c>
      <c r="H651" s="44">
        <f>VLOOKUP(A651,[1]FIJA!$A:$P,8,0)</f>
        <v>11000</v>
      </c>
      <c r="I651" s="32">
        <f>VLOOKUP(A651,[1]FIJA!$A:$P,10,0)</f>
        <v>0</v>
      </c>
      <c r="J651" s="32">
        <f>VLOOKUP(A651,[1]FIJA!$A:$P,9,0)</f>
        <v>315.7</v>
      </c>
      <c r="K651" s="32">
        <f>VLOOKUP(A651,[3]Sheet1!$F:$I,2,)</f>
        <v>781</v>
      </c>
      <c r="L651" s="32">
        <f>VLOOKUP(A651,[3]Sheet1!$F:$I,4,0)</f>
        <v>126.5</v>
      </c>
      <c r="M651" s="32">
        <f>VLOOKUP(A651,[1]FIJA!$A:$P,11,0)</f>
        <v>334.4</v>
      </c>
      <c r="N651" s="32">
        <f>VLOOKUP(A651,[3]Sheet1!$F:$I,3,0)</f>
        <v>779.9</v>
      </c>
      <c r="O651" s="32">
        <f>VLOOKUP(A651,[1]FIJA!$A:$P,12,0)</f>
        <v>75</v>
      </c>
      <c r="P651" s="6">
        <v>650.09999999999991</v>
      </c>
      <c r="Q651" s="40">
        <f t="shared" si="27"/>
        <v>725.09999999999991</v>
      </c>
      <c r="R651" s="6">
        <f t="shared" si="28"/>
        <v>1687.4</v>
      </c>
      <c r="S651" s="6">
        <f t="shared" si="29"/>
        <v>10274.9</v>
      </c>
      <c r="T651" s="24">
        <v>111</v>
      </c>
      <c r="U651" s="2" t="str">
        <f>VLOOKUP(A651,[2]COMEDORECO_Generacion_de_Datos_!$A:$F,5,0)</f>
        <v>01.00.00.62.02.43.17</v>
      </c>
    </row>
    <row r="652" spans="1:21" s="2" customFormat="1" ht="21.95" customHeight="1" x14ac:dyDescent="0.25">
      <c r="A652" s="2">
        <f>VLOOKUP(C652,[1]FIJA!$D:$P,3,0)</f>
        <v>4600356481</v>
      </c>
      <c r="B652" s="23">
        <v>640</v>
      </c>
      <c r="C652" s="7" t="s">
        <v>1831</v>
      </c>
      <c r="D652" s="7" t="s">
        <v>116</v>
      </c>
      <c r="E652" s="7" t="str">
        <f>VLOOKUP(A652,[2]COMEDORECO_Generacion_de_Datos_!$A:$F,2,0)</f>
        <v>M</v>
      </c>
      <c r="F652" s="7" t="s">
        <v>1844</v>
      </c>
      <c r="G652" s="44" t="str">
        <f>VLOOKUP(A652,[1]FIJA!$A:$P,15,0)</f>
        <v>COMEDORES ECONOMICOS - PUERTO PLATA</v>
      </c>
      <c r="H652" s="44">
        <f>VLOOKUP(A652,[1]FIJA!$A:$P,8,0)</f>
        <v>40000</v>
      </c>
      <c r="I652" s="32">
        <f>VLOOKUP(A652,[1]FIJA!$A:$P,10,0)</f>
        <v>442.65</v>
      </c>
      <c r="J652" s="32">
        <f>VLOOKUP(A652,[1]FIJA!$A:$P,9,0)</f>
        <v>1148</v>
      </c>
      <c r="K652" s="32">
        <f>VLOOKUP(A652,[3]Sheet1!$F:$I,2,)</f>
        <v>2840</v>
      </c>
      <c r="L652" s="32">
        <f>VLOOKUP(A652,[3]Sheet1!$F:$I,4,0)</f>
        <v>460</v>
      </c>
      <c r="M652" s="32">
        <f>VLOOKUP(A652,[1]FIJA!$A:$P,11,0)</f>
        <v>1216</v>
      </c>
      <c r="N652" s="32">
        <f>VLOOKUP(A652,[3]Sheet1!$F:$I,3,0)</f>
        <v>2836</v>
      </c>
      <c r="O652" s="32">
        <f>VLOOKUP(A652,[1]FIJA!$A:$P,12,0)</f>
        <v>75</v>
      </c>
      <c r="P652" s="6">
        <v>2364</v>
      </c>
      <c r="Q652" s="40">
        <f t="shared" si="27"/>
        <v>2881.65</v>
      </c>
      <c r="R652" s="6">
        <f t="shared" si="28"/>
        <v>6136</v>
      </c>
      <c r="S652" s="6">
        <f t="shared" si="29"/>
        <v>37118.35</v>
      </c>
      <c r="T652" s="24">
        <v>111</v>
      </c>
      <c r="U652" s="2" t="str">
        <f>VLOOKUP(A652,[2]COMEDORECO_Generacion_de_Datos_!$A:$F,5,0)</f>
        <v>01.00.00.62.02.43.18</v>
      </c>
    </row>
    <row r="653" spans="1:21" s="2" customFormat="1" ht="21.95" customHeight="1" x14ac:dyDescent="0.25">
      <c r="A653" s="2">
        <f>VLOOKUP(C653,[1]FIJA!$D:$P,3,0)</f>
        <v>3700005105</v>
      </c>
      <c r="B653" s="23">
        <v>641</v>
      </c>
      <c r="C653" s="7" t="s">
        <v>795</v>
      </c>
      <c r="D653" s="7" t="s">
        <v>27</v>
      </c>
      <c r="E653" s="7" t="str">
        <f>VLOOKUP(A653,[2]COMEDORECO_Generacion_de_Datos_!$A:$F,2,0)</f>
        <v>M</v>
      </c>
      <c r="F653" s="7" t="s">
        <v>1844</v>
      </c>
      <c r="G653" s="44" t="str">
        <f>VLOOKUP(A653,[1]FIJA!$A:$P,15,0)</f>
        <v>COMEDORES ECONOMICOS - PUERTO PLATA</v>
      </c>
      <c r="H653" s="44">
        <f>VLOOKUP(A653,[1]FIJA!$A:$P,8,0)</f>
        <v>35000</v>
      </c>
      <c r="I653" s="32">
        <f>VLOOKUP(A653,[1]FIJA!$A:$P,10,0)</f>
        <v>0</v>
      </c>
      <c r="J653" s="32">
        <f>VLOOKUP(A653,[1]FIJA!$A:$P,9,0)</f>
        <v>1004.5</v>
      </c>
      <c r="K653" s="32">
        <f>VLOOKUP(A653,[3]Sheet1!$F:$I,2,)</f>
        <v>2485</v>
      </c>
      <c r="L653" s="32">
        <f>VLOOKUP(A653,[3]Sheet1!$F:$I,4,0)</f>
        <v>402.5</v>
      </c>
      <c r="M653" s="32">
        <f>VLOOKUP(A653,[1]FIJA!$A:$P,11,0)</f>
        <v>1064</v>
      </c>
      <c r="N653" s="32">
        <f>VLOOKUP(A653,[3]Sheet1!$F:$I,3,0)</f>
        <v>2481.5</v>
      </c>
      <c r="O653" s="32">
        <f>VLOOKUP(A653,[1]FIJA!$A:$P,12,0)</f>
        <v>75</v>
      </c>
      <c r="P653" s="6">
        <v>2068.5</v>
      </c>
      <c r="Q653" s="40">
        <f t="shared" ref="Q653:Q716" si="30">+I653+J653+M653+O653</f>
        <v>2143.5</v>
      </c>
      <c r="R653" s="6">
        <f t="shared" ref="R653:R716" si="31">+K653+L653+N653</f>
        <v>5369</v>
      </c>
      <c r="S653" s="6">
        <f t="shared" ref="S653:S716" si="32">+H653-Q653</f>
        <v>32856.5</v>
      </c>
      <c r="T653" s="24">
        <v>111</v>
      </c>
      <c r="U653" s="2" t="str">
        <f>VLOOKUP(A653,[2]COMEDORECO_Generacion_de_Datos_!$A:$F,5,0)</f>
        <v>01.00.00.62.02.43.18</v>
      </c>
    </row>
    <row r="654" spans="1:21" s="2" customFormat="1" ht="21.95" customHeight="1" x14ac:dyDescent="0.25">
      <c r="A654" s="2">
        <f>VLOOKUP(C654,[1]FIJA!$D:$P,3,0)</f>
        <v>40211819194</v>
      </c>
      <c r="B654" s="23">
        <v>642</v>
      </c>
      <c r="C654" s="7" t="s">
        <v>1149</v>
      </c>
      <c r="D654" s="7" t="s">
        <v>44</v>
      </c>
      <c r="E654" s="7" t="str">
        <f>VLOOKUP(A654,[2]COMEDORECO_Generacion_de_Datos_!$A:$F,2,0)</f>
        <v>M</v>
      </c>
      <c r="F654" s="7" t="s">
        <v>1844</v>
      </c>
      <c r="G654" s="44" t="str">
        <f>VLOOKUP(A654,[1]FIJA!$A:$P,15,0)</f>
        <v>COMEDORES ECONOMICOS - PUERTO PLATA</v>
      </c>
      <c r="H654" s="44">
        <f>VLOOKUP(A654,[1]FIJA!$A:$P,8,0)</f>
        <v>27500</v>
      </c>
      <c r="I654" s="32">
        <f>VLOOKUP(A654,[1]FIJA!$A:$P,10,0)</f>
        <v>0</v>
      </c>
      <c r="J654" s="32">
        <f>VLOOKUP(A654,[1]FIJA!$A:$P,9,0)</f>
        <v>789.25</v>
      </c>
      <c r="K654" s="32">
        <f>VLOOKUP(A654,[3]Sheet1!$F:$I,2,)</f>
        <v>1952.5</v>
      </c>
      <c r="L654" s="32">
        <f>VLOOKUP(A654,[3]Sheet1!$F:$I,4,0)</f>
        <v>316.25</v>
      </c>
      <c r="M654" s="32">
        <f>VLOOKUP(A654,[1]FIJA!$A:$P,11,0)</f>
        <v>836</v>
      </c>
      <c r="N654" s="32">
        <f>VLOOKUP(A654,[3]Sheet1!$F:$I,3,0)</f>
        <v>1949.75</v>
      </c>
      <c r="O654" s="32">
        <f>VLOOKUP(A654,[1]FIJA!$A:$P,12,0)</f>
        <v>75</v>
      </c>
      <c r="P654" s="6">
        <v>1625.25</v>
      </c>
      <c r="Q654" s="40">
        <f t="shared" si="30"/>
        <v>1700.25</v>
      </c>
      <c r="R654" s="6">
        <f t="shared" si="31"/>
        <v>4218.5</v>
      </c>
      <c r="S654" s="6">
        <f t="shared" si="32"/>
        <v>25799.75</v>
      </c>
      <c r="T654" s="24">
        <v>111</v>
      </c>
      <c r="U654" s="2" t="str">
        <f>VLOOKUP(A654,[2]COMEDORECO_Generacion_de_Datos_!$A:$F,5,0)</f>
        <v>01.00.00.62.02.43.18</v>
      </c>
    </row>
    <row r="655" spans="1:21" s="2" customFormat="1" ht="21.95" customHeight="1" x14ac:dyDescent="0.25">
      <c r="A655" s="2">
        <f>VLOOKUP(C655,[1]FIJA!$D:$P,3,0)</f>
        <v>40220034298</v>
      </c>
      <c r="B655" s="23">
        <v>643</v>
      </c>
      <c r="C655" s="7" t="s">
        <v>1166</v>
      </c>
      <c r="D655" s="7" t="s">
        <v>81</v>
      </c>
      <c r="E655" s="7" t="str">
        <f>VLOOKUP(A655,[2]COMEDORECO_Generacion_de_Datos_!$A:$F,2,0)</f>
        <v>F</v>
      </c>
      <c r="F655" s="7" t="s">
        <v>1844</v>
      </c>
      <c r="G655" s="44" t="str">
        <f>VLOOKUP(A655,[1]FIJA!$A:$P,15,0)</f>
        <v>COMEDORES ECONOMICOS - PUERTO PLATA</v>
      </c>
      <c r="H655" s="44">
        <f>VLOOKUP(A655,[1]FIJA!$A:$P,8,0)</f>
        <v>27500</v>
      </c>
      <c r="I655" s="32">
        <f>VLOOKUP(A655,[1]FIJA!$A:$P,10,0)</f>
        <v>0</v>
      </c>
      <c r="J655" s="32">
        <f>VLOOKUP(A655,[1]FIJA!$A:$P,9,0)</f>
        <v>789.25</v>
      </c>
      <c r="K655" s="32">
        <f>VLOOKUP(A655,[3]Sheet1!$F:$I,2,)</f>
        <v>1952.5</v>
      </c>
      <c r="L655" s="32">
        <f>VLOOKUP(A655,[3]Sheet1!$F:$I,4,0)</f>
        <v>316.25</v>
      </c>
      <c r="M655" s="32">
        <f>VLOOKUP(A655,[1]FIJA!$A:$P,11,0)</f>
        <v>836</v>
      </c>
      <c r="N655" s="32">
        <f>VLOOKUP(A655,[3]Sheet1!$F:$I,3,0)</f>
        <v>1949.75</v>
      </c>
      <c r="O655" s="32">
        <f>VLOOKUP(A655,[1]FIJA!$A:$P,12,0)</f>
        <v>75</v>
      </c>
      <c r="P655" s="6">
        <v>1625.25</v>
      </c>
      <c r="Q655" s="40">
        <f t="shared" si="30"/>
        <v>1700.25</v>
      </c>
      <c r="R655" s="6">
        <f t="shared" si="31"/>
        <v>4218.5</v>
      </c>
      <c r="S655" s="6">
        <f t="shared" si="32"/>
        <v>25799.75</v>
      </c>
      <c r="T655" s="24">
        <v>111</v>
      </c>
      <c r="U655" s="2" t="str">
        <f>VLOOKUP(A655,[2]COMEDORECO_Generacion_de_Datos_!$A:$F,5,0)</f>
        <v>01.00.00.62.02.43.18</v>
      </c>
    </row>
    <row r="656" spans="1:21" s="2" customFormat="1" ht="21.95" customHeight="1" x14ac:dyDescent="0.25">
      <c r="A656" s="2">
        <f>VLOOKUP(C656,[1]FIJA!$D:$P,3,0)</f>
        <v>12100116842</v>
      </c>
      <c r="B656" s="23">
        <v>644</v>
      </c>
      <c r="C656" s="7" t="s">
        <v>1720</v>
      </c>
      <c r="D656" s="7" t="s">
        <v>116</v>
      </c>
      <c r="E656" s="7" t="str">
        <f>VLOOKUP(A656,[2]COMEDORECO_Generacion_de_Datos_!$A:$F,2,0)</f>
        <v>F</v>
      </c>
      <c r="F656" s="7" t="s">
        <v>1844</v>
      </c>
      <c r="G656" s="44" t="str">
        <f>VLOOKUP(A656,[1]FIJA!$A:$P,15,0)</f>
        <v>COMEDORES ECONOMICOS - PUERTO PLATA</v>
      </c>
      <c r="H656" s="44">
        <f>VLOOKUP(A656,[1]FIJA!$A:$P,8,0)</f>
        <v>25000</v>
      </c>
      <c r="I656" s="32">
        <f>VLOOKUP(A656,[1]FIJA!$A:$P,10,0)</f>
        <v>0</v>
      </c>
      <c r="J656" s="32">
        <f>VLOOKUP(A656,[1]FIJA!$A:$P,9,0)</f>
        <v>717.5</v>
      </c>
      <c r="K656" s="32">
        <f>VLOOKUP(A656,[3]Sheet1!$F:$I,2,)</f>
        <v>1775</v>
      </c>
      <c r="L656" s="32">
        <f>VLOOKUP(A656,[3]Sheet1!$F:$I,4,0)</f>
        <v>287.5</v>
      </c>
      <c r="M656" s="32">
        <f>VLOOKUP(A656,[1]FIJA!$A:$P,11,0)</f>
        <v>760</v>
      </c>
      <c r="N656" s="32">
        <f>VLOOKUP(A656,[3]Sheet1!$F:$I,3,0)</f>
        <v>1772.5</v>
      </c>
      <c r="O656" s="32">
        <f>VLOOKUP(A656,[1]FIJA!$A:$P,12,0)</f>
        <v>75</v>
      </c>
      <c r="P656" s="6">
        <v>1477.5</v>
      </c>
      <c r="Q656" s="40">
        <f t="shared" si="30"/>
        <v>1552.5</v>
      </c>
      <c r="R656" s="6">
        <f t="shared" si="31"/>
        <v>3835</v>
      </c>
      <c r="S656" s="6">
        <f t="shared" si="32"/>
        <v>23447.5</v>
      </c>
      <c r="T656" s="24">
        <v>111</v>
      </c>
      <c r="U656" s="2" t="str">
        <f>VLOOKUP(A656,[2]COMEDORECO_Generacion_de_Datos_!$A:$F,5,0)</f>
        <v>01.00.00.62.02.43.18</v>
      </c>
    </row>
    <row r="657" spans="1:21" s="2" customFormat="1" ht="21.95" customHeight="1" x14ac:dyDescent="0.25">
      <c r="A657" s="2">
        <f>VLOOKUP(C657,[1]FIJA!$D:$P,3,0)</f>
        <v>3700315140</v>
      </c>
      <c r="B657" s="23">
        <v>645</v>
      </c>
      <c r="C657" s="7" t="s">
        <v>1405</v>
      </c>
      <c r="D657" s="7" t="s">
        <v>186</v>
      </c>
      <c r="E657" s="7" t="str">
        <f>VLOOKUP(A657,[2]COMEDORECO_Generacion_de_Datos_!$A:$F,2,0)</f>
        <v>F</v>
      </c>
      <c r="F657" s="7" t="s">
        <v>1844</v>
      </c>
      <c r="G657" s="44" t="str">
        <f>VLOOKUP(A657,[1]FIJA!$A:$P,15,0)</f>
        <v>COMEDORES ECONOMICOS - PUERTO PLATA</v>
      </c>
      <c r="H657" s="44">
        <f>VLOOKUP(A657,[1]FIJA!$A:$P,8,0)</f>
        <v>20000</v>
      </c>
      <c r="I657" s="32">
        <f>VLOOKUP(A657,[1]FIJA!$A:$P,10,0)</f>
        <v>0</v>
      </c>
      <c r="J657" s="32">
        <f>VLOOKUP(A657,[1]FIJA!$A:$P,9,0)</f>
        <v>574</v>
      </c>
      <c r="K657" s="32">
        <f>VLOOKUP(A657,[3]Sheet1!$F:$I,2,)</f>
        <v>1420</v>
      </c>
      <c r="L657" s="32">
        <f>VLOOKUP(A657,[3]Sheet1!$F:$I,4,0)</f>
        <v>230</v>
      </c>
      <c r="M657" s="32">
        <f>VLOOKUP(A657,[1]FIJA!$A:$P,11,0)</f>
        <v>608</v>
      </c>
      <c r="N657" s="32">
        <f>VLOOKUP(A657,[3]Sheet1!$F:$I,3,0)</f>
        <v>1418</v>
      </c>
      <c r="O657" s="32">
        <f>VLOOKUP(A657,[1]FIJA!$A:$P,12,0)</f>
        <v>75</v>
      </c>
      <c r="P657" s="6">
        <v>1182</v>
      </c>
      <c r="Q657" s="40">
        <f t="shared" si="30"/>
        <v>1257</v>
      </c>
      <c r="R657" s="6">
        <f t="shared" si="31"/>
        <v>3068</v>
      </c>
      <c r="S657" s="6">
        <f t="shared" si="32"/>
        <v>18743</v>
      </c>
      <c r="T657" s="24">
        <v>111</v>
      </c>
      <c r="U657" s="2" t="str">
        <f>VLOOKUP(A657,[2]COMEDORECO_Generacion_de_Datos_!$A:$F,5,0)</f>
        <v>01.00.00.62.02.43.18</v>
      </c>
    </row>
    <row r="658" spans="1:21" s="2" customFormat="1" ht="21.95" customHeight="1" x14ac:dyDescent="0.25">
      <c r="A658" s="2">
        <f>VLOOKUP(C658,[1]FIJA!$D:$P,3,0)</f>
        <v>9200084961</v>
      </c>
      <c r="B658" s="23">
        <v>646</v>
      </c>
      <c r="C658" s="7" t="s">
        <v>1716</v>
      </c>
      <c r="D658" s="7" t="s">
        <v>116</v>
      </c>
      <c r="E658" s="7" t="str">
        <f>VLOOKUP(A658,[2]COMEDORECO_Generacion_de_Datos_!$A:$F,2,0)</f>
        <v>M</v>
      </c>
      <c r="F658" s="7" t="s">
        <v>1844</v>
      </c>
      <c r="G658" s="44" t="str">
        <f>VLOOKUP(A658,[1]FIJA!$A:$P,15,0)</f>
        <v>COMEDORES ECONOMICOS - PUERTO PLATA</v>
      </c>
      <c r="H658" s="44">
        <f>VLOOKUP(A658,[1]FIJA!$A:$P,8,0)</f>
        <v>20000</v>
      </c>
      <c r="I658" s="32">
        <f>VLOOKUP(A658,[1]FIJA!$A:$P,10,0)</f>
        <v>0</v>
      </c>
      <c r="J658" s="32">
        <f>VLOOKUP(A658,[1]FIJA!$A:$P,9,0)</f>
        <v>574</v>
      </c>
      <c r="K658" s="32">
        <f>VLOOKUP(A658,[3]Sheet1!$F:$I,2,)</f>
        <v>1420</v>
      </c>
      <c r="L658" s="32">
        <f>VLOOKUP(A658,[3]Sheet1!$F:$I,4,0)</f>
        <v>230</v>
      </c>
      <c r="M658" s="32">
        <f>VLOOKUP(A658,[1]FIJA!$A:$P,11,0)</f>
        <v>608</v>
      </c>
      <c r="N658" s="32">
        <f>VLOOKUP(A658,[3]Sheet1!$F:$I,3,0)</f>
        <v>1418</v>
      </c>
      <c r="O658" s="32">
        <f>VLOOKUP(A658,[1]FIJA!$A:$P,12,0)</f>
        <v>75</v>
      </c>
      <c r="P658" s="6">
        <v>1182</v>
      </c>
      <c r="Q658" s="40">
        <f t="shared" si="30"/>
        <v>1257</v>
      </c>
      <c r="R658" s="6">
        <f t="shared" si="31"/>
        <v>3068</v>
      </c>
      <c r="S658" s="6">
        <f t="shared" si="32"/>
        <v>18743</v>
      </c>
      <c r="T658" s="24">
        <v>111</v>
      </c>
      <c r="U658" s="2" t="str">
        <f>VLOOKUP(A658,[2]COMEDORECO_Generacion_de_Datos_!$A:$F,5,0)</f>
        <v>01.00.00.62.02.43.18</v>
      </c>
    </row>
    <row r="659" spans="1:21" s="2" customFormat="1" ht="21.95" customHeight="1" x14ac:dyDescent="0.25">
      <c r="A659" s="2">
        <f>VLOOKUP(C659,[1]FIJA!$D:$P,3,0)</f>
        <v>3900156906</v>
      </c>
      <c r="B659" s="23">
        <v>647</v>
      </c>
      <c r="C659" s="7" t="s">
        <v>800</v>
      </c>
      <c r="D659" s="7" t="s">
        <v>116</v>
      </c>
      <c r="E659" s="7" t="str">
        <f>VLOOKUP(A659,[2]COMEDORECO_Generacion_de_Datos_!$A:$F,2,0)</f>
        <v>M</v>
      </c>
      <c r="F659" s="7" t="s">
        <v>1844</v>
      </c>
      <c r="G659" s="44" t="str">
        <f>VLOOKUP(A659,[1]FIJA!$A:$P,15,0)</f>
        <v>COMEDORES ECONOMICOS - PUERTO PLATA</v>
      </c>
      <c r="H659" s="44">
        <f>VLOOKUP(A659,[1]FIJA!$A:$P,8,0)</f>
        <v>16500</v>
      </c>
      <c r="I659" s="32">
        <f>VLOOKUP(A659,[1]FIJA!$A:$P,10,0)</f>
        <v>0</v>
      </c>
      <c r="J659" s="32">
        <f>VLOOKUP(A659,[1]FIJA!$A:$P,9,0)</f>
        <v>473.55</v>
      </c>
      <c r="K659" s="32">
        <f>VLOOKUP(A659,[3]Sheet1!$F:$I,2,)</f>
        <v>1171.5</v>
      </c>
      <c r="L659" s="32">
        <f>VLOOKUP(A659,[3]Sheet1!$F:$I,4,0)</f>
        <v>189.75</v>
      </c>
      <c r="M659" s="32">
        <f>VLOOKUP(A659,[1]FIJA!$A:$P,11,0)</f>
        <v>501.6</v>
      </c>
      <c r="N659" s="32">
        <f>VLOOKUP(A659,[3]Sheet1!$F:$I,3,0)</f>
        <v>1169.8499999999999</v>
      </c>
      <c r="O659" s="32">
        <f>VLOOKUP(A659,[1]FIJA!$A:$P,12,0)</f>
        <v>75</v>
      </c>
      <c r="P659" s="6">
        <v>975.15000000000009</v>
      </c>
      <c r="Q659" s="40">
        <f t="shared" si="30"/>
        <v>1050.1500000000001</v>
      </c>
      <c r="R659" s="6">
        <f t="shared" si="31"/>
        <v>2531.1</v>
      </c>
      <c r="S659" s="6">
        <f t="shared" si="32"/>
        <v>15449.85</v>
      </c>
      <c r="T659" s="24">
        <v>111</v>
      </c>
      <c r="U659" s="2" t="str">
        <f>VLOOKUP(A659,[2]COMEDORECO_Generacion_de_Datos_!$A:$F,5,0)</f>
        <v>01.00.00.62.02.43.18</v>
      </c>
    </row>
    <row r="660" spans="1:21" s="2" customFormat="1" ht="21.95" customHeight="1" x14ac:dyDescent="0.25">
      <c r="A660" s="2">
        <f>VLOOKUP(C660,[1]FIJA!$D:$P,3,0)</f>
        <v>3700385747</v>
      </c>
      <c r="B660" s="23">
        <v>648</v>
      </c>
      <c r="C660" s="7" t="s">
        <v>1829</v>
      </c>
      <c r="D660" s="7" t="s">
        <v>186</v>
      </c>
      <c r="E660" s="7" t="str">
        <f>VLOOKUP(A660,[2]COMEDORECO_Generacion_de_Datos_!$A:$F,2,0)</f>
        <v>M</v>
      </c>
      <c r="F660" s="7" t="s">
        <v>1844</v>
      </c>
      <c r="G660" s="44" t="str">
        <f>VLOOKUP(A660,[1]FIJA!$A:$P,15,0)</f>
        <v>COMEDORES ECONOMICOS - PUERTO PLATA</v>
      </c>
      <c r="H660" s="44">
        <f>VLOOKUP(A660,[1]FIJA!$A:$P,8,0)</f>
        <v>11000</v>
      </c>
      <c r="I660" s="32">
        <f>VLOOKUP(A660,[1]FIJA!$A:$P,10,0)</f>
        <v>0</v>
      </c>
      <c r="J660" s="32">
        <f>VLOOKUP(A660,[1]FIJA!$A:$P,9,0)</f>
        <v>315.7</v>
      </c>
      <c r="K660" s="32">
        <f>VLOOKUP(A660,[3]Sheet1!$F:$I,2,)</f>
        <v>781</v>
      </c>
      <c r="L660" s="32">
        <f>VLOOKUP(A660,[3]Sheet1!$F:$I,4,0)</f>
        <v>126.5</v>
      </c>
      <c r="M660" s="32">
        <f>VLOOKUP(A660,[1]FIJA!$A:$P,11,0)</f>
        <v>334.4</v>
      </c>
      <c r="N660" s="32">
        <f>VLOOKUP(A660,[3]Sheet1!$F:$I,3,0)</f>
        <v>779.9</v>
      </c>
      <c r="O660" s="32">
        <f>VLOOKUP(A660,[1]FIJA!$A:$P,12,0)</f>
        <v>75</v>
      </c>
      <c r="P660" s="6">
        <v>650.09999999999991</v>
      </c>
      <c r="Q660" s="40">
        <f t="shared" si="30"/>
        <v>725.09999999999991</v>
      </c>
      <c r="R660" s="6">
        <f t="shared" si="31"/>
        <v>1687.4</v>
      </c>
      <c r="S660" s="6">
        <f t="shared" si="32"/>
        <v>10274.9</v>
      </c>
      <c r="T660" s="24">
        <v>111</v>
      </c>
      <c r="U660" s="2" t="str">
        <f>VLOOKUP(A660,[2]COMEDORECO_Generacion_de_Datos_!$A:$F,5,0)</f>
        <v>01.00.00.62.02.43.18</v>
      </c>
    </row>
    <row r="661" spans="1:21" s="2" customFormat="1" ht="21.95" customHeight="1" x14ac:dyDescent="0.25">
      <c r="A661" s="2">
        <f>VLOOKUP(C661,[1]FIJA!$D:$P,3,0)</f>
        <v>3700839669</v>
      </c>
      <c r="B661" s="23">
        <v>649</v>
      </c>
      <c r="C661" s="7" t="s">
        <v>797</v>
      </c>
      <c r="D661" s="7" t="s">
        <v>101</v>
      </c>
      <c r="E661" s="7" t="str">
        <f>VLOOKUP(A661,[2]COMEDORECO_Generacion_de_Datos_!$A:$F,2,0)</f>
        <v>F</v>
      </c>
      <c r="F661" s="7" t="s">
        <v>1844</v>
      </c>
      <c r="G661" s="44" t="str">
        <f>VLOOKUP(A661,[1]FIJA!$A:$P,15,0)</f>
        <v>COMEDORES ECONOMICOS - PUERTO PLATA</v>
      </c>
      <c r="H661" s="44">
        <f>VLOOKUP(A661,[1]FIJA!$A:$P,8,0)</f>
        <v>11000</v>
      </c>
      <c r="I661" s="32">
        <f>VLOOKUP(A661,[1]FIJA!$A:$P,10,0)</f>
        <v>0</v>
      </c>
      <c r="J661" s="32">
        <f>VLOOKUP(A661,[1]FIJA!$A:$P,9,0)</f>
        <v>315.7</v>
      </c>
      <c r="K661" s="32">
        <f>VLOOKUP(A661,[3]Sheet1!$F:$I,2,)</f>
        <v>781</v>
      </c>
      <c r="L661" s="32">
        <f>VLOOKUP(A661,[3]Sheet1!$F:$I,4,0)</f>
        <v>126.5</v>
      </c>
      <c r="M661" s="32">
        <f>VLOOKUP(A661,[1]FIJA!$A:$P,11,0)</f>
        <v>334.4</v>
      </c>
      <c r="N661" s="32">
        <f>VLOOKUP(A661,[3]Sheet1!$F:$I,3,0)</f>
        <v>779.9</v>
      </c>
      <c r="O661" s="32">
        <f>VLOOKUP(A661,[1]FIJA!$A:$P,12,0)</f>
        <v>75</v>
      </c>
      <c r="P661" s="6">
        <v>650.09999999999991</v>
      </c>
      <c r="Q661" s="40">
        <f t="shared" si="30"/>
        <v>725.09999999999991</v>
      </c>
      <c r="R661" s="6">
        <f t="shared" si="31"/>
        <v>1687.4</v>
      </c>
      <c r="S661" s="6">
        <f t="shared" si="32"/>
        <v>10274.9</v>
      </c>
      <c r="T661" s="24">
        <v>111</v>
      </c>
      <c r="U661" s="2" t="str">
        <f>VLOOKUP(A661,[2]COMEDORECO_Generacion_de_Datos_!$A:$F,5,0)</f>
        <v>01.00.00.62.02.43.18</v>
      </c>
    </row>
    <row r="662" spans="1:21" s="2" customFormat="1" ht="21.95" customHeight="1" x14ac:dyDescent="0.25">
      <c r="A662" s="2">
        <f>VLOOKUP(C662,[1]FIJA!$D:$P,3,0)</f>
        <v>3701055653</v>
      </c>
      <c r="B662" s="23">
        <v>650</v>
      </c>
      <c r="C662" s="7" t="s">
        <v>798</v>
      </c>
      <c r="D662" s="7" t="s">
        <v>101</v>
      </c>
      <c r="E662" s="7" t="str">
        <f>VLOOKUP(A662,[2]COMEDORECO_Generacion_de_Datos_!$A:$F,2,0)</f>
        <v>F</v>
      </c>
      <c r="F662" s="7" t="s">
        <v>1844</v>
      </c>
      <c r="G662" s="44" t="str">
        <f>VLOOKUP(A662,[1]FIJA!$A:$P,15,0)</f>
        <v>COMEDORES ECONOMICOS - PUERTO PLATA</v>
      </c>
      <c r="H662" s="44">
        <f>VLOOKUP(A662,[1]FIJA!$A:$P,8,0)</f>
        <v>11000</v>
      </c>
      <c r="I662" s="32">
        <f>VLOOKUP(A662,[1]FIJA!$A:$P,10,0)</f>
        <v>0</v>
      </c>
      <c r="J662" s="32">
        <f>VLOOKUP(A662,[1]FIJA!$A:$P,9,0)</f>
        <v>315.7</v>
      </c>
      <c r="K662" s="32">
        <f>VLOOKUP(A662,[3]Sheet1!$F:$I,2,)</f>
        <v>781</v>
      </c>
      <c r="L662" s="32">
        <f>VLOOKUP(A662,[3]Sheet1!$F:$I,4,0)</f>
        <v>126.5</v>
      </c>
      <c r="M662" s="32">
        <f>VLOOKUP(A662,[1]FIJA!$A:$P,11,0)</f>
        <v>334.4</v>
      </c>
      <c r="N662" s="32">
        <f>VLOOKUP(A662,[3]Sheet1!$F:$I,3,0)</f>
        <v>779.9</v>
      </c>
      <c r="O662" s="32">
        <f>VLOOKUP(A662,[1]FIJA!$A:$P,12,0)</f>
        <v>75</v>
      </c>
      <c r="P662" s="6">
        <v>650.09999999999991</v>
      </c>
      <c r="Q662" s="40">
        <f t="shared" si="30"/>
        <v>725.09999999999991</v>
      </c>
      <c r="R662" s="6">
        <f t="shared" si="31"/>
        <v>1687.4</v>
      </c>
      <c r="S662" s="6">
        <f t="shared" si="32"/>
        <v>10274.9</v>
      </c>
      <c r="T662" s="24">
        <v>111</v>
      </c>
      <c r="U662" s="2" t="str">
        <f>VLOOKUP(A662,[2]COMEDORECO_Generacion_de_Datos_!$A:$F,5,0)</f>
        <v>01.00.00.62.02.43.18</v>
      </c>
    </row>
    <row r="663" spans="1:21" s="2" customFormat="1" ht="21.95" customHeight="1" x14ac:dyDescent="0.25">
      <c r="A663" s="2">
        <f>VLOOKUP(C663,[1]FIJA!$D:$P,3,0)</f>
        <v>3800155594</v>
      </c>
      <c r="B663" s="23">
        <v>651</v>
      </c>
      <c r="C663" s="7" t="s">
        <v>1830</v>
      </c>
      <c r="D663" s="7" t="s">
        <v>97</v>
      </c>
      <c r="E663" s="7" t="str">
        <f>VLOOKUP(A663,[2]COMEDORECO_Generacion_de_Datos_!$A:$F,2,0)</f>
        <v>M</v>
      </c>
      <c r="F663" s="7" t="s">
        <v>1844</v>
      </c>
      <c r="G663" s="44" t="str">
        <f>VLOOKUP(A663,[1]FIJA!$A:$P,15,0)</f>
        <v>COMEDORES ECONOMICOS - PUERTO PLATA</v>
      </c>
      <c r="H663" s="44">
        <f>VLOOKUP(A663,[1]FIJA!$A:$P,8,0)</f>
        <v>11000</v>
      </c>
      <c r="I663" s="32">
        <f>VLOOKUP(A663,[1]FIJA!$A:$P,10,0)</f>
        <v>0</v>
      </c>
      <c r="J663" s="32">
        <f>VLOOKUP(A663,[1]FIJA!$A:$P,9,0)</f>
        <v>315.7</v>
      </c>
      <c r="K663" s="32">
        <f>VLOOKUP(A663,[3]Sheet1!$F:$I,2,)</f>
        <v>781</v>
      </c>
      <c r="L663" s="32">
        <f>VLOOKUP(A663,[3]Sheet1!$F:$I,4,0)</f>
        <v>126.5</v>
      </c>
      <c r="M663" s="32">
        <f>VLOOKUP(A663,[1]FIJA!$A:$P,11,0)</f>
        <v>334.4</v>
      </c>
      <c r="N663" s="32">
        <f>VLOOKUP(A663,[3]Sheet1!$F:$I,3,0)</f>
        <v>779.9</v>
      </c>
      <c r="O663" s="32">
        <f>VLOOKUP(A663,[1]FIJA!$A:$P,12,0)</f>
        <v>75</v>
      </c>
      <c r="P663" s="6">
        <v>650.09999999999991</v>
      </c>
      <c r="Q663" s="40">
        <f t="shared" si="30"/>
        <v>725.09999999999991</v>
      </c>
      <c r="R663" s="6">
        <f t="shared" si="31"/>
        <v>1687.4</v>
      </c>
      <c r="S663" s="6">
        <f t="shared" si="32"/>
        <v>10274.9</v>
      </c>
      <c r="T663" s="24">
        <v>111</v>
      </c>
      <c r="U663" s="2" t="str">
        <f>VLOOKUP(A663,[2]COMEDORECO_Generacion_de_Datos_!$A:$F,5,0)</f>
        <v>01.00.00.62.02.43.18</v>
      </c>
    </row>
    <row r="664" spans="1:21" s="2" customFormat="1" ht="21.95" customHeight="1" x14ac:dyDescent="0.25">
      <c r="A664" s="2">
        <f>VLOOKUP(C664,[1]FIJA!$D:$P,3,0)</f>
        <v>4000058794</v>
      </c>
      <c r="B664" s="23">
        <v>652</v>
      </c>
      <c r="C664" s="7" t="s">
        <v>801</v>
      </c>
      <c r="D664" s="7" t="s">
        <v>101</v>
      </c>
      <c r="E664" s="7" t="str">
        <f>VLOOKUP(A664,[2]COMEDORECO_Generacion_de_Datos_!$A:$F,2,0)</f>
        <v>F</v>
      </c>
      <c r="F664" s="7" t="s">
        <v>1844</v>
      </c>
      <c r="G664" s="44" t="str">
        <f>VLOOKUP(A664,[1]FIJA!$A:$P,15,0)</f>
        <v>COMEDORES ECONOMICOS - PUERTO PLATA</v>
      </c>
      <c r="H664" s="44">
        <f>VLOOKUP(A664,[1]FIJA!$A:$P,8,0)</f>
        <v>11000</v>
      </c>
      <c r="I664" s="32">
        <f>VLOOKUP(A664,[1]FIJA!$A:$P,10,0)</f>
        <v>0</v>
      </c>
      <c r="J664" s="32">
        <f>VLOOKUP(A664,[1]FIJA!$A:$P,9,0)</f>
        <v>315.7</v>
      </c>
      <c r="K664" s="32">
        <f>VLOOKUP(A664,[3]Sheet1!$F:$I,2,)</f>
        <v>781</v>
      </c>
      <c r="L664" s="32">
        <f>VLOOKUP(A664,[3]Sheet1!$F:$I,4,0)</f>
        <v>126.5</v>
      </c>
      <c r="M664" s="32">
        <f>VLOOKUP(A664,[1]FIJA!$A:$P,11,0)</f>
        <v>334.4</v>
      </c>
      <c r="N664" s="32">
        <f>VLOOKUP(A664,[3]Sheet1!$F:$I,3,0)</f>
        <v>779.9</v>
      </c>
      <c r="O664" s="32">
        <f>VLOOKUP(A664,[1]FIJA!$A:$P,12,0)</f>
        <v>75</v>
      </c>
      <c r="P664" s="6">
        <v>650.09999999999991</v>
      </c>
      <c r="Q664" s="40">
        <f t="shared" si="30"/>
        <v>725.09999999999991</v>
      </c>
      <c r="R664" s="6">
        <f t="shared" si="31"/>
        <v>1687.4</v>
      </c>
      <c r="S664" s="6">
        <f t="shared" si="32"/>
        <v>10274.9</v>
      </c>
      <c r="T664" s="24">
        <v>111</v>
      </c>
      <c r="U664" s="2" t="str">
        <f>VLOOKUP(A664,[2]COMEDORECO_Generacion_de_Datos_!$A:$F,5,0)</f>
        <v>01.00.00.62.02.43.18</v>
      </c>
    </row>
    <row r="665" spans="1:21" s="2" customFormat="1" ht="21.95" customHeight="1" x14ac:dyDescent="0.25">
      <c r="A665" s="2">
        <f>VLOOKUP(C665,[1]FIJA!$D:$P,3,0)</f>
        <v>5100069466</v>
      </c>
      <c r="B665" s="23">
        <v>653</v>
      </c>
      <c r="C665" s="7" t="s">
        <v>869</v>
      </c>
      <c r="D665" s="7" t="s">
        <v>144</v>
      </c>
      <c r="E665" s="7" t="str">
        <f>VLOOKUP(A665,[2]COMEDORECO_Generacion_de_Datos_!$A:$F,2,0)</f>
        <v>M</v>
      </c>
      <c r="F665" s="7" t="s">
        <v>1844</v>
      </c>
      <c r="G665" s="44" t="str">
        <f>VLOOKUP(A665,[1]FIJA!$A:$P,15,0)</f>
        <v>COMEDORES ECONOMICOS - PUERTO PLATA</v>
      </c>
      <c r="H665" s="44">
        <f>VLOOKUP(A665,[1]FIJA!$A:$P,8,0)</f>
        <v>11000</v>
      </c>
      <c r="I665" s="32">
        <f>VLOOKUP(A665,[1]FIJA!$A:$P,10,0)</f>
        <v>0</v>
      </c>
      <c r="J665" s="32">
        <f>VLOOKUP(A665,[1]FIJA!$A:$P,9,0)</f>
        <v>315.7</v>
      </c>
      <c r="K665" s="32">
        <f>VLOOKUP(A665,[3]Sheet1!$F:$I,2,)</f>
        <v>781</v>
      </c>
      <c r="L665" s="32">
        <f>VLOOKUP(A665,[3]Sheet1!$F:$I,4,0)</f>
        <v>126.5</v>
      </c>
      <c r="M665" s="32">
        <f>VLOOKUP(A665,[1]FIJA!$A:$P,11,0)</f>
        <v>334.4</v>
      </c>
      <c r="N665" s="32">
        <f>VLOOKUP(A665,[3]Sheet1!$F:$I,3,0)</f>
        <v>779.9</v>
      </c>
      <c r="O665" s="32">
        <f>VLOOKUP(A665,[1]FIJA!$A:$P,12,0)</f>
        <v>75</v>
      </c>
      <c r="P665" s="6">
        <v>650.09999999999991</v>
      </c>
      <c r="Q665" s="40">
        <f t="shared" si="30"/>
        <v>725.09999999999991</v>
      </c>
      <c r="R665" s="6">
        <f t="shared" si="31"/>
        <v>1687.4</v>
      </c>
      <c r="S665" s="6">
        <f t="shared" si="32"/>
        <v>10274.9</v>
      </c>
      <c r="T665" s="24">
        <v>111</v>
      </c>
      <c r="U665" s="2" t="str">
        <f>VLOOKUP(A665,[2]COMEDORECO_Generacion_de_Datos_!$A:$F,5,0)</f>
        <v>01.00.00.62.02.43.18</v>
      </c>
    </row>
    <row r="666" spans="1:21" s="2" customFormat="1" ht="21.95" customHeight="1" x14ac:dyDescent="0.25">
      <c r="A666" s="2">
        <f>VLOOKUP(C666,[1]FIJA!$D:$P,3,0)</f>
        <v>12900003190</v>
      </c>
      <c r="B666" s="23">
        <v>654</v>
      </c>
      <c r="C666" s="7" t="s">
        <v>1378</v>
      </c>
      <c r="D666" s="7" t="s">
        <v>144</v>
      </c>
      <c r="E666" s="7" t="str">
        <f>VLOOKUP(A666,[2]COMEDORECO_Generacion_de_Datos_!$A:$F,2,0)</f>
        <v>F</v>
      </c>
      <c r="F666" s="7" t="s">
        <v>1844</v>
      </c>
      <c r="G666" s="44" t="str">
        <f>VLOOKUP(A666,[1]FIJA!$A:$P,15,0)</f>
        <v>COMEDORES ECONOMICOS - PUERTO PLATA</v>
      </c>
      <c r="H666" s="44">
        <f>VLOOKUP(A666,[1]FIJA!$A:$P,8,0)</f>
        <v>11000</v>
      </c>
      <c r="I666" s="32">
        <f>VLOOKUP(A666,[1]FIJA!$A:$P,10,0)</f>
        <v>0</v>
      </c>
      <c r="J666" s="32">
        <f>VLOOKUP(A666,[1]FIJA!$A:$P,9,0)</f>
        <v>315.7</v>
      </c>
      <c r="K666" s="32">
        <f>VLOOKUP(A666,[3]Sheet1!$F:$I,2,)</f>
        <v>781</v>
      </c>
      <c r="L666" s="32">
        <f>VLOOKUP(A666,[3]Sheet1!$F:$I,4,0)</f>
        <v>126.5</v>
      </c>
      <c r="M666" s="32">
        <f>VLOOKUP(A666,[1]FIJA!$A:$P,11,0)</f>
        <v>334.4</v>
      </c>
      <c r="N666" s="32">
        <f>VLOOKUP(A666,[3]Sheet1!$F:$I,3,0)</f>
        <v>779.9</v>
      </c>
      <c r="O666" s="32">
        <f>VLOOKUP(A666,[1]FIJA!$A:$P,12,0)</f>
        <v>75</v>
      </c>
      <c r="P666" s="6">
        <v>650.09999999999991</v>
      </c>
      <c r="Q666" s="40">
        <f t="shared" si="30"/>
        <v>725.09999999999991</v>
      </c>
      <c r="R666" s="6">
        <f t="shared" si="31"/>
        <v>1687.4</v>
      </c>
      <c r="S666" s="6">
        <f t="shared" si="32"/>
        <v>10274.9</v>
      </c>
      <c r="T666" s="24">
        <v>111</v>
      </c>
      <c r="U666" s="2" t="str">
        <f>VLOOKUP(A666,[2]COMEDORECO_Generacion_de_Datos_!$A:$F,5,0)</f>
        <v>01.00.00.62.02.43.18</v>
      </c>
    </row>
    <row r="667" spans="1:21" s="2" customFormat="1" ht="21.95" customHeight="1" x14ac:dyDescent="0.25">
      <c r="A667" s="2">
        <f>VLOOKUP(C667,[1]FIJA!$D:$P,3,0)</f>
        <v>40230588846</v>
      </c>
      <c r="B667" s="23">
        <v>655</v>
      </c>
      <c r="C667" s="7" t="s">
        <v>1232</v>
      </c>
      <c r="D667" s="7" t="s">
        <v>144</v>
      </c>
      <c r="E667" s="7" t="str">
        <f>VLOOKUP(A667,[2]COMEDORECO_Generacion_de_Datos_!$A:$F,2,0)</f>
        <v>F</v>
      </c>
      <c r="F667" s="7" t="s">
        <v>1844</v>
      </c>
      <c r="G667" s="44" t="str">
        <f>VLOOKUP(A667,[1]FIJA!$A:$P,15,0)</f>
        <v>COMEDORES ECONOMICOS - PUERTO PLATA</v>
      </c>
      <c r="H667" s="44">
        <f>VLOOKUP(A667,[1]FIJA!$A:$P,8,0)</f>
        <v>11000</v>
      </c>
      <c r="I667" s="32">
        <f>VLOOKUP(A667,[1]FIJA!$A:$P,10,0)</f>
        <v>0</v>
      </c>
      <c r="J667" s="32">
        <f>VLOOKUP(A667,[1]FIJA!$A:$P,9,0)</f>
        <v>315.7</v>
      </c>
      <c r="K667" s="32">
        <f>VLOOKUP(A667,[3]Sheet1!$F:$I,2,)</f>
        <v>781</v>
      </c>
      <c r="L667" s="32">
        <f>VLOOKUP(A667,[3]Sheet1!$F:$I,4,0)</f>
        <v>126.5</v>
      </c>
      <c r="M667" s="32">
        <f>VLOOKUP(A667,[1]FIJA!$A:$P,11,0)</f>
        <v>334.4</v>
      </c>
      <c r="N667" s="32">
        <f>VLOOKUP(A667,[3]Sheet1!$F:$I,3,0)</f>
        <v>779.9</v>
      </c>
      <c r="O667" s="32">
        <f>VLOOKUP(A667,[1]FIJA!$A:$P,12,0)</f>
        <v>75</v>
      </c>
      <c r="P667" s="6">
        <v>650.09999999999991</v>
      </c>
      <c r="Q667" s="40">
        <f t="shared" si="30"/>
        <v>725.09999999999991</v>
      </c>
      <c r="R667" s="6">
        <f t="shared" si="31"/>
        <v>1687.4</v>
      </c>
      <c r="S667" s="6">
        <f t="shared" si="32"/>
        <v>10274.9</v>
      </c>
      <c r="T667" s="24">
        <v>111</v>
      </c>
      <c r="U667" s="2" t="str">
        <f>VLOOKUP(A667,[2]COMEDORECO_Generacion_de_Datos_!$A:$F,5,0)</f>
        <v>01.00.00.62.02.43.18</v>
      </c>
    </row>
    <row r="668" spans="1:21" s="2" customFormat="1" ht="21.95" customHeight="1" x14ac:dyDescent="0.25">
      <c r="A668" s="2">
        <f>VLOOKUP(C668,[1]FIJA!$D:$P,3,0)</f>
        <v>3700249315</v>
      </c>
      <c r="B668" s="23">
        <v>656</v>
      </c>
      <c r="C668" s="7" t="s">
        <v>796</v>
      </c>
      <c r="D668" s="7" t="s">
        <v>101</v>
      </c>
      <c r="E668" s="7" t="str">
        <f>VLOOKUP(A668,[2]COMEDORECO_Generacion_de_Datos_!$A:$F,2,0)</f>
        <v>F</v>
      </c>
      <c r="F668" s="7" t="s">
        <v>1844</v>
      </c>
      <c r="G668" s="44" t="str">
        <f>VLOOKUP(A668,[1]FIJA!$A:$P,15,0)</f>
        <v>COMEDORES ECONOMICOS - PUERTO PLATA</v>
      </c>
      <c r="H668" s="44">
        <f>VLOOKUP(A668,[1]FIJA!$A:$P,8,0)</f>
        <v>11000</v>
      </c>
      <c r="I668" s="32">
        <f>VLOOKUP(A668,[1]FIJA!$A:$P,10,0)</f>
        <v>0</v>
      </c>
      <c r="J668" s="32">
        <f>VLOOKUP(A668,[1]FIJA!$A:$P,9,0)</f>
        <v>315.7</v>
      </c>
      <c r="K668" s="32">
        <f>VLOOKUP(A668,[3]Sheet1!$F:$I,2,)</f>
        <v>781</v>
      </c>
      <c r="L668" s="32">
        <f>VLOOKUP(A668,[3]Sheet1!$F:$I,4,0)</f>
        <v>126.5</v>
      </c>
      <c r="M668" s="32">
        <f>VLOOKUP(A668,[1]FIJA!$A:$P,11,0)</f>
        <v>334.4</v>
      </c>
      <c r="N668" s="32">
        <f>VLOOKUP(A668,[3]Sheet1!$F:$I,3,0)</f>
        <v>779.9</v>
      </c>
      <c r="O668" s="32">
        <f>VLOOKUP(A668,[1]FIJA!$A:$P,12,0)</f>
        <v>75</v>
      </c>
      <c r="P668" s="6">
        <v>650.09999999999991</v>
      </c>
      <c r="Q668" s="40">
        <f t="shared" si="30"/>
        <v>725.09999999999991</v>
      </c>
      <c r="R668" s="6">
        <f t="shared" si="31"/>
        <v>1687.4</v>
      </c>
      <c r="S668" s="6">
        <f t="shared" si="32"/>
        <v>10274.9</v>
      </c>
      <c r="T668" s="24">
        <v>111</v>
      </c>
      <c r="U668" s="2" t="str">
        <f>VLOOKUP(A668,[2]COMEDORECO_Generacion_de_Datos_!$A:$F,5,0)</f>
        <v>01.00.00.62.02.43.18</v>
      </c>
    </row>
    <row r="669" spans="1:21" s="2" customFormat="1" ht="21.95" customHeight="1" x14ac:dyDescent="0.25">
      <c r="A669" s="2">
        <f>VLOOKUP(C669,[1]FIJA!$D:$P,3,0)</f>
        <v>5300403234</v>
      </c>
      <c r="B669" s="23">
        <v>657</v>
      </c>
      <c r="C669" s="7" t="s">
        <v>877</v>
      </c>
      <c r="D669" s="7" t="s">
        <v>27</v>
      </c>
      <c r="E669" s="7" t="str">
        <f>VLOOKUP(A669,[2]COMEDORECO_Generacion_de_Datos_!$A:$F,2,0)</f>
        <v>F</v>
      </c>
      <c r="F669" s="7" t="s">
        <v>1844</v>
      </c>
      <c r="G669" s="44" t="str">
        <f>VLOOKUP(A669,[1]FIJA!$A:$P,15,0)</f>
        <v>COMEDORES ECONOMICOS - CONSTANZA</v>
      </c>
      <c r="H669" s="44">
        <f>VLOOKUP(A669,[1]FIJA!$A:$P,8,0)</f>
        <v>35000</v>
      </c>
      <c r="I669" s="32">
        <f>VLOOKUP(A669,[1]FIJA!$A:$P,10,0)</f>
        <v>0</v>
      </c>
      <c r="J669" s="32">
        <f>VLOOKUP(A669,[1]FIJA!$A:$P,9,0)</f>
        <v>1004.5</v>
      </c>
      <c r="K669" s="32">
        <f>VLOOKUP(A669,[3]Sheet1!$F:$I,2,)</f>
        <v>2485</v>
      </c>
      <c r="L669" s="32">
        <f>VLOOKUP(A669,[3]Sheet1!$F:$I,4,0)</f>
        <v>402.5</v>
      </c>
      <c r="M669" s="32">
        <f>VLOOKUP(A669,[1]FIJA!$A:$P,11,0)</f>
        <v>1064</v>
      </c>
      <c r="N669" s="32">
        <f>VLOOKUP(A669,[3]Sheet1!$F:$I,3,0)</f>
        <v>2481.5</v>
      </c>
      <c r="O669" s="32">
        <f>VLOOKUP(A669,[1]FIJA!$A:$P,12,0)</f>
        <v>75</v>
      </c>
      <c r="P669" s="6">
        <v>2068.5</v>
      </c>
      <c r="Q669" s="40">
        <f t="shared" si="30"/>
        <v>2143.5</v>
      </c>
      <c r="R669" s="6">
        <f t="shared" si="31"/>
        <v>5369</v>
      </c>
      <c r="S669" s="6">
        <f t="shared" si="32"/>
        <v>32856.5</v>
      </c>
      <c r="T669" s="24">
        <v>111</v>
      </c>
      <c r="U669" s="2" t="str">
        <f>VLOOKUP(A669,[2]COMEDORECO_Generacion_de_Datos_!$A:$F,5,0)</f>
        <v>01.00.00.62.02.43.19</v>
      </c>
    </row>
    <row r="670" spans="1:21" s="2" customFormat="1" ht="21.95" customHeight="1" x14ac:dyDescent="0.25">
      <c r="A670" s="2">
        <f>VLOOKUP(C670,[1]FIJA!$D:$P,3,0)</f>
        <v>5300377032</v>
      </c>
      <c r="B670" s="23">
        <v>658</v>
      </c>
      <c r="C670" s="7" t="s">
        <v>1875</v>
      </c>
      <c r="D670" s="7" t="s">
        <v>81</v>
      </c>
      <c r="E670" s="7" t="str">
        <f>VLOOKUP(A670,[2]COMEDORECO_Generacion_de_Datos_!$A:$F,2,0)</f>
        <v>F</v>
      </c>
      <c r="F670" s="7" t="s">
        <v>1844</v>
      </c>
      <c r="G670" s="44" t="str">
        <f>VLOOKUP(A670,[1]FIJA!$A:$P,15,0)</f>
        <v>COMEDORES ECONOMICOS - CONSTANZA</v>
      </c>
      <c r="H670" s="44">
        <f>VLOOKUP(A670,[1]FIJA!$A:$P,8,0)</f>
        <v>16500</v>
      </c>
      <c r="I670" s="32">
        <f>VLOOKUP(A670,[1]FIJA!$A:$P,10,0)</f>
        <v>0</v>
      </c>
      <c r="J670" s="32">
        <f>VLOOKUP(A670,[1]FIJA!$A:$P,9,0)</f>
        <v>473.55</v>
      </c>
      <c r="K670" s="32">
        <f>VLOOKUP(A670,[3]Sheet1!$F:$I,2,)</f>
        <v>1171.5</v>
      </c>
      <c r="L670" s="32">
        <f>VLOOKUP(A670,[3]Sheet1!$F:$I,4,0)</f>
        <v>189.75</v>
      </c>
      <c r="M670" s="32">
        <f>VLOOKUP(A670,[1]FIJA!$A:$P,11,0)</f>
        <v>501.6</v>
      </c>
      <c r="N670" s="32">
        <f>VLOOKUP(A670,[3]Sheet1!$F:$I,3,0)</f>
        <v>1169.8499999999999</v>
      </c>
      <c r="O670" s="32">
        <f>VLOOKUP(A670,[1]FIJA!$A:$P,12,0)</f>
        <v>75</v>
      </c>
      <c r="P670" s="6">
        <v>975.15000000000009</v>
      </c>
      <c r="Q670" s="40">
        <f t="shared" si="30"/>
        <v>1050.1500000000001</v>
      </c>
      <c r="R670" s="6">
        <f t="shared" si="31"/>
        <v>2531.1</v>
      </c>
      <c r="S670" s="6">
        <f t="shared" si="32"/>
        <v>15449.85</v>
      </c>
      <c r="T670" s="24">
        <v>111</v>
      </c>
      <c r="U670" s="2" t="str">
        <f>VLOOKUP(A670,[2]COMEDORECO_Generacion_de_Datos_!$A:$F,5,0)</f>
        <v>01.00.00.62.02.43.19</v>
      </c>
    </row>
    <row r="671" spans="1:21" s="2" customFormat="1" ht="21.95" customHeight="1" x14ac:dyDescent="0.25">
      <c r="A671" s="2">
        <f>VLOOKUP(C671,[1]FIJA!$D:$P,3,0)</f>
        <v>1300044813</v>
      </c>
      <c r="B671" s="23">
        <v>659</v>
      </c>
      <c r="C671" s="7" t="s">
        <v>569</v>
      </c>
      <c r="D671" s="7" t="s">
        <v>101</v>
      </c>
      <c r="E671" s="7" t="str">
        <f>VLOOKUP(A671,[2]COMEDORECO_Generacion_de_Datos_!$A:$F,2,0)</f>
        <v>M</v>
      </c>
      <c r="F671" s="7" t="s">
        <v>1844</v>
      </c>
      <c r="G671" s="44" t="str">
        <f>VLOOKUP(A671,[1]FIJA!$A:$P,15,0)</f>
        <v>COMEDORES ECONOMICOS - CONSTANZA</v>
      </c>
      <c r="H671" s="44">
        <f>VLOOKUP(A671,[1]FIJA!$A:$P,8,0)</f>
        <v>13000</v>
      </c>
      <c r="I671" s="32">
        <f>VLOOKUP(A671,[1]FIJA!$A:$P,10,0)</f>
        <v>0</v>
      </c>
      <c r="J671" s="32">
        <f>VLOOKUP(A671,[1]FIJA!$A:$P,9,0)</f>
        <v>373.1</v>
      </c>
      <c r="K671" s="32">
        <f>VLOOKUP(A671,[3]Sheet1!$F:$I,2,)</f>
        <v>923</v>
      </c>
      <c r="L671" s="32">
        <f>VLOOKUP(A671,[3]Sheet1!$F:$I,4,0)</f>
        <v>149.5</v>
      </c>
      <c r="M671" s="32">
        <f>VLOOKUP(A671,[1]FIJA!$A:$P,11,0)</f>
        <v>395.2</v>
      </c>
      <c r="N671" s="32">
        <f>VLOOKUP(A671,[3]Sheet1!$F:$I,3,0)</f>
        <v>921.7</v>
      </c>
      <c r="O671" s="32">
        <f>VLOOKUP(A671,[1]FIJA!$A:$P,12,0)</f>
        <v>75</v>
      </c>
      <c r="P671" s="6">
        <v>768.3</v>
      </c>
      <c r="Q671" s="40">
        <f t="shared" si="30"/>
        <v>843.3</v>
      </c>
      <c r="R671" s="6">
        <f t="shared" si="31"/>
        <v>1994.2</v>
      </c>
      <c r="S671" s="6">
        <f t="shared" si="32"/>
        <v>12156.7</v>
      </c>
      <c r="T671" s="24">
        <v>111</v>
      </c>
      <c r="U671" s="2" t="str">
        <f>VLOOKUP(A671,[2]COMEDORECO_Generacion_de_Datos_!$A:$F,5,0)</f>
        <v>01.00.00.62.02.43.19</v>
      </c>
    </row>
    <row r="672" spans="1:21" s="2" customFormat="1" ht="21.95" customHeight="1" x14ac:dyDescent="0.25">
      <c r="A672" s="2">
        <f>VLOOKUP(C672,[1]FIJA!$D:$P,3,0)</f>
        <v>5300259016</v>
      </c>
      <c r="B672" s="23">
        <v>660</v>
      </c>
      <c r="C672" s="7" t="s">
        <v>1836</v>
      </c>
      <c r="D672" s="7" t="s">
        <v>186</v>
      </c>
      <c r="E672" s="7" t="str">
        <f>VLOOKUP(A672,[2]COMEDORECO_Generacion_de_Datos_!$A:$F,2,0)</f>
        <v>F</v>
      </c>
      <c r="F672" s="7" t="s">
        <v>1844</v>
      </c>
      <c r="G672" s="44" t="str">
        <f>VLOOKUP(A672,[1]FIJA!$A:$P,15,0)</f>
        <v>COMEDORES ECONOMICOS - CONSTANZA</v>
      </c>
      <c r="H672" s="44">
        <f>VLOOKUP(A672,[1]FIJA!$A:$P,8,0)</f>
        <v>12000</v>
      </c>
      <c r="I672" s="32">
        <f>VLOOKUP(A672,[1]FIJA!$A:$P,10,0)</f>
        <v>0</v>
      </c>
      <c r="J672" s="32">
        <f>VLOOKUP(A672,[1]FIJA!$A:$P,9,0)</f>
        <v>344.4</v>
      </c>
      <c r="K672" s="32">
        <f>VLOOKUP(A672,[3]Sheet1!$F:$I,2,)</f>
        <v>852</v>
      </c>
      <c r="L672" s="32">
        <f>VLOOKUP(A672,[3]Sheet1!$F:$I,4,0)</f>
        <v>138</v>
      </c>
      <c r="M672" s="32">
        <f>VLOOKUP(A672,[1]FIJA!$A:$P,11,0)</f>
        <v>364.8</v>
      </c>
      <c r="N672" s="32">
        <f>VLOOKUP(A672,[3]Sheet1!$F:$I,3,0)</f>
        <v>850.8</v>
      </c>
      <c r="O672" s="32">
        <f>VLOOKUP(A672,[1]FIJA!$A:$P,12,0)</f>
        <v>75</v>
      </c>
      <c r="P672" s="6">
        <v>709.2</v>
      </c>
      <c r="Q672" s="40">
        <f t="shared" si="30"/>
        <v>784.2</v>
      </c>
      <c r="R672" s="6">
        <f t="shared" si="31"/>
        <v>1840.8</v>
      </c>
      <c r="S672" s="6">
        <f t="shared" si="32"/>
        <v>11215.8</v>
      </c>
      <c r="T672" s="24">
        <v>111</v>
      </c>
      <c r="U672" s="2" t="str">
        <f>VLOOKUP(A672,[2]COMEDORECO_Generacion_de_Datos_!$A:$F,5,0)</f>
        <v>01.00.00.62.02.43.19</v>
      </c>
    </row>
    <row r="673" spans="1:21" s="2" customFormat="1" ht="21.95" customHeight="1" x14ac:dyDescent="0.25">
      <c r="A673" s="2">
        <f>VLOOKUP(C673,[1]FIJA!$D:$P,3,0)</f>
        <v>5300000485</v>
      </c>
      <c r="B673" s="23">
        <v>661</v>
      </c>
      <c r="C673" s="7" t="s">
        <v>871</v>
      </c>
      <c r="D673" s="7" t="s">
        <v>101</v>
      </c>
      <c r="E673" s="7" t="str">
        <f>VLOOKUP(A673,[2]COMEDORECO_Generacion_de_Datos_!$A:$F,2,0)</f>
        <v>F</v>
      </c>
      <c r="F673" s="7" t="s">
        <v>1844</v>
      </c>
      <c r="G673" s="44" t="str">
        <f>VLOOKUP(A673,[1]FIJA!$A:$P,15,0)</f>
        <v>COMEDORES ECONOMICOS - CONSTANZA</v>
      </c>
      <c r="H673" s="44">
        <f>VLOOKUP(A673,[1]FIJA!$A:$P,8,0)</f>
        <v>11000</v>
      </c>
      <c r="I673" s="32">
        <f>VLOOKUP(A673,[1]FIJA!$A:$P,10,0)</f>
        <v>0</v>
      </c>
      <c r="J673" s="32">
        <f>VLOOKUP(A673,[1]FIJA!$A:$P,9,0)</f>
        <v>315.7</v>
      </c>
      <c r="K673" s="32">
        <f>VLOOKUP(A673,[3]Sheet1!$F:$I,2,)</f>
        <v>781</v>
      </c>
      <c r="L673" s="32">
        <f>VLOOKUP(A673,[3]Sheet1!$F:$I,4,0)</f>
        <v>126.5</v>
      </c>
      <c r="M673" s="32">
        <f>VLOOKUP(A673,[1]FIJA!$A:$P,11,0)</f>
        <v>334.4</v>
      </c>
      <c r="N673" s="32">
        <f>VLOOKUP(A673,[3]Sheet1!$F:$I,3,0)</f>
        <v>779.9</v>
      </c>
      <c r="O673" s="32">
        <f>VLOOKUP(A673,[1]FIJA!$A:$P,12,0)</f>
        <v>75</v>
      </c>
      <c r="P673" s="6">
        <v>650.09999999999991</v>
      </c>
      <c r="Q673" s="40">
        <f t="shared" si="30"/>
        <v>725.09999999999991</v>
      </c>
      <c r="R673" s="6">
        <f t="shared" si="31"/>
        <v>1687.4</v>
      </c>
      <c r="S673" s="6">
        <f t="shared" si="32"/>
        <v>10274.9</v>
      </c>
      <c r="T673" s="24">
        <v>111</v>
      </c>
      <c r="U673" s="2" t="str">
        <f>VLOOKUP(A673,[2]COMEDORECO_Generacion_de_Datos_!$A:$F,5,0)</f>
        <v>01.00.00.62.02.43.19</v>
      </c>
    </row>
    <row r="674" spans="1:21" s="2" customFormat="1" ht="21.95" customHeight="1" x14ac:dyDescent="0.25">
      <c r="A674" s="2">
        <f>VLOOKUP(C674,[1]FIJA!$D:$P,3,0)</f>
        <v>5300034534</v>
      </c>
      <c r="B674" s="23">
        <v>662</v>
      </c>
      <c r="C674" s="7" t="s">
        <v>872</v>
      </c>
      <c r="D674" s="7" t="s">
        <v>144</v>
      </c>
      <c r="E674" s="7" t="str">
        <f>VLOOKUP(A674,[2]COMEDORECO_Generacion_de_Datos_!$A:$F,2,0)</f>
        <v>F</v>
      </c>
      <c r="F674" s="7" t="s">
        <v>1844</v>
      </c>
      <c r="G674" s="44" t="str">
        <f>VLOOKUP(A674,[1]FIJA!$A:$P,15,0)</f>
        <v>COMEDORES ECONOMICOS - CONSTANZA</v>
      </c>
      <c r="H674" s="44">
        <f>VLOOKUP(A674,[1]FIJA!$A:$P,8,0)</f>
        <v>11000</v>
      </c>
      <c r="I674" s="32">
        <f>VLOOKUP(A674,[1]FIJA!$A:$P,10,0)</f>
        <v>0</v>
      </c>
      <c r="J674" s="32">
        <f>VLOOKUP(A674,[1]FIJA!$A:$P,9,0)</f>
        <v>315.7</v>
      </c>
      <c r="K674" s="32">
        <f>VLOOKUP(A674,[3]Sheet1!$F:$I,2,)</f>
        <v>781</v>
      </c>
      <c r="L674" s="32">
        <f>VLOOKUP(A674,[3]Sheet1!$F:$I,4,0)</f>
        <v>126.5</v>
      </c>
      <c r="M674" s="32">
        <f>VLOOKUP(A674,[1]FIJA!$A:$P,11,0)</f>
        <v>334.4</v>
      </c>
      <c r="N674" s="32">
        <f>VLOOKUP(A674,[3]Sheet1!$F:$I,3,0)</f>
        <v>779.9</v>
      </c>
      <c r="O674" s="32">
        <f>VLOOKUP(A674,[1]FIJA!$A:$P,12,0)</f>
        <v>75</v>
      </c>
      <c r="P674" s="6">
        <v>650.09999999999991</v>
      </c>
      <c r="Q674" s="40">
        <f t="shared" si="30"/>
        <v>725.09999999999991</v>
      </c>
      <c r="R674" s="6">
        <f t="shared" si="31"/>
        <v>1687.4</v>
      </c>
      <c r="S674" s="6">
        <f t="shared" si="32"/>
        <v>10274.9</v>
      </c>
      <c r="T674" s="24">
        <v>111</v>
      </c>
      <c r="U674" s="2" t="str">
        <f>VLOOKUP(A674,[2]COMEDORECO_Generacion_de_Datos_!$A:$F,5,0)</f>
        <v>01.00.00.62.02.43.19</v>
      </c>
    </row>
    <row r="675" spans="1:21" s="2" customFormat="1" ht="21.95" customHeight="1" x14ac:dyDescent="0.25">
      <c r="A675" s="2">
        <f>VLOOKUP(C675,[1]FIJA!$D:$P,3,0)</f>
        <v>5300093142</v>
      </c>
      <c r="B675" s="23">
        <v>663</v>
      </c>
      <c r="C675" s="7" t="s">
        <v>1835</v>
      </c>
      <c r="D675" s="7" t="s">
        <v>97</v>
      </c>
      <c r="E675" s="7" t="str">
        <f>VLOOKUP(A675,[2]COMEDORECO_Generacion_de_Datos_!$A:$F,2,0)</f>
        <v>F</v>
      </c>
      <c r="F675" s="7" t="s">
        <v>1844</v>
      </c>
      <c r="G675" s="44" t="str">
        <f>VLOOKUP(A675,[1]FIJA!$A:$P,15,0)</f>
        <v>COMEDORES ECONOMICOS - CONSTANZA</v>
      </c>
      <c r="H675" s="44">
        <f>VLOOKUP(A675,[1]FIJA!$A:$P,8,0)</f>
        <v>11000</v>
      </c>
      <c r="I675" s="32">
        <f>VLOOKUP(A675,[1]FIJA!$A:$P,10,0)</f>
        <v>0</v>
      </c>
      <c r="J675" s="32">
        <f>VLOOKUP(A675,[1]FIJA!$A:$P,9,0)</f>
        <v>315.7</v>
      </c>
      <c r="K675" s="32">
        <f>VLOOKUP(A675,[3]Sheet1!$F:$I,2,)</f>
        <v>781</v>
      </c>
      <c r="L675" s="32">
        <f>VLOOKUP(A675,[3]Sheet1!$F:$I,4,0)</f>
        <v>126.5</v>
      </c>
      <c r="M675" s="32">
        <f>VLOOKUP(A675,[1]FIJA!$A:$P,11,0)</f>
        <v>334.4</v>
      </c>
      <c r="N675" s="32">
        <f>VLOOKUP(A675,[3]Sheet1!$F:$I,3,0)</f>
        <v>779.9</v>
      </c>
      <c r="O675" s="32">
        <f>VLOOKUP(A675,[1]FIJA!$A:$P,12,0)</f>
        <v>75</v>
      </c>
      <c r="P675" s="6">
        <v>650.09999999999991</v>
      </c>
      <c r="Q675" s="40">
        <f t="shared" si="30"/>
        <v>725.09999999999991</v>
      </c>
      <c r="R675" s="6">
        <f t="shared" si="31"/>
        <v>1687.4</v>
      </c>
      <c r="S675" s="6">
        <f t="shared" si="32"/>
        <v>10274.9</v>
      </c>
      <c r="T675" s="24">
        <v>111</v>
      </c>
      <c r="U675" s="2" t="str">
        <f>VLOOKUP(A675,[2]COMEDORECO_Generacion_de_Datos_!$A:$F,5,0)</f>
        <v>01.00.00.62.02.43.19</v>
      </c>
    </row>
    <row r="676" spans="1:21" s="2" customFormat="1" ht="21.95" customHeight="1" x14ac:dyDescent="0.25">
      <c r="A676" s="2">
        <f>VLOOKUP(C676,[1]FIJA!$D:$P,3,0)</f>
        <v>5300108932</v>
      </c>
      <c r="B676" s="23">
        <v>664</v>
      </c>
      <c r="C676" s="7" t="s">
        <v>1337</v>
      </c>
      <c r="D676" s="7" t="s">
        <v>101</v>
      </c>
      <c r="E676" s="7" t="str">
        <f>VLOOKUP(A676,[2]COMEDORECO_Generacion_de_Datos_!$A:$F,2,0)</f>
        <v>M</v>
      </c>
      <c r="F676" s="7" t="s">
        <v>1844</v>
      </c>
      <c r="G676" s="44" t="str">
        <f>VLOOKUP(A676,[1]FIJA!$A:$P,15,0)</f>
        <v>COMEDORES ECONOMICOS - CONSTANZA</v>
      </c>
      <c r="H676" s="44">
        <f>VLOOKUP(A676,[1]FIJA!$A:$P,8,0)</f>
        <v>11000</v>
      </c>
      <c r="I676" s="32">
        <f>VLOOKUP(A676,[1]FIJA!$A:$P,10,0)</f>
        <v>0</v>
      </c>
      <c r="J676" s="32">
        <f>VLOOKUP(A676,[1]FIJA!$A:$P,9,0)</f>
        <v>315.7</v>
      </c>
      <c r="K676" s="32">
        <f>VLOOKUP(A676,[3]Sheet1!$F:$I,2,)</f>
        <v>781</v>
      </c>
      <c r="L676" s="32">
        <f>VLOOKUP(A676,[3]Sheet1!$F:$I,4,0)</f>
        <v>126.5</v>
      </c>
      <c r="M676" s="32">
        <f>VLOOKUP(A676,[1]FIJA!$A:$P,11,0)</f>
        <v>334.4</v>
      </c>
      <c r="N676" s="32">
        <f>VLOOKUP(A676,[3]Sheet1!$F:$I,3,0)</f>
        <v>779.9</v>
      </c>
      <c r="O676" s="32">
        <f>VLOOKUP(A676,[1]FIJA!$A:$P,12,0)</f>
        <v>75</v>
      </c>
      <c r="P676" s="6">
        <v>650.09999999999991</v>
      </c>
      <c r="Q676" s="40">
        <f t="shared" si="30"/>
        <v>725.09999999999991</v>
      </c>
      <c r="R676" s="6">
        <f t="shared" si="31"/>
        <v>1687.4</v>
      </c>
      <c r="S676" s="6">
        <f t="shared" si="32"/>
        <v>10274.9</v>
      </c>
      <c r="T676" s="24">
        <v>111</v>
      </c>
      <c r="U676" s="2" t="str">
        <f>VLOOKUP(A676,[2]COMEDORECO_Generacion_de_Datos_!$A:$F,5,0)</f>
        <v>01.00.00.62.02.43.19</v>
      </c>
    </row>
    <row r="677" spans="1:21" s="2" customFormat="1" ht="21.95" customHeight="1" x14ac:dyDescent="0.25">
      <c r="A677" s="2">
        <f>VLOOKUP(C677,[1]FIJA!$D:$P,3,0)</f>
        <v>5300113825</v>
      </c>
      <c r="B677" s="23">
        <v>665</v>
      </c>
      <c r="C677" s="7" t="s">
        <v>873</v>
      </c>
      <c r="D677" s="7" t="s">
        <v>144</v>
      </c>
      <c r="E677" s="7" t="str">
        <f>VLOOKUP(A677,[2]COMEDORECO_Generacion_de_Datos_!$A:$F,2,0)</f>
        <v>F</v>
      </c>
      <c r="F677" s="7" t="s">
        <v>1844</v>
      </c>
      <c r="G677" s="44" t="str">
        <f>VLOOKUP(A677,[1]FIJA!$A:$P,15,0)</f>
        <v>COMEDORES ECONOMICOS - CONSTANZA</v>
      </c>
      <c r="H677" s="44">
        <f>VLOOKUP(A677,[1]FIJA!$A:$P,8,0)</f>
        <v>11000</v>
      </c>
      <c r="I677" s="32">
        <f>VLOOKUP(A677,[1]FIJA!$A:$P,10,0)</f>
        <v>0</v>
      </c>
      <c r="J677" s="32">
        <f>VLOOKUP(A677,[1]FIJA!$A:$P,9,0)</f>
        <v>315.7</v>
      </c>
      <c r="K677" s="32">
        <f>VLOOKUP(A677,[3]Sheet1!$F:$I,2,)</f>
        <v>781</v>
      </c>
      <c r="L677" s="32">
        <f>VLOOKUP(A677,[3]Sheet1!$F:$I,4,0)</f>
        <v>126.5</v>
      </c>
      <c r="M677" s="32">
        <f>VLOOKUP(A677,[1]FIJA!$A:$P,11,0)</f>
        <v>334.4</v>
      </c>
      <c r="N677" s="32">
        <f>VLOOKUP(A677,[3]Sheet1!$F:$I,3,0)</f>
        <v>779.9</v>
      </c>
      <c r="O677" s="32">
        <f>VLOOKUP(A677,[1]FIJA!$A:$P,12,0)</f>
        <v>75</v>
      </c>
      <c r="P677" s="6">
        <v>650.09999999999991</v>
      </c>
      <c r="Q677" s="40">
        <f t="shared" si="30"/>
        <v>725.09999999999991</v>
      </c>
      <c r="R677" s="6">
        <f t="shared" si="31"/>
        <v>1687.4</v>
      </c>
      <c r="S677" s="6">
        <f t="shared" si="32"/>
        <v>10274.9</v>
      </c>
      <c r="T677" s="24">
        <v>111</v>
      </c>
      <c r="U677" s="2" t="str">
        <f>VLOOKUP(A677,[2]COMEDORECO_Generacion_de_Datos_!$A:$F,5,0)</f>
        <v>01.00.00.62.02.43.19</v>
      </c>
    </row>
    <row r="678" spans="1:21" s="2" customFormat="1" ht="21.95" customHeight="1" x14ac:dyDescent="0.25">
      <c r="A678" s="2">
        <f>VLOOKUP(C678,[1]FIJA!$D:$P,3,0)</f>
        <v>5300162939</v>
      </c>
      <c r="B678" s="23">
        <v>666</v>
      </c>
      <c r="C678" s="7" t="s">
        <v>874</v>
      </c>
      <c r="D678" s="7" t="s">
        <v>101</v>
      </c>
      <c r="E678" s="7" t="str">
        <f>VLOOKUP(A678,[2]COMEDORECO_Generacion_de_Datos_!$A:$F,2,0)</f>
        <v>F</v>
      </c>
      <c r="F678" s="7" t="s">
        <v>1844</v>
      </c>
      <c r="G678" s="44" t="str">
        <f>VLOOKUP(A678,[1]FIJA!$A:$P,15,0)</f>
        <v>COMEDORES ECONOMICOS - CONSTANZA</v>
      </c>
      <c r="H678" s="44">
        <f>VLOOKUP(A678,[1]FIJA!$A:$P,8,0)</f>
        <v>11000</v>
      </c>
      <c r="I678" s="32">
        <f>VLOOKUP(A678,[1]FIJA!$A:$P,10,0)</f>
        <v>0</v>
      </c>
      <c r="J678" s="32">
        <f>VLOOKUP(A678,[1]FIJA!$A:$P,9,0)</f>
        <v>315.7</v>
      </c>
      <c r="K678" s="32">
        <f>VLOOKUP(A678,[3]Sheet1!$F:$I,2,)</f>
        <v>781</v>
      </c>
      <c r="L678" s="32">
        <f>VLOOKUP(A678,[3]Sheet1!$F:$I,4,0)</f>
        <v>126.5</v>
      </c>
      <c r="M678" s="32">
        <f>VLOOKUP(A678,[1]FIJA!$A:$P,11,0)</f>
        <v>334.4</v>
      </c>
      <c r="N678" s="32">
        <f>VLOOKUP(A678,[3]Sheet1!$F:$I,3,0)</f>
        <v>779.9</v>
      </c>
      <c r="O678" s="32">
        <f>VLOOKUP(A678,[1]FIJA!$A:$P,12,0)</f>
        <v>75</v>
      </c>
      <c r="P678" s="6">
        <v>650.09999999999991</v>
      </c>
      <c r="Q678" s="40">
        <f t="shared" si="30"/>
        <v>725.09999999999991</v>
      </c>
      <c r="R678" s="6">
        <f t="shared" si="31"/>
        <v>1687.4</v>
      </c>
      <c r="S678" s="6">
        <f t="shared" si="32"/>
        <v>10274.9</v>
      </c>
      <c r="T678" s="24">
        <v>111</v>
      </c>
      <c r="U678" s="2" t="str">
        <f>VLOOKUP(A678,[2]COMEDORECO_Generacion_de_Datos_!$A:$F,5,0)</f>
        <v>01.00.00.62.02.43.19</v>
      </c>
    </row>
    <row r="679" spans="1:21" s="2" customFormat="1" ht="21.95" customHeight="1" x14ac:dyDescent="0.25">
      <c r="A679" s="2">
        <f>VLOOKUP(C679,[1]FIJA!$D:$P,3,0)</f>
        <v>5300314126</v>
      </c>
      <c r="B679" s="23">
        <v>667</v>
      </c>
      <c r="C679" s="7" t="s">
        <v>876</v>
      </c>
      <c r="D679" s="7" t="s">
        <v>101</v>
      </c>
      <c r="E679" s="7" t="str">
        <f>VLOOKUP(A679,[2]COMEDORECO_Generacion_de_Datos_!$A:$F,2,0)</f>
        <v>F</v>
      </c>
      <c r="F679" s="7" t="s">
        <v>1844</v>
      </c>
      <c r="G679" s="44" t="str">
        <f>VLOOKUP(A679,[1]FIJA!$A:$P,15,0)</f>
        <v>COMEDORES ECONOMICOS - CONSTANZA</v>
      </c>
      <c r="H679" s="44">
        <f>VLOOKUP(A679,[1]FIJA!$A:$P,8,0)</f>
        <v>11000</v>
      </c>
      <c r="I679" s="32">
        <f>VLOOKUP(A679,[1]FIJA!$A:$P,10,0)</f>
        <v>0</v>
      </c>
      <c r="J679" s="32">
        <f>VLOOKUP(A679,[1]FIJA!$A:$P,9,0)</f>
        <v>315.7</v>
      </c>
      <c r="K679" s="32">
        <f>VLOOKUP(A679,[3]Sheet1!$F:$I,2,)</f>
        <v>781</v>
      </c>
      <c r="L679" s="32">
        <f>VLOOKUP(A679,[3]Sheet1!$F:$I,4,0)</f>
        <v>126.5</v>
      </c>
      <c r="M679" s="32">
        <f>VLOOKUP(A679,[1]FIJA!$A:$P,11,0)</f>
        <v>334.4</v>
      </c>
      <c r="N679" s="32">
        <f>VLOOKUP(A679,[3]Sheet1!$F:$I,3,0)</f>
        <v>779.9</v>
      </c>
      <c r="O679" s="32">
        <f>VLOOKUP(A679,[1]FIJA!$A:$P,12,0)</f>
        <v>75</v>
      </c>
      <c r="P679" s="6">
        <v>650.09999999999991</v>
      </c>
      <c r="Q679" s="40">
        <f t="shared" si="30"/>
        <v>725.09999999999991</v>
      </c>
      <c r="R679" s="6">
        <f t="shared" si="31"/>
        <v>1687.4</v>
      </c>
      <c r="S679" s="6">
        <f t="shared" si="32"/>
        <v>10274.9</v>
      </c>
      <c r="T679" s="24">
        <v>111</v>
      </c>
      <c r="U679" s="2" t="str">
        <f>VLOOKUP(A679,[2]COMEDORECO_Generacion_de_Datos_!$A:$F,5,0)</f>
        <v>01.00.00.62.02.43.19</v>
      </c>
    </row>
    <row r="680" spans="1:21" s="2" customFormat="1" ht="21.95" customHeight="1" x14ac:dyDescent="0.25">
      <c r="A680" s="2">
        <f>VLOOKUP(C680,[1]FIJA!$D:$P,3,0)</f>
        <v>40224352357</v>
      </c>
      <c r="B680" s="23">
        <v>668</v>
      </c>
      <c r="C680" s="7" t="s">
        <v>1200</v>
      </c>
      <c r="D680" s="7" t="s">
        <v>101</v>
      </c>
      <c r="E680" s="7" t="str">
        <f>VLOOKUP(A680,[2]COMEDORECO_Generacion_de_Datos_!$A:$F,2,0)</f>
        <v>F</v>
      </c>
      <c r="F680" s="7" t="s">
        <v>1844</v>
      </c>
      <c r="G680" s="44" t="str">
        <f>VLOOKUP(A680,[1]FIJA!$A:$P,15,0)</f>
        <v>COMEDORES ECONOMICOS - CONSTANZA</v>
      </c>
      <c r="H680" s="44">
        <f>VLOOKUP(A680,[1]FIJA!$A:$P,8,0)</f>
        <v>11000</v>
      </c>
      <c r="I680" s="32">
        <f>VLOOKUP(A680,[1]FIJA!$A:$P,10,0)</f>
        <v>0</v>
      </c>
      <c r="J680" s="32">
        <f>VLOOKUP(A680,[1]FIJA!$A:$P,9,0)</f>
        <v>315.7</v>
      </c>
      <c r="K680" s="32">
        <f>VLOOKUP(A680,[3]Sheet1!$F:$I,2,)</f>
        <v>781</v>
      </c>
      <c r="L680" s="32">
        <f>VLOOKUP(A680,[3]Sheet1!$F:$I,4,0)</f>
        <v>126.5</v>
      </c>
      <c r="M680" s="32">
        <f>VLOOKUP(A680,[1]FIJA!$A:$P,11,0)</f>
        <v>334.4</v>
      </c>
      <c r="N680" s="32">
        <f>VLOOKUP(A680,[3]Sheet1!$F:$I,3,0)</f>
        <v>779.9</v>
      </c>
      <c r="O680" s="32">
        <f>VLOOKUP(A680,[1]FIJA!$A:$P,12,0)</f>
        <v>75</v>
      </c>
      <c r="P680" s="6">
        <v>650.09999999999991</v>
      </c>
      <c r="Q680" s="40">
        <f t="shared" si="30"/>
        <v>725.09999999999991</v>
      </c>
      <c r="R680" s="6">
        <f t="shared" si="31"/>
        <v>1687.4</v>
      </c>
      <c r="S680" s="6">
        <f t="shared" si="32"/>
        <v>10274.9</v>
      </c>
      <c r="T680" s="24">
        <v>111</v>
      </c>
      <c r="U680" s="2" t="str">
        <f>VLOOKUP(A680,[2]COMEDORECO_Generacion_de_Datos_!$A:$F,5,0)</f>
        <v>01.00.00.62.02.43.19</v>
      </c>
    </row>
    <row r="681" spans="1:21" s="2" customFormat="1" ht="21.95" customHeight="1" x14ac:dyDescent="0.25">
      <c r="A681" s="2">
        <f>VLOOKUP(C681,[1]FIJA!$D:$P,3,0)</f>
        <v>40227206154</v>
      </c>
      <c r="B681" s="23">
        <v>669</v>
      </c>
      <c r="C681" s="7" t="s">
        <v>1222</v>
      </c>
      <c r="D681" s="7" t="s">
        <v>44</v>
      </c>
      <c r="E681" s="7" t="str">
        <f>VLOOKUP(A681,[2]COMEDORECO_Generacion_de_Datos_!$A:$F,2,0)</f>
        <v>M</v>
      </c>
      <c r="F681" s="7" t="s">
        <v>1844</v>
      </c>
      <c r="G681" s="44" t="str">
        <f>VLOOKUP(A681,[1]FIJA!$A:$P,15,0)</f>
        <v>COMEDORES ECONOMICOS - CONSTANZA</v>
      </c>
      <c r="H681" s="44">
        <f>VLOOKUP(A681,[1]FIJA!$A:$P,8,0)</f>
        <v>11000</v>
      </c>
      <c r="I681" s="32">
        <f>VLOOKUP(A681,[1]FIJA!$A:$P,10,0)</f>
        <v>0</v>
      </c>
      <c r="J681" s="32">
        <f>VLOOKUP(A681,[1]FIJA!$A:$P,9,0)</f>
        <v>315.7</v>
      </c>
      <c r="K681" s="32">
        <f>VLOOKUP(A681,[3]Sheet1!$F:$I,2,)</f>
        <v>781</v>
      </c>
      <c r="L681" s="32">
        <f>VLOOKUP(A681,[3]Sheet1!$F:$I,4,0)</f>
        <v>126.5</v>
      </c>
      <c r="M681" s="32">
        <f>VLOOKUP(A681,[1]FIJA!$A:$P,11,0)</f>
        <v>334.4</v>
      </c>
      <c r="N681" s="32">
        <f>VLOOKUP(A681,[3]Sheet1!$F:$I,3,0)</f>
        <v>779.9</v>
      </c>
      <c r="O681" s="32">
        <f>VLOOKUP(A681,[1]FIJA!$A:$P,12,0)</f>
        <v>75</v>
      </c>
      <c r="P681" s="6">
        <v>650.09999999999991</v>
      </c>
      <c r="Q681" s="40">
        <f t="shared" si="30"/>
        <v>725.09999999999991</v>
      </c>
      <c r="R681" s="6">
        <f t="shared" si="31"/>
        <v>1687.4</v>
      </c>
      <c r="S681" s="6">
        <f t="shared" si="32"/>
        <v>10274.9</v>
      </c>
      <c r="T681" s="24">
        <v>111</v>
      </c>
      <c r="U681" s="2" t="str">
        <f>VLOOKUP(A681,[2]COMEDORECO_Generacion_de_Datos_!$A:$F,5,0)</f>
        <v>01.00.00.62.02.43.19</v>
      </c>
    </row>
    <row r="682" spans="1:21" s="2" customFormat="1" ht="21.95" customHeight="1" x14ac:dyDescent="0.25">
      <c r="A682" s="2">
        <f>VLOOKUP(C682,[1]FIJA!$D:$P,3,0)</f>
        <v>5300223517</v>
      </c>
      <c r="B682" s="23">
        <v>670</v>
      </c>
      <c r="C682" s="43" t="s">
        <v>2045</v>
      </c>
      <c r="D682" s="7" t="s">
        <v>101</v>
      </c>
      <c r="E682" s="7" t="str">
        <f>VLOOKUP(A682,[2]COMEDORECO_Generacion_de_Datos_!$A:$F,2,0)</f>
        <v>F</v>
      </c>
      <c r="F682" s="7" t="s">
        <v>1844</v>
      </c>
      <c r="G682" s="44" t="str">
        <f>VLOOKUP(A682,[1]FIJA!$A:$P,15,0)</f>
        <v>COMEDORES ECONOMICOS - CONSTANZA</v>
      </c>
      <c r="H682" s="44">
        <f>VLOOKUP(A682,[1]FIJA!$A:$P,8,0)</f>
        <v>11000</v>
      </c>
      <c r="I682" s="32">
        <f>VLOOKUP(A682,[1]FIJA!$A:$P,10,0)</f>
        <v>0</v>
      </c>
      <c r="J682" s="32">
        <f>VLOOKUP(A682,[1]FIJA!$A:$P,9,0)</f>
        <v>315.7</v>
      </c>
      <c r="K682" s="32">
        <f>VLOOKUP(A682,[3]Sheet1!$F:$I,2,)</f>
        <v>781</v>
      </c>
      <c r="L682" s="32">
        <f>VLOOKUP(A682,[3]Sheet1!$F:$I,4,0)</f>
        <v>126.5</v>
      </c>
      <c r="M682" s="32">
        <f>VLOOKUP(A682,[1]FIJA!$A:$P,11,0)</f>
        <v>334.4</v>
      </c>
      <c r="N682" s="32">
        <f>VLOOKUP(A682,[3]Sheet1!$F:$I,3,0)</f>
        <v>779.9</v>
      </c>
      <c r="O682" s="32">
        <f>VLOOKUP(A682,[1]FIJA!$A:$P,12,0)</f>
        <v>75</v>
      </c>
      <c r="P682" s="6">
        <v>836.3</v>
      </c>
      <c r="Q682" s="40">
        <f t="shared" si="30"/>
        <v>725.09999999999991</v>
      </c>
      <c r="R682" s="6">
        <f t="shared" si="31"/>
        <v>1687.4</v>
      </c>
      <c r="S682" s="6">
        <f t="shared" si="32"/>
        <v>10274.9</v>
      </c>
      <c r="T682" s="24">
        <v>111</v>
      </c>
      <c r="U682" s="2" t="str">
        <f>VLOOKUP(A682,[2]COMEDORECO_Generacion_de_Datos_!$A:$F,5,0)</f>
        <v>01.00.00.62.02.43.19</v>
      </c>
    </row>
    <row r="683" spans="1:21" s="2" customFormat="1" ht="21.95" customHeight="1" x14ac:dyDescent="0.25">
      <c r="A683" s="2">
        <f>VLOOKUP(C683,[1]FIJA!$D:$P,3,0)</f>
        <v>4700749007</v>
      </c>
      <c r="B683" s="23">
        <v>671</v>
      </c>
      <c r="C683" s="7" t="s">
        <v>848</v>
      </c>
      <c r="D683" s="7" t="s">
        <v>27</v>
      </c>
      <c r="E683" s="7" t="str">
        <f>VLOOKUP(A683,[2]COMEDORECO_Generacion_de_Datos_!$A:$F,2,0)</f>
        <v>F</v>
      </c>
      <c r="F683" s="7" t="s">
        <v>1844</v>
      </c>
      <c r="G683" s="44" t="str">
        <f>VLOOKUP(A683,[1]FIJA!$A:$P,15,0)</f>
        <v>COMEDORES ECONOMICOS - LA VEGA</v>
      </c>
      <c r="H683" s="44">
        <f>VLOOKUP(A683,[1]FIJA!$A:$P,8,0)</f>
        <v>35000</v>
      </c>
      <c r="I683" s="32">
        <f>VLOOKUP(A683,[1]FIJA!$A:$P,10,0)</f>
        <v>0</v>
      </c>
      <c r="J683" s="32">
        <f>VLOOKUP(A683,[1]FIJA!$A:$P,9,0)</f>
        <v>1004.5</v>
      </c>
      <c r="K683" s="32">
        <f>VLOOKUP(A683,[3]Sheet1!$F:$I,2,)</f>
        <v>2485</v>
      </c>
      <c r="L683" s="32">
        <f>VLOOKUP(A683,[3]Sheet1!$F:$I,4,0)</f>
        <v>402.5</v>
      </c>
      <c r="M683" s="32">
        <f>VLOOKUP(A683,[1]FIJA!$A:$P,11,0)</f>
        <v>1064</v>
      </c>
      <c r="N683" s="32">
        <f>VLOOKUP(A683,[3]Sheet1!$F:$I,3,0)</f>
        <v>2481.5</v>
      </c>
      <c r="O683" s="32">
        <f>VLOOKUP(A683,[1]FIJA!$A:$P,12,0)</f>
        <v>75</v>
      </c>
      <c r="P683" s="6">
        <v>2068.5</v>
      </c>
      <c r="Q683" s="40">
        <f t="shared" si="30"/>
        <v>2143.5</v>
      </c>
      <c r="R683" s="6">
        <f t="shared" si="31"/>
        <v>5369</v>
      </c>
      <c r="S683" s="6">
        <f t="shared" si="32"/>
        <v>32856.5</v>
      </c>
      <c r="T683" s="24">
        <v>111</v>
      </c>
      <c r="U683" s="2" t="str">
        <f>VLOOKUP(A683,[2]COMEDORECO_Generacion_de_Datos_!$A:$F,5,0)</f>
        <v>01.00.00.62.02.43.20</v>
      </c>
    </row>
    <row r="684" spans="1:21" s="2" customFormat="1" ht="21.95" customHeight="1" x14ac:dyDescent="0.25">
      <c r="A684" s="2">
        <f>VLOOKUP(C684,[1]FIJA!$D:$P,3,0)</f>
        <v>4700696810</v>
      </c>
      <c r="B684" s="23">
        <v>672</v>
      </c>
      <c r="C684" s="7" t="s">
        <v>846</v>
      </c>
      <c r="D684" s="7" t="s">
        <v>116</v>
      </c>
      <c r="E684" s="7" t="str">
        <f>VLOOKUP(A684,[2]COMEDORECO_Generacion_de_Datos_!$A:$F,2,0)</f>
        <v>F</v>
      </c>
      <c r="F684" s="7" t="s">
        <v>1844</v>
      </c>
      <c r="G684" s="44" t="str">
        <f>VLOOKUP(A684,[1]FIJA!$A:$P,15,0)</f>
        <v>COMEDORES ECONOMICOS - LA VEGA</v>
      </c>
      <c r="H684" s="44">
        <f>VLOOKUP(A684,[1]FIJA!$A:$P,8,0)</f>
        <v>27500</v>
      </c>
      <c r="I684" s="32">
        <f>VLOOKUP(A684,[1]FIJA!$A:$P,10,0)</f>
        <v>0</v>
      </c>
      <c r="J684" s="32">
        <f>VLOOKUP(A684,[1]FIJA!$A:$P,9,0)</f>
        <v>789.25</v>
      </c>
      <c r="K684" s="32">
        <f>VLOOKUP(A684,[3]Sheet1!$F:$I,2,)</f>
        <v>1952.5</v>
      </c>
      <c r="L684" s="32">
        <f>VLOOKUP(A684,[3]Sheet1!$F:$I,4,0)</f>
        <v>316.25</v>
      </c>
      <c r="M684" s="32">
        <f>VLOOKUP(A684,[1]FIJA!$A:$P,11,0)</f>
        <v>836</v>
      </c>
      <c r="N684" s="32">
        <f>VLOOKUP(A684,[3]Sheet1!$F:$I,3,0)</f>
        <v>1949.75</v>
      </c>
      <c r="O684" s="32">
        <f>VLOOKUP(A684,[1]FIJA!$A:$P,12,0)</f>
        <v>75</v>
      </c>
      <c r="P684" s="6">
        <v>1625.25</v>
      </c>
      <c r="Q684" s="40">
        <f t="shared" si="30"/>
        <v>1700.25</v>
      </c>
      <c r="R684" s="6">
        <f t="shared" si="31"/>
        <v>4218.5</v>
      </c>
      <c r="S684" s="6">
        <f t="shared" si="32"/>
        <v>25799.75</v>
      </c>
      <c r="T684" s="24">
        <v>111</v>
      </c>
      <c r="U684" s="2" t="str">
        <f>VLOOKUP(A684,[2]COMEDORECO_Generacion_de_Datos_!$A:$F,5,0)</f>
        <v>01.00.00.62.02.43.20</v>
      </c>
    </row>
    <row r="685" spans="1:21" s="2" customFormat="1" ht="21.95" customHeight="1" x14ac:dyDescent="0.25">
      <c r="A685" s="2">
        <f>VLOOKUP(C685,[1]FIJA!$D:$P,3,0)</f>
        <v>4700111026</v>
      </c>
      <c r="B685" s="23">
        <v>673</v>
      </c>
      <c r="C685" s="7" t="s">
        <v>841</v>
      </c>
      <c r="D685" s="7" t="s">
        <v>116</v>
      </c>
      <c r="E685" s="7" t="str">
        <f>VLOOKUP(A685,[2]COMEDORECO_Generacion_de_Datos_!$A:$F,2,0)</f>
        <v>F</v>
      </c>
      <c r="F685" s="7" t="s">
        <v>1844</v>
      </c>
      <c r="G685" s="44" t="str">
        <f>VLOOKUP(A685,[1]FIJA!$A:$P,15,0)</f>
        <v>COMEDORES ECONOMICOS - LA VEGA</v>
      </c>
      <c r="H685" s="44">
        <f>VLOOKUP(A685,[1]FIJA!$A:$P,8,0)</f>
        <v>20000</v>
      </c>
      <c r="I685" s="32">
        <f>VLOOKUP(A685,[1]FIJA!$A:$P,10,0)</f>
        <v>0</v>
      </c>
      <c r="J685" s="32">
        <f>VLOOKUP(A685,[1]FIJA!$A:$P,9,0)</f>
        <v>574</v>
      </c>
      <c r="K685" s="32">
        <f>VLOOKUP(A685,[3]Sheet1!$F:$I,2,)</f>
        <v>1420</v>
      </c>
      <c r="L685" s="32">
        <f>VLOOKUP(A685,[3]Sheet1!$F:$I,4,0)</f>
        <v>230</v>
      </c>
      <c r="M685" s="32">
        <f>VLOOKUP(A685,[1]FIJA!$A:$P,11,0)</f>
        <v>608</v>
      </c>
      <c r="N685" s="32">
        <f>VLOOKUP(A685,[3]Sheet1!$F:$I,3,0)</f>
        <v>1418</v>
      </c>
      <c r="O685" s="32">
        <f>VLOOKUP(A685,[1]FIJA!$A:$P,12,0)</f>
        <v>75</v>
      </c>
      <c r="P685" s="6">
        <v>1182</v>
      </c>
      <c r="Q685" s="40">
        <f t="shared" si="30"/>
        <v>1257</v>
      </c>
      <c r="R685" s="6">
        <f t="shared" si="31"/>
        <v>3068</v>
      </c>
      <c r="S685" s="6">
        <f t="shared" si="32"/>
        <v>18743</v>
      </c>
      <c r="T685" s="24">
        <v>111</v>
      </c>
      <c r="U685" s="2" t="str">
        <f>VLOOKUP(A685,[2]COMEDORECO_Generacion_de_Datos_!$A:$F,5,0)</f>
        <v>01.00.00.62.02.43.20</v>
      </c>
    </row>
    <row r="686" spans="1:21" s="2" customFormat="1" ht="21.95" customHeight="1" x14ac:dyDescent="0.25">
      <c r="A686" s="2">
        <f>VLOOKUP(C686,[1]FIJA!$D:$P,3,0)</f>
        <v>4700355417</v>
      </c>
      <c r="B686" s="23">
        <v>674</v>
      </c>
      <c r="C686" s="7" t="s">
        <v>1703</v>
      </c>
      <c r="D686" s="7" t="s">
        <v>174</v>
      </c>
      <c r="E686" s="7" t="str">
        <f>VLOOKUP(A686,[2]COMEDORECO_Generacion_de_Datos_!$A:$F,2,0)</f>
        <v>F</v>
      </c>
      <c r="F686" s="7" t="s">
        <v>1844</v>
      </c>
      <c r="G686" s="44" t="str">
        <f>VLOOKUP(A686,[1]FIJA!$A:$P,15,0)</f>
        <v>COMEDORES ECONOMICOS - LA VEGA</v>
      </c>
      <c r="H686" s="44">
        <f>VLOOKUP(A686,[1]FIJA!$A:$P,8,0)</f>
        <v>20000</v>
      </c>
      <c r="I686" s="32">
        <f>VLOOKUP(A686,[1]FIJA!$A:$P,10,0)</f>
        <v>0</v>
      </c>
      <c r="J686" s="32">
        <f>VLOOKUP(A686,[1]FIJA!$A:$P,9,0)</f>
        <v>574</v>
      </c>
      <c r="K686" s="32">
        <f>VLOOKUP(A686,[3]Sheet1!$F:$I,2,)</f>
        <v>1420</v>
      </c>
      <c r="L686" s="32">
        <f>VLOOKUP(A686,[3]Sheet1!$F:$I,4,0)</f>
        <v>230</v>
      </c>
      <c r="M686" s="32">
        <f>VLOOKUP(A686,[1]FIJA!$A:$P,11,0)</f>
        <v>608</v>
      </c>
      <c r="N686" s="32">
        <f>VLOOKUP(A686,[3]Sheet1!$F:$I,3,0)</f>
        <v>1418</v>
      </c>
      <c r="O686" s="32">
        <f>VLOOKUP(A686,[1]FIJA!$A:$P,12,0)</f>
        <v>75</v>
      </c>
      <c r="P686" s="6">
        <v>1182</v>
      </c>
      <c r="Q686" s="40">
        <f t="shared" si="30"/>
        <v>1257</v>
      </c>
      <c r="R686" s="6">
        <f t="shared" si="31"/>
        <v>3068</v>
      </c>
      <c r="S686" s="6">
        <f t="shared" si="32"/>
        <v>18743</v>
      </c>
      <c r="T686" s="24">
        <v>111</v>
      </c>
      <c r="U686" s="2" t="str">
        <f>VLOOKUP(A686,[2]COMEDORECO_Generacion_de_Datos_!$A:$F,5,0)</f>
        <v>01.00.00.62.02.43.20</v>
      </c>
    </row>
    <row r="687" spans="1:21" s="2" customFormat="1" ht="21.95" customHeight="1" x14ac:dyDescent="0.25">
      <c r="A687" s="2">
        <f>VLOOKUP(C687,[1]FIJA!$D:$P,3,0)</f>
        <v>40220745463</v>
      </c>
      <c r="B687" s="23">
        <v>675</v>
      </c>
      <c r="C687" s="7" t="s">
        <v>1175</v>
      </c>
      <c r="D687" s="7" t="s">
        <v>46</v>
      </c>
      <c r="E687" s="7" t="str">
        <f>VLOOKUP(A687,[2]COMEDORECO_Generacion_de_Datos_!$A:$F,2,0)</f>
        <v>F</v>
      </c>
      <c r="F687" s="7" t="s">
        <v>1844</v>
      </c>
      <c r="G687" s="44" t="str">
        <f>VLOOKUP(A687,[1]FIJA!$A:$P,15,0)</f>
        <v>COMEDORES ECONOMICOS - LA VEGA</v>
      </c>
      <c r="H687" s="44">
        <f>VLOOKUP(A687,[1]FIJA!$A:$P,8,0)</f>
        <v>16500</v>
      </c>
      <c r="I687" s="32">
        <f>VLOOKUP(A687,[1]FIJA!$A:$P,10,0)</f>
        <v>0</v>
      </c>
      <c r="J687" s="32">
        <f>VLOOKUP(A687,[1]FIJA!$A:$P,9,0)</f>
        <v>473.55</v>
      </c>
      <c r="K687" s="32">
        <f>VLOOKUP(A687,[3]Sheet1!$F:$I,2,)</f>
        <v>1171.5</v>
      </c>
      <c r="L687" s="32">
        <f>VLOOKUP(A687,[3]Sheet1!$F:$I,4,0)</f>
        <v>189.75</v>
      </c>
      <c r="M687" s="32">
        <f>VLOOKUP(A687,[1]FIJA!$A:$P,11,0)</f>
        <v>501.6</v>
      </c>
      <c r="N687" s="32">
        <f>VLOOKUP(A687,[3]Sheet1!$F:$I,3,0)</f>
        <v>1169.8499999999999</v>
      </c>
      <c r="O687" s="32">
        <f>VLOOKUP(A687,[1]FIJA!$A:$P,12,0)</f>
        <v>1587.45</v>
      </c>
      <c r="P687" s="6">
        <v>975.15000000000009</v>
      </c>
      <c r="Q687" s="40">
        <f t="shared" si="30"/>
        <v>2562.6000000000004</v>
      </c>
      <c r="R687" s="6">
        <f t="shared" si="31"/>
        <v>2531.1</v>
      </c>
      <c r="S687" s="6">
        <f t="shared" si="32"/>
        <v>13937.4</v>
      </c>
      <c r="T687" s="24">
        <v>111</v>
      </c>
      <c r="U687" s="2" t="str">
        <f>VLOOKUP(A687,[2]COMEDORECO_Generacion_de_Datos_!$A:$F,5,0)</f>
        <v>01.00.00.62.02.43.20</v>
      </c>
    </row>
    <row r="688" spans="1:21" s="2" customFormat="1" ht="21.95" customHeight="1" x14ac:dyDescent="0.25">
      <c r="A688" s="2">
        <f>VLOOKUP(C688,[1]FIJA!$D:$P,3,0)</f>
        <v>4700140090</v>
      </c>
      <c r="B688" s="23">
        <v>676</v>
      </c>
      <c r="C688" s="7" t="s">
        <v>844</v>
      </c>
      <c r="D688" s="7" t="s">
        <v>649</v>
      </c>
      <c r="E688" s="7" t="str">
        <f>VLOOKUP(A688,[2]COMEDORECO_Generacion_de_Datos_!$A:$F,2,0)</f>
        <v>F</v>
      </c>
      <c r="F688" s="7" t="s">
        <v>1844</v>
      </c>
      <c r="G688" s="44" t="str">
        <f>VLOOKUP(A688,[1]FIJA!$A:$P,15,0)</f>
        <v>COMEDORES ECONOMICOS - LA VEGA</v>
      </c>
      <c r="H688" s="44">
        <f>VLOOKUP(A688,[1]FIJA!$A:$P,8,0)</f>
        <v>15000</v>
      </c>
      <c r="I688" s="32">
        <f>VLOOKUP(A688,[1]FIJA!$A:$P,10,0)</f>
        <v>0</v>
      </c>
      <c r="J688" s="32">
        <f>VLOOKUP(A688,[1]FIJA!$A:$P,9,0)</f>
        <v>430.5</v>
      </c>
      <c r="K688" s="32">
        <f>VLOOKUP(A688,[3]Sheet1!$F:$I,2,)</f>
        <v>1065</v>
      </c>
      <c r="L688" s="32">
        <f>VLOOKUP(A688,[3]Sheet1!$F:$I,4,0)</f>
        <v>172.5</v>
      </c>
      <c r="M688" s="32">
        <f>VLOOKUP(A688,[1]FIJA!$A:$P,11,0)</f>
        <v>456</v>
      </c>
      <c r="N688" s="32">
        <f>VLOOKUP(A688,[3]Sheet1!$F:$I,3,0)</f>
        <v>1063.5</v>
      </c>
      <c r="O688" s="32">
        <f>VLOOKUP(A688,[1]FIJA!$A:$P,12,0)</f>
        <v>75</v>
      </c>
      <c r="P688" s="6">
        <v>886.5</v>
      </c>
      <c r="Q688" s="40">
        <f t="shared" si="30"/>
        <v>961.5</v>
      </c>
      <c r="R688" s="6">
        <f t="shared" si="31"/>
        <v>2301</v>
      </c>
      <c r="S688" s="6">
        <f t="shared" si="32"/>
        <v>14038.5</v>
      </c>
      <c r="T688" s="24">
        <v>111</v>
      </c>
      <c r="U688" s="2" t="str">
        <f>VLOOKUP(A688,[2]COMEDORECO_Generacion_de_Datos_!$A:$F,5,0)</f>
        <v>01.00.00.62.02.43.20</v>
      </c>
    </row>
    <row r="689" spans="1:21" s="2" customFormat="1" ht="21.95" customHeight="1" x14ac:dyDescent="0.25">
      <c r="A689" s="2">
        <f>VLOOKUP(C689,[1]FIJA!$D:$P,3,0)</f>
        <v>4700752399</v>
      </c>
      <c r="B689" s="23">
        <v>677</v>
      </c>
      <c r="C689" s="7" t="s">
        <v>1560</v>
      </c>
      <c r="D689" s="7" t="s">
        <v>186</v>
      </c>
      <c r="E689" s="7" t="str">
        <f>VLOOKUP(A689,[2]COMEDORECO_Generacion_de_Datos_!$A:$F,2,0)</f>
        <v>F</v>
      </c>
      <c r="F689" s="7" t="s">
        <v>1844</v>
      </c>
      <c r="G689" s="44" t="str">
        <f>VLOOKUP(A689,[1]FIJA!$A:$P,15,0)</f>
        <v>COMEDORES ECONOMICOS - LA VEGA</v>
      </c>
      <c r="H689" s="44">
        <f>VLOOKUP(A689,[1]FIJA!$A:$P,8,0)</f>
        <v>14000</v>
      </c>
      <c r="I689" s="32">
        <f>VLOOKUP(A689,[1]FIJA!$A:$P,10,0)</f>
        <v>0</v>
      </c>
      <c r="J689" s="32">
        <f>VLOOKUP(A689,[1]FIJA!$A:$P,9,0)</f>
        <v>401.8</v>
      </c>
      <c r="K689" s="32">
        <f>VLOOKUP(A689,[3]Sheet1!$F:$I,2,)</f>
        <v>994</v>
      </c>
      <c r="L689" s="32">
        <f>VLOOKUP(A689,[3]Sheet1!$F:$I,4,0)</f>
        <v>161</v>
      </c>
      <c r="M689" s="32">
        <f>VLOOKUP(A689,[1]FIJA!$A:$P,11,0)</f>
        <v>425.6</v>
      </c>
      <c r="N689" s="32">
        <f>VLOOKUP(A689,[3]Sheet1!$F:$I,3,0)</f>
        <v>992.6</v>
      </c>
      <c r="O689" s="32">
        <f>VLOOKUP(A689,[1]FIJA!$A:$P,12,0)</f>
        <v>75</v>
      </c>
      <c r="P689" s="6">
        <v>827.40000000000009</v>
      </c>
      <c r="Q689" s="40">
        <f t="shared" si="30"/>
        <v>902.40000000000009</v>
      </c>
      <c r="R689" s="6">
        <f t="shared" si="31"/>
        <v>2147.6</v>
      </c>
      <c r="S689" s="6">
        <f t="shared" si="32"/>
        <v>13097.6</v>
      </c>
      <c r="T689" s="24">
        <v>111</v>
      </c>
      <c r="U689" s="2" t="str">
        <f>VLOOKUP(A689,[2]COMEDORECO_Generacion_de_Datos_!$A:$F,5,0)</f>
        <v>01.00.00.62.02.43.20</v>
      </c>
    </row>
    <row r="690" spans="1:21" s="2" customFormat="1" ht="21.95" customHeight="1" x14ac:dyDescent="0.25">
      <c r="A690" s="2">
        <f>VLOOKUP(C690,[1]FIJA!$D:$P,3,0)</f>
        <v>40220387928</v>
      </c>
      <c r="B690" s="23">
        <v>678</v>
      </c>
      <c r="C690" s="7" t="s">
        <v>1170</v>
      </c>
      <c r="D690" s="7" t="s">
        <v>144</v>
      </c>
      <c r="E690" s="7" t="str">
        <f>VLOOKUP(A690,[2]COMEDORECO_Generacion_de_Datos_!$A:$F,2,0)</f>
        <v>M</v>
      </c>
      <c r="F690" s="7" t="s">
        <v>1844</v>
      </c>
      <c r="G690" s="44" t="str">
        <f>VLOOKUP(A690,[1]FIJA!$A:$P,15,0)</f>
        <v>COMEDORES ECONOMICOS - LA VEGA</v>
      </c>
      <c r="H690" s="44">
        <f>VLOOKUP(A690,[1]FIJA!$A:$P,8,0)</f>
        <v>13000</v>
      </c>
      <c r="I690" s="32">
        <f>VLOOKUP(A690,[1]FIJA!$A:$P,10,0)</f>
        <v>0</v>
      </c>
      <c r="J690" s="32">
        <f>VLOOKUP(A690,[1]FIJA!$A:$P,9,0)</f>
        <v>373.1</v>
      </c>
      <c r="K690" s="32">
        <f>VLOOKUP(A690,[3]Sheet1!$F:$I,2,)</f>
        <v>923</v>
      </c>
      <c r="L690" s="32">
        <f>VLOOKUP(A690,[3]Sheet1!$F:$I,4,0)</f>
        <v>149.5</v>
      </c>
      <c r="M690" s="32">
        <f>VLOOKUP(A690,[1]FIJA!$A:$P,11,0)</f>
        <v>395.2</v>
      </c>
      <c r="N690" s="32">
        <f>VLOOKUP(A690,[3]Sheet1!$F:$I,3,0)</f>
        <v>921.7</v>
      </c>
      <c r="O690" s="32">
        <f>VLOOKUP(A690,[1]FIJA!$A:$P,12,0)</f>
        <v>75</v>
      </c>
      <c r="P690" s="6">
        <v>768.3</v>
      </c>
      <c r="Q690" s="40">
        <f t="shared" si="30"/>
        <v>843.3</v>
      </c>
      <c r="R690" s="6">
        <f t="shared" si="31"/>
        <v>1994.2</v>
      </c>
      <c r="S690" s="6">
        <f t="shared" si="32"/>
        <v>12156.7</v>
      </c>
      <c r="T690" s="24">
        <v>111</v>
      </c>
      <c r="U690" s="2" t="str">
        <f>VLOOKUP(A690,[2]COMEDORECO_Generacion_de_Datos_!$A:$F,5,0)</f>
        <v>01.00.00.62.02.43.20</v>
      </c>
    </row>
    <row r="691" spans="1:21" s="2" customFormat="1" ht="21.95" customHeight="1" x14ac:dyDescent="0.25">
      <c r="A691" s="2">
        <f>VLOOKUP(C691,[1]FIJA!$D:$P,3,0)</f>
        <v>40222333748</v>
      </c>
      <c r="B691" s="23">
        <v>679</v>
      </c>
      <c r="C691" s="7" t="s">
        <v>1190</v>
      </c>
      <c r="D691" s="7" t="s">
        <v>144</v>
      </c>
      <c r="E691" s="7" t="str">
        <f>VLOOKUP(A691,[2]COMEDORECO_Generacion_de_Datos_!$A:$F,2,0)</f>
        <v>F</v>
      </c>
      <c r="F691" s="7" t="s">
        <v>1844</v>
      </c>
      <c r="G691" s="44" t="str">
        <f>VLOOKUP(A691,[1]FIJA!$A:$P,15,0)</f>
        <v>COMEDORES ECONOMICOS - LA VEGA</v>
      </c>
      <c r="H691" s="44">
        <f>VLOOKUP(A691,[1]FIJA!$A:$P,8,0)</f>
        <v>12100</v>
      </c>
      <c r="I691" s="32">
        <f>VLOOKUP(A691,[1]FIJA!$A:$P,10,0)</f>
        <v>0</v>
      </c>
      <c r="J691" s="32">
        <f>VLOOKUP(A691,[1]FIJA!$A:$P,9,0)</f>
        <v>347.27</v>
      </c>
      <c r="K691" s="32">
        <f>VLOOKUP(A691,[3]Sheet1!$F:$I,2,)</f>
        <v>859.1</v>
      </c>
      <c r="L691" s="32">
        <f>VLOOKUP(A691,[3]Sheet1!$F:$I,4,0)</f>
        <v>139.15</v>
      </c>
      <c r="M691" s="32">
        <f>VLOOKUP(A691,[1]FIJA!$A:$P,11,0)</f>
        <v>367.84</v>
      </c>
      <c r="N691" s="32">
        <f>VLOOKUP(A691,[3]Sheet1!$F:$I,3,0)</f>
        <v>857.89</v>
      </c>
      <c r="O691" s="32">
        <f>VLOOKUP(A691,[1]FIJA!$A:$P,12,0)</f>
        <v>75</v>
      </c>
      <c r="P691" s="6">
        <v>715.1099999999999</v>
      </c>
      <c r="Q691" s="40">
        <f t="shared" si="30"/>
        <v>790.1099999999999</v>
      </c>
      <c r="R691" s="6">
        <f t="shared" si="31"/>
        <v>1856.1399999999999</v>
      </c>
      <c r="S691" s="6">
        <f t="shared" si="32"/>
        <v>11309.89</v>
      </c>
      <c r="T691" s="24">
        <v>111</v>
      </c>
      <c r="U691" s="2" t="str">
        <f>VLOOKUP(A691,[2]COMEDORECO_Generacion_de_Datos_!$A:$F,5,0)</f>
        <v>01.00.00.62.02.43.20</v>
      </c>
    </row>
    <row r="692" spans="1:21" s="2" customFormat="1" ht="21.95" customHeight="1" x14ac:dyDescent="0.25">
      <c r="A692" s="2">
        <f>VLOOKUP(C692,[1]FIJA!$D:$P,3,0)</f>
        <v>4700062328</v>
      </c>
      <c r="B692" s="23">
        <v>680</v>
      </c>
      <c r="C692" s="7" t="s">
        <v>839</v>
      </c>
      <c r="D692" s="7" t="s">
        <v>101</v>
      </c>
      <c r="E692" s="7" t="str">
        <f>VLOOKUP(A692,[2]COMEDORECO_Generacion_de_Datos_!$A:$F,2,0)</f>
        <v>F</v>
      </c>
      <c r="F692" s="7" t="s">
        <v>1844</v>
      </c>
      <c r="G692" s="44" t="str">
        <f>VLOOKUP(A692,[1]FIJA!$A:$P,15,0)</f>
        <v>COMEDORES ECONOMICOS - LA VEGA</v>
      </c>
      <c r="H692" s="44">
        <f>VLOOKUP(A692,[1]FIJA!$A:$P,8,0)</f>
        <v>12000</v>
      </c>
      <c r="I692" s="32">
        <f>VLOOKUP(A692,[1]FIJA!$A:$P,10,0)</f>
        <v>0</v>
      </c>
      <c r="J692" s="32">
        <f>VLOOKUP(A692,[1]FIJA!$A:$P,9,0)</f>
        <v>344.4</v>
      </c>
      <c r="K692" s="32">
        <f>VLOOKUP(A692,[3]Sheet1!$F:$I,2,)</f>
        <v>852</v>
      </c>
      <c r="L692" s="32">
        <f>VLOOKUP(A692,[3]Sheet1!$F:$I,4,0)</f>
        <v>138</v>
      </c>
      <c r="M692" s="32">
        <f>VLOOKUP(A692,[1]FIJA!$A:$P,11,0)</f>
        <v>364.8</v>
      </c>
      <c r="N692" s="32">
        <f>VLOOKUP(A692,[3]Sheet1!$F:$I,3,0)</f>
        <v>850.8</v>
      </c>
      <c r="O692" s="32">
        <f>VLOOKUP(A692,[1]FIJA!$A:$P,12,0)</f>
        <v>75</v>
      </c>
      <c r="P692" s="6">
        <v>709.2</v>
      </c>
      <c r="Q692" s="40">
        <f t="shared" si="30"/>
        <v>784.2</v>
      </c>
      <c r="R692" s="6">
        <f t="shared" si="31"/>
        <v>1840.8</v>
      </c>
      <c r="S692" s="6">
        <f t="shared" si="32"/>
        <v>11215.8</v>
      </c>
      <c r="T692" s="24">
        <v>111</v>
      </c>
      <c r="U692" s="2" t="str">
        <f>VLOOKUP(A692,[2]COMEDORECO_Generacion_de_Datos_!$A:$F,5,0)</f>
        <v>01.00.00.62.02.43.20</v>
      </c>
    </row>
    <row r="693" spans="1:21" s="2" customFormat="1" ht="21.95" customHeight="1" x14ac:dyDescent="0.25">
      <c r="A693" s="2">
        <f>VLOOKUP(C693,[1]FIJA!$D:$P,3,0)</f>
        <v>4700594171</v>
      </c>
      <c r="B693" s="23">
        <v>681</v>
      </c>
      <c r="C693" s="7" t="s">
        <v>845</v>
      </c>
      <c r="D693" s="7" t="s">
        <v>97</v>
      </c>
      <c r="E693" s="7" t="str">
        <f>VLOOKUP(A693,[2]COMEDORECO_Generacion_de_Datos_!$A:$F,2,0)</f>
        <v>F</v>
      </c>
      <c r="F693" s="7" t="s">
        <v>1844</v>
      </c>
      <c r="G693" s="44" t="str">
        <f>VLOOKUP(A693,[1]FIJA!$A:$P,15,0)</f>
        <v>COMEDORES ECONOMICOS - LA VEGA</v>
      </c>
      <c r="H693" s="44">
        <f>VLOOKUP(A693,[1]FIJA!$A:$P,8,0)</f>
        <v>12000</v>
      </c>
      <c r="I693" s="32">
        <f>VLOOKUP(A693,[1]FIJA!$A:$P,10,0)</f>
        <v>0</v>
      </c>
      <c r="J693" s="32">
        <f>VLOOKUP(A693,[1]FIJA!$A:$P,9,0)</f>
        <v>344.4</v>
      </c>
      <c r="K693" s="32">
        <f>VLOOKUP(A693,[3]Sheet1!$F:$I,2,)</f>
        <v>852</v>
      </c>
      <c r="L693" s="32">
        <f>VLOOKUP(A693,[3]Sheet1!$F:$I,4,0)</f>
        <v>138</v>
      </c>
      <c r="M693" s="32">
        <f>VLOOKUP(A693,[1]FIJA!$A:$P,11,0)</f>
        <v>364.8</v>
      </c>
      <c r="N693" s="32">
        <f>VLOOKUP(A693,[3]Sheet1!$F:$I,3,0)</f>
        <v>850.8</v>
      </c>
      <c r="O693" s="32">
        <f>VLOOKUP(A693,[1]FIJA!$A:$P,12,0)</f>
        <v>75</v>
      </c>
      <c r="P693" s="6">
        <v>709.2</v>
      </c>
      <c r="Q693" s="40">
        <f t="shared" si="30"/>
        <v>784.2</v>
      </c>
      <c r="R693" s="6">
        <f t="shared" si="31"/>
        <v>1840.8</v>
      </c>
      <c r="S693" s="6">
        <f t="shared" si="32"/>
        <v>11215.8</v>
      </c>
      <c r="T693" s="24">
        <v>111</v>
      </c>
      <c r="U693" s="2" t="str">
        <f>VLOOKUP(A693,[2]COMEDORECO_Generacion_de_Datos_!$A:$F,5,0)</f>
        <v>01.00.00.62.02.43.20</v>
      </c>
    </row>
    <row r="694" spans="1:21" s="2" customFormat="1" ht="21.95" customHeight="1" x14ac:dyDescent="0.25">
      <c r="A694" s="2">
        <f>VLOOKUP(C694,[1]FIJA!$D:$P,3,0)</f>
        <v>4700938261</v>
      </c>
      <c r="B694" s="23">
        <v>682</v>
      </c>
      <c r="C694" s="7" t="s">
        <v>849</v>
      </c>
      <c r="D694" s="7" t="s">
        <v>97</v>
      </c>
      <c r="E694" s="7" t="str">
        <f>VLOOKUP(A694,[2]COMEDORECO_Generacion_de_Datos_!$A:$F,2,0)</f>
        <v>F</v>
      </c>
      <c r="F694" s="7" t="s">
        <v>1844</v>
      </c>
      <c r="G694" s="44" t="str">
        <f>VLOOKUP(A694,[1]FIJA!$A:$P,15,0)</f>
        <v>COMEDORES ECONOMICOS - LA VEGA</v>
      </c>
      <c r="H694" s="44">
        <f>VLOOKUP(A694,[1]FIJA!$A:$P,8,0)</f>
        <v>12000</v>
      </c>
      <c r="I694" s="32">
        <f>VLOOKUP(A694,[1]FIJA!$A:$P,10,0)</f>
        <v>0</v>
      </c>
      <c r="J694" s="32">
        <f>VLOOKUP(A694,[1]FIJA!$A:$P,9,0)</f>
        <v>344.4</v>
      </c>
      <c r="K694" s="32">
        <f>VLOOKUP(A694,[3]Sheet1!$F:$I,2,)</f>
        <v>852</v>
      </c>
      <c r="L694" s="32">
        <f>VLOOKUP(A694,[3]Sheet1!$F:$I,4,0)</f>
        <v>138</v>
      </c>
      <c r="M694" s="32">
        <f>VLOOKUP(A694,[1]FIJA!$A:$P,11,0)</f>
        <v>364.8</v>
      </c>
      <c r="N694" s="32">
        <f>VLOOKUP(A694,[3]Sheet1!$F:$I,3,0)</f>
        <v>850.8</v>
      </c>
      <c r="O694" s="32">
        <f>VLOOKUP(A694,[1]FIJA!$A:$P,12,0)</f>
        <v>75</v>
      </c>
      <c r="P694" s="6">
        <v>709.2</v>
      </c>
      <c r="Q694" s="40">
        <f t="shared" si="30"/>
        <v>784.2</v>
      </c>
      <c r="R694" s="6">
        <f t="shared" si="31"/>
        <v>1840.8</v>
      </c>
      <c r="S694" s="6">
        <f t="shared" si="32"/>
        <v>11215.8</v>
      </c>
      <c r="T694" s="24">
        <v>111</v>
      </c>
      <c r="U694" s="2" t="str">
        <f>VLOOKUP(A694,[2]COMEDORECO_Generacion_de_Datos_!$A:$F,5,0)</f>
        <v>01.00.00.62.02.43.20</v>
      </c>
    </row>
    <row r="695" spans="1:21" s="2" customFormat="1" ht="21.95" customHeight="1" x14ac:dyDescent="0.25">
      <c r="A695" s="2">
        <f>VLOOKUP(C695,[1]FIJA!$D:$P,3,0)</f>
        <v>4701520134</v>
      </c>
      <c r="B695" s="23">
        <v>683</v>
      </c>
      <c r="C695" s="7" t="s">
        <v>851</v>
      </c>
      <c r="D695" s="7" t="s">
        <v>97</v>
      </c>
      <c r="E695" s="7" t="str">
        <f>VLOOKUP(A695,[2]COMEDORECO_Generacion_de_Datos_!$A:$F,2,0)</f>
        <v>F</v>
      </c>
      <c r="F695" s="7" t="s">
        <v>1844</v>
      </c>
      <c r="G695" s="44" t="str">
        <f>VLOOKUP(A695,[1]FIJA!$A:$P,15,0)</f>
        <v>COMEDORES ECONOMICOS - LA VEGA</v>
      </c>
      <c r="H695" s="44">
        <f>VLOOKUP(A695,[1]FIJA!$A:$P,8,0)</f>
        <v>12000</v>
      </c>
      <c r="I695" s="32">
        <f>VLOOKUP(A695,[1]FIJA!$A:$P,10,0)</f>
        <v>0</v>
      </c>
      <c r="J695" s="32">
        <f>VLOOKUP(A695,[1]FIJA!$A:$P,9,0)</f>
        <v>344.4</v>
      </c>
      <c r="K695" s="32">
        <f>VLOOKUP(A695,[3]Sheet1!$F:$I,2,)</f>
        <v>852</v>
      </c>
      <c r="L695" s="32">
        <f>VLOOKUP(A695,[3]Sheet1!$F:$I,4,0)</f>
        <v>138</v>
      </c>
      <c r="M695" s="32">
        <f>VLOOKUP(A695,[1]FIJA!$A:$P,11,0)</f>
        <v>364.8</v>
      </c>
      <c r="N695" s="32">
        <f>VLOOKUP(A695,[3]Sheet1!$F:$I,3,0)</f>
        <v>850.8</v>
      </c>
      <c r="O695" s="32">
        <f>VLOOKUP(A695,[1]FIJA!$A:$P,12,0)</f>
        <v>75</v>
      </c>
      <c r="P695" s="6">
        <v>709.2</v>
      </c>
      <c r="Q695" s="40">
        <f t="shared" si="30"/>
        <v>784.2</v>
      </c>
      <c r="R695" s="6">
        <f t="shared" si="31"/>
        <v>1840.8</v>
      </c>
      <c r="S695" s="6">
        <f t="shared" si="32"/>
        <v>11215.8</v>
      </c>
      <c r="T695" s="24">
        <v>111</v>
      </c>
      <c r="U695" s="2" t="str">
        <f>VLOOKUP(A695,[2]COMEDORECO_Generacion_de_Datos_!$A:$F,5,0)</f>
        <v>01.00.00.62.02.43.20</v>
      </c>
    </row>
    <row r="696" spans="1:21" s="2" customFormat="1" ht="21.95" customHeight="1" x14ac:dyDescent="0.25">
      <c r="A696" s="2">
        <f>VLOOKUP(C696,[1]FIJA!$D:$P,3,0)</f>
        <v>40219416449</v>
      </c>
      <c r="B696" s="23">
        <v>684</v>
      </c>
      <c r="C696" s="7" t="s">
        <v>1422</v>
      </c>
      <c r="D696" s="7" t="s">
        <v>97</v>
      </c>
      <c r="E696" s="7" t="str">
        <f>VLOOKUP(A696,[2]COMEDORECO_Generacion_de_Datos_!$A:$F,2,0)</f>
        <v>F</v>
      </c>
      <c r="F696" s="7" t="s">
        <v>1844</v>
      </c>
      <c r="G696" s="44" t="str">
        <f>VLOOKUP(A696,[1]FIJA!$A:$P,15,0)</f>
        <v>COMEDORES ECONOMICOS - LA VEGA</v>
      </c>
      <c r="H696" s="44">
        <f>VLOOKUP(A696,[1]FIJA!$A:$P,8,0)</f>
        <v>12000</v>
      </c>
      <c r="I696" s="32">
        <f>VLOOKUP(A696,[1]FIJA!$A:$P,10,0)</f>
        <v>0</v>
      </c>
      <c r="J696" s="32">
        <f>VLOOKUP(A696,[1]FIJA!$A:$P,9,0)</f>
        <v>344.4</v>
      </c>
      <c r="K696" s="32">
        <f>VLOOKUP(A696,[3]Sheet1!$F:$I,2,)</f>
        <v>852</v>
      </c>
      <c r="L696" s="32">
        <f>VLOOKUP(A696,[3]Sheet1!$F:$I,4,0)</f>
        <v>138</v>
      </c>
      <c r="M696" s="32">
        <f>VLOOKUP(A696,[1]FIJA!$A:$P,11,0)</f>
        <v>364.8</v>
      </c>
      <c r="N696" s="32">
        <f>VLOOKUP(A696,[3]Sheet1!$F:$I,3,0)</f>
        <v>850.8</v>
      </c>
      <c r="O696" s="32">
        <f>VLOOKUP(A696,[1]FIJA!$A:$P,12,0)</f>
        <v>75</v>
      </c>
      <c r="P696" s="6">
        <v>709.2</v>
      </c>
      <c r="Q696" s="40">
        <f t="shared" si="30"/>
        <v>784.2</v>
      </c>
      <c r="R696" s="6">
        <f t="shared" si="31"/>
        <v>1840.8</v>
      </c>
      <c r="S696" s="6">
        <f t="shared" si="32"/>
        <v>11215.8</v>
      </c>
      <c r="T696" s="24">
        <v>111</v>
      </c>
      <c r="U696" s="2" t="str">
        <f>VLOOKUP(A696,[2]COMEDORECO_Generacion_de_Datos_!$A:$F,5,0)</f>
        <v>01.00.00.62.02.43.20</v>
      </c>
    </row>
    <row r="697" spans="1:21" s="2" customFormat="1" ht="21.95" customHeight="1" x14ac:dyDescent="0.25">
      <c r="A697" s="2">
        <f>VLOOKUP(C697,[1]FIJA!$D:$P,3,0)</f>
        <v>40220923177</v>
      </c>
      <c r="B697" s="23">
        <v>685</v>
      </c>
      <c r="C697" s="7" t="s">
        <v>1180</v>
      </c>
      <c r="D697" s="7" t="s">
        <v>97</v>
      </c>
      <c r="E697" s="7" t="str">
        <f>VLOOKUP(A697,[2]COMEDORECO_Generacion_de_Datos_!$A:$F,2,0)</f>
        <v>F</v>
      </c>
      <c r="F697" s="7" t="s">
        <v>1844</v>
      </c>
      <c r="G697" s="44" t="str">
        <f>VLOOKUP(A697,[1]FIJA!$A:$P,15,0)</f>
        <v>COMEDORES ECONOMICOS - LA VEGA</v>
      </c>
      <c r="H697" s="44">
        <f>VLOOKUP(A697,[1]FIJA!$A:$P,8,0)</f>
        <v>12000</v>
      </c>
      <c r="I697" s="32">
        <f>VLOOKUP(A697,[1]FIJA!$A:$P,10,0)</f>
        <v>0</v>
      </c>
      <c r="J697" s="32">
        <f>VLOOKUP(A697,[1]FIJA!$A:$P,9,0)</f>
        <v>344.4</v>
      </c>
      <c r="K697" s="32">
        <f>VLOOKUP(A697,[3]Sheet1!$F:$I,2,)</f>
        <v>852</v>
      </c>
      <c r="L697" s="32">
        <f>VLOOKUP(A697,[3]Sheet1!$F:$I,4,0)</f>
        <v>138</v>
      </c>
      <c r="M697" s="32">
        <f>VLOOKUP(A697,[1]FIJA!$A:$P,11,0)</f>
        <v>364.8</v>
      </c>
      <c r="N697" s="32">
        <f>VLOOKUP(A697,[3]Sheet1!$F:$I,3,0)</f>
        <v>850.8</v>
      </c>
      <c r="O697" s="32">
        <f>VLOOKUP(A697,[1]FIJA!$A:$P,12,0)</f>
        <v>75</v>
      </c>
      <c r="P697" s="6">
        <v>709.2</v>
      </c>
      <c r="Q697" s="40">
        <f t="shared" si="30"/>
        <v>784.2</v>
      </c>
      <c r="R697" s="6">
        <f t="shared" si="31"/>
        <v>1840.8</v>
      </c>
      <c r="S697" s="6">
        <f t="shared" si="32"/>
        <v>11215.8</v>
      </c>
      <c r="T697" s="24">
        <v>111</v>
      </c>
      <c r="U697" s="2" t="str">
        <f>VLOOKUP(A697,[2]COMEDORECO_Generacion_de_Datos_!$A:$F,5,0)</f>
        <v>01.00.00.62.02.43.20</v>
      </c>
    </row>
    <row r="698" spans="1:21" s="2" customFormat="1" ht="21.95" customHeight="1" x14ac:dyDescent="0.25">
      <c r="A698" s="2">
        <f>VLOOKUP(C698,[1]FIJA!$D:$P,3,0)</f>
        <v>4700736590</v>
      </c>
      <c r="B698" s="23">
        <v>686</v>
      </c>
      <c r="C698" s="7" t="s">
        <v>847</v>
      </c>
      <c r="D698" s="7" t="s">
        <v>101</v>
      </c>
      <c r="E698" s="7" t="str">
        <f>VLOOKUP(A698,[2]COMEDORECO_Generacion_de_Datos_!$A:$F,2,0)</f>
        <v>F</v>
      </c>
      <c r="F698" s="7" t="s">
        <v>1844</v>
      </c>
      <c r="G698" s="44" t="str">
        <f>VLOOKUP(A698,[1]FIJA!$A:$P,15,0)</f>
        <v>COMEDORES ECONOMICOS - LA VEGA</v>
      </c>
      <c r="H698" s="44">
        <f>VLOOKUP(A698,[1]FIJA!$A:$P,8,0)</f>
        <v>11000</v>
      </c>
      <c r="I698" s="32">
        <f>VLOOKUP(A698,[1]FIJA!$A:$P,10,0)</f>
        <v>0</v>
      </c>
      <c r="J698" s="32">
        <f>VLOOKUP(A698,[1]FIJA!$A:$P,9,0)</f>
        <v>315.7</v>
      </c>
      <c r="K698" s="32">
        <f>VLOOKUP(A698,[3]Sheet1!$F:$I,2,)</f>
        <v>781</v>
      </c>
      <c r="L698" s="32">
        <f>VLOOKUP(A698,[3]Sheet1!$F:$I,4,0)</f>
        <v>126.5</v>
      </c>
      <c r="M698" s="32">
        <f>VLOOKUP(A698,[1]FIJA!$A:$P,11,0)</f>
        <v>334.4</v>
      </c>
      <c r="N698" s="32">
        <f>VLOOKUP(A698,[3]Sheet1!$F:$I,3,0)</f>
        <v>779.9</v>
      </c>
      <c r="O698" s="32">
        <f>VLOOKUP(A698,[1]FIJA!$A:$P,12,0)</f>
        <v>75</v>
      </c>
      <c r="P698" s="6">
        <v>650.09999999999991</v>
      </c>
      <c r="Q698" s="40">
        <f t="shared" si="30"/>
        <v>725.09999999999991</v>
      </c>
      <c r="R698" s="6">
        <f t="shared" si="31"/>
        <v>1687.4</v>
      </c>
      <c r="S698" s="6">
        <f t="shared" si="32"/>
        <v>10274.9</v>
      </c>
      <c r="T698" s="24">
        <v>111</v>
      </c>
      <c r="U698" s="2" t="str">
        <f>VLOOKUP(A698,[2]COMEDORECO_Generacion_de_Datos_!$A:$F,5,0)</f>
        <v>01.00.00.62.02.43.20</v>
      </c>
    </row>
    <row r="699" spans="1:21" s="2" customFormat="1" ht="21.95" customHeight="1" x14ac:dyDescent="0.25">
      <c r="A699" s="2">
        <f>VLOOKUP(C699,[1]FIJA!$D:$P,3,0)</f>
        <v>4700743588</v>
      </c>
      <c r="B699" s="23">
        <v>687</v>
      </c>
      <c r="C699" s="7" t="s">
        <v>1444</v>
      </c>
      <c r="D699" s="7" t="s">
        <v>1060</v>
      </c>
      <c r="E699" s="7" t="str">
        <f>VLOOKUP(A699,[2]COMEDORECO_Generacion_de_Datos_!$A:$F,2,0)</f>
        <v>M</v>
      </c>
      <c r="F699" s="7" t="s">
        <v>1844</v>
      </c>
      <c r="G699" s="44" t="str">
        <f>VLOOKUP(A699,[1]FIJA!$A:$P,15,0)</f>
        <v>COMEDORES ECONOMICOS - LA VEGA</v>
      </c>
      <c r="H699" s="44">
        <f>VLOOKUP(A699,[1]FIJA!$A:$P,8,0)</f>
        <v>11000</v>
      </c>
      <c r="I699" s="32">
        <f>VLOOKUP(A699,[1]FIJA!$A:$P,10,0)</f>
        <v>0</v>
      </c>
      <c r="J699" s="32">
        <f>VLOOKUP(A699,[1]FIJA!$A:$P,9,0)</f>
        <v>315.7</v>
      </c>
      <c r="K699" s="32">
        <f>VLOOKUP(A699,[3]Sheet1!$F:$I,2,)</f>
        <v>781</v>
      </c>
      <c r="L699" s="32">
        <f>VLOOKUP(A699,[3]Sheet1!$F:$I,4,0)</f>
        <v>126.5</v>
      </c>
      <c r="M699" s="32">
        <f>VLOOKUP(A699,[1]FIJA!$A:$P,11,0)</f>
        <v>334.4</v>
      </c>
      <c r="N699" s="32">
        <f>VLOOKUP(A699,[3]Sheet1!$F:$I,3,0)</f>
        <v>779.9</v>
      </c>
      <c r="O699" s="32">
        <f>VLOOKUP(A699,[1]FIJA!$A:$P,12,0)</f>
        <v>75</v>
      </c>
      <c r="P699" s="6">
        <v>650.09999999999991</v>
      </c>
      <c r="Q699" s="40">
        <f t="shared" si="30"/>
        <v>725.09999999999991</v>
      </c>
      <c r="R699" s="6">
        <f t="shared" si="31"/>
        <v>1687.4</v>
      </c>
      <c r="S699" s="6">
        <f t="shared" si="32"/>
        <v>10274.9</v>
      </c>
      <c r="T699" s="24">
        <v>111</v>
      </c>
      <c r="U699" s="2" t="str">
        <f>VLOOKUP(A699,[2]COMEDORECO_Generacion_de_Datos_!$A:$F,5,0)</f>
        <v>01.00.00.62.02.43.20</v>
      </c>
    </row>
    <row r="700" spans="1:21" s="2" customFormat="1" ht="21.95" customHeight="1" x14ac:dyDescent="0.25">
      <c r="A700" s="2">
        <f>VLOOKUP(C700,[1]FIJA!$D:$P,3,0)</f>
        <v>4701214241</v>
      </c>
      <c r="B700" s="23">
        <v>688</v>
      </c>
      <c r="C700" s="7" t="s">
        <v>1561</v>
      </c>
      <c r="D700" s="7" t="s">
        <v>275</v>
      </c>
      <c r="E700" s="7" t="str">
        <f>VLOOKUP(A700,[2]COMEDORECO_Generacion_de_Datos_!$A:$F,2,0)</f>
        <v>M</v>
      </c>
      <c r="F700" s="7" t="s">
        <v>1844</v>
      </c>
      <c r="G700" s="44" t="str">
        <f>VLOOKUP(A700,[1]FIJA!$A:$P,15,0)</f>
        <v>COMEDORES ECONOMICOS - LA VEGA</v>
      </c>
      <c r="H700" s="44">
        <f>VLOOKUP(A700,[1]FIJA!$A:$P,8,0)</f>
        <v>11000</v>
      </c>
      <c r="I700" s="32">
        <f>VLOOKUP(A700,[1]FIJA!$A:$P,10,0)</f>
        <v>0</v>
      </c>
      <c r="J700" s="32">
        <f>VLOOKUP(A700,[1]FIJA!$A:$P,9,0)</f>
        <v>315.7</v>
      </c>
      <c r="K700" s="32">
        <f>VLOOKUP(A700,[3]Sheet1!$F:$I,2,)</f>
        <v>781</v>
      </c>
      <c r="L700" s="32">
        <f>VLOOKUP(A700,[3]Sheet1!$F:$I,4,0)</f>
        <v>126.5</v>
      </c>
      <c r="M700" s="32">
        <f>VLOOKUP(A700,[1]FIJA!$A:$P,11,0)</f>
        <v>334.4</v>
      </c>
      <c r="N700" s="32">
        <f>VLOOKUP(A700,[3]Sheet1!$F:$I,3,0)</f>
        <v>779.9</v>
      </c>
      <c r="O700" s="32">
        <f>VLOOKUP(A700,[1]FIJA!$A:$P,12,0)</f>
        <v>75</v>
      </c>
      <c r="P700" s="6">
        <v>650.09999999999991</v>
      </c>
      <c r="Q700" s="40">
        <f t="shared" si="30"/>
        <v>725.09999999999991</v>
      </c>
      <c r="R700" s="6">
        <f t="shared" si="31"/>
        <v>1687.4</v>
      </c>
      <c r="S700" s="6">
        <f t="shared" si="32"/>
        <v>10274.9</v>
      </c>
      <c r="T700" s="24">
        <v>111</v>
      </c>
      <c r="U700" s="2" t="str">
        <f>VLOOKUP(A700,[2]COMEDORECO_Generacion_de_Datos_!$A:$F,5,0)</f>
        <v>01.00.00.62.02.43.20</v>
      </c>
    </row>
    <row r="701" spans="1:21" s="2" customFormat="1" ht="21.95" customHeight="1" x14ac:dyDescent="0.25">
      <c r="A701" s="2">
        <f>VLOOKUP(C701,[1]FIJA!$D:$P,3,0)</f>
        <v>4701501613</v>
      </c>
      <c r="B701" s="23">
        <v>689</v>
      </c>
      <c r="C701" s="7" t="s">
        <v>1368</v>
      </c>
      <c r="D701" s="7" t="s">
        <v>144</v>
      </c>
      <c r="E701" s="7" t="str">
        <f>VLOOKUP(A701,[2]COMEDORECO_Generacion_de_Datos_!$A:$F,2,0)</f>
        <v>F</v>
      </c>
      <c r="F701" s="7" t="s">
        <v>1844</v>
      </c>
      <c r="G701" s="44" t="str">
        <f>VLOOKUP(A701,[1]FIJA!$A:$P,15,0)</f>
        <v>COMEDORES ECONOMICOS - LA VEGA</v>
      </c>
      <c r="H701" s="44">
        <f>VLOOKUP(A701,[1]FIJA!$A:$P,8,0)</f>
        <v>11000</v>
      </c>
      <c r="I701" s="32">
        <f>VLOOKUP(A701,[1]FIJA!$A:$P,10,0)</f>
        <v>0</v>
      </c>
      <c r="J701" s="32">
        <f>VLOOKUP(A701,[1]FIJA!$A:$P,9,0)</f>
        <v>315.7</v>
      </c>
      <c r="K701" s="32">
        <f>VLOOKUP(A701,[3]Sheet1!$F:$I,2,)</f>
        <v>781</v>
      </c>
      <c r="L701" s="32">
        <f>VLOOKUP(A701,[3]Sheet1!$F:$I,4,0)</f>
        <v>126.5</v>
      </c>
      <c r="M701" s="32">
        <f>VLOOKUP(A701,[1]FIJA!$A:$P,11,0)</f>
        <v>334.4</v>
      </c>
      <c r="N701" s="32">
        <f>VLOOKUP(A701,[3]Sheet1!$F:$I,3,0)</f>
        <v>779.9</v>
      </c>
      <c r="O701" s="32">
        <f>VLOOKUP(A701,[1]FIJA!$A:$P,12,0)</f>
        <v>75</v>
      </c>
      <c r="P701" s="6">
        <v>650.09999999999991</v>
      </c>
      <c r="Q701" s="40">
        <f t="shared" si="30"/>
        <v>725.09999999999991</v>
      </c>
      <c r="R701" s="6">
        <f t="shared" si="31"/>
        <v>1687.4</v>
      </c>
      <c r="S701" s="6">
        <f t="shared" si="32"/>
        <v>10274.9</v>
      </c>
      <c r="T701" s="24">
        <v>111</v>
      </c>
      <c r="U701" s="2" t="str">
        <f>VLOOKUP(A701,[2]COMEDORECO_Generacion_de_Datos_!$A:$F,5,0)</f>
        <v>01.00.00.62.02.43.20</v>
      </c>
    </row>
    <row r="702" spans="1:21" s="2" customFormat="1" ht="21.95" customHeight="1" x14ac:dyDescent="0.25">
      <c r="A702" s="2">
        <f>VLOOKUP(C702,[1]FIJA!$D:$P,3,0)</f>
        <v>4701777205</v>
      </c>
      <c r="B702" s="23">
        <v>690</v>
      </c>
      <c r="C702" s="7" t="s">
        <v>1562</v>
      </c>
      <c r="D702" s="7" t="s">
        <v>152</v>
      </c>
      <c r="E702" s="7" t="str">
        <f>VLOOKUP(A702,[2]COMEDORECO_Generacion_de_Datos_!$A:$F,2,0)</f>
        <v>M</v>
      </c>
      <c r="F702" s="7" t="s">
        <v>1844</v>
      </c>
      <c r="G702" s="44" t="str">
        <f>VLOOKUP(A702,[1]FIJA!$A:$P,15,0)</f>
        <v>COMEDORES ECONOMICOS - LA VEGA</v>
      </c>
      <c r="H702" s="44">
        <f>VLOOKUP(A702,[1]FIJA!$A:$P,8,0)</f>
        <v>11000</v>
      </c>
      <c r="I702" s="32">
        <f>VLOOKUP(A702,[1]FIJA!$A:$P,10,0)</f>
        <v>0</v>
      </c>
      <c r="J702" s="32">
        <f>VLOOKUP(A702,[1]FIJA!$A:$P,9,0)</f>
        <v>315.7</v>
      </c>
      <c r="K702" s="32">
        <f>VLOOKUP(A702,[3]Sheet1!$F:$I,2,)</f>
        <v>781</v>
      </c>
      <c r="L702" s="32">
        <f>VLOOKUP(A702,[3]Sheet1!$F:$I,4,0)</f>
        <v>126.5</v>
      </c>
      <c r="M702" s="32">
        <f>VLOOKUP(A702,[1]FIJA!$A:$P,11,0)</f>
        <v>334.4</v>
      </c>
      <c r="N702" s="32">
        <f>VLOOKUP(A702,[3]Sheet1!$F:$I,3,0)</f>
        <v>779.9</v>
      </c>
      <c r="O702" s="32">
        <f>VLOOKUP(A702,[1]FIJA!$A:$P,12,0)</f>
        <v>75</v>
      </c>
      <c r="P702" s="6">
        <v>650.09999999999991</v>
      </c>
      <c r="Q702" s="40">
        <f t="shared" si="30"/>
        <v>725.09999999999991</v>
      </c>
      <c r="R702" s="6">
        <f t="shared" si="31"/>
        <v>1687.4</v>
      </c>
      <c r="S702" s="6">
        <f t="shared" si="32"/>
        <v>10274.9</v>
      </c>
      <c r="T702" s="24">
        <v>111</v>
      </c>
      <c r="U702" s="2" t="str">
        <f>VLOOKUP(A702,[2]COMEDORECO_Generacion_de_Datos_!$A:$F,5,0)</f>
        <v>01.00.00.62.02.43.20</v>
      </c>
    </row>
    <row r="703" spans="1:21" s="2" customFormat="1" ht="21.95" customHeight="1" x14ac:dyDescent="0.25">
      <c r="A703" s="2">
        <f>VLOOKUP(C703,[1]FIJA!$D:$P,3,0)</f>
        <v>4701809131</v>
      </c>
      <c r="B703" s="23">
        <v>691</v>
      </c>
      <c r="C703" s="7" t="s">
        <v>852</v>
      </c>
      <c r="D703" s="7" t="s">
        <v>144</v>
      </c>
      <c r="E703" s="7" t="str">
        <f>VLOOKUP(A703,[2]COMEDORECO_Generacion_de_Datos_!$A:$F,2,0)</f>
        <v>F</v>
      </c>
      <c r="F703" s="7" t="s">
        <v>1844</v>
      </c>
      <c r="G703" s="44" t="str">
        <f>VLOOKUP(A703,[1]FIJA!$A:$P,15,0)</f>
        <v>COMEDORES ECONOMICOS - LA VEGA</v>
      </c>
      <c r="H703" s="44">
        <f>VLOOKUP(A703,[1]FIJA!$A:$P,8,0)</f>
        <v>11000</v>
      </c>
      <c r="I703" s="32">
        <f>VLOOKUP(A703,[1]FIJA!$A:$P,10,0)</f>
        <v>0</v>
      </c>
      <c r="J703" s="32">
        <f>VLOOKUP(A703,[1]FIJA!$A:$P,9,0)</f>
        <v>315.7</v>
      </c>
      <c r="K703" s="32">
        <f>VLOOKUP(A703,[3]Sheet1!$F:$I,2,)</f>
        <v>781</v>
      </c>
      <c r="L703" s="32">
        <f>VLOOKUP(A703,[3]Sheet1!$F:$I,4,0)</f>
        <v>126.5</v>
      </c>
      <c r="M703" s="32">
        <f>VLOOKUP(A703,[1]FIJA!$A:$P,11,0)</f>
        <v>334.4</v>
      </c>
      <c r="N703" s="32">
        <f>VLOOKUP(A703,[3]Sheet1!$F:$I,3,0)</f>
        <v>779.9</v>
      </c>
      <c r="O703" s="32">
        <f>VLOOKUP(A703,[1]FIJA!$A:$P,12,0)</f>
        <v>75</v>
      </c>
      <c r="P703" s="6">
        <v>650.09999999999991</v>
      </c>
      <c r="Q703" s="40">
        <f t="shared" si="30"/>
        <v>725.09999999999991</v>
      </c>
      <c r="R703" s="6">
        <f t="shared" si="31"/>
        <v>1687.4</v>
      </c>
      <c r="S703" s="6">
        <f t="shared" si="32"/>
        <v>10274.9</v>
      </c>
      <c r="T703" s="24">
        <v>111</v>
      </c>
      <c r="U703" s="2" t="str">
        <f>VLOOKUP(A703,[2]COMEDORECO_Generacion_de_Datos_!$A:$F,5,0)</f>
        <v>01.00.00.62.02.43.20</v>
      </c>
    </row>
    <row r="704" spans="1:21" s="2" customFormat="1" ht="21.95" customHeight="1" x14ac:dyDescent="0.25">
      <c r="A704" s="2">
        <f>VLOOKUP(C704,[1]FIJA!$D:$P,3,0)</f>
        <v>4701875678</v>
      </c>
      <c r="B704" s="23">
        <v>692</v>
      </c>
      <c r="C704" s="7" t="s">
        <v>853</v>
      </c>
      <c r="D704" s="7" t="s">
        <v>109</v>
      </c>
      <c r="E704" s="7" t="str">
        <f>VLOOKUP(A704,[2]COMEDORECO_Generacion_de_Datos_!$A:$F,2,0)</f>
        <v>F</v>
      </c>
      <c r="F704" s="7" t="s">
        <v>1844</v>
      </c>
      <c r="G704" s="44" t="str">
        <f>VLOOKUP(A704,[1]FIJA!$A:$P,15,0)</f>
        <v>COMEDORES ECONOMICOS - LA VEGA</v>
      </c>
      <c r="H704" s="44">
        <f>VLOOKUP(A704,[1]FIJA!$A:$P,8,0)</f>
        <v>11000</v>
      </c>
      <c r="I704" s="32">
        <f>VLOOKUP(A704,[1]FIJA!$A:$P,10,0)</f>
        <v>0</v>
      </c>
      <c r="J704" s="32">
        <f>VLOOKUP(A704,[1]FIJA!$A:$P,9,0)</f>
        <v>315.7</v>
      </c>
      <c r="K704" s="32">
        <f>VLOOKUP(A704,[3]Sheet1!$F:$I,2,)</f>
        <v>781</v>
      </c>
      <c r="L704" s="32">
        <f>VLOOKUP(A704,[3]Sheet1!$F:$I,4,0)</f>
        <v>126.5</v>
      </c>
      <c r="M704" s="32">
        <f>VLOOKUP(A704,[1]FIJA!$A:$P,11,0)</f>
        <v>334.4</v>
      </c>
      <c r="N704" s="32">
        <f>VLOOKUP(A704,[3]Sheet1!$F:$I,3,0)</f>
        <v>779.9</v>
      </c>
      <c r="O704" s="32">
        <f>VLOOKUP(A704,[1]FIJA!$A:$P,12,0)</f>
        <v>75</v>
      </c>
      <c r="P704" s="6">
        <v>650.09999999999991</v>
      </c>
      <c r="Q704" s="40">
        <f t="shared" si="30"/>
        <v>725.09999999999991</v>
      </c>
      <c r="R704" s="6">
        <f t="shared" si="31"/>
        <v>1687.4</v>
      </c>
      <c r="S704" s="6">
        <f t="shared" si="32"/>
        <v>10274.9</v>
      </c>
      <c r="T704" s="24">
        <v>111</v>
      </c>
      <c r="U704" s="2" t="str">
        <f>VLOOKUP(A704,[2]COMEDORECO_Generacion_de_Datos_!$A:$F,5,0)</f>
        <v>01.00.00.62.02.43.20</v>
      </c>
    </row>
    <row r="705" spans="1:21" s="2" customFormat="1" ht="21.95" customHeight="1" x14ac:dyDescent="0.25">
      <c r="A705" s="2">
        <f>VLOOKUP(C705,[1]FIJA!$D:$P,3,0)</f>
        <v>4702010341</v>
      </c>
      <c r="B705" s="23">
        <v>693</v>
      </c>
      <c r="C705" s="7" t="s">
        <v>1468</v>
      </c>
      <c r="D705" s="7" t="s">
        <v>111</v>
      </c>
      <c r="E705" s="7" t="str">
        <f>VLOOKUP(A705,[2]COMEDORECO_Generacion_de_Datos_!$A:$F,2,0)</f>
        <v>F</v>
      </c>
      <c r="F705" s="7" t="s">
        <v>1844</v>
      </c>
      <c r="G705" s="44" t="str">
        <f>VLOOKUP(A705,[1]FIJA!$A:$P,15,0)</f>
        <v>COMEDORES ECONOMICOS - LA VEGA</v>
      </c>
      <c r="H705" s="44">
        <f>VLOOKUP(A705,[1]FIJA!$A:$P,8,0)</f>
        <v>11000</v>
      </c>
      <c r="I705" s="32">
        <f>VLOOKUP(A705,[1]FIJA!$A:$P,10,0)</f>
        <v>0</v>
      </c>
      <c r="J705" s="32">
        <f>VLOOKUP(A705,[1]FIJA!$A:$P,9,0)</f>
        <v>315.7</v>
      </c>
      <c r="K705" s="32">
        <f>VLOOKUP(A705,[3]Sheet1!$F:$I,2,)</f>
        <v>781</v>
      </c>
      <c r="L705" s="32">
        <f>VLOOKUP(A705,[3]Sheet1!$F:$I,4,0)</f>
        <v>126.5</v>
      </c>
      <c r="M705" s="32">
        <f>VLOOKUP(A705,[1]FIJA!$A:$P,11,0)</f>
        <v>334.4</v>
      </c>
      <c r="N705" s="32">
        <f>VLOOKUP(A705,[3]Sheet1!$F:$I,3,0)</f>
        <v>779.9</v>
      </c>
      <c r="O705" s="32">
        <f>VLOOKUP(A705,[1]FIJA!$A:$P,12,0)</f>
        <v>75</v>
      </c>
      <c r="P705" s="6">
        <v>650.09999999999991</v>
      </c>
      <c r="Q705" s="40">
        <f t="shared" si="30"/>
        <v>725.09999999999991</v>
      </c>
      <c r="R705" s="6">
        <f t="shared" si="31"/>
        <v>1687.4</v>
      </c>
      <c r="S705" s="6">
        <f t="shared" si="32"/>
        <v>10274.9</v>
      </c>
      <c r="T705" s="24">
        <v>111</v>
      </c>
      <c r="U705" s="2" t="str">
        <f>VLOOKUP(A705,[2]COMEDORECO_Generacion_de_Datos_!$A:$F,5,0)</f>
        <v>01.00.00.62.02.43.20</v>
      </c>
    </row>
    <row r="706" spans="1:21" s="2" customFormat="1" ht="21.95" customHeight="1" x14ac:dyDescent="0.25">
      <c r="A706" s="2">
        <f>VLOOKUP(C706,[1]FIJA!$D:$P,3,0)</f>
        <v>4702061492</v>
      </c>
      <c r="B706" s="23">
        <v>694</v>
      </c>
      <c r="C706" s="7" t="s">
        <v>1833</v>
      </c>
      <c r="D706" s="7" t="s">
        <v>144</v>
      </c>
      <c r="E706" s="7" t="str">
        <f>VLOOKUP(A706,[2]COMEDORECO_Generacion_de_Datos_!$A:$F,2,0)</f>
        <v>M</v>
      </c>
      <c r="F706" s="7" t="s">
        <v>1844</v>
      </c>
      <c r="G706" s="44" t="str">
        <f>VLOOKUP(A706,[1]FIJA!$A:$P,15,0)</f>
        <v>COMEDORES ECONOMICOS - LA VEGA</v>
      </c>
      <c r="H706" s="44">
        <f>VLOOKUP(A706,[1]FIJA!$A:$P,8,0)</f>
        <v>11000</v>
      </c>
      <c r="I706" s="32">
        <f>VLOOKUP(A706,[1]FIJA!$A:$P,10,0)</f>
        <v>0</v>
      </c>
      <c r="J706" s="32">
        <f>VLOOKUP(A706,[1]FIJA!$A:$P,9,0)</f>
        <v>315.7</v>
      </c>
      <c r="K706" s="32">
        <f>VLOOKUP(A706,[3]Sheet1!$F:$I,2,)</f>
        <v>781</v>
      </c>
      <c r="L706" s="32">
        <f>VLOOKUP(A706,[3]Sheet1!$F:$I,4,0)</f>
        <v>126.5</v>
      </c>
      <c r="M706" s="32">
        <f>VLOOKUP(A706,[1]FIJA!$A:$P,11,0)</f>
        <v>334.4</v>
      </c>
      <c r="N706" s="32">
        <f>VLOOKUP(A706,[3]Sheet1!$F:$I,3,0)</f>
        <v>779.9</v>
      </c>
      <c r="O706" s="32">
        <f>VLOOKUP(A706,[1]FIJA!$A:$P,12,0)</f>
        <v>75</v>
      </c>
      <c r="P706" s="6">
        <v>650.09999999999991</v>
      </c>
      <c r="Q706" s="40">
        <f t="shared" si="30"/>
        <v>725.09999999999991</v>
      </c>
      <c r="R706" s="6">
        <f t="shared" si="31"/>
        <v>1687.4</v>
      </c>
      <c r="S706" s="6">
        <f t="shared" si="32"/>
        <v>10274.9</v>
      </c>
      <c r="T706" s="24">
        <v>111</v>
      </c>
      <c r="U706" s="2" t="str">
        <f>VLOOKUP(A706,[2]COMEDORECO_Generacion_de_Datos_!$A:$F,5,0)</f>
        <v>01.00.00.62.02.43.20</v>
      </c>
    </row>
    <row r="707" spans="1:21" s="2" customFormat="1" ht="21.95" customHeight="1" x14ac:dyDescent="0.25">
      <c r="A707" s="2">
        <f>VLOOKUP(C707,[1]FIJA!$D:$P,3,0)</f>
        <v>4900534456</v>
      </c>
      <c r="B707" s="23">
        <v>695</v>
      </c>
      <c r="C707" s="7" t="s">
        <v>865</v>
      </c>
      <c r="D707" s="7" t="s">
        <v>97</v>
      </c>
      <c r="E707" s="7" t="str">
        <f>VLOOKUP(A707,[2]COMEDORECO_Generacion_de_Datos_!$A:$F,2,0)</f>
        <v>M</v>
      </c>
      <c r="F707" s="7" t="s">
        <v>1844</v>
      </c>
      <c r="G707" s="44" t="str">
        <f>VLOOKUP(A707,[1]FIJA!$A:$P,15,0)</f>
        <v>COMEDORES ECONOMICOS - LA VEGA</v>
      </c>
      <c r="H707" s="44">
        <f>VLOOKUP(A707,[1]FIJA!$A:$P,8,0)</f>
        <v>11000</v>
      </c>
      <c r="I707" s="32">
        <f>VLOOKUP(A707,[1]FIJA!$A:$P,10,0)</f>
        <v>0</v>
      </c>
      <c r="J707" s="32">
        <f>VLOOKUP(A707,[1]FIJA!$A:$P,9,0)</f>
        <v>315.7</v>
      </c>
      <c r="K707" s="32">
        <f>VLOOKUP(A707,[3]Sheet1!$F:$I,2,)</f>
        <v>781</v>
      </c>
      <c r="L707" s="32">
        <f>VLOOKUP(A707,[3]Sheet1!$F:$I,4,0)</f>
        <v>126.5</v>
      </c>
      <c r="M707" s="32">
        <f>VLOOKUP(A707,[1]FIJA!$A:$P,11,0)</f>
        <v>334.4</v>
      </c>
      <c r="N707" s="32">
        <f>VLOOKUP(A707,[3]Sheet1!$F:$I,3,0)</f>
        <v>779.9</v>
      </c>
      <c r="O707" s="32">
        <f>VLOOKUP(A707,[1]FIJA!$A:$P,12,0)</f>
        <v>75</v>
      </c>
      <c r="P707" s="6">
        <v>650.09999999999991</v>
      </c>
      <c r="Q707" s="40">
        <f t="shared" si="30"/>
        <v>725.09999999999991</v>
      </c>
      <c r="R707" s="6">
        <f t="shared" si="31"/>
        <v>1687.4</v>
      </c>
      <c r="S707" s="6">
        <f t="shared" si="32"/>
        <v>10274.9</v>
      </c>
      <c r="T707" s="24">
        <v>111</v>
      </c>
      <c r="U707" s="2" t="str">
        <f>VLOOKUP(A707,[2]COMEDORECO_Generacion_de_Datos_!$A:$F,5,0)</f>
        <v>01.00.00.62.02.43.20</v>
      </c>
    </row>
    <row r="708" spans="1:21" s="2" customFormat="1" ht="21.95" customHeight="1" x14ac:dyDescent="0.25">
      <c r="A708" s="2">
        <f>VLOOKUP(C708,[1]FIJA!$D:$P,3,0)</f>
        <v>40220063222</v>
      </c>
      <c r="B708" s="23">
        <v>696</v>
      </c>
      <c r="C708" s="7" t="s">
        <v>1839</v>
      </c>
      <c r="D708" s="7" t="s">
        <v>144</v>
      </c>
      <c r="E708" s="7" t="str">
        <f>VLOOKUP(A708,[2]COMEDORECO_Generacion_de_Datos_!$A:$F,2,0)</f>
        <v>M</v>
      </c>
      <c r="F708" s="7" t="s">
        <v>1844</v>
      </c>
      <c r="G708" s="44" t="str">
        <f>VLOOKUP(A708,[1]FIJA!$A:$P,15,0)</f>
        <v>COMEDORES ECONOMICOS - LA VEGA</v>
      </c>
      <c r="H708" s="44">
        <f>VLOOKUP(A708,[1]FIJA!$A:$P,8,0)</f>
        <v>11000</v>
      </c>
      <c r="I708" s="32">
        <f>VLOOKUP(A708,[1]FIJA!$A:$P,10,0)</f>
        <v>0</v>
      </c>
      <c r="J708" s="32">
        <f>VLOOKUP(A708,[1]FIJA!$A:$P,9,0)</f>
        <v>315.7</v>
      </c>
      <c r="K708" s="32">
        <f>VLOOKUP(A708,[3]Sheet1!$F:$I,2,)</f>
        <v>781</v>
      </c>
      <c r="L708" s="32">
        <f>VLOOKUP(A708,[3]Sheet1!$F:$I,4,0)</f>
        <v>126.5</v>
      </c>
      <c r="M708" s="32">
        <f>VLOOKUP(A708,[1]FIJA!$A:$P,11,0)</f>
        <v>334.4</v>
      </c>
      <c r="N708" s="32">
        <f>VLOOKUP(A708,[3]Sheet1!$F:$I,3,0)</f>
        <v>779.9</v>
      </c>
      <c r="O708" s="32">
        <f>VLOOKUP(A708,[1]FIJA!$A:$P,12,0)</f>
        <v>75</v>
      </c>
      <c r="P708" s="6">
        <v>650.09999999999991</v>
      </c>
      <c r="Q708" s="40">
        <f t="shared" si="30"/>
        <v>725.09999999999991</v>
      </c>
      <c r="R708" s="6">
        <f t="shared" si="31"/>
        <v>1687.4</v>
      </c>
      <c r="S708" s="6">
        <f t="shared" si="32"/>
        <v>10274.9</v>
      </c>
      <c r="T708" s="24">
        <v>111</v>
      </c>
      <c r="U708" s="2" t="str">
        <f>VLOOKUP(A708,[2]COMEDORECO_Generacion_de_Datos_!$A:$F,5,0)</f>
        <v>01.00.00.62.02.43.20</v>
      </c>
    </row>
    <row r="709" spans="1:21" s="2" customFormat="1" ht="21.95" customHeight="1" x14ac:dyDescent="0.25">
      <c r="A709" s="2">
        <f>VLOOKUP(C709,[1]FIJA!$D:$P,3,0)</f>
        <v>40220575712</v>
      </c>
      <c r="B709" s="23">
        <v>697</v>
      </c>
      <c r="C709" s="7" t="s">
        <v>1172</v>
      </c>
      <c r="D709" s="7" t="s">
        <v>101</v>
      </c>
      <c r="E709" s="7" t="str">
        <f>VLOOKUP(A709,[2]COMEDORECO_Generacion_de_Datos_!$A:$F,2,0)</f>
        <v>F</v>
      </c>
      <c r="F709" s="7" t="s">
        <v>1844</v>
      </c>
      <c r="G709" s="44" t="str">
        <f>VLOOKUP(A709,[1]FIJA!$A:$P,15,0)</f>
        <v>COMEDORES ECONOMICOS - LA VEGA</v>
      </c>
      <c r="H709" s="44">
        <f>VLOOKUP(A709,[1]FIJA!$A:$P,8,0)</f>
        <v>11000</v>
      </c>
      <c r="I709" s="32">
        <f>VLOOKUP(A709,[1]FIJA!$A:$P,10,0)</f>
        <v>0</v>
      </c>
      <c r="J709" s="32">
        <f>VLOOKUP(A709,[1]FIJA!$A:$P,9,0)</f>
        <v>315.7</v>
      </c>
      <c r="K709" s="32">
        <f>VLOOKUP(A709,[3]Sheet1!$F:$I,2,)</f>
        <v>781</v>
      </c>
      <c r="L709" s="32">
        <f>VLOOKUP(A709,[3]Sheet1!$F:$I,4,0)</f>
        <v>126.5</v>
      </c>
      <c r="M709" s="32">
        <f>VLOOKUP(A709,[1]FIJA!$A:$P,11,0)</f>
        <v>334.4</v>
      </c>
      <c r="N709" s="32">
        <f>VLOOKUP(A709,[3]Sheet1!$F:$I,3,0)</f>
        <v>779.9</v>
      </c>
      <c r="O709" s="32">
        <f>VLOOKUP(A709,[1]FIJA!$A:$P,12,0)</f>
        <v>75</v>
      </c>
      <c r="P709" s="6">
        <v>650.09999999999991</v>
      </c>
      <c r="Q709" s="40">
        <f t="shared" si="30"/>
        <v>725.09999999999991</v>
      </c>
      <c r="R709" s="6">
        <f t="shared" si="31"/>
        <v>1687.4</v>
      </c>
      <c r="S709" s="6">
        <f t="shared" si="32"/>
        <v>10274.9</v>
      </c>
      <c r="T709" s="24">
        <v>111</v>
      </c>
      <c r="U709" s="2" t="str">
        <f>VLOOKUP(A709,[2]COMEDORECO_Generacion_de_Datos_!$A:$F,5,0)</f>
        <v>01.00.00.62.02.43.20</v>
      </c>
    </row>
    <row r="710" spans="1:21" s="2" customFormat="1" ht="21.95" customHeight="1" x14ac:dyDescent="0.25">
      <c r="A710" s="2">
        <f>VLOOKUP(C710,[1]FIJA!$D:$P,3,0)</f>
        <v>40223788726</v>
      </c>
      <c r="B710" s="23">
        <v>698</v>
      </c>
      <c r="C710" s="7" t="s">
        <v>1461</v>
      </c>
      <c r="D710" s="7" t="s">
        <v>101</v>
      </c>
      <c r="E710" s="7" t="str">
        <f>VLOOKUP(A710,[2]COMEDORECO_Generacion_de_Datos_!$A:$F,2,0)</f>
        <v>F</v>
      </c>
      <c r="F710" s="7" t="s">
        <v>1844</v>
      </c>
      <c r="G710" s="44" t="str">
        <f>VLOOKUP(A710,[1]FIJA!$A:$P,15,0)</f>
        <v>COMEDORES ECONOMICOS - LA VEGA</v>
      </c>
      <c r="H710" s="44">
        <f>VLOOKUP(A710,[1]FIJA!$A:$P,8,0)</f>
        <v>11000</v>
      </c>
      <c r="I710" s="32">
        <f>VLOOKUP(A710,[1]FIJA!$A:$P,10,0)</f>
        <v>0</v>
      </c>
      <c r="J710" s="32">
        <f>VLOOKUP(A710,[1]FIJA!$A:$P,9,0)</f>
        <v>315.7</v>
      </c>
      <c r="K710" s="32">
        <f>VLOOKUP(A710,[3]Sheet1!$F:$I,2,)</f>
        <v>781</v>
      </c>
      <c r="L710" s="32">
        <f>VLOOKUP(A710,[3]Sheet1!$F:$I,4,0)</f>
        <v>126.5</v>
      </c>
      <c r="M710" s="32">
        <f>VLOOKUP(A710,[1]FIJA!$A:$P,11,0)</f>
        <v>334.4</v>
      </c>
      <c r="N710" s="32">
        <f>VLOOKUP(A710,[3]Sheet1!$F:$I,3,0)</f>
        <v>779.9</v>
      </c>
      <c r="O710" s="32">
        <f>VLOOKUP(A710,[1]FIJA!$A:$P,12,0)</f>
        <v>75</v>
      </c>
      <c r="P710" s="6">
        <v>650.09999999999991</v>
      </c>
      <c r="Q710" s="40">
        <f t="shared" si="30"/>
        <v>725.09999999999991</v>
      </c>
      <c r="R710" s="6">
        <f t="shared" si="31"/>
        <v>1687.4</v>
      </c>
      <c r="S710" s="6">
        <f t="shared" si="32"/>
        <v>10274.9</v>
      </c>
      <c r="T710" s="24">
        <v>111</v>
      </c>
      <c r="U710" s="2" t="str">
        <f>VLOOKUP(A710,[2]COMEDORECO_Generacion_de_Datos_!$A:$F,5,0)</f>
        <v>01.00.00.62.02.43.20</v>
      </c>
    </row>
    <row r="711" spans="1:21" s="2" customFormat="1" ht="21.95" customHeight="1" x14ac:dyDescent="0.25">
      <c r="A711" s="2">
        <f>VLOOKUP(C711,[1]FIJA!$D:$P,3,0)</f>
        <v>40227272743</v>
      </c>
      <c r="B711" s="23">
        <v>699</v>
      </c>
      <c r="C711" s="7" t="s">
        <v>1223</v>
      </c>
      <c r="D711" s="7" t="s">
        <v>101</v>
      </c>
      <c r="E711" s="7" t="str">
        <f>VLOOKUP(A711,[2]COMEDORECO_Generacion_de_Datos_!$A:$F,2,0)</f>
        <v>F</v>
      </c>
      <c r="F711" s="7" t="s">
        <v>1844</v>
      </c>
      <c r="G711" s="44" t="str">
        <f>VLOOKUP(A711,[1]FIJA!$A:$P,15,0)</f>
        <v>COMEDORES ECONOMICOS - LA VEGA</v>
      </c>
      <c r="H711" s="44">
        <f>VLOOKUP(A711,[1]FIJA!$A:$P,8,0)</f>
        <v>11000</v>
      </c>
      <c r="I711" s="32">
        <f>VLOOKUP(A711,[1]FIJA!$A:$P,10,0)</f>
        <v>0</v>
      </c>
      <c r="J711" s="32">
        <f>VLOOKUP(A711,[1]FIJA!$A:$P,9,0)</f>
        <v>315.7</v>
      </c>
      <c r="K711" s="32">
        <f>VLOOKUP(A711,[3]Sheet1!$F:$I,2,)</f>
        <v>781</v>
      </c>
      <c r="L711" s="32">
        <f>VLOOKUP(A711,[3]Sheet1!$F:$I,4,0)</f>
        <v>126.5</v>
      </c>
      <c r="M711" s="32">
        <f>VLOOKUP(A711,[1]FIJA!$A:$P,11,0)</f>
        <v>334.4</v>
      </c>
      <c r="N711" s="32">
        <f>VLOOKUP(A711,[3]Sheet1!$F:$I,3,0)</f>
        <v>779.9</v>
      </c>
      <c r="O711" s="32">
        <f>VLOOKUP(A711,[1]FIJA!$A:$P,12,0)</f>
        <v>75</v>
      </c>
      <c r="P711" s="6">
        <v>650.09999999999991</v>
      </c>
      <c r="Q711" s="40">
        <f t="shared" si="30"/>
        <v>725.09999999999991</v>
      </c>
      <c r="R711" s="6">
        <f t="shared" si="31"/>
        <v>1687.4</v>
      </c>
      <c r="S711" s="6">
        <f t="shared" si="32"/>
        <v>10274.9</v>
      </c>
      <c r="T711" s="24">
        <v>111</v>
      </c>
      <c r="U711" s="2" t="str">
        <f>VLOOKUP(A711,[2]COMEDORECO_Generacion_de_Datos_!$A:$F,5,0)</f>
        <v>01.00.00.62.02.43.20</v>
      </c>
    </row>
    <row r="712" spans="1:21" s="2" customFormat="1" ht="21.95" customHeight="1" x14ac:dyDescent="0.25">
      <c r="A712" s="2">
        <f>VLOOKUP(C712,[1]FIJA!$D:$P,3,0)</f>
        <v>4701593693</v>
      </c>
      <c r="B712" s="23">
        <v>700</v>
      </c>
      <c r="C712" s="7" t="s">
        <v>1874</v>
      </c>
      <c r="D712" s="7" t="s">
        <v>97</v>
      </c>
      <c r="E712" s="7" t="str">
        <f>VLOOKUP(A712,[2]COMEDORECO_Generacion_de_Datos_!$A:$F,2,0)</f>
        <v>M</v>
      </c>
      <c r="F712" s="7" t="s">
        <v>1844</v>
      </c>
      <c r="G712" s="44" t="str">
        <f>VLOOKUP(A712,[1]FIJA!$A:$P,15,0)</f>
        <v>COMEDORES ECONOMICOS - LA VEGA</v>
      </c>
      <c r="H712" s="44">
        <f>VLOOKUP(A712,[1]FIJA!$A:$P,8,0)</f>
        <v>11000</v>
      </c>
      <c r="I712" s="32">
        <f>VLOOKUP(A712,[1]FIJA!$A:$P,10,0)</f>
        <v>0</v>
      </c>
      <c r="J712" s="32">
        <f>VLOOKUP(A712,[1]FIJA!$A:$P,9,0)</f>
        <v>315.7</v>
      </c>
      <c r="K712" s="32">
        <f>VLOOKUP(A712,[3]Sheet1!$F:$I,2,)</f>
        <v>781</v>
      </c>
      <c r="L712" s="32">
        <f>VLOOKUP(A712,[3]Sheet1!$F:$I,4,0)</f>
        <v>126.5</v>
      </c>
      <c r="M712" s="32">
        <f>VLOOKUP(A712,[1]FIJA!$A:$P,11,0)</f>
        <v>334.4</v>
      </c>
      <c r="N712" s="32">
        <f>VLOOKUP(A712,[3]Sheet1!$F:$I,3,0)</f>
        <v>779.9</v>
      </c>
      <c r="O712" s="32">
        <f>VLOOKUP(A712,[1]FIJA!$A:$P,12,0)</f>
        <v>75</v>
      </c>
      <c r="P712" s="6">
        <v>650.09999999999991</v>
      </c>
      <c r="Q712" s="40">
        <f t="shared" si="30"/>
        <v>725.09999999999991</v>
      </c>
      <c r="R712" s="6">
        <f t="shared" si="31"/>
        <v>1687.4</v>
      </c>
      <c r="S712" s="6">
        <f t="shared" si="32"/>
        <v>10274.9</v>
      </c>
      <c r="T712" s="24">
        <v>111</v>
      </c>
      <c r="U712" s="2" t="str">
        <f>VLOOKUP(A712,[2]COMEDORECO_Generacion_de_Datos_!$A:$F,5,0)</f>
        <v>01.00.00.62.02.43.20</v>
      </c>
    </row>
    <row r="713" spans="1:21" s="2" customFormat="1" ht="21.95" customHeight="1" x14ac:dyDescent="0.25">
      <c r="A713" s="2">
        <f>VLOOKUP(C713,[1]FIJA!$D:$P,3,0)</f>
        <v>9200109370</v>
      </c>
      <c r="B713" s="23">
        <v>701</v>
      </c>
      <c r="C713" s="7" t="s">
        <v>1318</v>
      </c>
      <c r="D713" s="7" t="s">
        <v>27</v>
      </c>
      <c r="E713" s="7" t="str">
        <f>VLOOKUP(A713,[2]COMEDORECO_Generacion_de_Datos_!$A:$F,2,0)</f>
        <v>F</v>
      </c>
      <c r="F713" s="7" t="s">
        <v>1844</v>
      </c>
      <c r="G713" s="44" t="str">
        <f>VLOOKUP(A713,[1]FIJA!$A:$P,15,0)</f>
        <v>COMEDORES ECONOMICOS - VALVERDE MAO</v>
      </c>
      <c r="H713" s="44">
        <f>VLOOKUP(A713,[1]FIJA!$A:$P,8,0)</f>
        <v>35000</v>
      </c>
      <c r="I713" s="32">
        <f>VLOOKUP(A713,[1]FIJA!$A:$P,10,0)</f>
        <v>0</v>
      </c>
      <c r="J713" s="32">
        <f>VLOOKUP(A713,[1]FIJA!$A:$P,9,0)</f>
        <v>1004.5</v>
      </c>
      <c r="K713" s="32">
        <f>VLOOKUP(A713,[3]Sheet1!$F:$I,2,)</f>
        <v>2485</v>
      </c>
      <c r="L713" s="32">
        <f>VLOOKUP(A713,[3]Sheet1!$F:$I,4,0)</f>
        <v>402.5</v>
      </c>
      <c r="M713" s="32">
        <f>VLOOKUP(A713,[1]FIJA!$A:$P,11,0)</f>
        <v>1064</v>
      </c>
      <c r="N713" s="32">
        <f>VLOOKUP(A713,[3]Sheet1!$F:$I,3,0)</f>
        <v>2481.5</v>
      </c>
      <c r="O713" s="32">
        <f>VLOOKUP(A713,[1]FIJA!$A:$P,12,0)</f>
        <v>75</v>
      </c>
      <c r="P713" s="6">
        <v>2068.5</v>
      </c>
      <c r="Q713" s="40">
        <f t="shared" si="30"/>
        <v>2143.5</v>
      </c>
      <c r="R713" s="6">
        <f t="shared" si="31"/>
        <v>5369</v>
      </c>
      <c r="S713" s="6">
        <f t="shared" si="32"/>
        <v>32856.5</v>
      </c>
      <c r="T713" s="24">
        <v>111</v>
      </c>
      <c r="U713" s="2" t="str">
        <f>VLOOKUP(A713,[2]COMEDORECO_Generacion_de_Datos_!$A:$F,5,0)</f>
        <v>01.00.00.62.02.43.21</v>
      </c>
    </row>
    <row r="714" spans="1:21" s="2" customFormat="1" ht="21.95" customHeight="1" x14ac:dyDescent="0.25">
      <c r="A714" s="2">
        <f>VLOOKUP(C714,[1]FIJA!$D:$P,3,0)</f>
        <v>3400209916</v>
      </c>
      <c r="B714" s="23">
        <v>702</v>
      </c>
      <c r="C714" s="7" t="s">
        <v>1828</v>
      </c>
      <c r="D714" s="7" t="s">
        <v>180</v>
      </c>
      <c r="E714" s="7" t="str">
        <f>VLOOKUP(A714,[2]COMEDORECO_Generacion_de_Datos_!$A:$F,2,0)</f>
        <v>M</v>
      </c>
      <c r="F714" s="7" t="s">
        <v>1844</v>
      </c>
      <c r="G714" s="44" t="str">
        <f>VLOOKUP(A714,[1]FIJA!$A:$P,15,0)</f>
        <v>COMEDORES ECONOMICOS - VALVERDE MAO</v>
      </c>
      <c r="H714" s="44">
        <f>VLOOKUP(A714,[1]FIJA!$A:$P,8,0)</f>
        <v>30000</v>
      </c>
      <c r="I714" s="32">
        <f>VLOOKUP(A714,[1]FIJA!$A:$P,10,0)</f>
        <v>0</v>
      </c>
      <c r="J714" s="32">
        <f>VLOOKUP(A714,[1]FIJA!$A:$P,9,0)</f>
        <v>861</v>
      </c>
      <c r="K714" s="32">
        <f>VLOOKUP(A714,[3]Sheet1!$F:$I,2,)</f>
        <v>2130</v>
      </c>
      <c r="L714" s="32">
        <f>VLOOKUP(A714,[3]Sheet1!$F:$I,4,0)</f>
        <v>345</v>
      </c>
      <c r="M714" s="32">
        <f>VLOOKUP(A714,[1]FIJA!$A:$P,11,0)</f>
        <v>912</v>
      </c>
      <c r="N714" s="32">
        <f>VLOOKUP(A714,[3]Sheet1!$F:$I,3,0)</f>
        <v>2127</v>
      </c>
      <c r="O714" s="32">
        <f>VLOOKUP(A714,[1]FIJA!$A:$P,12,0)</f>
        <v>75</v>
      </c>
      <c r="P714" s="6">
        <v>1773</v>
      </c>
      <c r="Q714" s="40">
        <f t="shared" si="30"/>
        <v>1848</v>
      </c>
      <c r="R714" s="6">
        <f t="shared" si="31"/>
        <v>4602</v>
      </c>
      <c r="S714" s="6">
        <f t="shared" si="32"/>
        <v>28152</v>
      </c>
      <c r="T714" s="24">
        <v>111</v>
      </c>
      <c r="U714" s="2" t="str">
        <f>VLOOKUP(A714,[2]COMEDORECO_Generacion_de_Datos_!$A:$F,5,0)</f>
        <v>01.00.00.62.02.43.21</v>
      </c>
    </row>
    <row r="715" spans="1:21" s="2" customFormat="1" ht="21.95" customHeight="1" x14ac:dyDescent="0.25">
      <c r="A715" s="2">
        <f>VLOOKUP(C715,[1]FIJA!$D:$P,3,0)</f>
        <v>3400076463</v>
      </c>
      <c r="B715" s="23">
        <v>703</v>
      </c>
      <c r="C715" s="7" t="s">
        <v>780</v>
      </c>
      <c r="D715" s="7" t="s">
        <v>275</v>
      </c>
      <c r="E715" s="7" t="str">
        <f>VLOOKUP(A715,[2]COMEDORECO_Generacion_de_Datos_!$A:$F,2,0)</f>
        <v>M</v>
      </c>
      <c r="F715" s="7" t="s">
        <v>1844</v>
      </c>
      <c r="G715" s="44" t="str">
        <f>VLOOKUP(A715,[1]FIJA!$A:$P,15,0)</f>
        <v>COMEDORES ECONOMICOS - VALVERDE MAO</v>
      </c>
      <c r="H715" s="44">
        <f>VLOOKUP(A715,[1]FIJA!$A:$P,8,0)</f>
        <v>16000</v>
      </c>
      <c r="I715" s="32">
        <f>VLOOKUP(A715,[1]FIJA!$A:$P,10,0)</f>
        <v>0</v>
      </c>
      <c r="J715" s="32">
        <f>VLOOKUP(A715,[1]FIJA!$A:$P,9,0)</f>
        <v>459.2</v>
      </c>
      <c r="K715" s="32">
        <f>VLOOKUP(A715,[3]Sheet1!$F:$I,2,)</f>
        <v>1136</v>
      </c>
      <c r="L715" s="32">
        <f>VLOOKUP(A715,[3]Sheet1!$F:$I,4,0)</f>
        <v>184</v>
      </c>
      <c r="M715" s="32">
        <f>VLOOKUP(A715,[1]FIJA!$A:$P,11,0)</f>
        <v>486.4</v>
      </c>
      <c r="N715" s="32">
        <f>VLOOKUP(A715,[3]Sheet1!$F:$I,3,0)</f>
        <v>1134.4000000000001</v>
      </c>
      <c r="O715" s="32">
        <f>VLOOKUP(A715,[1]FIJA!$A:$P,12,0)</f>
        <v>75</v>
      </c>
      <c r="P715" s="6">
        <v>945.59999999999991</v>
      </c>
      <c r="Q715" s="40">
        <f t="shared" si="30"/>
        <v>1020.5999999999999</v>
      </c>
      <c r="R715" s="6">
        <f t="shared" si="31"/>
        <v>2454.4</v>
      </c>
      <c r="S715" s="6">
        <f t="shared" si="32"/>
        <v>14979.4</v>
      </c>
      <c r="T715" s="24">
        <v>111</v>
      </c>
      <c r="U715" s="2" t="str">
        <f>VLOOKUP(A715,[2]COMEDORECO_Generacion_de_Datos_!$A:$F,5,0)</f>
        <v>01.00.00.62.02.43.21</v>
      </c>
    </row>
    <row r="716" spans="1:21" s="2" customFormat="1" ht="21.95" customHeight="1" x14ac:dyDescent="0.25">
      <c r="A716" s="2">
        <f>VLOOKUP(C716,[1]FIJA!$D:$P,3,0)</f>
        <v>3400312587</v>
      </c>
      <c r="B716" s="23">
        <v>704</v>
      </c>
      <c r="C716" s="7" t="s">
        <v>788</v>
      </c>
      <c r="D716" s="7" t="s">
        <v>116</v>
      </c>
      <c r="E716" s="7" t="str">
        <f>VLOOKUP(A716,[2]COMEDORECO_Generacion_de_Datos_!$A:$F,2,0)</f>
        <v>F</v>
      </c>
      <c r="F716" s="7" t="s">
        <v>1844</v>
      </c>
      <c r="G716" s="44" t="str">
        <f>VLOOKUP(A716,[1]FIJA!$A:$P,15,0)</f>
        <v>COMEDORES ECONOMICOS - VALVERDE MAO</v>
      </c>
      <c r="H716" s="44">
        <f>VLOOKUP(A716,[1]FIJA!$A:$P,8,0)</f>
        <v>13200</v>
      </c>
      <c r="I716" s="32">
        <f>VLOOKUP(A716,[1]FIJA!$A:$P,10,0)</f>
        <v>0</v>
      </c>
      <c r="J716" s="32">
        <f>VLOOKUP(A716,[1]FIJA!$A:$P,9,0)</f>
        <v>378.84</v>
      </c>
      <c r="K716" s="32">
        <f>VLOOKUP(A716,[3]Sheet1!$F:$I,2,)</f>
        <v>937.2</v>
      </c>
      <c r="L716" s="32">
        <f>VLOOKUP(A716,[3]Sheet1!$F:$I,4,0)</f>
        <v>151.80000000000001</v>
      </c>
      <c r="M716" s="32">
        <f>VLOOKUP(A716,[1]FIJA!$A:$P,11,0)</f>
        <v>401.28</v>
      </c>
      <c r="N716" s="32">
        <f>VLOOKUP(A716,[3]Sheet1!$F:$I,3,0)</f>
        <v>935.88</v>
      </c>
      <c r="O716" s="32">
        <f>VLOOKUP(A716,[1]FIJA!$A:$P,12,0)</f>
        <v>75</v>
      </c>
      <c r="P716" s="6">
        <v>780.11999999999989</v>
      </c>
      <c r="Q716" s="40">
        <f t="shared" si="30"/>
        <v>855.11999999999989</v>
      </c>
      <c r="R716" s="6">
        <f t="shared" si="31"/>
        <v>2024.88</v>
      </c>
      <c r="S716" s="6">
        <f t="shared" si="32"/>
        <v>12344.880000000001</v>
      </c>
      <c r="T716" s="24">
        <v>111</v>
      </c>
      <c r="U716" s="2" t="str">
        <f>VLOOKUP(A716,[2]COMEDORECO_Generacion_de_Datos_!$A:$F,5,0)</f>
        <v>01.00.00.62.02.43.21</v>
      </c>
    </row>
    <row r="717" spans="1:21" s="2" customFormat="1" ht="21.95" customHeight="1" x14ac:dyDescent="0.25">
      <c r="A717" s="2">
        <f>VLOOKUP(C717,[1]FIJA!$D:$P,3,0)</f>
        <v>3400575571</v>
      </c>
      <c r="B717" s="23">
        <v>705</v>
      </c>
      <c r="C717" s="7" t="s">
        <v>794</v>
      </c>
      <c r="D717" s="7" t="s">
        <v>116</v>
      </c>
      <c r="E717" s="7" t="str">
        <f>VLOOKUP(A717,[2]COMEDORECO_Generacion_de_Datos_!$A:$F,2,0)</f>
        <v>F</v>
      </c>
      <c r="F717" s="7" t="s">
        <v>1844</v>
      </c>
      <c r="G717" s="44" t="str">
        <f>VLOOKUP(A717,[1]FIJA!$A:$P,15,0)</f>
        <v>COMEDORES ECONOMICOS - VALVERDE MAO</v>
      </c>
      <c r="H717" s="44">
        <f>VLOOKUP(A717,[1]FIJA!$A:$P,8,0)</f>
        <v>13200</v>
      </c>
      <c r="I717" s="32">
        <f>VLOOKUP(A717,[1]FIJA!$A:$P,10,0)</f>
        <v>0</v>
      </c>
      <c r="J717" s="32">
        <f>VLOOKUP(A717,[1]FIJA!$A:$P,9,0)</f>
        <v>378.84</v>
      </c>
      <c r="K717" s="32">
        <f>VLOOKUP(A717,[3]Sheet1!$F:$I,2,)</f>
        <v>937.2</v>
      </c>
      <c r="L717" s="32">
        <f>VLOOKUP(A717,[3]Sheet1!$F:$I,4,0)</f>
        <v>151.80000000000001</v>
      </c>
      <c r="M717" s="32">
        <f>VLOOKUP(A717,[1]FIJA!$A:$P,11,0)</f>
        <v>401.28</v>
      </c>
      <c r="N717" s="32">
        <f>VLOOKUP(A717,[3]Sheet1!$F:$I,3,0)</f>
        <v>935.88</v>
      </c>
      <c r="O717" s="32">
        <f>VLOOKUP(A717,[1]FIJA!$A:$P,12,0)</f>
        <v>75</v>
      </c>
      <c r="P717" s="6">
        <v>780.11999999999989</v>
      </c>
      <c r="Q717" s="40">
        <f t="shared" ref="Q717:Q780" si="33">+I717+J717+M717+O717</f>
        <v>855.11999999999989</v>
      </c>
      <c r="R717" s="6">
        <f t="shared" ref="R717:R780" si="34">+K717+L717+N717</f>
        <v>2024.88</v>
      </c>
      <c r="S717" s="6">
        <f t="shared" ref="S717:S780" si="35">+H717-Q717</f>
        <v>12344.880000000001</v>
      </c>
      <c r="T717" s="24">
        <v>111</v>
      </c>
      <c r="U717" s="2" t="str">
        <f>VLOOKUP(A717,[2]COMEDORECO_Generacion_de_Datos_!$A:$F,5,0)</f>
        <v>01.00.00.62.02.43.21</v>
      </c>
    </row>
    <row r="718" spans="1:21" s="2" customFormat="1" ht="21.95" customHeight="1" x14ac:dyDescent="0.25">
      <c r="A718" s="2">
        <f>VLOOKUP(C718,[1]FIJA!$D:$P,3,0)</f>
        <v>3400102202</v>
      </c>
      <c r="B718" s="23">
        <v>706</v>
      </c>
      <c r="C718" s="7" t="s">
        <v>781</v>
      </c>
      <c r="D718" s="7" t="s">
        <v>144</v>
      </c>
      <c r="E718" s="7" t="str">
        <f>VLOOKUP(A718,[2]COMEDORECO_Generacion_de_Datos_!$A:$F,2,0)</f>
        <v>F</v>
      </c>
      <c r="F718" s="7" t="s">
        <v>1844</v>
      </c>
      <c r="G718" s="44" t="str">
        <f>VLOOKUP(A718,[1]FIJA!$A:$P,15,0)</f>
        <v>COMEDORES ECONOMICOS - VALVERDE MAO</v>
      </c>
      <c r="H718" s="44">
        <f>VLOOKUP(A718,[1]FIJA!$A:$P,8,0)</f>
        <v>11000</v>
      </c>
      <c r="I718" s="32">
        <f>VLOOKUP(A718,[1]FIJA!$A:$P,10,0)</f>
        <v>0</v>
      </c>
      <c r="J718" s="32">
        <f>VLOOKUP(A718,[1]FIJA!$A:$P,9,0)</f>
        <v>315.7</v>
      </c>
      <c r="K718" s="32">
        <f>VLOOKUP(A718,[3]Sheet1!$F:$I,2,)</f>
        <v>781</v>
      </c>
      <c r="L718" s="32">
        <f>VLOOKUP(A718,[3]Sheet1!$F:$I,4,0)</f>
        <v>126.5</v>
      </c>
      <c r="M718" s="32">
        <f>VLOOKUP(A718,[1]FIJA!$A:$P,11,0)</f>
        <v>334.4</v>
      </c>
      <c r="N718" s="32">
        <f>VLOOKUP(A718,[3]Sheet1!$F:$I,3,0)</f>
        <v>779.9</v>
      </c>
      <c r="O718" s="32">
        <f>VLOOKUP(A718,[1]FIJA!$A:$P,12,0)</f>
        <v>75</v>
      </c>
      <c r="P718" s="6">
        <v>650.09999999999991</v>
      </c>
      <c r="Q718" s="40">
        <f t="shared" si="33"/>
        <v>725.09999999999991</v>
      </c>
      <c r="R718" s="6">
        <f t="shared" si="34"/>
        <v>1687.4</v>
      </c>
      <c r="S718" s="6">
        <f t="shared" si="35"/>
        <v>10274.9</v>
      </c>
      <c r="T718" s="24">
        <v>111</v>
      </c>
      <c r="U718" s="2" t="str">
        <f>VLOOKUP(A718,[2]COMEDORECO_Generacion_de_Datos_!$A:$F,5,0)</f>
        <v>01.00.00.62.02.43.21</v>
      </c>
    </row>
    <row r="719" spans="1:21" s="2" customFormat="1" ht="21.95" customHeight="1" x14ac:dyDescent="0.25">
      <c r="A719" s="2">
        <f>VLOOKUP(C719,[1]FIJA!$D:$P,3,0)</f>
        <v>3400111831</v>
      </c>
      <c r="B719" s="23">
        <v>707</v>
      </c>
      <c r="C719" s="7" t="s">
        <v>782</v>
      </c>
      <c r="D719" s="7" t="s">
        <v>144</v>
      </c>
      <c r="E719" s="7" t="str">
        <f>VLOOKUP(A719,[2]COMEDORECO_Generacion_de_Datos_!$A:$F,2,0)</f>
        <v>F</v>
      </c>
      <c r="F719" s="7" t="s">
        <v>1844</v>
      </c>
      <c r="G719" s="44" t="str">
        <f>VLOOKUP(A719,[1]FIJA!$A:$P,15,0)</f>
        <v>COMEDORES ECONOMICOS - VALVERDE MAO</v>
      </c>
      <c r="H719" s="44">
        <f>VLOOKUP(A719,[1]FIJA!$A:$P,8,0)</f>
        <v>11000</v>
      </c>
      <c r="I719" s="32">
        <f>VLOOKUP(A719,[1]FIJA!$A:$P,10,0)</f>
        <v>0</v>
      </c>
      <c r="J719" s="32">
        <f>VLOOKUP(A719,[1]FIJA!$A:$P,9,0)</f>
        <v>315.7</v>
      </c>
      <c r="K719" s="32">
        <f>VLOOKUP(A719,[3]Sheet1!$F:$I,2,)</f>
        <v>781</v>
      </c>
      <c r="L719" s="32">
        <f>VLOOKUP(A719,[3]Sheet1!$F:$I,4,0)</f>
        <v>126.5</v>
      </c>
      <c r="M719" s="32">
        <f>VLOOKUP(A719,[1]FIJA!$A:$P,11,0)</f>
        <v>334.4</v>
      </c>
      <c r="N719" s="32">
        <f>VLOOKUP(A719,[3]Sheet1!$F:$I,3,0)</f>
        <v>779.9</v>
      </c>
      <c r="O719" s="32">
        <f>VLOOKUP(A719,[1]FIJA!$A:$P,12,0)</f>
        <v>75</v>
      </c>
      <c r="P719" s="6">
        <v>650.09999999999991</v>
      </c>
      <c r="Q719" s="40">
        <f t="shared" si="33"/>
        <v>725.09999999999991</v>
      </c>
      <c r="R719" s="6">
        <f t="shared" si="34"/>
        <v>1687.4</v>
      </c>
      <c r="S719" s="6">
        <f t="shared" si="35"/>
        <v>10274.9</v>
      </c>
      <c r="T719" s="24">
        <v>111</v>
      </c>
      <c r="U719" s="2" t="str">
        <f>VLOOKUP(A719,[2]COMEDORECO_Generacion_de_Datos_!$A:$F,5,0)</f>
        <v>01.00.00.62.02.43.21</v>
      </c>
    </row>
    <row r="720" spans="1:21" s="2" customFormat="1" ht="21.95" customHeight="1" x14ac:dyDescent="0.25">
      <c r="A720" s="2">
        <f>VLOOKUP(C720,[1]FIJA!$D:$P,3,0)</f>
        <v>3400132456</v>
      </c>
      <c r="B720" s="23">
        <v>708</v>
      </c>
      <c r="C720" s="7" t="s">
        <v>783</v>
      </c>
      <c r="D720" s="7" t="s">
        <v>81</v>
      </c>
      <c r="E720" s="7" t="str">
        <f>VLOOKUP(A720,[2]COMEDORECO_Generacion_de_Datos_!$A:$F,2,0)</f>
        <v>F</v>
      </c>
      <c r="F720" s="7" t="s">
        <v>1844</v>
      </c>
      <c r="G720" s="44" t="str">
        <f>VLOOKUP(A720,[1]FIJA!$A:$P,15,0)</f>
        <v>COMEDORES ECONOMICOS - VALVERDE MAO</v>
      </c>
      <c r="H720" s="44">
        <f>VLOOKUP(A720,[1]FIJA!$A:$P,8,0)</f>
        <v>11000</v>
      </c>
      <c r="I720" s="32">
        <f>VLOOKUP(A720,[1]FIJA!$A:$P,10,0)</f>
        <v>0</v>
      </c>
      <c r="J720" s="32">
        <f>VLOOKUP(A720,[1]FIJA!$A:$P,9,0)</f>
        <v>315.7</v>
      </c>
      <c r="K720" s="32">
        <f>VLOOKUP(A720,[3]Sheet1!$F:$I,2,)</f>
        <v>781</v>
      </c>
      <c r="L720" s="32">
        <f>VLOOKUP(A720,[3]Sheet1!$F:$I,4,0)</f>
        <v>126.5</v>
      </c>
      <c r="M720" s="32">
        <f>VLOOKUP(A720,[1]FIJA!$A:$P,11,0)</f>
        <v>334.4</v>
      </c>
      <c r="N720" s="32">
        <f>VLOOKUP(A720,[3]Sheet1!$F:$I,3,0)</f>
        <v>779.9</v>
      </c>
      <c r="O720" s="32">
        <f>VLOOKUP(A720,[1]FIJA!$A:$P,12,0)</f>
        <v>75</v>
      </c>
      <c r="P720" s="6">
        <v>650.09999999999991</v>
      </c>
      <c r="Q720" s="40">
        <f t="shared" si="33"/>
        <v>725.09999999999991</v>
      </c>
      <c r="R720" s="6">
        <f t="shared" si="34"/>
        <v>1687.4</v>
      </c>
      <c r="S720" s="6">
        <f t="shared" si="35"/>
        <v>10274.9</v>
      </c>
      <c r="T720" s="24">
        <v>111</v>
      </c>
      <c r="U720" s="2" t="str">
        <f>VLOOKUP(A720,[2]COMEDORECO_Generacion_de_Datos_!$A:$F,5,0)</f>
        <v>01.00.00.62.02.43.21</v>
      </c>
    </row>
    <row r="721" spans="1:21" s="2" customFormat="1" ht="21.95" customHeight="1" x14ac:dyDescent="0.25">
      <c r="A721" s="2">
        <f>VLOOKUP(C721,[1]FIJA!$D:$P,3,0)</f>
        <v>3400193201</v>
      </c>
      <c r="B721" s="23">
        <v>709</v>
      </c>
      <c r="C721" s="7" t="s">
        <v>785</v>
      </c>
      <c r="D721" s="7" t="s">
        <v>649</v>
      </c>
      <c r="E721" s="7" t="str">
        <f>VLOOKUP(A721,[2]COMEDORECO_Generacion_de_Datos_!$A:$F,2,0)</f>
        <v>F</v>
      </c>
      <c r="F721" s="7" t="s">
        <v>1844</v>
      </c>
      <c r="G721" s="44" t="str">
        <f>VLOOKUP(A721,[1]FIJA!$A:$P,15,0)</f>
        <v>COMEDORES ECONOMICOS - VALVERDE MAO</v>
      </c>
      <c r="H721" s="44">
        <f>VLOOKUP(A721,[1]FIJA!$A:$P,8,0)</f>
        <v>11000</v>
      </c>
      <c r="I721" s="32">
        <f>VLOOKUP(A721,[1]FIJA!$A:$P,10,0)</f>
        <v>0</v>
      </c>
      <c r="J721" s="32">
        <f>VLOOKUP(A721,[1]FIJA!$A:$P,9,0)</f>
        <v>315.7</v>
      </c>
      <c r="K721" s="32">
        <f>VLOOKUP(A721,[3]Sheet1!$F:$I,2,)</f>
        <v>781</v>
      </c>
      <c r="L721" s="32">
        <f>VLOOKUP(A721,[3]Sheet1!$F:$I,4,0)</f>
        <v>126.5</v>
      </c>
      <c r="M721" s="32">
        <f>VLOOKUP(A721,[1]FIJA!$A:$P,11,0)</f>
        <v>334.4</v>
      </c>
      <c r="N721" s="32">
        <f>VLOOKUP(A721,[3]Sheet1!$F:$I,3,0)</f>
        <v>779.9</v>
      </c>
      <c r="O721" s="32">
        <f>VLOOKUP(A721,[1]FIJA!$A:$P,12,0)</f>
        <v>75</v>
      </c>
      <c r="P721" s="6">
        <v>650.09999999999991</v>
      </c>
      <c r="Q721" s="40">
        <f t="shared" si="33"/>
        <v>725.09999999999991</v>
      </c>
      <c r="R721" s="6">
        <f t="shared" si="34"/>
        <v>1687.4</v>
      </c>
      <c r="S721" s="6">
        <f t="shared" si="35"/>
        <v>10274.9</v>
      </c>
      <c r="T721" s="24">
        <v>111</v>
      </c>
      <c r="U721" s="2" t="str">
        <f>VLOOKUP(A721,[2]COMEDORECO_Generacion_de_Datos_!$A:$F,5,0)</f>
        <v>01.00.00.62.02.43.21</v>
      </c>
    </row>
    <row r="722" spans="1:21" s="2" customFormat="1" ht="21.95" customHeight="1" x14ac:dyDescent="0.25">
      <c r="A722" s="2">
        <f>VLOOKUP(C722,[1]FIJA!$D:$P,3,0)</f>
        <v>3400289942</v>
      </c>
      <c r="B722" s="23">
        <v>710</v>
      </c>
      <c r="C722" s="7" t="s">
        <v>786</v>
      </c>
      <c r="D722" s="7" t="s">
        <v>144</v>
      </c>
      <c r="E722" s="7" t="str">
        <f>VLOOKUP(A722,[2]COMEDORECO_Generacion_de_Datos_!$A:$F,2,0)</f>
        <v>F</v>
      </c>
      <c r="F722" s="7" t="s">
        <v>1844</v>
      </c>
      <c r="G722" s="44" t="str">
        <f>VLOOKUP(A722,[1]FIJA!$A:$P,15,0)</f>
        <v>COMEDORES ECONOMICOS - VALVERDE MAO</v>
      </c>
      <c r="H722" s="44">
        <f>VLOOKUP(A722,[1]FIJA!$A:$P,8,0)</f>
        <v>11000</v>
      </c>
      <c r="I722" s="32">
        <f>VLOOKUP(A722,[1]FIJA!$A:$P,10,0)</f>
        <v>0</v>
      </c>
      <c r="J722" s="32">
        <f>VLOOKUP(A722,[1]FIJA!$A:$P,9,0)</f>
        <v>315.7</v>
      </c>
      <c r="K722" s="32">
        <f>VLOOKUP(A722,[3]Sheet1!$F:$I,2,)</f>
        <v>781</v>
      </c>
      <c r="L722" s="32">
        <f>VLOOKUP(A722,[3]Sheet1!$F:$I,4,0)</f>
        <v>126.5</v>
      </c>
      <c r="M722" s="32">
        <f>VLOOKUP(A722,[1]FIJA!$A:$P,11,0)</f>
        <v>334.4</v>
      </c>
      <c r="N722" s="32">
        <f>VLOOKUP(A722,[3]Sheet1!$F:$I,3,0)</f>
        <v>779.9</v>
      </c>
      <c r="O722" s="32">
        <f>VLOOKUP(A722,[1]FIJA!$A:$P,12,0)</f>
        <v>75</v>
      </c>
      <c r="P722" s="6">
        <v>650.09999999999991</v>
      </c>
      <c r="Q722" s="40">
        <f t="shared" si="33"/>
        <v>725.09999999999991</v>
      </c>
      <c r="R722" s="6">
        <f t="shared" si="34"/>
        <v>1687.4</v>
      </c>
      <c r="S722" s="6">
        <f t="shared" si="35"/>
        <v>10274.9</v>
      </c>
      <c r="T722" s="24">
        <v>111</v>
      </c>
      <c r="U722" s="2" t="str">
        <f>VLOOKUP(A722,[2]COMEDORECO_Generacion_de_Datos_!$A:$F,5,0)</f>
        <v>01.00.00.62.02.43.21</v>
      </c>
    </row>
    <row r="723" spans="1:21" s="2" customFormat="1" ht="21.95" customHeight="1" x14ac:dyDescent="0.25">
      <c r="A723" s="2">
        <f>VLOOKUP(C723,[1]FIJA!$D:$P,3,0)</f>
        <v>3400294405</v>
      </c>
      <c r="B723" s="23">
        <v>711</v>
      </c>
      <c r="C723" s="7" t="s">
        <v>787</v>
      </c>
      <c r="D723" s="7" t="s">
        <v>101</v>
      </c>
      <c r="E723" s="7" t="str">
        <f>VLOOKUP(A723,[2]COMEDORECO_Generacion_de_Datos_!$A:$F,2,0)</f>
        <v>F</v>
      </c>
      <c r="F723" s="7" t="s">
        <v>1844</v>
      </c>
      <c r="G723" s="44" t="str">
        <f>VLOOKUP(A723,[1]FIJA!$A:$P,15,0)</f>
        <v>COMEDORES ECONOMICOS - VALVERDE MAO</v>
      </c>
      <c r="H723" s="44">
        <f>VLOOKUP(A723,[1]FIJA!$A:$P,8,0)</f>
        <v>11000</v>
      </c>
      <c r="I723" s="32">
        <f>VLOOKUP(A723,[1]FIJA!$A:$P,10,0)</f>
        <v>0</v>
      </c>
      <c r="J723" s="32">
        <f>VLOOKUP(A723,[1]FIJA!$A:$P,9,0)</f>
        <v>315.7</v>
      </c>
      <c r="K723" s="32">
        <f>VLOOKUP(A723,[3]Sheet1!$F:$I,2,)</f>
        <v>781</v>
      </c>
      <c r="L723" s="32">
        <f>VLOOKUP(A723,[3]Sheet1!$F:$I,4,0)</f>
        <v>126.5</v>
      </c>
      <c r="M723" s="32">
        <f>VLOOKUP(A723,[1]FIJA!$A:$P,11,0)</f>
        <v>334.4</v>
      </c>
      <c r="N723" s="32">
        <f>VLOOKUP(A723,[3]Sheet1!$F:$I,3,0)</f>
        <v>779.9</v>
      </c>
      <c r="O723" s="32">
        <f>VLOOKUP(A723,[1]FIJA!$A:$P,12,0)</f>
        <v>3099.9</v>
      </c>
      <c r="P723" s="6">
        <v>650.09999999999991</v>
      </c>
      <c r="Q723" s="40">
        <f t="shared" si="33"/>
        <v>3750</v>
      </c>
      <c r="R723" s="6">
        <f t="shared" si="34"/>
        <v>1687.4</v>
      </c>
      <c r="S723" s="6">
        <f t="shared" si="35"/>
        <v>7250</v>
      </c>
      <c r="T723" s="24">
        <v>111</v>
      </c>
      <c r="U723" s="2" t="str">
        <f>VLOOKUP(A723,[2]COMEDORECO_Generacion_de_Datos_!$A:$F,5,0)</f>
        <v>01.00.00.62.02.43.21</v>
      </c>
    </row>
    <row r="724" spans="1:21" s="2" customFormat="1" ht="21.95" customHeight="1" x14ac:dyDescent="0.25">
      <c r="A724" s="2">
        <f>VLOOKUP(C724,[1]FIJA!$D:$P,3,0)</f>
        <v>3400345231</v>
      </c>
      <c r="B724" s="23">
        <v>712</v>
      </c>
      <c r="C724" s="7" t="s">
        <v>1443</v>
      </c>
      <c r="D724" s="7" t="s">
        <v>211</v>
      </c>
      <c r="E724" s="7" t="str">
        <f>VLOOKUP(A724,[2]COMEDORECO_Generacion_de_Datos_!$A:$F,2,0)</f>
        <v>M</v>
      </c>
      <c r="F724" s="7" t="s">
        <v>1844</v>
      </c>
      <c r="G724" s="44" t="str">
        <f>VLOOKUP(A724,[1]FIJA!$A:$P,15,0)</f>
        <v>COMEDORES ECONOMICOS - VALVERDE MAO</v>
      </c>
      <c r="H724" s="44">
        <f>VLOOKUP(A724,[1]FIJA!$A:$P,8,0)</f>
        <v>11000</v>
      </c>
      <c r="I724" s="32">
        <f>VLOOKUP(A724,[1]FIJA!$A:$P,10,0)</f>
        <v>0</v>
      </c>
      <c r="J724" s="32">
        <f>VLOOKUP(A724,[1]FIJA!$A:$P,9,0)</f>
        <v>315.7</v>
      </c>
      <c r="K724" s="32">
        <f>VLOOKUP(A724,[3]Sheet1!$F:$I,2,)</f>
        <v>781</v>
      </c>
      <c r="L724" s="32">
        <f>VLOOKUP(A724,[3]Sheet1!$F:$I,4,0)</f>
        <v>126.5</v>
      </c>
      <c r="M724" s="32">
        <f>VLOOKUP(A724,[1]FIJA!$A:$P,11,0)</f>
        <v>334.4</v>
      </c>
      <c r="N724" s="32">
        <f>VLOOKUP(A724,[3]Sheet1!$F:$I,3,0)</f>
        <v>779.9</v>
      </c>
      <c r="O724" s="32">
        <f>VLOOKUP(A724,[1]FIJA!$A:$P,12,0)</f>
        <v>75</v>
      </c>
      <c r="P724" s="6">
        <v>650.09999999999991</v>
      </c>
      <c r="Q724" s="40">
        <f t="shared" si="33"/>
        <v>725.09999999999991</v>
      </c>
      <c r="R724" s="6">
        <f t="shared" si="34"/>
        <v>1687.4</v>
      </c>
      <c r="S724" s="6">
        <f t="shared" si="35"/>
        <v>10274.9</v>
      </c>
      <c r="T724" s="24">
        <v>111</v>
      </c>
      <c r="U724" s="2" t="str">
        <f>VLOOKUP(A724,[2]COMEDORECO_Generacion_de_Datos_!$A:$F,5,0)</f>
        <v>01.00.00.62.02.43.21</v>
      </c>
    </row>
    <row r="725" spans="1:21" s="2" customFormat="1" ht="21.95" customHeight="1" x14ac:dyDescent="0.25">
      <c r="A725" s="2">
        <f>VLOOKUP(C725,[1]FIJA!$D:$P,3,0)</f>
        <v>3400411678</v>
      </c>
      <c r="B725" s="23">
        <v>713</v>
      </c>
      <c r="C725" s="7" t="s">
        <v>790</v>
      </c>
      <c r="D725" s="7" t="s">
        <v>144</v>
      </c>
      <c r="E725" s="7" t="str">
        <f>VLOOKUP(A725,[2]COMEDORECO_Generacion_de_Datos_!$A:$F,2,0)</f>
        <v>F</v>
      </c>
      <c r="F725" s="7" t="s">
        <v>1844</v>
      </c>
      <c r="G725" s="44" t="str">
        <f>VLOOKUP(A725,[1]FIJA!$A:$P,15,0)</f>
        <v>COMEDORES ECONOMICOS - VALVERDE MAO</v>
      </c>
      <c r="H725" s="44">
        <f>VLOOKUP(A725,[1]FIJA!$A:$P,8,0)</f>
        <v>11000</v>
      </c>
      <c r="I725" s="32">
        <f>VLOOKUP(A725,[1]FIJA!$A:$P,10,0)</f>
        <v>0</v>
      </c>
      <c r="J725" s="32">
        <f>VLOOKUP(A725,[1]FIJA!$A:$P,9,0)</f>
        <v>315.7</v>
      </c>
      <c r="K725" s="32">
        <f>VLOOKUP(A725,[3]Sheet1!$F:$I,2,)</f>
        <v>781</v>
      </c>
      <c r="L725" s="32">
        <f>VLOOKUP(A725,[3]Sheet1!$F:$I,4,0)</f>
        <v>126.5</v>
      </c>
      <c r="M725" s="32">
        <f>VLOOKUP(A725,[1]FIJA!$A:$P,11,0)</f>
        <v>334.4</v>
      </c>
      <c r="N725" s="32">
        <f>VLOOKUP(A725,[3]Sheet1!$F:$I,3,0)</f>
        <v>779.9</v>
      </c>
      <c r="O725" s="32">
        <f>VLOOKUP(A725,[1]FIJA!$A:$P,12,0)</f>
        <v>75</v>
      </c>
      <c r="P725" s="6">
        <v>650.09999999999991</v>
      </c>
      <c r="Q725" s="40">
        <f t="shared" si="33"/>
        <v>725.09999999999991</v>
      </c>
      <c r="R725" s="6">
        <f t="shared" si="34"/>
        <v>1687.4</v>
      </c>
      <c r="S725" s="6">
        <f t="shared" si="35"/>
        <v>10274.9</v>
      </c>
      <c r="T725" s="24">
        <v>111</v>
      </c>
      <c r="U725" s="2" t="str">
        <f>VLOOKUP(A725,[2]COMEDORECO_Generacion_de_Datos_!$A:$F,5,0)</f>
        <v>01.00.00.62.02.43.21</v>
      </c>
    </row>
    <row r="726" spans="1:21" s="2" customFormat="1" ht="21.95" customHeight="1" x14ac:dyDescent="0.25">
      <c r="A726" s="2">
        <f>VLOOKUP(C726,[1]FIJA!$D:$P,3,0)</f>
        <v>3400444281</v>
      </c>
      <c r="B726" s="23">
        <v>714</v>
      </c>
      <c r="C726" s="7" t="s">
        <v>791</v>
      </c>
      <c r="D726" s="7" t="s">
        <v>101</v>
      </c>
      <c r="E726" s="7" t="str">
        <f>VLOOKUP(A726,[2]COMEDORECO_Generacion_de_Datos_!$A:$F,2,0)</f>
        <v>F</v>
      </c>
      <c r="F726" s="7" t="s">
        <v>1844</v>
      </c>
      <c r="G726" s="44" t="str">
        <f>VLOOKUP(A726,[1]FIJA!$A:$P,15,0)</f>
        <v>COMEDORES ECONOMICOS - VALVERDE MAO</v>
      </c>
      <c r="H726" s="44">
        <f>VLOOKUP(A726,[1]FIJA!$A:$P,8,0)</f>
        <v>11000</v>
      </c>
      <c r="I726" s="32">
        <f>VLOOKUP(A726,[1]FIJA!$A:$P,10,0)</f>
        <v>0</v>
      </c>
      <c r="J726" s="32">
        <f>VLOOKUP(A726,[1]FIJA!$A:$P,9,0)</f>
        <v>315.7</v>
      </c>
      <c r="K726" s="32">
        <f>VLOOKUP(A726,[3]Sheet1!$F:$I,2,)</f>
        <v>781</v>
      </c>
      <c r="L726" s="32">
        <f>VLOOKUP(A726,[3]Sheet1!$F:$I,4,0)</f>
        <v>126.5</v>
      </c>
      <c r="M726" s="32">
        <f>VLOOKUP(A726,[1]FIJA!$A:$P,11,0)</f>
        <v>334.4</v>
      </c>
      <c r="N726" s="32">
        <f>VLOOKUP(A726,[3]Sheet1!$F:$I,3,0)</f>
        <v>779.9</v>
      </c>
      <c r="O726" s="32">
        <f>VLOOKUP(A726,[1]FIJA!$A:$P,12,0)</f>
        <v>75</v>
      </c>
      <c r="P726" s="6">
        <v>650.09999999999991</v>
      </c>
      <c r="Q726" s="40">
        <f t="shared" si="33"/>
        <v>725.09999999999991</v>
      </c>
      <c r="R726" s="6">
        <f t="shared" si="34"/>
        <v>1687.4</v>
      </c>
      <c r="S726" s="6">
        <f t="shared" si="35"/>
        <v>10274.9</v>
      </c>
      <c r="T726" s="24">
        <v>111</v>
      </c>
      <c r="U726" s="2" t="str">
        <f>VLOOKUP(A726,[2]COMEDORECO_Generacion_de_Datos_!$A:$F,5,0)</f>
        <v>01.00.00.62.02.43.21</v>
      </c>
    </row>
    <row r="727" spans="1:21" s="2" customFormat="1" ht="21.95" customHeight="1" x14ac:dyDescent="0.25">
      <c r="A727" s="2">
        <f>VLOOKUP(C727,[1]FIJA!$D:$P,3,0)</f>
        <v>3400521450</v>
      </c>
      <c r="B727" s="23">
        <v>715</v>
      </c>
      <c r="C727" s="7" t="s">
        <v>792</v>
      </c>
      <c r="D727" s="7" t="s">
        <v>144</v>
      </c>
      <c r="E727" s="7" t="str">
        <f>VLOOKUP(A727,[2]COMEDORECO_Generacion_de_Datos_!$A:$F,2,0)</f>
        <v>F</v>
      </c>
      <c r="F727" s="7" t="s">
        <v>1844</v>
      </c>
      <c r="G727" s="44" t="str">
        <f>VLOOKUP(A727,[1]FIJA!$A:$P,15,0)</f>
        <v>COMEDORES ECONOMICOS - VALVERDE MAO</v>
      </c>
      <c r="H727" s="44">
        <f>VLOOKUP(A727,[1]FIJA!$A:$P,8,0)</f>
        <v>11000</v>
      </c>
      <c r="I727" s="32">
        <f>VLOOKUP(A727,[1]FIJA!$A:$P,10,0)</f>
        <v>0</v>
      </c>
      <c r="J727" s="32">
        <f>VLOOKUP(A727,[1]FIJA!$A:$P,9,0)</f>
        <v>315.7</v>
      </c>
      <c r="K727" s="32">
        <f>VLOOKUP(A727,[3]Sheet1!$F:$I,2,)</f>
        <v>781</v>
      </c>
      <c r="L727" s="32">
        <f>VLOOKUP(A727,[3]Sheet1!$F:$I,4,0)</f>
        <v>126.5</v>
      </c>
      <c r="M727" s="32">
        <f>VLOOKUP(A727,[1]FIJA!$A:$P,11,0)</f>
        <v>334.4</v>
      </c>
      <c r="N727" s="32">
        <f>VLOOKUP(A727,[3]Sheet1!$F:$I,3,0)</f>
        <v>779.9</v>
      </c>
      <c r="O727" s="32">
        <f>VLOOKUP(A727,[1]FIJA!$A:$P,12,0)</f>
        <v>75</v>
      </c>
      <c r="P727" s="6">
        <v>650.09999999999991</v>
      </c>
      <c r="Q727" s="40">
        <f t="shared" si="33"/>
        <v>725.09999999999991</v>
      </c>
      <c r="R727" s="6">
        <f t="shared" si="34"/>
        <v>1687.4</v>
      </c>
      <c r="S727" s="6">
        <f t="shared" si="35"/>
        <v>10274.9</v>
      </c>
      <c r="T727" s="24">
        <v>111</v>
      </c>
      <c r="U727" s="2" t="str">
        <f>VLOOKUP(A727,[2]COMEDORECO_Generacion_de_Datos_!$A:$F,5,0)</f>
        <v>01.00.00.62.02.43.21</v>
      </c>
    </row>
    <row r="728" spans="1:21" s="2" customFormat="1" ht="21.95" customHeight="1" x14ac:dyDescent="0.25">
      <c r="A728" s="2">
        <f>VLOOKUP(C728,[1]FIJA!$D:$P,3,0)</f>
        <v>3400542688</v>
      </c>
      <c r="B728" s="23">
        <v>716</v>
      </c>
      <c r="C728" s="7" t="s">
        <v>793</v>
      </c>
      <c r="D728" s="7" t="s">
        <v>144</v>
      </c>
      <c r="E728" s="7" t="str">
        <f>VLOOKUP(A728,[2]COMEDORECO_Generacion_de_Datos_!$A:$F,2,0)</f>
        <v>F</v>
      </c>
      <c r="F728" s="7" t="s">
        <v>1844</v>
      </c>
      <c r="G728" s="44" t="str">
        <f>VLOOKUP(A728,[1]FIJA!$A:$P,15,0)</f>
        <v>COMEDORES ECONOMICOS - VALVERDE MAO</v>
      </c>
      <c r="H728" s="44">
        <f>VLOOKUP(A728,[1]FIJA!$A:$P,8,0)</f>
        <v>11000</v>
      </c>
      <c r="I728" s="32">
        <f>VLOOKUP(A728,[1]FIJA!$A:$P,10,0)</f>
        <v>0</v>
      </c>
      <c r="J728" s="32">
        <f>VLOOKUP(A728,[1]FIJA!$A:$P,9,0)</f>
        <v>315.7</v>
      </c>
      <c r="K728" s="32">
        <f>VLOOKUP(A728,[3]Sheet1!$F:$I,2,)</f>
        <v>781</v>
      </c>
      <c r="L728" s="32">
        <f>VLOOKUP(A728,[3]Sheet1!$F:$I,4,0)</f>
        <v>126.5</v>
      </c>
      <c r="M728" s="32">
        <f>VLOOKUP(A728,[1]FIJA!$A:$P,11,0)</f>
        <v>334.4</v>
      </c>
      <c r="N728" s="32">
        <f>VLOOKUP(A728,[3]Sheet1!$F:$I,3,0)</f>
        <v>779.9</v>
      </c>
      <c r="O728" s="32">
        <f>VLOOKUP(A728,[1]FIJA!$A:$P,12,0)</f>
        <v>75</v>
      </c>
      <c r="P728" s="6">
        <v>650.09999999999991</v>
      </c>
      <c r="Q728" s="40">
        <f t="shared" si="33"/>
        <v>725.09999999999991</v>
      </c>
      <c r="R728" s="6">
        <f t="shared" si="34"/>
        <v>1687.4</v>
      </c>
      <c r="S728" s="6">
        <f t="shared" si="35"/>
        <v>10274.9</v>
      </c>
      <c r="T728" s="24">
        <v>111</v>
      </c>
      <c r="U728" s="2" t="str">
        <f>VLOOKUP(A728,[2]COMEDORECO_Generacion_de_Datos_!$A:$F,5,0)</f>
        <v>01.00.00.62.02.43.21</v>
      </c>
    </row>
    <row r="729" spans="1:21" s="2" customFormat="1" ht="21.95" customHeight="1" x14ac:dyDescent="0.25">
      <c r="A729" s="2">
        <f>VLOOKUP(C729,[1]FIJA!$D:$P,3,0)</f>
        <v>3400567271</v>
      </c>
      <c r="B729" s="23">
        <v>717</v>
      </c>
      <c r="C729" s="7" t="s">
        <v>1311</v>
      </c>
      <c r="D729" s="7" t="s">
        <v>275</v>
      </c>
      <c r="E729" s="7" t="str">
        <f>VLOOKUP(A729,[2]COMEDORECO_Generacion_de_Datos_!$A:$F,2,0)</f>
        <v>M</v>
      </c>
      <c r="F729" s="7" t="s">
        <v>1844</v>
      </c>
      <c r="G729" s="44" t="str">
        <f>VLOOKUP(A729,[1]FIJA!$A:$P,15,0)</f>
        <v>COMEDORES ECONOMICOS - VALVERDE MAO</v>
      </c>
      <c r="H729" s="44">
        <f>VLOOKUP(A729,[1]FIJA!$A:$P,8,0)</f>
        <v>11000</v>
      </c>
      <c r="I729" s="32">
        <f>VLOOKUP(A729,[1]FIJA!$A:$P,10,0)</f>
        <v>0</v>
      </c>
      <c r="J729" s="32">
        <f>VLOOKUP(A729,[1]FIJA!$A:$P,9,0)</f>
        <v>315.7</v>
      </c>
      <c r="K729" s="32">
        <f>VLOOKUP(A729,[3]Sheet1!$F:$I,2,)</f>
        <v>781</v>
      </c>
      <c r="L729" s="32">
        <f>VLOOKUP(A729,[3]Sheet1!$F:$I,4,0)</f>
        <v>126.5</v>
      </c>
      <c r="M729" s="32">
        <f>VLOOKUP(A729,[1]FIJA!$A:$P,11,0)</f>
        <v>334.4</v>
      </c>
      <c r="N729" s="32">
        <f>VLOOKUP(A729,[3]Sheet1!$F:$I,3,0)</f>
        <v>779.9</v>
      </c>
      <c r="O729" s="32">
        <f>VLOOKUP(A729,[1]FIJA!$A:$P,12,0)</f>
        <v>75</v>
      </c>
      <c r="P729" s="6">
        <v>650.09999999999991</v>
      </c>
      <c r="Q729" s="40">
        <f t="shared" si="33"/>
        <v>725.09999999999991</v>
      </c>
      <c r="R729" s="6">
        <f t="shared" si="34"/>
        <v>1687.4</v>
      </c>
      <c r="S729" s="6">
        <f t="shared" si="35"/>
        <v>10274.9</v>
      </c>
      <c r="T729" s="24">
        <v>111</v>
      </c>
      <c r="U729" s="2" t="str">
        <f>VLOOKUP(A729,[2]COMEDORECO_Generacion_de_Datos_!$A:$F,5,0)</f>
        <v>01.00.00.62.02.43.21</v>
      </c>
    </row>
    <row r="730" spans="1:21" s="2" customFormat="1" ht="21.95" customHeight="1" x14ac:dyDescent="0.25">
      <c r="A730" s="2">
        <f>VLOOKUP(C730,[1]FIJA!$D:$P,3,0)</f>
        <v>4701560924</v>
      </c>
      <c r="B730" s="23">
        <v>718</v>
      </c>
      <c r="C730" s="7" t="s">
        <v>1408</v>
      </c>
      <c r="D730" s="7" t="s">
        <v>116</v>
      </c>
      <c r="E730" s="7" t="str">
        <f>VLOOKUP(A730,[2]COMEDORECO_Generacion_de_Datos_!$A:$F,2,0)</f>
        <v>F</v>
      </c>
      <c r="F730" s="7" t="s">
        <v>1844</v>
      </c>
      <c r="G730" s="44" t="str">
        <f>VLOOKUP(A730,[1]FIJA!$A:$P,15,0)</f>
        <v>COMEDORES ECONOMICOS - VALVERDE MAO</v>
      </c>
      <c r="H730" s="44">
        <f>VLOOKUP(A730,[1]FIJA!$A:$P,8,0)</f>
        <v>11000</v>
      </c>
      <c r="I730" s="32">
        <f>VLOOKUP(A730,[1]FIJA!$A:$P,10,0)</f>
        <v>0</v>
      </c>
      <c r="J730" s="32">
        <f>VLOOKUP(A730,[1]FIJA!$A:$P,9,0)</f>
        <v>315.7</v>
      </c>
      <c r="K730" s="32">
        <f>VLOOKUP(A730,[3]Sheet1!$F:$I,2,)</f>
        <v>781</v>
      </c>
      <c r="L730" s="32">
        <f>VLOOKUP(A730,[3]Sheet1!$F:$I,4,0)</f>
        <v>126.5</v>
      </c>
      <c r="M730" s="32">
        <f>VLOOKUP(A730,[1]FIJA!$A:$P,11,0)</f>
        <v>334.4</v>
      </c>
      <c r="N730" s="32">
        <f>VLOOKUP(A730,[3]Sheet1!$F:$I,3,0)</f>
        <v>779.9</v>
      </c>
      <c r="O730" s="32">
        <f>VLOOKUP(A730,[1]FIJA!$A:$P,12,0)</f>
        <v>75</v>
      </c>
      <c r="P730" s="6">
        <v>650.09999999999991</v>
      </c>
      <c r="Q730" s="40">
        <f t="shared" si="33"/>
        <v>725.09999999999991</v>
      </c>
      <c r="R730" s="6">
        <f t="shared" si="34"/>
        <v>1687.4</v>
      </c>
      <c r="S730" s="6">
        <f t="shared" si="35"/>
        <v>10274.9</v>
      </c>
      <c r="T730" s="24">
        <v>111</v>
      </c>
      <c r="U730" s="2" t="str">
        <f>VLOOKUP(A730,[2]COMEDORECO_Generacion_de_Datos_!$A:$F,5,0)</f>
        <v>01.00.00.62.02.43.21</v>
      </c>
    </row>
    <row r="731" spans="1:21" s="2" customFormat="1" ht="21.95" customHeight="1" x14ac:dyDescent="0.25">
      <c r="A731" s="2">
        <f>VLOOKUP(C731,[1]FIJA!$D:$P,3,0)</f>
        <v>9200114552</v>
      </c>
      <c r="B731" s="23">
        <v>719</v>
      </c>
      <c r="C731" s="7" t="s">
        <v>999</v>
      </c>
      <c r="D731" s="7" t="s">
        <v>101</v>
      </c>
      <c r="E731" s="7" t="str">
        <f>VLOOKUP(A731,[2]COMEDORECO_Generacion_de_Datos_!$A:$F,2,0)</f>
        <v>F</v>
      </c>
      <c r="F731" s="7" t="s">
        <v>1844</v>
      </c>
      <c r="G731" s="44" t="str">
        <f>VLOOKUP(A731,[1]FIJA!$A:$P,15,0)</f>
        <v>COMEDORES ECONOMICOS - VALVERDE MAO</v>
      </c>
      <c r="H731" s="44">
        <f>VLOOKUP(A731,[1]FIJA!$A:$P,8,0)</f>
        <v>11000</v>
      </c>
      <c r="I731" s="32">
        <f>VLOOKUP(A731,[1]FIJA!$A:$P,10,0)</f>
        <v>0</v>
      </c>
      <c r="J731" s="32">
        <f>VLOOKUP(A731,[1]FIJA!$A:$P,9,0)</f>
        <v>315.7</v>
      </c>
      <c r="K731" s="32">
        <f>VLOOKUP(A731,[3]Sheet1!$F:$I,2,)</f>
        <v>781</v>
      </c>
      <c r="L731" s="32">
        <f>VLOOKUP(A731,[3]Sheet1!$F:$I,4,0)</f>
        <v>126.5</v>
      </c>
      <c r="M731" s="32">
        <f>VLOOKUP(A731,[1]FIJA!$A:$P,11,0)</f>
        <v>334.4</v>
      </c>
      <c r="N731" s="32">
        <f>VLOOKUP(A731,[3]Sheet1!$F:$I,3,0)</f>
        <v>779.9</v>
      </c>
      <c r="O731" s="32">
        <f>VLOOKUP(A731,[1]FIJA!$A:$P,12,0)</f>
        <v>75</v>
      </c>
      <c r="P731" s="6">
        <v>650.09999999999991</v>
      </c>
      <c r="Q731" s="40">
        <f t="shared" si="33"/>
        <v>725.09999999999991</v>
      </c>
      <c r="R731" s="6">
        <f t="shared" si="34"/>
        <v>1687.4</v>
      </c>
      <c r="S731" s="6">
        <f t="shared" si="35"/>
        <v>10274.9</v>
      </c>
      <c r="T731" s="24">
        <v>111</v>
      </c>
      <c r="U731" s="2" t="str">
        <f>VLOOKUP(A731,[2]COMEDORECO_Generacion_de_Datos_!$A:$F,5,0)</f>
        <v>01.00.00.62.02.43.21</v>
      </c>
    </row>
    <row r="732" spans="1:21" s="2" customFormat="1" ht="21.95" customHeight="1" x14ac:dyDescent="0.25">
      <c r="A732" s="2">
        <f>VLOOKUP(C732,[1]FIJA!$D:$P,3,0)</f>
        <v>9200169879</v>
      </c>
      <c r="B732" s="23">
        <v>720</v>
      </c>
      <c r="C732" s="7" t="s">
        <v>1000</v>
      </c>
      <c r="D732" s="7" t="s">
        <v>101</v>
      </c>
      <c r="E732" s="7" t="str">
        <f>VLOOKUP(A732,[2]COMEDORECO_Generacion_de_Datos_!$A:$F,2,0)</f>
        <v>F</v>
      </c>
      <c r="F732" s="7" t="s">
        <v>1844</v>
      </c>
      <c r="G732" s="44" t="str">
        <f>VLOOKUP(A732,[1]FIJA!$A:$P,15,0)</f>
        <v>COMEDORES ECONOMICOS - VALVERDE MAO</v>
      </c>
      <c r="H732" s="44">
        <f>VLOOKUP(A732,[1]FIJA!$A:$P,8,0)</f>
        <v>11000</v>
      </c>
      <c r="I732" s="32">
        <f>VLOOKUP(A732,[1]FIJA!$A:$P,10,0)</f>
        <v>0</v>
      </c>
      <c r="J732" s="32">
        <f>VLOOKUP(A732,[1]FIJA!$A:$P,9,0)</f>
        <v>315.7</v>
      </c>
      <c r="K732" s="32">
        <f>VLOOKUP(A732,[3]Sheet1!$F:$I,2,)</f>
        <v>781</v>
      </c>
      <c r="L732" s="32">
        <f>VLOOKUP(A732,[3]Sheet1!$F:$I,4,0)</f>
        <v>126.5</v>
      </c>
      <c r="M732" s="32">
        <f>VLOOKUP(A732,[1]FIJA!$A:$P,11,0)</f>
        <v>334.4</v>
      </c>
      <c r="N732" s="32">
        <f>VLOOKUP(A732,[3]Sheet1!$F:$I,3,0)</f>
        <v>779.9</v>
      </c>
      <c r="O732" s="32">
        <f>VLOOKUP(A732,[1]FIJA!$A:$P,12,0)</f>
        <v>1587.45</v>
      </c>
      <c r="P732" s="6">
        <v>650.09999999999991</v>
      </c>
      <c r="Q732" s="40">
        <f t="shared" si="33"/>
        <v>2237.5500000000002</v>
      </c>
      <c r="R732" s="6">
        <f t="shared" si="34"/>
        <v>1687.4</v>
      </c>
      <c r="S732" s="6">
        <f t="shared" si="35"/>
        <v>8762.4500000000007</v>
      </c>
      <c r="T732" s="24">
        <v>111</v>
      </c>
      <c r="U732" s="2" t="str">
        <f>VLOOKUP(A732,[2]COMEDORECO_Generacion_de_Datos_!$A:$F,5,0)</f>
        <v>01.00.00.62.02.43.21</v>
      </c>
    </row>
    <row r="733" spans="1:21" s="2" customFormat="1" ht="21.95" customHeight="1" x14ac:dyDescent="0.25">
      <c r="A733" s="2">
        <f>VLOOKUP(C733,[1]FIJA!$D:$P,3,0)</f>
        <v>40223584372</v>
      </c>
      <c r="B733" s="23">
        <v>721</v>
      </c>
      <c r="C733" s="7" t="s">
        <v>1196</v>
      </c>
      <c r="D733" s="7" t="s">
        <v>101</v>
      </c>
      <c r="E733" s="7" t="str">
        <f>VLOOKUP(A733,[2]COMEDORECO_Generacion_de_Datos_!$A:$F,2,0)</f>
        <v>F</v>
      </c>
      <c r="F733" s="7" t="s">
        <v>1844</v>
      </c>
      <c r="G733" s="44" t="str">
        <f>VLOOKUP(A733,[1]FIJA!$A:$P,15,0)</f>
        <v>COMEDORES ECONOMICOS - VALVERDE MAO</v>
      </c>
      <c r="H733" s="44">
        <f>VLOOKUP(A733,[1]FIJA!$A:$P,8,0)</f>
        <v>11000</v>
      </c>
      <c r="I733" s="32">
        <f>VLOOKUP(A733,[1]FIJA!$A:$P,10,0)</f>
        <v>0</v>
      </c>
      <c r="J733" s="32">
        <f>VLOOKUP(A733,[1]FIJA!$A:$P,9,0)</f>
        <v>315.7</v>
      </c>
      <c r="K733" s="32">
        <f>VLOOKUP(A733,[3]Sheet1!$F:$I,2,)</f>
        <v>781</v>
      </c>
      <c r="L733" s="32">
        <f>VLOOKUP(A733,[3]Sheet1!$F:$I,4,0)</f>
        <v>126.5</v>
      </c>
      <c r="M733" s="32">
        <f>VLOOKUP(A733,[1]FIJA!$A:$P,11,0)</f>
        <v>334.4</v>
      </c>
      <c r="N733" s="32">
        <f>VLOOKUP(A733,[3]Sheet1!$F:$I,3,0)</f>
        <v>779.9</v>
      </c>
      <c r="O733" s="32">
        <f>VLOOKUP(A733,[1]FIJA!$A:$P,12,0)</f>
        <v>75</v>
      </c>
      <c r="P733" s="6">
        <v>650.09999999999991</v>
      </c>
      <c r="Q733" s="40">
        <f t="shared" si="33"/>
        <v>725.09999999999991</v>
      </c>
      <c r="R733" s="6">
        <f t="shared" si="34"/>
        <v>1687.4</v>
      </c>
      <c r="S733" s="6">
        <f t="shared" si="35"/>
        <v>10274.9</v>
      </c>
      <c r="T733" s="24">
        <v>111</v>
      </c>
      <c r="U733" s="2" t="str">
        <f>VLOOKUP(A733,[2]COMEDORECO_Generacion_de_Datos_!$A:$F,5,0)</f>
        <v>01.00.00.62.02.43.21</v>
      </c>
    </row>
    <row r="734" spans="1:21" s="2" customFormat="1" ht="21.95" customHeight="1" x14ac:dyDescent="0.25">
      <c r="A734" s="2">
        <f>VLOOKUP(C734,[1]FIJA!$D:$P,3,0)</f>
        <v>40226117378</v>
      </c>
      <c r="B734" s="23">
        <v>722</v>
      </c>
      <c r="C734" s="7" t="s">
        <v>1214</v>
      </c>
      <c r="D734" s="7" t="s">
        <v>503</v>
      </c>
      <c r="E734" s="7" t="str">
        <f>VLOOKUP(A734,[2]COMEDORECO_Generacion_de_Datos_!$A:$F,2,0)</f>
        <v>F</v>
      </c>
      <c r="F734" s="7" t="s">
        <v>1844</v>
      </c>
      <c r="G734" s="44" t="str">
        <f>VLOOKUP(A734,[1]FIJA!$A:$P,15,0)</f>
        <v>COMEDORES ECONOMICOS - VALVERDE MAO</v>
      </c>
      <c r="H734" s="44">
        <f>VLOOKUP(A734,[1]FIJA!$A:$P,8,0)</f>
        <v>11000</v>
      </c>
      <c r="I734" s="32">
        <f>VLOOKUP(A734,[1]FIJA!$A:$P,10,0)</f>
        <v>0</v>
      </c>
      <c r="J734" s="32">
        <f>VLOOKUP(A734,[1]FIJA!$A:$P,9,0)</f>
        <v>315.7</v>
      </c>
      <c r="K734" s="32">
        <f>VLOOKUP(A734,[3]Sheet1!$F:$I,2,)</f>
        <v>781</v>
      </c>
      <c r="L734" s="32">
        <f>VLOOKUP(A734,[3]Sheet1!$F:$I,4,0)</f>
        <v>126.5</v>
      </c>
      <c r="M734" s="32">
        <f>VLOOKUP(A734,[1]FIJA!$A:$P,11,0)</f>
        <v>334.4</v>
      </c>
      <c r="N734" s="32">
        <f>VLOOKUP(A734,[3]Sheet1!$F:$I,3,0)</f>
        <v>779.9</v>
      </c>
      <c r="O734" s="32">
        <f>VLOOKUP(A734,[1]FIJA!$A:$P,12,0)</f>
        <v>75</v>
      </c>
      <c r="P734" s="6">
        <v>650.09999999999991</v>
      </c>
      <c r="Q734" s="40">
        <f t="shared" si="33"/>
        <v>725.09999999999991</v>
      </c>
      <c r="R734" s="6">
        <f t="shared" si="34"/>
        <v>1687.4</v>
      </c>
      <c r="S734" s="6">
        <f t="shared" si="35"/>
        <v>10274.9</v>
      </c>
      <c r="T734" s="24">
        <v>111</v>
      </c>
      <c r="U734" s="2" t="str">
        <f>VLOOKUP(A734,[2]COMEDORECO_Generacion_de_Datos_!$A:$F,5,0)</f>
        <v>01.00.00.62.02.43.21</v>
      </c>
    </row>
    <row r="735" spans="1:21" s="2" customFormat="1" ht="21.95" customHeight="1" x14ac:dyDescent="0.25">
      <c r="A735" s="2">
        <f>VLOOKUP(C735,[1]FIJA!$D:$P,3,0)</f>
        <v>4600384913</v>
      </c>
      <c r="B735" s="23">
        <v>723</v>
      </c>
      <c r="C735" s="7" t="s">
        <v>834</v>
      </c>
      <c r="D735" s="7" t="s">
        <v>27</v>
      </c>
      <c r="E735" s="7" t="str">
        <f>VLOOKUP(A735,[2]COMEDORECO_Generacion_de_Datos_!$A:$F,2,0)</f>
        <v>F</v>
      </c>
      <c r="F735" s="7" t="s">
        <v>1844</v>
      </c>
      <c r="G735" s="44" t="str">
        <f>VLOOKUP(A735,[1]FIJA!$A:$P,15,0)</f>
        <v>COMEDORES ECONOMICOS - SANTIAGO RODRIGUE</v>
      </c>
      <c r="H735" s="44">
        <f>VLOOKUP(A735,[1]FIJA!$A:$P,8,0)</f>
        <v>35000</v>
      </c>
      <c r="I735" s="32">
        <f>VLOOKUP(A735,[1]FIJA!$A:$P,10,0)</f>
        <v>0</v>
      </c>
      <c r="J735" s="32">
        <f>VLOOKUP(A735,[1]FIJA!$A:$P,9,0)</f>
        <v>1004.5</v>
      </c>
      <c r="K735" s="32">
        <f>VLOOKUP(A735,[3]Sheet1!$F:$I,2,)</f>
        <v>2485</v>
      </c>
      <c r="L735" s="32">
        <f>VLOOKUP(A735,[3]Sheet1!$F:$I,4,0)</f>
        <v>402.5</v>
      </c>
      <c r="M735" s="32">
        <f>VLOOKUP(A735,[1]FIJA!$A:$P,11,0)</f>
        <v>1064</v>
      </c>
      <c r="N735" s="32">
        <f>VLOOKUP(A735,[3]Sheet1!$F:$I,3,0)</f>
        <v>2481.5</v>
      </c>
      <c r="O735" s="32">
        <f>VLOOKUP(A735,[1]FIJA!$A:$P,12,0)</f>
        <v>75</v>
      </c>
      <c r="P735" s="6">
        <v>2068.5</v>
      </c>
      <c r="Q735" s="40">
        <f t="shared" si="33"/>
        <v>2143.5</v>
      </c>
      <c r="R735" s="6">
        <f t="shared" si="34"/>
        <v>5369</v>
      </c>
      <c r="S735" s="6">
        <f t="shared" si="35"/>
        <v>32856.5</v>
      </c>
      <c r="T735" s="24">
        <v>111</v>
      </c>
      <c r="U735" s="2" t="str">
        <f>VLOOKUP(A735,[2]COMEDORECO_Generacion_de_Datos_!$A:$F,5,0)</f>
        <v>01.00.00.62.02.43.22</v>
      </c>
    </row>
    <row r="736" spans="1:21" s="2" customFormat="1" ht="21.95" customHeight="1" x14ac:dyDescent="0.25">
      <c r="A736" s="2">
        <f>VLOOKUP(C736,[1]FIJA!$D:$P,3,0)</f>
        <v>4600243150</v>
      </c>
      <c r="B736" s="23">
        <v>724</v>
      </c>
      <c r="C736" s="7" t="s">
        <v>832</v>
      </c>
      <c r="D736" s="7" t="s">
        <v>101</v>
      </c>
      <c r="E736" s="7" t="str">
        <f>VLOOKUP(A736,[2]COMEDORECO_Generacion_de_Datos_!$A:$F,2,0)</f>
        <v>M</v>
      </c>
      <c r="F736" s="7" t="s">
        <v>1844</v>
      </c>
      <c r="G736" s="44" t="str">
        <f>VLOOKUP(A736,[1]FIJA!$A:$P,15,0)</f>
        <v>COMEDORES ECONOMICOS - SANTIAGO RODRIGUE</v>
      </c>
      <c r="H736" s="44">
        <f>VLOOKUP(A736,[1]FIJA!$A:$P,8,0)</f>
        <v>12100</v>
      </c>
      <c r="I736" s="32">
        <f>VLOOKUP(A736,[1]FIJA!$A:$P,10,0)</f>
        <v>0</v>
      </c>
      <c r="J736" s="32">
        <f>VLOOKUP(A736,[1]FIJA!$A:$P,9,0)</f>
        <v>347.27</v>
      </c>
      <c r="K736" s="32">
        <f>VLOOKUP(A736,[3]Sheet1!$F:$I,2,)</f>
        <v>859.1</v>
      </c>
      <c r="L736" s="32">
        <f>VLOOKUP(A736,[3]Sheet1!$F:$I,4,0)</f>
        <v>139.15</v>
      </c>
      <c r="M736" s="32">
        <f>VLOOKUP(A736,[1]FIJA!$A:$P,11,0)</f>
        <v>367.84</v>
      </c>
      <c r="N736" s="32">
        <f>VLOOKUP(A736,[3]Sheet1!$F:$I,3,0)</f>
        <v>857.89</v>
      </c>
      <c r="O736" s="32">
        <f>VLOOKUP(A736,[1]FIJA!$A:$P,12,0)</f>
        <v>75</v>
      </c>
      <c r="P736" s="6">
        <v>715.1099999999999</v>
      </c>
      <c r="Q736" s="40">
        <f t="shared" si="33"/>
        <v>790.1099999999999</v>
      </c>
      <c r="R736" s="6">
        <f t="shared" si="34"/>
        <v>1856.1399999999999</v>
      </c>
      <c r="S736" s="6">
        <f t="shared" si="35"/>
        <v>11309.89</v>
      </c>
      <c r="T736" s="24">
        <v>111</v>
      </c>
      <c r="U736" s="2" t="str">
        <f>VLOOKUP(A736,[2]COMEDORECO_Generacion_de_Datos_!$A:$F,5,0)</f>
        <v>01.00.00.62.02.43.22</v>
      </c>
    </row>
    <row r="737" spans="1:21" s="2" customFormat="1" ht="21.95" customHeight="1" x14ac:dyDescent="0.25">
      <c r="A737" s="2">
        <f>VLOOKUP(C737,[1]FIJA!$D:$P,3,0)</f>
        <v>11500016446</v>
      </c>
      <c r="B737" s="23">
        <v>725</v>
      </c>
      <c r="C737" s="7" t="s">
        <v>1040</v>
      </c>
      <c r="D737" s="7" t="s">
        <v>97</v>
      </c>
      <c r="E737" s="7" t="str">
        <f>VLOOKUP(A737,[2]COMEDORECO_Generacion_de_Datos_!$A:$F,2,0)</f>
        <v>F</v>
      </c>
      <c r="F737" s="7" t="s">
        <v>1844</v>
      </c>
      <c r="G737" s="44" t="str">
        <f>VLOOKUP(A737,[1]FIJA!$A:$P,15,0)</f>
        <v>COMEDORES ECONOMICOS - SANTIAGO RODRIGUE</v>
      </c>
      <c r="H737" s="44">
        <f>VLOOKUP(A737,[1]FIJA!$A:$P,8,0)</f>
        <v>11400</v>
      </c>
      <c r="I737" s="32">
        <f>VLOOKUP(A737,[1]FIJA!$A:$P,10,0)</f>
        <v>0</v>
      </c>
      <c r="J737" s="32">
        <f>VLOOKUP(A737,[1]FIJA!$A:$P,9,0)</f>
        <v>327.18</v>
      </c>
      <c r="K737" s="32">
        <f>VLOOKUP(A737,[3]Sheet1!$F:$I,2,)</f>
        <v>809.4</v>
      </c>
      <c r="L737" s="32">
        <f>VLOOKUP(A737,[3]Sheet1!$F:$I,4,0)</f>
        <v>131.1</v>
      </c>
      <c r="M737" s="32">
        <f>VLOOKUP(A737,[1]FIJA!$A:$P,11,0)</f>
        <v>346.56</v>
      </c>
      <c r="N737" s="32">
        <f>VLOOKUP(A737,[3]Sheet1!$F:$I,3,0)</f>
        <v>808.26</v>
      </c>
      <c r="O737" s="32">
        <f>VLOOKUP(A737,[1]FIJA!$A:$P,12,0)</f>
        <v>75</v>
      </c>
      <c r="P737" s="6">
        <v>673.74</v>
      </c>
      <c r="Q737" s="40">
        <f t="shared" si="33"/>
        <v>748.74</v>
      </c>
      <c r="R737" s="6">
        <f t="shared" si="34"/>
        <v>1748.76</v>
      </c>
      <c r="S737" s="6">
        <f t="shared" si="35"/>
        <v>10651.26</v>
      </c>
      <c r="T737" s="24">
        <v>111</v>
      </c>
      <c r="U737" s="2" t="str">
        <f>VLOOKUP(A737,[2]COMEDORECO_Generacion_de_Datos_!$A:$F,5,0)</f>
        <v>01.00.00.62.02.43.22</v>
      </c>
    </row>
    <row r="738" spans="1:21" s="2" customFormat="1" ht="21.95" customHeight="1" x14ac:dyDescent="0.25">
      <c r="A738" s="2">
        <f>VLOOKUP(C738,[1]FIJA!$D:$P,3,0)</f>
        <v>109188904</v>
      </c>
      <c r="B738" s="23">
        <v>726</v>
      </c>
      <c r="C738" s="7" t="s">
        <v>313</v>
      </c>
      <c r="D738" s="7" t="s">
        <v>101</v>
      </c>
      <c r="E738" s="7" t="str">
        <f>VLOOKUP(A738,[2]COMEDORECO_Generacion_de_Datos_!$A:$F,2,0)</f>
        <v>M</v>
      </c>
      <c r="F738" s="7" t="s">
        <v>1844</v>
      </c>
      <c r="G738" s="44" t="str">
        <f>VLOOKUP(A738,[1]FIJA!$A:$P,15,0)</f>
        <v>COMEDORES ECONOMICOS - SANTIAGO RODRIGUE</v>
      </c>
      <c r="H738" s="44">
        <f>VLOOKUP(A738,[1]FIJA!$A:$P,8,0)</f>
        <v>11000</v>
      </c>
      <c r="I738" s="32">
        <f>VLOOKUP(A738,[1]FIJA!$A:$P,10,0)</f>
        <v>0</v>
      </c>
      <c r="J738" s="32">
        <f>VLOOKUP(A738,[1]FIJA!$A:$P,9,0)</f>
        <v>315.7</v>
      </c>
      <c r="K738" s="32">
        <f>VLOOKUP(A738,[3]Sheet1!$F:$I,2,)</f>
        <v>781</v>
      </c>
      <c r="L738" s="32">
        <f>VLOOKUP(A738,[3]Sheet1!$F:$I,4,0)</f>
        <v>126.5</v>
      </c>
      <c r="M738" s="32">
        <f>VLOOKUP(A738,[1]FIJA!$A:$P,11,0)</f>
        <v>334.4</v>
      </c>
      <c r="N738" s="32">
        <f>VLOOKUP(A738,[3]Sheet1!$F:$I,3,0)</f>
        <v>779.9</v>
      </c>
      <c r="O738" s="32">
        <f>VLOOKUP(A738,[1]FIJA!$A:$P,12,0)</f>
        <v>75</v>
      </c>
      <c r="P738" s="6">
        <v>650.09999999999991</v>
      </c>
      <c r="Q738" s="40">
        <f t="shared" si="33"/>
        <v>725.09999999999991</v>
      </c>
      <c r="R738" s="6">
        <f t="shared" si="34"/>
        <v>1687.4</v>
      </c>
      <c r="S738" s="6">
        <f t="shared" si="35"/>
        <v>10274.9</v>
      </c>
      <c r="T738" s="24">
        <v>111</v>
      </c>
      <c r="U738" s="2" t="str">
        <f>VLOOKUP(A738,[2]COMEDORECO_Generacion_de_Datos_!$A:$F,5,0)</f>
        <v>01.00.00.62.02.43.22</v>
      </c>
    </row>
    <row r="739" spans="1:21" s="2" customFormat="1" ht="21.95" customHeight="1" x14ac:dyDescent="0.25">
      <c r="A739" s="2">
        <f>VLOOKUP(C739,[1]FIJA!$D:$P,3,0)</f>
        <v>115534760</v>
      </c>
      <c r="B739" s="23">
        <v>727</v>
      </c>
      <c r="C739" s="7" t="s">
        <v>431</v>
      </c>
      <c r="D739" s="7" t="s">
        <v>101</v>
      </c>
      <c r="E739" s="7" t="str">
        <f>VLOOKUP(A739,[2]COMEDORECO_Generacion_de_Datos_!$A:$F,2,0)</f>
        <v>M</v>
      </c>
      <c r="F739" s="7" t="s">
        <v>1844</v>
      </c>
      <c r="G739" s="44" t="str">
        <f>VLOOKUP(A739,[1]FIJA!$A:$P,15,0)</f>
        <v>COMEDORES ECONOMICOS - SANTIAGO RODRIGUE</v>
      </c>
      <c r="H739" s="44">
        <f>VLOOKUP(A739,[1]FIJA!$A:$P,8,0)</f>
        <v>11000</v>
      </c>
      <c r="I739" s="32">
        <f>VLOOKUP(A739,[1]FIJA!$A:$P,10,0)</f>
        <v>0</v>
      </c>
      <c r="J739" s="32">
        <f>VLOOKUP(A739,[1]FIJA!$A:$P,9,0)</f>
        <v>315.7</v>
      </c>
      <c r="K739" s="32">
        <f>VLOOKUP(A739,[3]Sheet1!$F:$I,2,)</f>
        <v>781</v>
      </c>
      <c r="L739" s="32">
        <f>VLOOKUP(A739,[3]Sheet1!$F:$I,4,0)</f>
        <v>126.5</v>
      </c>
      <c r="M739" s="32">
        <f>VLOOKUP(A739,[1]FIJA!$A:$P,11,0)</f>
        <v>334.4</v>
      </c>
      <c r="N739" s="32">
        <f>VLOOKUP(A739,[3]Sheet1!$F:$I,3,0)</f>
        <v>779.9</v>
      </c>
      <c r="O739" s="32">
        <f>VLOOKUP(A739,[1]FIJA!$A:$P,12,0)</f>
        <v>75</v>
      </c>
      <c r="P739" s="6">
        <v>650.09999999999991</v>
      </c>
      <c r="Q739" s="40">
        <f t="shared" si="33"/>
        <v>725.09999999999991</v>
      </c>
      <c r="R739" s="6">
        <f t="shared" si="34"/>
        <v>1687.4</v>
      </c>
      <c r="S739" s="6">
        <f t="shared" si="35"/>
        <v>10274.9</v>
      </c>
      <c r="T739" s="24">
        <v>111</v>
      </c>
      <c r="U739" s="2" t="str">
        <f>VLOOKUP(A739,[2]COMEDORECO_Generacion_de_Datos_!$A:$F,5,0)</f>
        <v>01.00.00.62.02.43.22</v>
      </c>
    </row>
    <row r="740" spans="1:21" s="2" customFormat="1" ht="21.95" customHeight="1" x14ac:dyDescent="0.25">
      <c r="A740" s="2">
        <f>VLOOKUP(C740,[1]FIJA!$D:$P,3,0)</f>
        <v>116476458</v>
      </c>
      <c r="B740" s="23">
        <v>728</v>
      </c>
      <c r="C740" s="7" t="s">
        <v>443</v>
      </c>
      <c r="D740" s="7" t="s">
        <v>116</v>
      </c>
      <c r="E740" s="7" t="str">
        <f>VLOOKUP(A740,[2]COMEDORECO_Generacion_de_Datos_!$A:$F,2,0)</f>
        <v>M</v>
      </c>
      <c r="F740" s="7" t="s">
        <v>1844</v>
      </c>
      <c r="G740" s="44" t="str">
        <f>VLOOKUP(A740,[1]FIJA!$A:$P,15,0)</f>
        <v>COMEDORES ECONOMICOS - SANTIAGO RODRIGUE</v>
      </c>
      <c r="H740" s="44">
        <f>VLOOKUP(A740,[1]FIJA!$A:$P,8,0)</f>
        <v>11000</v>
      </c>
      <c r="I740" s="32">
        <f>VLOOKUP(A740,[1]FIJA!$A:$P,10,0)</f>
        <v>0</v>
      </c>
      <c r="J740" s="32">
        <f>VLOOKUP(A740,[1]FIJA!$A:$P,9,0)</f>
        <v>315.7</v>
      </c>
      <c r="K740" s="32">
        <f>VLOOKUP(A740,[3]Sheet1!$F:$I,2,)</f>
        <v>781</v>
      </c>
      <c r="L740" s="32">
        <f>VLOOKUP(A740,[3]Sheet1!$F:$I,4,0)</f>
        <v>126.5</v>
      </c>
      <c r="M740" s="32">
        <f>VLOOKUP(A740,[1]FIJA!$A:$P,11,0)</f>
        <v>334.4</v>
      </c>
      <c r="N740" s="32">
        <f>VLOOKUP(A740,[3]Sheet1!$F:$I,3,0)</f>
        <v>779.9</v>
      </c>
      <c r="O740" s="32">
        <f>VLOOKUP(A740,[1]FIJA!$A:$P,12,0)</f>
        <v>1587.45</v>
      </c>
      <c r="P740" s="6">
        <v>650.09999999999991</v>
      </c>
      <c r="Q740" s="40">
        <f t="shared" si="33"/>
        <v>2237.5500000000002</v>
      </c>
      <c r="R740" s="6">
        <f t="shared" si="34"/>
        <v>1687.4</v>
      </c>
      <c r="S740" s="6">
        <f t="shared" si="35"/>
        <v>8762.4500000000007</v>
      </c>
      <c r="T740" s="24">
        <v>111</v>
      </c>
      <c r="U740" s="2" t="str">
        <f>VLOOKUP(A740,[2]COMEDORECO_Generacion_de_Datos_!$A:$F,5,0)</f>
        <v>01.00.00.62.02.43.22</v>
      </c>
    </row>
    <row r="741" spans="1:21" s="2" customFormat="1" ht="21.95" customHeight="1" x14ac:dyDescent="0.25">
      <c r="A741" s="2">
        <f>VLOOKUP(C741,[1]FIJA!$D:$P,3,0)</f>
        <v>3102949298</v>
      </c>
      <c r="B741" s="23">
        <v>729</v>
      </c>
      <c r="C741" s="7" t="s">
        <v>761</v>
      </c>
      <c r="D741" s="7" t="s">
        <v>109</v>
      </c>
      <c r="E741" s="7" t="str">
        <f>VLOOKUP(A741,[2]COMEDORECO_Generacion_de_Datos_!$A:$F,2,0)</f>
        <v>F</v>
      </c>
      <c r="F741" s="7" t="s">
        <v>1844</v>
      </c>
      <c r="G741" s="44" t="str">
        <f>VLOOKUP(A741,[1]FIJA!$A:$P,15,0)</f>
        <v>COMEDORES ECONOMICOS - SANTIAGO RODRIGUE</v>
      </c>
      <c r="H741" s="44">
        <f>VLOOKUP(A741,[1]FIJA!$A:$P,8,0)</f>
        <v>11000</v>
      </c>
      <c r="I741" s="32">
        <f>VLOOKUP(A741,[1]FIJA!$A:$P,10,0)</f>
        <v>0</v>
      </c>
      <c r="J741" s="32">
        <f>VLOOKUP(A741,[1]FIJA!$A:$P,9,0)</f>
        <v>315.7</v>
      </c>
      <c r="K741" s="32">
        <f>VLOOKUP(A741,[3]Sheet1!$F:$I,2,)</f>
        <v>781</v>
      </c>
      <c r="L741" s="32">
        <f>VLOOKUP(A741,[3]Sheet1!$F:$I,4,0)</f>
        <v>126.5</v>
      </c>
      <c r="M741" s="32">
        <f>VLOOKUP(A741,[1]FIJA!$A:$P,11,0)</f>
        <v>334.4</v>
      </c>
      <c r="N741" s="32">
        <f>VLOOKUP(A741,[3]Sheet1!$F:$I,3,0)</f>
        <v>779.9</v>
      </c>
      <c r="O741" s="32">
        <f>VLOOKUP(A741,[1]FIJA!$A:$P,12,0)</f>
        <v>75</v>
      </c>
      <c r="P741" s="6">
        <v>650.09999999999991</v>
      </c>
      <c r="Q741" s="40">
        <f t="shared" si="33"/>
        <v>725.09999999999991</v>
      </c>
      <c r="R741" s="6">
        <f t="shared" si="34"/>
        <v>1687.4</v>
      </c>
      <c r="S741" s="6">
        <f t="shared" si="35"/>
        <v>10274.9</v>
      </c>
      <c r="T741" s="24">
        <v>111</v>
      </c>
      <c r="U741" s="2" t="str">
        <f>VLOOKUP(A741,[2]COMEDORECO_Generacion_de_Datos_!$A:$F,5,0)</f>
        <v>01.00.00.62.02.43.22</v>
      </c>
    </row>
    <row r="742" spans="1:21" s="2" customFormat="1" ht="21.95" customHeight="1" x14ac:dyDescent="0.25">
      <c r="A742" s="2">
        <f>VLOOKUP(C742,[1]FIJA!$D:$P,3,0)</f>
        <v>3104775485</v>
      </c>
      <c r="B742" s="23">
        <v>730</v>
      </c>
      <c r="C742" s="7" t="s">
        <v>771</v>
      </c>
      <c r="D742" s="7" t="s">
        <v>101</v>
      </c>
      <c r="E742" s="7" t="str">
        <f>VLOOKUP(A742,[2]COMEDORECO_Generacion_de_Datos_!$A:$F,2,0)</f>
        <v>F</v>
      </c>
      <c r="F742" s="7" t="s">
        <v>1844</v>
      </c>
      <c r="G742" s="44" t="str">
        <f>VLOOKUP(A742,[1]FIJA!$A:$P,15,0)</f>
        <v>COMEDORES ECONOMICOS - SANTIAGO RODRIGUE</v>
      </c>
      <c r="H742" s="44">
        <f>VLOOKUP(A742,[1]FIJA!$A:$P,8,0)</f>
        <v>11000</v>
      </c>
      <c r="I742" s="32">
        <f>VLOOKUP(A742,[1]FIJA!$A:$P,10,0)</f>
        <v>0</v>
      </c>
      <c r="J742" s="32">
        <f>VLOOKUP(A742,[1]FIJA!$A:$P,9,0)</f>
        <v>315.7</v>
      </c>
      <c r="K742" s="32">
        <f>VLOOKUP(A742,[3]Sheet1!$F:$I,2,)</f>
        <v>781</v>
      </c>
      <c r="L742" s="32">
        <f>VLOOKUP(A742,[3]Sheet1!$F:$I,4,0)</f>
        <v>126.5</v>
      </c>
      <c r="M742" s="32">
        <f>VLOOKUP(A742,[1]FIJA!$A:$P,11,0)</f>
        <v>334.4</v>
      </c>
      <c r="N742" s="32">
        <f>VLOOKUP(A742,[3]Sheet1!$F:$I,3,0)</f>
        <v>779.9</v>
      </c>
      <c r="O742" s="32">
        <f>VLOOKUP(A742,[1]FIJA!$A:$P,12,0)</f>
        <v>75</v>
      </c>
      <c r="P742" s="6">
        <v>650.09999999999991</v>
      </c>
      <c r="Q742" s="40">
        <f t="shared" si="33"/>
        <v>725.09999999999991</v>
      </c>
      <c r="R742" s="6">
        <f t="shared" si="34"/>
        <v>1687.4</v>
      </c>
      <c r="S742" s="6">
        <f t="shared" si="35"/>
        <v>10274.9</v>
      </c>
      <c r="T742" s="24">
        <v>111</v>
      </c>
      <c r="U742" s="2" t="str">
        <f>VLOOKUP(A742,[2]COMEDORECO_Generacion_de_Datos_!$A:$F,5,0)</f>
        <v>01.00.00.62.02.43.22</v>
      </c>
    </row>
    <row r="743" spans="1:21" s="2" customFormat="1" ht="21.95" customHeight="1" x14ac:dyDescent="0.25">
      <c r="A743" s="2">
        <f>VLOOKUP(C743,[1]FIJA!$D:$P,3,0)</f>
        <v>4600014361</v>
      </c>
      <c r="B743" s="23">
        <v>731</v>
      </c>
      <c r="C743" s="7" t="s">
        <v>825</v>
      </c>
      <c r="D743" s="7" t="s">
        <v>27</v>
      </c>
      <c r="E743" s="7" t="str">
        <f>VLOOKUP(A743,[2]COMEDORECO_Generacion_de_Datos_!$A:$F,2,0)</f>
        <v>F</v>
      </c>
      <c r="F743" s="7" t="s">
        <v>1844</v>
      </c>
      <c r="G743" s="44" t="str">
        <f>VLOOKUP(A743,[1]FIJA!$A:$P,15,0)</f>
        <v>COMEDORES ECONOMICOS - SANTIAGO RODRIGUE</v>
      </c>
      <c r="H743" s="44">
        <f>VLOOKUP(A743,[1]FIJA!$A:$P,8,0)</f>
        <v>11000</v>
      </c>
      <c r="I743" s="32">
        <f>VLOOKUP(A743,[1]FIJA!$A:$P,10,0)</f>
        <v>0</v>
      </c>
      <c r="J743" s="32">
        <f>VLOOKUP(A743,[1]FIJA!$A:$P,9,0)</f>
        <v>315.7</v>
      </c>
      <c r="K743" s="32">
        <f>VLOOKUP(A743,[3]Sheet1!$F:$I,2,)</f>
        <v>781</v>
      </c>
      <c r="L743" s="32">
        <f>VLOOKUP(A743,[3]Sheet1!$F:$I,4,0)</f>
        <v>126.5</v>
      </c>
      <c r="M743" s="32">
        <f>VLOOKUP(A743,[1]FIJA!$A:$P,11,0)</f>
        <v>334.4</v>
      </c>
      <c r="N743" s="32">
        <f>VLOOKUP(A743,[3]Sheet1!$F:$I,3,0)</f>
        <v>779.9</v>
      </c>
      <c r="O743" s="32">
        <f>VLOOKUP(A743,[1]FIJA!$A:$P,12,0)</f>
        <v>75</v>
      </c>
      <c r="P743" s="6">
        <v>650.09999999999991</v>
      </c>
      <c r="Q743" s="40">
        <f t="shared" si="33"/>
        <v>725.09999999999991</v>
      </c>
      <c r="R743" s="6">
        <f t="shared" si="34"/>
        <v>1687.4</v>
      </c>
      <c r="S743" s="6">
        <f t="shared" si="35"/>
        <v>10274.9</v>
      </c>
      <c r="T743" s="24">
        <v>111</v>
      </c>
      <c r="U743" s="2" t="str">
        <f>VLOOKUP(A743,[2]COMEDORECO_Generacion_de_Datos_!$A:$F,5,0)</f>
        <v>01.00.00.62.02.43.22</v>
      </c>
    </row>
    <row r="744" spans="1:21" s="2" customFormat="1" ht="21.95" customHeight="1" x14ac:dyDescent="0.25">
      <c r="A744" s="2">
        <f>VLOOKUP(C744,[1]FIJA!$D:$P,3,0)</f>
        <v>4600037107</v>
      </c>
      <c r="B744" s="23">
        <v>732</v>
      </c>
      <c r="C744" s="7" t="s">
        <v>827</v>
      </c>
      <c r="D744" s="7" t="s">
        <v>144</v>
      </c>
      <c r="E744" s="7" t="str">
        <f>VLOOKUP(A744,[2]COMEDORECO_Generacion_de_Datos_!$A:$F,2,0)</f>
        <v>F</v>
      </c>
      <c r="F744" s="7" t="s">
        <v>1844</v>
      </c>
      <c r="G744" s="44" t="str">
        <f>VLOOKUP(A744,[1]FIJA!$A:$P,15,0)</f>
        <v>COMEDORES ECONOMICOS - SANTIAGO RODRIGUE</v>
      </c>
      <c r="H744" s="44">
        <f>VLOOKUP(A744,[1]FIJA!$A:$P,8,0)</f>
        <v>11000</v>
      </c>
      <c r="I744" s="32">
        <f>VLOOKUP(A744,[1]FIJA!$A:$P,10,0)</f>
        <v>0</v>
      </c>
      <c r="J744" s="32">
        <f>VLOOKUP(A744,[1]FIJA!$A:$P,9,0)</f>
        <v>315.7</v>
      </c>
      <c r="K744" s="32">
        <f>VLOOKUP(A744,[3]Sheet1!$F:$I,2,)</f>
        <v>781</v>
      </c>
      <c r="L744" s="32">
        <f>VLOOKUP(A744,[3]Sheet1!$F:$I,4,0)</f>
        <v>126.5</v>
      </c>
      <c r="M744" s="32">
        <f>VLOOKUP(A744,[1]FIJA!$A:$P,11,0)</f>
        <v>334.4</v>
      </c>
      <c r="N744" s="32">
        <f>VLOOKUP(A744,[3]Sheet1!$F:$I,3,0)</f>
        <v>779.9</v>
      </c>
      <c r="O744" s="32">
        <f>VLOOKUP(A744,[1]FIJA!$A:$P,12,0)</f>
        <v>75</v>
      </c>
      <c r="P744" s="6">
        <v>650.09999999999991</v>
      </c>
      <c r="Q744" s="40">
        <f t="shared" si="33"/>
        <v>725.09999999999991</v>
      </c>
      <c r="R744" s="6">
        <f t="shared" si="34"/>
        <v>1687.4</v>
      </c>
      <c r="S744" s="6">
        <f t="shared" si="35"/>
        <v>10274.9</v>
      </c>
      <c r="T744" s="24">
        <v>111</v>
      </c>
      <c r="U744" s="2" t="str">
        <f>VLOOKUP(A744,[2]COMEDORECO_Generacion_de_Datos_!$A:$F,5,0)</f>
        <v>01.00.00.62.02.43.22</v>
      </c>
    </row>
    <row r="745" spans="1:21" s="2" customFormat="1" ht="21.95" customHeight="1" x14ac:dyDescent="0.25">
      <c r="A745" s="2">
        <f>VLOOKUP(C745,[1]FIJA!$D:$P,3,0)</f>
        <v>4600048997</v>
      </c>
      <c r="B745" s="23">
        <v>733</v>
      </c>
      <c r="C745" s="7" t="s">
        <v>1366</v>
      </c>
      <c r="D745" s="7" t="s">
        <v>97</v>
      </c>
      <c r="E745" s="7" t="str">
        <f>VLOOKUP(A745,[2]COMEDORECO_Generacion_de_Datos_!$A:$F,2,0)</f>
        <v>M</v>
      </c>
      <c r="F745" s="7" t="s">
        <v>1844</v>
      </c>
      <c r="G745" s="44" t="str">
        <f>VLOOKUP(A745,[1]FIJA!$A:$P,15,0)</f>
        <v>COMEDORES ECONOMICOS - SANTIAGO RODRIGUE</v>
      </c>
      <c r="H745" s="44">
        <f>VLOOKUP(A745,[1]FIJA!$A:$P,8,0)</f>
        <v>11000</v>
      </c>
      <c r="I745" s="32">
        <f>VLOOKUP(A745,[1]FIJA!$A:$P,10,0)</f>
        <v>0</v>
      </c>
      <c r="J745" s="32">
        <f>VLOOKUP(A745,[1]FIJA!$A:$P,9,0)</f>
        <v>315.7</v>
      </c>
      <c r="K745" s="32">
        <f>VLOOKUP(A745,[3]Sheet1!$F:$I,2,)</f>
        <v>781</v>
      </c>
      <c r="L745" s="32">
        <f>VLOOKUP(A745,[3]Sheet1!$F:$I,4,0)</f>
        <v>126.5</v>
      </c>
      <c r="M745" s="32">
        <f>VLOOKUP(A745,[1]FIJA!$A:$P,11,0)</f>
        <v>334.4</v>
      </c>
      <c r="N745" s="32">
        <f>VLOOKUP(A745,[3]Sheet1!$F:$I,3,0)</f>
        <v>779.9</v>
      </c>
      <c r="O745" s="32">
        <f>VLOOKUP(A745,[1]FIJA!$A:$P,12,0)</f>
        <v>75</v>
      </c>
      <c r="P745" s="6">
        <v>650.09999999999991</v>
      </c>
      <c r="Q745" s="40">
        <f t="shared" si="33"/>
        <v>725.09999999999991</v>
      </c>
      <c r="R745" s="6">
        <f t="shared" si="34"/>
        <v>1687.4</v>
      </c>
      <c r="S745" s="6">
        <f t="shared" si="35"/>
        <v>10274.9</v>
      </c>
      <c r="T745" s="24">
        <v>111</v>
      </c>
      <c r="U745" s="2" t="str">
        <f>VLOOKUP(A745,[2]COMEDORECO_Generacion_de_Datos_!$A:$F,5,0)</f>
        <v>01.00.00.62.02.43.22</v>
      </c>
    </row>
    <row r="746" spans="1:21" s="2" customFormat="1" ht="21.95" customHeight="1" x14ac:dyDescent="0.25">
      <c r="A746" s="2">
        <f>VLOOKUP(C746,[1]FIJA!$D:$P,3,0)</f>
        <v>4600208161</v>
      </c>
      <c r="B746" s="23">
        <v>734</v>
      </c>
      <c r="C746" s="7" t="s">
        <v>830</v>
      </c>
      <c r="D746" s="7" t="s">
        <v>101</v>
      </c>
      <c r="E746" s="7" t="str">
        <f>VLOOKUP(A746,[2]COMEDORECO_Generacion_de_Datos_!$A:$F,2,0)</f>
        <v>F</v>
      </c>
      <c r="F746" s="7" t="s">
        <v>1844</v>
      </c>
      <c r="G746" s="44" t="str">
        <f>VLOOKUP(A746,[1]FIJA!$A:$P,15,0)</f>
        <v>COMEDORES ECONOMICOS - SANTIAGO RODRIGUE</v>
      </c>
      <c r="H746" s="44">
        <f>VLOOKUP(A746,[1]FIJA!$A:$P,8,0)</f>
        <v>11000</v>
      </c>
      <c r="I746" s="32">
        <f>VLOOKUP(A746,[1]FIJA!$A:$P,10,0)</f>
        <v>0</v>
      </c>
      <c r="J746" s="32">
        <f>VLOOKUP(A746,[1]FIJA!$A:$P,9,0)</f>
        <v>315.7</v>
      </c>
      <c r="K746" s="32">
        <f>VLOOKUP(A746,[3]Sheet1!$F:$I,2,)</f>
        <v>781</v>
      </c>
      <c r="L746" s="32">
        <f>VLOOKUP(A746,[3]Sheet1!$F:$I,4,0)</f>
        <v>126.5</v>
      </c>
      <c r="M746" s="32">
        <f>VLOOKUP(A746,[1]FIJA!$A:$P,11,0)</f>
        <v>334.4</v>
      </c>
      <c r="N746" s="32">
        <f>VLOOKUP(A746,[3]Sheet1!$F:$I,3,0)</f>
        <v>779.9</v>
      </c>
      <c r="O746" s="32">
        <f>VLOOKUP(A746,[1]FIJA!$A:$P,12,0)</f>
        <v>3099.9</v>
      </c>
      <c r="P746" s="6">
        <v>650.09999999999991</v>
      </c>
      <c r="Q746" s="40">
        <f t="shared" si="33"/>
        <v>3750</v>
      </c>
      <c r="R746" s="6">
        <f t="shared" si="34"/>
        <v>1687.4</v>
      </c>
      <c r="S746" s="6">
        <f t="shared" si="35"/>
        <v>7250</v>
      </c>
      <c r="T746" s="24">
        <v>111</v>
      </c>
      <c r="U746" s="2" t="str">
        <f>VLOOKUP(A746,[2]COMEDORECO_Generacion_de_Datos_!$A:$F,5,0)</f>
        <v>01.00.00.62.02.43.22</v>
      </c>
    </row>
    <row r="747" spans="1:21" s="2" customFormat="1" ht="21.95" customHeight="1" x14ac:dyDescent="0.25">
      <c r="A747" s="2">
        <f>VLOOKUP(C747,[1]FIJA!$D:$P,3,0)</f>
        <v>4600229589</v>
      </c>
      <c r="B747" s="23">
        <v>735</v>
      </c>
      <c r="C747" s="7" t="s">
        <v>831</v>
      </c>
      <c r="D747" s="7" t="s">
        <v>113</v>
      </c>
      <c r="E747" s="7" t="str">
        <f>VLOOKUP(A747,[2]COMEDORECO_Generacion_de_Datos_!$A:$F,2,0)</f>
        <v>F</v>
      </c>
      <c r="F747" s="7" t="s">
        <v>1844</v>
      </c>
      <c r="G747" s="44" t="str">
        <f>VLOOKUP(A747,[1]FIJA!$A:$P,15,0)</f>
        <v>COMEDORES ECONOMICOS - SANTIAGO RODRIGUE</v>
      </c>
      <c r="H747" s="44">
        <f>VLOOKUP(A747,[1]FIJA!$A:$P,8,0)</f>
        <v>11000</v>
      </c>
      <c r="I747" s="32">
        <f>VLOOKUP(A747,[1]FIJA!$A:$P,10,0)</f>
        <v>0</v>
      </c>
      <c r="J747" s="32">
        <f>VLOOKUP(A747,[1]FIJA!$A:$P,9,0)</f>
        <v>315.7</v>
      </c>
      <c r="K747" s="32">
        <f>VLOOKUP(A747,[3]Sheet1!$F:$I,2,)</f>
        <v>781</v>
      </c>
      <c r="L747" s="32">
        <f>VLOOKUP(A747,[3]Sheet1!$F:$I,4,0)</f>
        <v>126.5</v>
      </c>
      <c r="M747" s="32">
        <f>VLOOKUP(A747,[1]FIJA!$A:$P,11,0)</f>
        <v>334.4</v>
      </c>
      <c r="N747" s="32">
        <f>VLOOKUP(A747,[3]Sheet1!$F:$I,3,0)</f>
        <v>779.9</v>
      </c>
      <c r="O747" s="32">
        <f>VLOOKUP(A747,[1]FIJA!$A:$P,12,0)</f>
        <v>75</v>
      </c>
      <c r="P747" s="6">
        <v>650.09999999999991</v>
      </c>
      <c r="Q747" s="40">
        <f t="shared" si="33"/>
        <v>725.09999999999991</v>
      </c>
      <c r="R747" s="6">
        <f t="shared" si="34"/>
        <v>1687.4</v>
      </c>
      <c r="S747" s="6">
        <f t="shared" si="35"/>
        <v>10274.9</v>
      </c>
      <c r="T747" s="24">
        <v>111</v>
      </c>
      <c r="U747" s="2" t="str">
        <f>VLOOKUP(A747,[2]COMEDORECO_Generacion_de_Datos_!$A:$F,5,0)</f>
        <v>01.00.00.62.02.43.22</v>
      </c>
    </row>
    <row r="748" spans="1:21" s="2" customFormat="1" ht="21.95" customHeight="1" x14ac:dyDescent="0.25">
      <c r="A748" s="2">
        <f>VLOOKUP(C748,[1]FIJA!$D:$P,3,0)</f>
        <v>4600282091</v>
      </c>
      <c r="B748" s="23">
        <v>736</v>
      </c>
      <c r="C748" s="7" t="s">
        <v>833</v>
      </c>
      <c r="D748" s="7" t="s">
        <v>144</v>
      </c>
      <c r="E748" s="7" t="str">
        <f>VLOOKUP(A748,[2]COMEDORECO_Generacion_de_Datos_!$A:$F,2,0)</f>
        <v>M</v>
      </c>
      <c r="F748" s="7" t="s">
        <v>1844</v>
      </c>
      <c r="G748" s="44" t="str">
        <f>VLOOKUP(A748,[1]FIJA!$A:$P,15,0)</f>
        <v>COMEDORES ECONOMICOS - SANTIAGO RODRIGUE</v>
      </c>
      <c r="H748" s="44">
        <f>VLOOKUP(A748,[1]FIJA!$A:$P,8,0)</f>
        <v>11000</v>
      </c>
      <c r="I748" s="32">
        <f>VLOOKUP(A748,[1]FIJA!$A:$P,10,0)</f>
        <v>0</v>
      </c>
      <c r="J748" s="32">
        <f>VLOOKUP(A748,[1]FIJA!$A:$P,9,0)</f>
        <v>315.7</v>
      </c>
      <c r="K748" s="32">
        <f>VLOOKUP(A748,[3]Sheet1!$F:$I,2,)</f>
        <v>781</v>
      </c>
      <c r="L748" s="32">
        <f>VLOOKUP(A748,[3]Sheet1!$F:$I,4,0)</f>
        <v>126.5</v>
      </c>
      <c r="M748" s="32">
        <f>VLOOKUP(A748,[1]FIJA!$A:$P,11,0)</f>
        <v>334.4</v>
      </c>
      <c r="N748" s="32">
        <f>VLOOKUP(A748,[3]Sheet1!$F:$I,3,0)</f>
        <v>779.9</v>
      </c>
      <c r="O748" s="32">
        <f>VLOOKUP(A748,[1]FIJA!$A:$P,12,0)</f>
        <v>75</v>
      </c>
      <c r="P748" s="6">
        <v>650.09999999999991</v>
      </c>
      <c r="Q748" s="40">
        <f t="shared" si="33"/>
        <v>725.09999999999991</v>
      </c>
      <c r="R748" s="6">
        <f t="shared" si="34"/>
        <v>1687.4</v>
      </c>
      <c r="S748" s="6">
        <f t="shared" si="35"/>
        <v>10274.9</v>
      </c>
      <c r="T748" s="24">
        <v>111</v>
      </c>
      <c r="U748" s="2" t="str">
        <f>VLOOKUP(A748,[2]COMEDORECO_Generacion_de_Datos_!$A:$F,5,0)</f>
        <v>01.00.00.62.02.43.22</v>
      </c>
    </row>
    <row r="749" spans="1:21" s="2" customFormat="1" ht="21.95" customHeight="1" x14ac:dyDescent="0.25">
      <c r="A749" s="2">
        <f>VLOOKUP(C749,[1]FIJA!$D:$P,3,0)</f>
        <v>4600389631</v>
      </c>
      <c r="B749" s="23">
        <v>737</v>
      </c>
      <c r="C749" s="7" t="s">
        <v>835</v>
      </c>
      <c r="D749" s="7" t="s">
        <v>101</v>
      </c>
      <c r="E749" s="7" t="str">
        <f>VLOOKUP(A749,[2]COMEDORECO_Generacion_de_Datos_!$A:$F,2,0)</f>
        <v>F</v>
      </c>
      <c r="F749" s="7" t="s">
        <v>1844</v>
      </c>
      <c r="G749" s="44" t="str">
        <f>VLOOKUP(A749,[1]FIJA!$A:$P,15,0)</f>
        <v>COMEDORES ECONOMICOS - SANTIAGO RODRIGUE</v>
      </c>
      <c r="H749" s="44">
        <f>VLOOKUP(A749,[1]FIJA!$A:$P,8,0)</f>
        <v>11000</v>
      </c>
      <c r="I749" s="32">
        <f>VLOOKUP(A749,[1]FIJA!$A:$P,10,0)</f>
        <v>0</v>
      </c>
      <c r="J749" s="32">
        <f>VLOOKUP(A749,[1]FIJA!$A:$P,9,0)</f>
        <v>315.7</v>
      </c>
      <c r="K749" s="32">
        <f>VLOOKUP(A749,[3]Sheet1!$F:$I,2,)</f>
        <v>781</v>
      </c>
      <c r="L749" s="32">
        <f>VLOOKUP(A749,[3]Sheet1!$F:$I,4,0)</f>
        <v>126.5</v>
      </c>
      <c r="M749" s="32">
        <f>VLOOKUP(A749,[1]FIJA!$A:$P,11,0)</f>
        <v>334.4</v>
      </c>
      <c r="N749" s="32">
        <f>VLOOKUP(A749,[3]Sheet1!$F:$I,3,0)</f>
        <v>779.9</v>
      </c>
      <c r="O749" s="32">
        <f>VLOOKUP(A749,[1]FIJA!$A:$P,12,0)</f>
        <v>75</v>
      </c>
      <c r="P749" s="6">
        <v>650.09999999999991</v>
      </c>
      <c r="Q749" s="40">
        <f t="shared" si="33"/>
        <v>725.09999999999991</v>
      </c>
      <c r="R749" s="6">
        <f t="shared" si="34"/>
        <v>1687.4</v>
      </c>
      <c r="S749" s="6">
        <f t="shared" si="35"/>
        <v>10274.9</v>
      </c>
      <c r="T749" s="24">
        <v>111</v>
      </c>
      <c r="U749" s="2" t="str">
        <f>VLOOKUP(A749,[2]COMEDORECO_Generacion_de_Datos_!$A:$F,5,0)</f>
        <v>01.00.00.62.02.43.22</v>
      </c>
    </row>
    <row r="750" spans="1:21" s="2" customFormat="1" ht="21.95" customHeight="1" x14ac:dyDescent="0.25">
      <c r="A750" s="2">
        <f>VLOOKUP(C750,[1]FIJA!$D:$P,3,0)</f>
        <v>4600397147</v>
      </c>
      <c r="B750" s="23">
        <v>738</v>
      </c>
      <c r="C750" s="7" t="s">
        <v>836</v>
      </c>
      <c r="D750" s="7" t="s">
        <v>101</v>
      </c>
      <c r="E750" s="7" t="str">
        <f>VLOOKUP(A750,[2]COMEDORECO_Generacion_de_Datos_!$A:$F,2,0)</f>
        <v>F</v>
      </c>
      <c r="F750" s="7" t="s">
        <v>1844</v>
      </c>
      <c r="G750" s="44" t="str">
        <f>VLOOKUP(A750,[1]FIJA!$A:$P,15,0)</f>
        <v>COMEDORES ECONOMICOS - SANTIAGO RODRIGUE</v>
      </c>
      <c r="H750" s="44">
        <f>VLOOKUP(A750,[1]FIJA!$A:$P,8,0)</f>
        <v>11000</v>
      </c>
      <c r="I750" s="32">
        <f>VLOOKUP(A750,[1]FIJA!$A:$P,10,0)</f>
        <v>0</v>
      </c>
      <c r="J750" s="32">
        <f>VLOOKUP(A750,[1]FIJA!$A:$P,9,0)</f>
        <v>315.7</v>
      </c>
      <c r="K750" s="32">
        <f>VLOOKUP(A750,[3]Sheet1!$F:$I,2,)</f>
        <v>781</v>
      </c>
      <c r="L750" s="32">
        <f>VLOOKUP(A750,[3]Sheet1!$F:$I,4,0)</f>
        <v>126.5</v>
      </c>
      <c r="M750" s="32">
        <f>VLOOKUP(A750,[1]FIJA!$A:$P,11,0)</f>
        <v>334.4</v>
      </c>
      <c r="N750" s="32">
        <f>VLOOKUP(A750,[3]Sheet1!$F:$I,3,0)</f>
        <v>779.9</v>
      </c>
      <c r="O750" s="32">
        <f>VLOOKUP(A750,[1]FIJA!$A:$P,12,0)</f>
        <v>75</v>
      </c>
      <c r="P750" s="6">
        <v>650.09999999999991</v>
      </c>
      <c r="Q750" s="40">
        <f t="shared" si="33"/>
        <v>725.09999999999991</v>
      </c>
      <c r="R750" s="6">
        <f t="shared" si="34"/>
        <v>1687.4</v>
      </c>
      <c r="S750" s="6">
        <f t="shared" si="35"/>
        <v>10274.9</v>
      </c>
      <c r="T750" s="24">
        <v>111</v>
      </c>
      <c r="U750" s="2" t="str">
        <f>VLOOKUP(A750,[2]COMEDORECO_Generacion_de_Datos_!$A:$F,5,0)</f>
        <v>01.00.00.62.02.43.22</v>
      </c>
    </row>
    <row r="751" spans="1:21" s="2" customFormat="1" ht="21.95" customHeight="1" x14ac:dyDescent="0.25">
      <c r="A751" s="2">
        <f>VLOOKUP(C751,[1]FIJA!$D:$P,3,0)</f>
        <v>4600401436</v>
      </c>
      <c r="B751" s="23">
        <v>739</v>
      </c>
      <c r="C751" s="7" t="s">
        <v>837</v>
      </c>
      <c r="D751" s="7" t="s">
        <v>101</v>
      </c>
      <c r="E751" s="7" t="str">
        <f>VLOOKUP(A751,[2]COMEDORECO_Generacion_de_Datos_!$A:$F,2,0)</f>
        <v>F</v>
      </c>
      <c r="F751" s="7" t="s">
        <v>1844</v>
      </c>
      <c r="G751" s="44" t="str">
        <f>VLOOKUP(A751,[1]FIJA!$A:$P,15,0)</f>
        <v>COMEDORES ECONOMICOS - SANTIAGO RODRIGUE</v>
      </c>
      <c r="H751" s="44">
        <f>VLOOKUP(A751,[1]FIJA!$A:$P,8,0)</f>
        <v>11000</v>
      </c>
      <c r="I751" s="32">
        <f>VLOOKUP(A751,[1]FIJA!$A:$P,10,0)</f>
        <v>0</v>
      </c>
      <c r="J751" s="32">
        <f>VLOOKUP(A751,[1]FIJA!$A:$P,9,0)</f>
        <v>315.7</v>
      </c>
      <c r="K751" s="32">
        <f>VLOOKUP(A751,[3]Sheet1!$F:$I,2,)</f>
        <v>781</v>
      </c>
      <c r="L751" s="32">
        <f>VLOOKUP(A751,[3]Sheet1!$F:$I,4,0)</f>
        <v>126.5</v>
      </c>
      <c r="M751" s="32">
        <f>VLOOKUP(A751,[1]FIJA!$A:$P,11,0)</f>
        <v>334.4</v>
      </c>
      <c r="N751" s="32">
        <f>VLOOKUP(A751,[3]Sheet1!$F:$I,3,0)</f>
        <v>779.9</v>
      </c>
      <c r="O751" s="32">
        <f>VLOOKUP(A751,[1]FIJA!$A:$P,12,0)</f>
        <v>75</v>
      </c>
      <c r="P751" s="6">
        <v>650.09999999999991</v>
      </c>
      <c r="Q751" s="40">
        <f t="shared" si="33"/>
        <v>725.09999999999991</v>
      </c>
      <c r="R751" s="6">
        <f t="shared" si="34"/>
        <v>1687.4</v>
      </c>
      <c r="S751" s="6">
        <f t="shared" si="35"/>
        <v>10274.9</v>
      </c>
      <c r="T751" s="24">
        <v>111</v>
      </c>
      <c r="U751" s="2" t="str">
        <f>VLOOKUP(A751,[2]COMEDORECO_Generacion_de_Datos_!$A:$F,5,0)</f>
        <v>01.00.00.62.02.43.22</v>
      </c>
    </row>
    <row r="752" spans="1:21" s="2" customFormat="1" ht="21.95" customHeight="1" x14ac:dyDescent="0.25">
      <c r="A752" s="2">
        <f>VLOOKUP(C752,[1]FIJA!$D:$P,3,0)</f>
        <v>4600407946</v>
      </c>
      <c r="B752" s="23">
        <v>740</v>
      </c>
      <c r="C752" s="7" t="s">
        <v>1367</v>
      </c>
      <c r="D752" s="7" t="s">
        <v>144</v>
      </c>
      <c r="E752" s="7" t="str">
        <f>VLOOKUP(A752,[2]COMEDORECO_Generacion_de_Datos_!$A:$F,2,0)</f>
        <v>M</v>
      </c>
      <c r="F752" s="7" t="s">
        <v>1844</v>
      </c>
      <c r="G752" s="44" t="str">
        <f>VLOOKUP(A752,[1]FIJA!$A:$P,15,0)</f>
        <v>COMEDORES ECONOMICOS - SANTIAGO RODRIGUE</v>
      </c>
      <c r="H752" s="44">
        <f>VLOOKUP(A752,[1]FIJA!$A:$P,8,0)</f>
        <v>11000</v>
      </c>
      <c r="I752" s="32">
        <f>VLOOKUP(A752,[1]FIJA!$A:$P,10,0)</f>
        <v>0</v>
      </c>
      <c r="J752" s="32">
        <f>VLOOKUP(A752,[1]FIJA!$A:$P,9,0)</f>
        <v>315.7</v>
      </c>
      <c r="K752" s="32">
        <f>VLOOKUP(A752,[3]Sheet1!$F:$I,2,)</f>
        <v>781</v>
      </c>
      <c r="L752" s="32">
        <f>VLOOKUP(A752,[3]Sheet1!$F:$I,4,0)</f>
        <v>126.5</v>
      </c>
      <c r="M752" s="32">
        <f>VLOOKUP(A752,[1]FIJA!$A:$P,11,0)</f>
        <v>334.4</v>
      </c>
      <c r="N752" s="32">
        <f>VLOOKUP(A752,[3]Sheet1!$F:$I,3,0)</f>
        <v>779.9</v>
      </c>
      <c r="O752" s="32">
        <f>VLOOKUP(A752,[1]FIJA!$A:$P,12,0)</f>
        <v>75</v>
      </c>
      <c r="P752" s="6">
        <v>650.09999999999991</v>
      </c>
      <c r="Q752" s="40">
        <f t="shared" si="33"/>
        <v>725.09999999999991</v>
      </c>
      <c r="R752" s="6">
        <f t="shared" si="34"/>
        <v>1687.4</v>
      </c>
      <c r="S752" s="6">
        <f t="shared" si="35"/>
        <v>10274.9</v>
      </c>
      <c r="T752" s="24">
        <v>111</v>
      </c>
      <c r="U752" s="2" t="str">
        <f>VLOOKUP(A752,[2]COMEDORECO_Generacion_de_Datos_!$A:$F,5,0)</f>
        <v>01.00.00.62.02.43.22</v>
      </c>
    </row>
    <row r="753" spans="1:21" s="2" customFormat="1" ht="21.95" customHeight="1" x14ac:dyDescent="0.25">
      <c r="A753" s="2">
        <f>VLOOKUP(C753,[1]FIJA!$D:$P,3,0)</f>
        <v>4600410734</v>
      </c>
      <c r="B753" s="23">
        <v>741</v>
      </c>
      <c r="C753" s="7" t="s">
        <v>838</v>
      </c>
      <c r="D753" s="7" t="s">
        <v>144</v>
      </c>
      <c r="E753" s="7" t="str">
        <f>VLOOKUP(A753,[2]COMEDORECO_Generacion_de_Datos_!$A:$F,2,0)</f>
        <v>F</v>
      </c>
      <c r="F753" s="7" t="s">
        <v>1844</v>
      </c>
      <c r="G753" s="44" t="str">
        <f>VLOOKUP(A753,[1]FIJA!$A:$P,15,0)</f>
        <v>COMEDORES ECONOMICOS - SANTIAGO RODRIGUE</v>
      </c>
      <c r="H753" s="44">
        <f>VLOOKUP(A753,[1]FIJA!$A:$P,8,0)</f>
        <v>11000</v>
      </c>
      <c r="I753" s="32">
        <f>VLOOKUP(A753,[1]FIJA!$A:$P,10,0)</f>
        <v>0</v>
      </c>
      <c r="J753" s="32">
        <f>VLOOKUP(A753,[1]FIJA!$A:$P,9,0)</f>
        <v>315.7</v>
      </c>
      <c r="K753" s="32">
        <f>VLOOKUP(A753,[3]Sheet1!$F:$I,2,)</f>
        <v>781</v>
      </c>
      <c r="L753" s="32">
        <f>VLOOKUP(A753,[3]Sheet1!$F:$I,4,0)</f>
        <v>126.5</v>
      </c>
      <c r="M753" s="32">
        <f>VLOOKUP(A753,[1]FIJA!$A:$P,11,0)</f>
        <v>334.4</v>
      </c>
      <c r="N753" s="32">
        <f>VLOOKUP(A753,[3]Sheet1!$F:$I,3,0)</f>
        <v>779.9</v>
      </c>
      <c r="O753" s="32">
        <f>VLOOKUP(A753,[1]FIJA!$A:$P,12,0)</f>
        <v>75</v>
      </c>
      <c r="P753" s="6">
        <v>650.09999999999991</v>
      </c>
      <c r="Q753" s="40">
        <f t="shared" si="33"/>
        <v>725.09999999999991</v>
      </c>
      <c r="R753" s="6">
        <f t="shared" si="34"/>
        <v>1687.4</v>
      </c>
      <c r="S753" s="6">
        <f t="shared" si="35"/>
        <v>10274.9</v>
      </c>
      <c r="T753" s="24">
        <v>111</v>
      </c>
      <c r="U753" s="2" t="str">
        <f>VLOOKUP(A753,[2]COMEDORECO_Generacion_de_Datos_!$A:$F,5,0)</f>
        <v>01.00.00.62.02.43.22</v>
      </c>
    </row>
    <row r="754" spans="1:21" s="2" customFormat="1" ht="21.95" customHeight="1" x14ac:dyDescent="0.25">
      <c r="A754" s="2">
        <f>VLOOKUP(C754,[1]FIJA!$D:$P,3,0)</f>
        <v>8600000403</v>
      </c>
      <c r="B754" s="23">
        <v>742</v>
      </c>
      <c r="C754" s="7" t="s">
        <v>985</v>
      </c>
      <c r="D754" s="7" t="s">
        <v>101</v>
      </c>
      <c r="E754" s="7" t="str">
        <f>VLOOKUP(A754,[2]COMEDORECO_Generacion_de_Datos_!$A:$F,2,0)</f>
        <v>F</v>
      </c>
      <c r="F754" s="7" t="s">
        <v>1844</v>
      </c>
      <c r="G754" s="44" t="str">
        <f>VLOOKUP(A754,[1]FIJA!$A:$P,15,0)</f>
        <v>COMEDORES ECONOMICOS - SANTIAGO RODRIGUE</v>
      </c>
      <c r="H754" s="44">
        <f>VLOOKUP(A754,[1]FIJA!$A:$P,8,0)</f>
        <v>11000</v>
      </c>
      <c r="I754" s="32">
        <f>VLOOKUP(A754,[1]FIJA!$A:$P,10,0)</f>
        <v>0</v>
      </c>
      <c r="J754" s="32">
        <f>VLOOKUP(A754,[1]FIJA!$A:$P,9,0)</f>
        <v>315.7</v>
      </c>
      <c r="K754" s="32">
        <f>VLOOKUP(A754,[3]Sheet1!$F:$I,2,)</f>
        <v>781</v>
      </c>
      <c r="L754" s="32">
        <f>VLOOKUP(A754,[3]Sheet1!$F:$I,4,0)</f>
        <v>126.5</v>
      </c>
      <c r="M754" s="32">
        <f>VLOOKUP(A754,[1]FIJA!$A:$P,11,0)</f>
        <v>334.4</v>
      </c>
      <c r="N754" s="32">
        <f>VLOOKUP(A754,[3]Sheet1!$F:$I,3,0)</f>
        <v>779.9</v>
      </c>
      <c r="O754" s="32">
        <f>VLOOKUP(A754,[1]FIJA!$A:$P,12,0)</f>
        <v>75</v>
      </c>
      <c r="P754" s="6">
        <v>650.09999999999991</v>
      </c>
      <c r="Q754" s="40">
        <f t="shared" si="33"/>
        <v>725.09999999999991</v>
      </c>
      <c r="R754" s="6">
        <f t="shared" si="34"/>
        <v>1687.4</v>
      </c>
      <c r="S754" s="6">
        <f t="shared" si="35"/>
        <v>10274.9</v>
      </c>
      <c r="T754" s="24">
        <v>111</v>
      </c>
      <c r="U754" s="2" t="str">
        <f>VLOOKUP(A754,[2]COMEDORECO_Generacion_de_Datos_!$A:$F,5,0)</f>
        <v>01.00.00.62.02.43.22</v>
      </c>
    </row>
    <row r="755" spans="1:21" s="2" customFormat="1" ht="21.95" customHeight="1" x14ac:dyDescent="0.25">
      <c r="A755" s="2">
        <f>VLOOKUP(C755,[1]FIJA!$D:$P,3,0)</f>
        <v>11600004581</v>
      </c>
      <c r="B755" s="23">
        <v>743</v>
      </c>
      <c r="C755" s="7" t="s">
        <v>1041</v>
      </c>
      <c r="D755" s="7" t="s">
        <v>101</v>
      </c>
      <c r="E755" s="7" t="str">
        <f>VLOOKUP(A755,[2]COMEDORECO_Generacion_de_Datos_!$A:$F,2,0)</f>
        <v>F</v>
      </c>
      <c r="F755" s="7" t="s">
        <v>1844</v>
      </c>
      <c r="G755" s="44" t="str">
        <f>VLOOKUP(A755,[1]FIJA!$A:$P,15,0)</f>
        <v>COMEDORES ECONOMICOS - SANTIAGO RODRIGUE</v>
      </c>
      <c r="H755" s="44">
        <f>VLOOKUP(A755,[1]FIJA!$A:$P,8,0)</f>
        <v>11000</v>
      </c>
      <c r="I755" s="32">
        <f>VLOOKUP(A755,[1]FIJA!$A:$P,10,0)</f>
        <v>0</v>
      </c>
      <c r="J755" s="32">
        <f>VLOOKUP(A755,[1]FIJA!$A:$P,9,0)</f>
        <v>315.7</v>
      </c>
      <c r="K755" s="32">
        <f>VLOOKUP(A755,[3]Sheet1!$F:$I,2,)</f>
        <v>781</v>
      </c>
      <c r="L755" s="32">
        <f>VLOOKUP(A755,[3]Sheet1!$F:$I,4,0)</f>
        <v>126.5</v>
      </c>
      <c r="M755" s="32">
        <f>VLOOKUP(A755,[1]FIJA!$A:$P,11,0)</f>
        <v>334.4</v>
      </c>
      <c r="N755" s="32">
        <f>VLOOKUP(A755,[3]Sheet1!$F:$I,3,0)</f>
        <v>779.9</v>
      </c>
      <c r="O755" s="32">
        <f>VLOOKUP(A755,[1]FIJA!$A:$P,12,0)</f>
        <v>75</v>
      </c>
      <c r="P755" s="6">
        <v>650.09999999999991</v>
      </c>
      <c r="Q755" s="40">
        <f t="shared" si="33"/>
        <v>725.09999999999991</v>
      </c>
      <c r="R755" s="6">
        <f t="shared" si="34"/>
        <v>1687.4</v>
      </c>
      <c r="S755" s="6">
        <f t="shared" si="35"/>
        <v>10274.9</v>
      </c>
      <c r="T755" s="24">
        <v>111</v>
      </c>
      <c r="U755" s="2" t="str">
        <f>VLOOKUP(A755,[2]COMEDORECO_Generacion_de_Datos_!$A:$F,5,0)</f>
        <v>01.00.00.62.02.43.22</v>
      </c>
    </row>
    <row r="756" spans="1:21" s="2" customFormat="1" ht="21.95" customHeight="1" x14ac:dyDescent="0.25">
      <c r="A756" s="2">
        <f>VLOOKUP(C756,[1]FIJA!$D:$P,3,0)</f>
        <v>40210311284</v>
      </c>
      <c r="B756" s="23">
        <v>744</v>
      </c>
      <c r="C756" s="7" t="s">
        <v>1344</v>
      </c>
      <c r="D756" s="7" t="s">
        <v>97</v>
      </c>
      <c r="E756" s="7" t="str">
        <f>VLOOKUP(A756,[2]COMEDORECO_Generacion_de_Datos_!$A:$F,2,0)</f>
        <v>F</v>
      </c>
      <c r="F756" s="7" t="s">
        <v>1844</v>
      </c>
      <c r="G756" s="44" t="str">
        <f>VLOOKUP(A756,[1]FIJA!$A:$P,15,0)</f>
        <v>COMEDORES ECONOMICOS - SANTIAGO RODRIGUE</v>
      </c>
      <c r="H756" s="44">
        <f>VLOOKUP(A756,[1]FIJA!$A:$P,8,0)</f>
        <v>11000</v>
      </c>
      <c r="I756" s="32">
        <f>VLOOKUP(A756,[1]FIJA!$A:$P,10,0)</f>
        <v>0</v>
      </c>
      <c r="J756" s="32">
        <f>VLOOKUP(A756,[1]FIJA!$A:$P,9,0)</f>
        <v>315.7</v>
      </c>
      <c r="K756" s="32">
        <f>VLOOKUP(A756,[3]Sheet1!$F:$I,2,)</f>
        <v>781</v>
      </c>
      <c r="L756" s="32">
        <f>VLOOKUP(A756,[3]Sheet1!$F:$I,4,0)</f>
        <v>126.5</v>
      </c>
      <c r="M756" s="32">
        <f>VLOOKUP(A756,[1]FIJA!$A:$P,11,0)</f>
        <v>334.4</v>
      </c>
      <c r="N756" s="32">
        <f>VLOOKUP(A756,[3]Sheet1!$F:$I,3,0)</f>
        <v>779.9</v>
      </c>
      <c r="O756" s="32">
        <f>VLOOKUP(A756,[1]FIJA!$A:$P,12,0)</f>
        <v>75</v>
      </c>
      <c r="P756" s="6">
        <v>650.09999999999991</v>
      </c>
      <c r="Q756" s="40">
        <f t="shared" si="33"/>
        <v>725.09999999999991</v>
      </c>
      <c r="R756" s="6">
        <f t="shared" si="34"/>
        <v>1687.4</v>
      </c>
      <c r="S756" s="6">
        <f t="shared" si="35"/>
        <v>10274.9</v>
      </c>
      <c r="T756" s="24">
        <v>111</v>
      </c>
      <c r="U756" s="2" t="str">
        <f>VLOOKUP(A756,[2]COMEDORECO_Generacion_de_Datos_!$A:$F,5,0)</f>
        <v>01.00.00.62.02.43.22</v>
      </c>
    </row>
    <row r="757" spans="1:21" s="2" customFormat="1" ht="21.95" customHeight="1" x14ac:dyDescent="0.25">
      <c r="A757" s="2">
        <f>VLOOKUP(C757,[1]FIJA!$D:$P,3,0)</f>
        <v>40233579552</v>
      </c>
      <c r="B757" s="23">
        <v>745</v>
      </c>
      <c r="C757" s="7" t="s">
        <v>1235</v>
      </c>
      <c r="D757" s="7" t="s">
        <v>101</v>
      </c>
      <c r="E757" s="7" t="str">
        <f>VLOOKUP(A757,[2]COMEDORECO_Generacion_de_Datos_!$A:$F,2,0)</f>
        <v>F</v>
      </c>
      <c r="F757" s="7" t="s">
        <v>1844</v>
      </c>
      <c r="G757" s="44" t="str">
        <f>VLOOKUP(A757,[1]FIJA!$A:$P,15,0)</f>
        <v>COMEDORES ECONOMICOS - SANTIAGO RODRIGUE</v>
      </c>
      <c r="H757" s="44">
        <f>VLOOKUP(A757,[1]FIJA!$A:$P,8,0)</f>
        <v>11000</v>
      </c>
      <c r="I757" s="32">
        <f>VLOOKUP(A757,[1]FIJA!$A:$P,10,0)</f>
        <v>0</v>
      </c>
      <c r="J757" s="32">
        <f>VLOOKUP(A757,[1]FIJA!$A:$P,9,0)</f>
        <v>315.7</v>
      </c>
      <c r="K757" s="32">
        <f>VLOOKUP(A757,[3]Sheet1!$F:$I,2,)</f>
        <v>781</v>
      </c>
      <c r="L757" s="32">
        <f>VLOOKUP(A757,[3]Sheet1!$F:$I,4,0)</f>
        <v>126.5</v>
      </c>
      <c r="M757" s="32">
        <f>VLOOKUP(A757,[1]FIJA!$A:$P,11,0)</f>
        <v>334.4</v>
      </c>
      <c r="N757" s="32">
        <f>VLOOKUP(A757,[3]Sheet1!$F:$I,3,0)</f>
        <v>779.9</v>
      </c>
      <c r="O757" s="32">
        <f>VLOOKUP(A757,[1]FIJA!$A:$P,12,0)</f>
        <v>75</v>
      </c>
      <c r="P757" s="6">
        <v>650.09999999999991</v>
      </c>
      <c r="Q757" s="40">
        <f t="shared" si="33"/>
        <v>725.09999999999991</v>
      </c>
      <c r="R757" s="6">
        <f t="shared" si="34"/>
        <v>1687.4</v>
      </c>
      <c r="S757" s="6">
        <f t="shared" si="35"/>
        <v>10274.9</v>
      </c>
      <c r="T757" s="24">
        <v>111</v>
      </c>
      <c r="U757" s="2" t="str">
        <f>VLOOKUP(A757,[2]COMEDORECO_Generacion_de_Datos_!$A:$F,5,0)</f>
        <v>01.00.00.62.02.43.22</v>
      </c>
    </row>
    <row r="758" spans="1:21" s="2" customFormat="1" ht="21.95" customHeight="1" x14ac:dyDescent="0.25">
      <c r="A758" s="2">
        <f>VLOOKUP(C758,[1]FIJA!$D:$P,3,0)</f>
        <v>40234134308</v>
      </c>
      <c r="B758" s="23">
        <v>746</v>
      </c>
      <c r="C758" s="7" t="s">
        <v>1239</v>
      </c>
      <c r="D758" s="7" t="s">
        <v>81</v>
      </c>
      <c r="E758" s="7" t="str">
        <f>VLOOKUP(A758,[2]COMEDORECO_Generacion_de_Datos_!$A:$F,2,0)</f>
        <v>F</v>
      </c>
      <c r="F758" s="7" t="s">
        <v>1844</v>
      </c>
      <c r="G758" s="44" t="str">
        <f>VLOOKUP(A758,[1]FIJA!$A:$P,15,0)</f>
        <v>COMEDORES ECONOMICOS - SANTIAGO RODRIGUE</v>
      </c>
      <c r="H758" s="44">
        <f>VLOOKUP(A758,[1]FIJA!$A:$P,8,0)</f>
        <v>11000</v>
      </c>
      <c r="I758" s="32">
        <f>VLOOKUP(A758,[1]FIJA!$A:$P,10,0)</f>
        <v>0</v>
      </c>
      <c r="J758" s="32">
        <f>VLOOKUP(A758,[1]FIJA!$A:$P,9,0)</f>
        <v>315.7</v>
      </c>
      <c r="K758" s="32">
        <f>VLOOKUP(A758,[3]Sheet1!$F:$I,2,)</f>
        <v>781</v>
      </c>
      <c r="L758" s="32">
        <f>VLOOKUP(A758,[3]Sheet1!$F:$I,4,0)</f>
        <v>126.5</v>
      </c>
      <c r="M758" s="32">
        <f>VLOOKUP(A758,[1]FIJA!$A:$P,11,0)</f>
        <v>334.4</v>
      </c>
      <c r="N758" s="32">
        <f>VLOOKUP(A758,[3]Sheet1!$F:$I,3,0)</f>
        <v>779.9</v>
      </c>
      <c r="O758" s="32">
        <f>VLOOKUP(A758,[1]FIJA!$A:$P,12,0)</f>
        <v>75</v>
      </c>
      <c r="P758" s="6">
        <v>650.09999999999991</v>
      </c>
      <c r="Q758" s="40">
        <f t="shared" si="33"/>
        <v>725.09999999999991</v>
      </c>
      <c r="R758" s="6">
        <f t="shared" si="34"/>
        <v>1687.4</v>
      </c>
      <c r="S758" s="6">
        <f t="shared" si="35"/>
        <v>10274.9</v>
      </c>
      <c r="T758" s="24">
        <v>111</v>
      </c>
      <c r="U758" s="2" t="str">
        <f>VLOOKUP(A758,[2]COMEDORECO_Generacion_de_Datos_!$A:$F,5,0)</f>
        <v>01.00.00.62.02.43.22</v>
      </c>
    </row>
    <row r="759" spans="1:21" s="2" customFormat="1" ht="21.95" customHeight="1" x14ac:dyDescent="0.25">
      <c r="A759" s="2">
        <f>VLOOKUP(C759,[1]FIJA!$D:$P,3,0)</f>
        <v>4100049222</v>
      </c>
      <c r="B759" s="23">
        <v>747</v>
      </c>
      <c r="C759" s="7" t="s">
        <v>803</v>
      </c>
      <c r="D759" s="7" t="s">
        <v>27</v>
      </c>
      <c r="E759" s="7" t="str">
        <f>VLOOKUP(A759,[2]COMEDORECO_Generacion_de_Datos_!$A:$F,2,0)</f>
        <v>F</v>
      </c>
      <c r="F759" s="7" t="s">
        <v>1844</v>
      </c>
      <c r="G759" s="44" t="str">
        <f>VLOOKUP(A759,[1]FIJA!$A:$P,15,0)</f>
        <v>COMEDORES ECONOMICOS - MONTECRISTI</v>
      </c>
      <c r="H759" s="44">
        <f>VLOOKUP(A759,[1]FIJA!$A:$P,8,0)</f>
        <v>35000</v>
      </c>
      <c r="I759" s="32">
        <f>VLOOKUP(A759,[1]FIJA!$A:$P,10,0)</f>
        <v>0</v>
      </c>
      <c r="J759" s="32">
        <f>VLOOKUP(A759,[1]FIJA!$A:$P,9,0)</f>
        <v>1004.5</v>
      </c>
      <c r="K759" s="32">
        <f>VLOOKUP(A759,[3]Sheet1!$F:$I,2,)</f>
        <v>2485</v>
      </c>
      <c r="L759" s="32">
        <f>VLOOKUP(A759,[3]Sheet1!$F:$I,4,0)</f>
        <v>402.5</v>
      </c>
      <c r="M759" s="32">
        <f>VLOOKUP(A759,[1]FIJA!$A:$P,11,0)</f>
        <v>1064</v>
      </c>
      <c r="N759" s="32">
        <f>VLOOKUP(A759,[3]Sheet1!$F:$I,3,0)</f>
        <v>2481.5</v>
      </c>
      <c r="O759" s="32">
        <f>VLOOKUP(A759,[1]FIJA!$A:$P,12,0)</f>
        <v>75</v>
      </c>
      <c r="P759" s="6">
        <v>2068.5</v>
      </c>
      <c r="Q759" s="40">
        <f t="shared" si="33"/>
        <v>2143.5</v>
      </c>
      <c r="R759" s="6">
        <f t="shared" si="34"/>
        <v>5369</v>
      </c>
      <c r="S759" s="6">
        <f t="shared" si="35"/>
        <v>32856.5</v>
      </c>
      <c r="T759" s="24">
        <v>111</v>
      </c>
      <c r="U759" s="2" t="str">
        <f>VLOOKUP(A759,[2]COMEDORECO_Generacion_de_Datos_!$A:$F,5,0)</f>
        <v>01.00.00.62.02.43.23</v>
      </c>
    </row>
    <row r="760" spans="1:21" s="2" customFormat="1" ht="21.95" customHeight="1" x14ac:dyDescent="0.25">
      <c r="A760" s="2">
        <f>VLOOKUP(C760,[1]FIJA!$D:$P,3,0)</f>
        <v>4100109869</v>
      </c>
      <c r="B760" s="23">
        <v>748</v>
      </c>
      <c r="C760" s="7" t="s">
        <v>808</v>
      </c>
      <c r="D760" s="7" t="s">
        <v>116</v>
      </c>
      <c r="E760" s="7" t="str">
        <f>VLOOKUP(A760,[2]COMEDORECO_Generacion_de_Datos_!$A:$F,2,0)</f>
        <v>F</v>
      </c>
      <c r="F760" s="7" t="s">
        <v>1844</v>
      </c>
      <c r="G760" s="44" t="str">
        <f>VLOOKUP(A760,[1]FIJA!$A:$P,15,0)</f>
        <v>COMEDORES ECONOMICOS - MONTECRISTI</v>
      </c>
      <c r="H760" s="44">
        <f>VLOOKUP(A760,[1]FIJA!$A:$P,8,0)</f>
        <v>16500</v>
      </c>
      <c r="I760" s="32">
        <f>VLOOKUP(A760,[1]FIJA!$A:$P,10,0)</f>
        <v>0</v>
      </c>
      <c r="J760" s="32">
        <f>VLOOKUP(A760,[1]FIJA!$A:$P,9,0)</f>
        <v>473.55</v>
      </c>
      <c r="K760" s="32">
        <f>VLOOKUP(A760,[3]Sheet1!$F:$I,2,)</f>
        <v>1171.5</v>
      </c>
      <c r="L760" s="32">
        <f>VLOOKUP(A760,[3]Sheet1!$F:$I,4,0)</f>
        <v>189.75</v>
      </c>
      <c r="M760" s="32">
        <f>VLOOKUP(A760,[1]FIJA!$A:$P,11,0)</f>
        <v>501.6</v>
      </c>
      <c r="N760" s="32">
        <f>VLOOKUP(A760,[3]Sheet1!$F:$I,3,0)</f>
        <v>1169.8499999999999</v>
      </c>
      <c r="O760" s="32">
        <f>VLOOKUP(A760,[1]FIJA!$A:$P,12,0)</f>
        <v>75</v>
      </c>
      <c r="P760" s="6">
        <v>975.15000000000009</v>
      </c>
      <c r="Q760" s="40">
        <f t="shared" si="33"/>
        <v>1050.1500000000001</v>
      </c>
      <c r="R760" s="6">
        <f t="shared" si="34"/>
        <v>2531.1</v>
      </c>
      <c r="S760" s="6">
        <f t="shared" si="35"/>
        <v>15449.85</v>
      </c>
      <c r="T760" s="24">
        <v>111</v>
      </c>
      <c r="U760" s="2" t="str">
        <f>VLOOKUP(A760,[2]COMEDORECO_Generacion_de_Datos_!$A:$F,5,0)</f>
        <v>01.00.00.62.02.43.23</v>
      </c>
    </row>
    <row r="761" spans="1:21" s="2" customFormat="1" ht="21.95" customHeight="1" x14ac:dyDescent="0.25">
      <c r="A761" s="2">
        <f>VLOOKUP(C761,[1]FIJA!$D:$P,3,0)</f>
        <v>4500210622</v>
      </c>
      <c r="B761" s="23">
        <v>749</v>
      </c>
      <c r="C761" s="7" t="s">
        <v>823</v>
      </c>
      <c r="D761" s="7" t="s">
        <v>116</v>
      </c>
      <c r="E761" s="7" t="str">
        <f>VLOOKUP(A761,[2]COMEDORECO_Generacion_de_Datos_!$A:$F,2,0)</f>
        <v>F</v>
      </c>
      <c r="F761" s="7" t="s">
        <v>1844</v>
      </c>
      <c r="G761" s="44" t="str">
        <f>VLOOKUP(A761,[1]FIJA!$A:$P,15,0)</f>
        <v>COMEDORES ECONOMICOS - MONTECRISTI</v>
      </c>
      <c r="H761" s="44">
        <f>VLOOKUP(A761,[1]FIJA!$A:$P,8,0)</f>
        <v>15000</v>
      </c>
      <c r="I761" s="32">
        <f>VLOOKUP(A761,[1]FIJA!$A:$P,10,0)</f>
        <v>0</v>
      </c>
      <c r="J761" s="32">
        <f>VLOOKUP(A761,[1]FIJA!$A:$P,9,0)</f>
        <v>430.5</v>
      </c>
      <c r="K761" s="32">
        <f>VLOOKUP(A761,[3]Sheet1!$F:$I,2,)</f>
        <v>1065</v>
      </c>
      <c r="L761" s="32">
        <f>VLOOKUP(A761,[3]Sheet1!$F:$I,4,0)</f>
        <v>172.5</v>
      </c>
      <c r="M761" s="32">
        <f>VLOOKUP(A761,[1]FIJA!$A:$P,11,0)</f>
        <v>456</v>
      </c>
      <c r="N761" s="32">
        <f>VLOOKUP(A761,[3]Sheet1!$F:$I,3,0)</f>
        <v>1063.5</v>
      </c>
      <c r="O761" s="32">
        <f>VLOOKUP(A761,[1]FIJA!$A:$P,12,0)</f>
        <v>75</v>
      </c>
      <c r="P761" s="6">
        <v>886.5</v>
      </c>
      <c r="Q761" s="40">
        <f t="shared" si="33"/>
        <v>961.5</v>
      </c>
      <c r="R761" s="6">
        <f t="shared" si="34"/>
        <v>2301</v>
      </c>
      <c r="S761" s="6">
        <f t="shared" si="35"/>
        <v>14038.5</v>
      </c>
      <c r="T761" s="24">
        <v>111</v>
      </c>
      <c r="U761" s="2" t="str">
        <f>VLOOKUP(A761,[2]COMEDORECO_Generacion_de_Datos_!$A:$F,5,0)</f>
        <v>01.00.00.62.02.43.23</v>
      </c>
    </row>
    <row r="762" spans="1:21" s="2" customFormat="1" ht="21.95" customHeight="1" x14ac:dyDescent="0.25">
      <c r="A762" s="2">
        <f>VLOOKUP(C762,[1]FIJA!$D:$P,3,0)</f>
        <v>4100027988</v>
      </c>
      <c r="B762" s="23">
        <v>750</v>
      </c>
      <c r="C762" s="7" t="s">
        <v>802</v>
      </c>
      <c r="D762" s="7" t="s">
        <v>109</v>
      </c>
      <c r="E762" s="7" t="str">
        <f>VLOOKUP(A762,[2]COMEDORECO_Generacion_de_Datos_!$A:$F,2,0)</f>
        <v>M</v>
      </c>
      <c r="F762" s="7" t="s">
        <v>1844</v>
      </c>
      <c r="G762" s="44" t="str">
        <f>VLOOKUP(A762,[1]FIJA!$A:$P,15,0)</f>
        <v>COMEDORES ECONOMICOS - MONTECRISTI</v>
      </c>
      <c r="H762" s="44">
        <f>VLOOKUP(A762,[1]FIJA!$A:$P,8,0)</f>
        <v>11000</v>
      </c>
      <c r="I762" s="32">
        <f>VLOOKUP(A762,[1]FIJA!$A:$P,10,0)</f>
        <v>0</v>
      </c>
      <c r="J762" s="32">
        <f>VLOOKUP(A762,[1]FIJA!$A:$P,9,0)</f>
        <v>315.7</v>
      </c>
      <c r="K762" s="32">
        <f>VLOOKUP(A762,[3]Sheet1!$F:$I,2,)</f>
        <v>781</v>
      </c>
      <c r="L762" s="32">
        <f>VLOOKUP(A762,[3]Sheet1!$F:$I,4,0)</f>
        <v>126.5</v>
      </c>
      <c r="M762" s="32">
        <f>VLOOKUP(A762,[1]FIJA!$A:$P,11,0)</f>
        <v>334.4</v>
      </c>
      <c r="N762" s="32">
        <f>VLOOKUP(A762,[3]Sheet1!$F:$I,3,0)</f>
        <v>779.9</v>
      </c>
      <c r="O762" s="32">
        <f>VLOOKUP(A762,[1]FIJA!$A:$P,12,0)</f>
        <v>75</v>
      </c>
      <c r="P762" s="6">
        <v>650.09999999999991</v>
      </c>
      <c r="Q762" s="40">
        <f t="shared" si="33"/>
        <v>725.09999999999991</v>
      </c>
      <c r="R762" s="6">
        <f t="shared" si="34"/>
        <v>1687.4</v>
      </c>
      <c r="S762" s="6">
        <f t="shared" si="35"/>
        <v>10274.9</v>
      </c>
      <c r="T762" s="24">
        <v>111</v>
      </c>
      <c r="U762" s="2" t="str">
        <f>VLOOKUP(A762,[2]COMEDORECO_Generacion_de_Datos_!$A:$F,5,0)</f>
        <v>01.00.00.62.02.43.23</v>
      </c>
    </row>
    <row r="763" spans="1:21" s="2" customFormat="1" ht="21.95" customHeight="1" x14ac:dyDescent="0.25">
      <c r="A763" s="2">
        <f>VLOOKUP(C763,[1]FIJA!$D:$P,3,0)</f>
        <v>4100053232</v>
      </c>
      <c r="B763" s="23">
        <v>751</v>
      </c>
      <c r="C763" s="7" t="s">
        <v>1334</v>
      </c>
      <c r="D763" s="7" t="s">
        <v>144</v>
      </c>
      <c r="E763" s="7" t="str">
        <f>VLOOKUP(A763,[2]COMEDORECO_Generacion_de_Datos_!$A:$F,2,0)</f>
        <v>F</v>
      </c>
      <c r="F763" s="7" t="s">
        <v>1844</v>
      </c>
      <c r="G763" s="44" t="str">
        <f>VLOOKUP(A763,[1]FIJA!$A:$P,15,0)</f>
        <v>COMEDORES ECONOMICOS - MONTECRISTI</v>
      </c>
      <c r="H763" s="44">
        <f>VLOOKUP(A763,[1]FIJA!$A:$P,8,0)</f>
        <v>11000</v>
      </c>
      <c r="I763" s="32">
        <f>VLOOKUP(A763,[1]FIJA!$A:$P,10,0)</f>
        <v>0</v>
      </c>
      <c r="J763" s="32">
        <f>VLOOKUP(A763,[1]FIJA!$A:$P,9,0)</f>
        <v>315.7</v>
      </c>
      <c r="K763" s="32">
        <f>VLOOKUP(A763,[3]Sheet1!$F:$I,2,)</f>
        <v>781</v>
      </c>
      <c r="L763" s="32">
        <f>VLOOKUP(A763,[3]Sheet1!$F:$I,4,0)</f>
        <v>126.5</v>
      </c>
      <c r="M763" s="32">
        <f>VLOOKUP(A763,[1]FIJA!$A:$P,11,0)</f>
        <v>334.4</v>
      </c>
      <c r="N763" s="32">
        <f>VLOOKUP(A763,[3]Sheet1!$F:$I,3,0)</f>
        <v>779.9</v>
      </c>
      <c r="O763" s="32">
        <f>VLOOKUP(A763,[1]FIJA!$A:$P,12,0)</f>
        <v>75</v>
      </c>
      <c r="P763" s="6">
        <v>650.09999999999991</v>
      </c>
      <c r="Q763" s="40">
        <f t="shared" si="33"/>
        <v>725.09999999999991</v>
      </c>
      <c r="R763" s="6">
        <f t="shared" si="34"/>
        <v>1687.4</v>
      </c>
      <c r="S763" s="6">
        <f t="shared" si="35"/>
        <v>10274.9</v>
      </c>
      <c r="T763" s="24">
        <v>111</v>
      </c>
      <c r="U763" s="2" t="str">
        <f>VLOOKUP(A763,[2]COMEDORECO_Generacion_de_Datos_!$A:$F,5,0)</f>
        <v>01.00.00.62.02.43.23</v>
      </c>
    </row>
    <row r="764" spans="1:21" s="2" customFormat="1" ht="21.95" customHeight="1" x14ac:dyDescent="0.25">
      <c r="A764" s="2">
        <f>VLOOKUP(C764,[1]FIJA!$D:$P,3,0)</f>
        <v>4100104258</v>
      </c>
      <c r="B764" s="23">
        <v>752</v>
      </c>
      <c r="C764" s="7" t="s">
        <v>807</v>
      </c>
      <c r="D764" s="7" t="s">
        <v>144</v>
      </c>
      <c r="E764" s="7" t="str">
        <f>VLOOKUP(A764,[2]COMEDORECO_Generacion_de_Datos_!$A:$F,2,0)</f>
        <v>F</v>
      </c>
      <c r="F764" s="7" t="s">
        <v>1844</v>
      </c>
      <c r="G764" s="44" t="str">
        <f>VLOOKUP(A764,[1]FIJA!$A:$P,15,0)</f>
        <v>COMEDORES ECONOMICOS - MONTECRISTI</v>
      </c>
      <c r="H764" s="44">
        <f>VLOOKUP(A764,[1]FIJA!$A:$P,8,0)</f>
        <v>11000</v>
      </c>
      <c r="I764" s="32">
        <f>VLOOKUP(A764,[1]FIJA!$A:$P,10,0)</f>
        <v>0</v>
      </c>
      <c r="J764" s="32">
        <f>VLOOKUP(A764,[1]FIJA!$A:$P,9,0)</f>
        <v>315.7</v>
      </c>
      <c r="K764" s="32">
        <f>VLOOKUP(A764,[3]Sheet1!$F:$I,2,)</f>
        <v>781</v>
      </c>
      <c r="L764" s="32">
        <f>VLOOKUP(A764,[3]Sheet1!$F:$I,4,0)</f>
        <v>126.5</v>
      </c>
      <c r="M764" s="32">
        <f>VLOOKUP(A764,[1]FIJA!$A:$P,11,0)</f>
        <v>334.4</v>
      </c>
      <c r="N764" s="32">
        <f>VLOOKUP(A764,[3]Sheet1!$F:$I,3,0)</f>
        <v>779.9</v>
      </c>
      <c r="O764" s="32">
        <f>VLOOKUP(A764,[1]FIJA!$A:$P,12,0)</f>
        <v>75</v>
      </c>
      <c r="P764" s="6">
        <v>650.09999999999991</v>
      </c>
      <c r="Q764" s="40">
        <f t="shared" si="33"/>
        <v>725.09999999999991</v>
      </c>
      <c r="R764" s="6">
        <f t="shared" si="34"/>
        <v>1687.4</v>
      </c>
      <c r="S764" s="6">
        <f t="shared" si="35"/>
        <v>10274.9</v>
      </c>
      <c r="T764" s="24">
        <v>111</v>
      </c>
      <c r="U764" s="2" t="str">
        <f>VLOOKUP(A764,[2]COMEDORECO_Generacion_de_Datos_!$A:$F,5,0)</f>
        <v>01.00.00.62.02.43.23</v>
      </c>
    </row>
    <row r="765" spans="1:21" s="2" customFormat="1" ht="21.95" customHeight="1" x14ac:dyDescent="0.25">
      <c r="A765" s="2">
        <f>VLOOKUP(C765,[1]FIJA!$D:$P,3,0)</f>
        <v>4100124181</v>
      </c>
      <c r="B765" s="23">
        <v>753</v>
      </c>
      <c r="C765" s="7" t="s">
        <v>1701</v>
      </c>
      <c r="D765" s="7" t="s">
        <v>101</v>
      </c>
      <c r="E765" s="7" t="str">
        <f>VLOOKUP(A765,[2]COMEDORECO_Generacion_de_Datos_!$A:$F,2,0)</f>
        <v>M</v>
      </c>
      <c r="F765" s="7" t="s">
        <v>1844</v>
      </c>
      <c r="G765" s="44" t="str">
        <f>VLOOKUP(A765,[1]FIJA!$A:$P,15,0)</f>
        <v>COMEDORES ECONOMICOS - MONTECRISTI</v>
      </c>
      <c r="H765" s="44">
        <f>VLOOKUP(A765,[1]FIJA!$A:$P,8,0)</f>
        <v>11000</v>
      </c>
      <c r="I765" s="32">
        <f>VLOOKUP(A765,[1]FIJA!$A:$P,10,0)</f>
        <v>0</v>
      </c>
      <c r="J765" s="32">
        <f>VLOOKUP(A765,[1]FIJA!$A:$P,9,0)</f>
        <v>315.7</v>
      </c>
      <c r="K765" s="32">
        <f>VLOOKUP(A765,[3]Sheet1!$F:$I,2,)</f>
        <v>781</v>
      </c>
      <c r="L765" s="32">
        <f>VLOOKUP(A765,[3]Sheet1!$F:$I,4,0)</f>
        <v>126.5</v>
      </c>
      <c r="M765" s="32">
        <f>VLOOKUP(A765,[1]FIJA!$A:$P,11,0)</f>
        <v>334.4</v>
      </c>
      <c r="N765" s="32">
        <f>VLOOKUP(A765,[3]Sheet1!$F:$I,3,0)</f>
        <v>779.9</v>
      </c>
      <c r="O765" s="32">
        <f>VLOOKUP(A765,[1]FIJA!$A:$P,12,0)</f>
        <v>75</v>
      </c>
      <c r="P765" s="6">
        <v>650.09999999999991</v>
      </c>
      <c r="Q765" s="40">
        <f t="shared" si="33"/>
        <v>725.09999999999991</v>
      </c>
      <c r="R765" s="6">
        <f t="shared" si="34"/>
        <v>1687.4</v>
      </c>
      <c r="S765" s="6">
        <f t="shared" si="35"/>
        <v>10274.9</v>
      </c>
      <c r="T765" s="24">
        <v>111</v>
      </c>
      <c r="U765" s="2" t="str">
        <f>VLOOKUP(A765,[2]COMEDORECO_Generacion_de_Datos_!$A:$F,5,0)</f>
        <v>01.00.00.62.02.43.23</v>
      </c>
    </row>
    <row r="766" spans="1:21" s="2" customFormat="1" ht="21.95" customHeight="1" x14ac:dyDescent="0.25">
      <c r="A766" s="2">
        <f>VLOOKUP(C766,[1]FIJA!$D:$P,3,0)</f>
        <v>4100158379</v>
      </c>
      <c r="B766" s="23">
        <v>754</v>
      </c>
      <c r="C766" s="7" t="s">
        <v>810</v>
      </c>
      <c r="D766" s="7" t="s">
        <v>81</v>
      </c>
      <c r="E766" s="7" t="str">
        <f>VLOOKUP(A766,[2]COMEDORECO_Generacion_de_Datos_!$A:$F,2,0)</f>
        <v>F</v>
      </c>
      <c r="F766" s="7" t="s">
        <v>1844</v>
      </c>
      <c r="G766" s="44" t="str">
        <f>VLOOKUP(A766,[1]FIJA!$A:$P,15,0)</f>
        <v>COMEDORES ECONOMICOS - MONTECRISTI</v>
      </c>
      <c r="H766" s="44">
        <f>VLOOKUP(A766,[1]FIJA!$A:$P,8,0)</f>
        <v>11000</v>
      </c>
      <c r="I766" s="32">
        <f>VLOOKUP(A766,[1]FIJA!$A:$P,10,0)</f>
        <v>0</v>
      </c>
      <c r="J766" s="32">
        <f>VLOOKUP(A766,[1]FIJA!$A:$P,9,0)</f>
        <v>315.7</v>
      </c>
      <c r="K766" s="32">
        <f>VLOOKUP(A766,[3]Sheet1!$F:$I,2,)</f>
        <v>781</v>
      </c>
      <c r="L766" s="32">
        <f>VLOOKUP(A766,[3]Sheet1!$F:$I,4,0)</f>
        <v>126.5</v>
      </c>
      <c r="M766" s="32">
        <f>VLOOKUP(A766,[1]FIJA!$A:$P,11,0)</f>
        <v>334.4</v>
      </c>
      <c r="N766" s="32">
        <f>VLOOKUP(A766,[3]Sheet1!$F:$I,3,0)</f>
        <v>779.9</v>
      </c>
      <c r="O766" s="32">
        <f>VLOOKUP(A766,[1]FIJA!$A:$P,12,0)</f>
        <v>75</v>
      </c>
      <c r="P766" s="6">
        <v>650.09999999999991</v>
      </c>
      <c r="Q766" s="40">
        <f t="shared" si="33"/>
        <v>725.09999999999991</v>
      </c>
      <c r="R766" s="6">
        <f t="shared" si="34"/>
        <v>1687.4</v>
      </c>
      <c r="S766" s="6">
        <f t="shared" si="35"/>
        <v>10274.9</v>
      </c>
      <c r="T766" s="24">
        <v>111</v>
      </c>
      <c r="U766" s="2" t="str">
        <f>VLOOKUP(A766,[2]COMEDORECO_Generacion_de_Datos_!$A:$F,5,0)</f>
        <v>01.00.00.62.02.43.23</v>
      </c>
    </row>
    <row r="767" spans="1:21" s="2" customFormat="1" ht="21.95" customHeight="1" x14ac:dyDescent="0.25">
      <c r="A767" s="2">
        <f>VLOOKUP(C767,[1]FIJA!$D:$P,3,0)</f>
        <v>8600057106</v>
      </c>
      <c r="B767" s="23">
        <v>755</v>
      </c>
      <c r="C767" s="7" t="s">
        <v>986</v>
      </c>
      <c r="D767" s="7" t="s">
        <v>152</v>
      </c>
      <c r="E767" s="7" t="str">
        <f>VLOOKUP(A767,[2]COMEDORECO_Generacion_de_Datos_!$A:$F,2,0)</f>
        <v>F</v>
      </c>
      <c r="F767" s="7" t="s">
        <v>1844</v>
      </c>
      <c r="G767" s="44" t="str">
        <f>VLOOKUP(A767,[1]FIJA!$A:$P,15,0)</f>
        <v>COMEDORES ECONOMICOS - MONTECRISTI</v>
      </c>
      <c r="H767" s="44">
        <f>VLOOKUP(A767,[1]FIJA!$A:$P,8,0)</f>
        <v>11000</v>
      </c>
      <c r="I767" s="32">
        <f>VLOOKUP(A767,[1]FIJA!$A:$P,10,0)</f>
        <v>0</v>
      </c>
      <c r="J767" s="32">
        <f>VLOOKUP(A767,[1]FIJA!$A:$P,9,0)</f>
        <v>315.7</v>
      </c>
      <c r="K767" s="32">
        <f>VLOOKUP(A767,[3]Sheet1!$F:$I,2,)</f>
        <v>781</v>
      </c>
      <c r="L767" s="32">
        <f>VLOOKUP(A767,[3]Sheet1!$F:$I,4,0)</f>
        <v>126.5</v>
      </c>
      <c r="M767" s="32">
        <f>VLOOKUP(A767,[1]FIJA!$A:$P,11,0)</f>
        <v>334.4</v>
      </c>
      <c r="N767" s="32">
        <f>VLOOKUP(A767,[3]Sheet1!$F:$I,3,0)</f>
        <v>779.9</v>
      </c>
      <c r="O767" s="32">
        <f>VLOOKUP(A767,[1]FIJA!$A:$P,12,0)</f>
        <v>75</v>
      </c>
      <c r="P767" s="6">
        <v>650.09999999999991</v>
      </c>
      <c r="Q767" s="40">
        <f t="shared" si="33"/>
        <v>725.09999999999991</v>
      </c>
      <c r="R767" s="6">
        <f t="shared" si="34"/>
        <v>1687.4</v>
      </c>
      <c r="S767" s="6">
        <f t="shared" si="35"/>
        <v>10274.9</v>
      </c>
      <c r="T767" s="24">
        <v>111</v>
      </c>
      <c r="U767" s="2" t="str">
        <f>VLOOKUP(A767,[2]COMEDORECO_Generacion_de_Datos_!$A:$F,5,0)</f>
        <v>01.00.00.62.02.43.23</v>
      </c>
    </row>
    <row r="768" spans="1:21" s="2" customFormat="1" ht="21.95" customHeight="1" x14ac:dyDescent="0.25">
      <c r="A768" s="2">
        <f>VLOOKUP(C768,[1]FIJA!$D:$P,3,0)</f>
        <v>40233202098</v>
      </c>
      <c r="B768" s="23">
        <v>756</v>
      </c>
      <c r="C768" s="7" t="s">
        <v>1746</v>
      </c>
      <c r="D768" s="7" t="s">
        <v>97</v>
      </c>
      <c r="E768" s="7" t="str">
        <f>VLOOKUP(A768,[2]COMEDORECO_Generacion_de_Datos_!$A:$F,2,0)</f>
        <v>F</v>
      </c>
      <c r="F768" s="7" t="s">
        <v>1844</v>
      </c>
      <c r="G768" s="44" t="str">
        <f>VLOOKUP(A768,[1]FIJA!$A:$P,15,0)</f>
        <v>COMEDORES ECONOMICOS - MONTECRISTI</v>
      </c>
      <c r="H768" s="44">
        <f>VLOOKUP(A768,[1]FIJA!$A:$P,8,0)</f>
        <v>11000</v>
      </c>
      <c r="I768" s="32">
        <f>VLOOKUP(A768,[1]FIJA!$A:$P,10,0)</f>
        <v>0</v>
      </c>
      <c r="J768" s="32">
        <f>VLOOKUP(A768,[1]FIJA!$A:$P,9,0)</f>
        <v>315.7</v>
      </c>
      <c r="K768" s="32">
        <f>VLOOKUP(A768,[3]Sheet1!$F:$I,2,)</f>
        <v>781</v>
      </c>
      <c r="L768" s="32">
        <f>VLOOKUP(A768,[3]Sheet1!$F:$I,4,0)</f>
        <v>126.5</v>
      </c>
      <c r="M768" s="32">
        <f>VLOOKUP(A768,[1]FIJA!$A:$P,11,0)</f>
        <v>334.4</v>
      </c>
      <c r="N768" s="32">
        <f>VLOOKUP(A768,[3]Sheet1!$F:$I,3,0)</f>
        <v>779.9</v>
      </c>
      <c r="O768" s="32">
        <f>VLOOKUP(A768,[1]FIJA!$A:$P,12,0)</f>
        <v>75</v>
      </c>
      <c r="P768" s="6">
        <v>650.09999999999991</v>
      </c>
      <c r="Q768" s="40">
        <f t="shared" si="33"/>
        <v>725.09999999999991</v>
      </c>
      <c r="R768" s="6">
        <f t="shared" si="34"/>
        <v>1687.4</v>
      </c>
      <c r="S768" s="6">
        <f t="shared" si="35"/>
        <v>10274.9</v>
      </c>
      <c r="T768" s="24">
        <v>111</v>
      </c>
      <c r="U768" s="2" t="str">
        <f>VLOOKUP(A768,[2]COMEDORECO_Generacion_de_Datos_!$A:$F,5,0)</f>
        <v>01.00.00.62.02.43.23</v>
      </c>
    </row>
    <row r="769" spans="1:21" s="2" customFormat="1" ht="21.95" customHeight="1" x14ac:dyDescent="0.25">
      <c r="A769" s="2">
        <f>VLOOKUP(C769,[1]FIJA!$D:$P,3,0)</f>
        <v>1800393868</v>
      </c>
      <c r="B769" s="23">
        <v>757</v>
      </c>
      <c r="C769" s="7" t="s">
        <v>2122</v>
      </c>
      <c r="D769" s="7" t="s">
        <v>101</v>
      </c>
      <c r="E769" s="7" t="str">
        <f>VLOOKUP(A769,[2]COMEDORECO_Generacion_de_Datos_!$A:$F,2,0)</f>
        <v>M</v>
      </c>
      <c r="F769" s="7" t="s">
        <v>1844</v>
      </c>
      <c r="G769" s="44" t="str">
        <f>VLOOKUP(A769,[1]FIJA!$A:$P,15,0)</f>
        <v>COMEDORES ECONOMICOS - MONTECRISTI</v>
      </c>
      <c r="H769" s="44">
        <f>VLOOKUP(A769,[1]FIJA!$A:$P,8,0)</f>
        <v>11000</v>
      </c>
      <c r="I769" s="32">
        <f>VLOOKUP(A769,[1]FIJA!$A:$P,10,0)</f>
        <v>0</v>
      </c>
      <c r="J769" s="32">
        <f>VLOOKUP(A769,[1]FIJA!$A:$P,9,0)</f>
        <v>315.7</v>
      </c>
      <c r="K769" s="32">
        <f>VLOOKUP(A769,[3]Sheet1!$F:$I,2,)</f>
        <v>781</v>
      </c>
      <c r="L769" s="32">
        <f>VLOOKUP(A769,[3]Sheet1!$F:$I,4,0)</f>
        <v>126.5</v>
      </c>
      <c r="M769" s="32">
        <f>VLOOKUP(A769,[1]FIJA!$A:$P,11,0)</f>
        <v>334.4</v>
      </c>
      <c r="N769" s="32">
        <f>VLOOKUP(A769,[3]Sheet1!$F:$I,3,0)</f>
        <v>779.9</v>
      </c>
      <c r="O769" s="32">
        <f>VLOOKUP(A769,[1]FIJA!$A:$P,12,0)</f>
        <v>75</v>
      </c>
      <c r="P769" s="6">
        <v>1324.16</v>
      </c>
      <c r="Q769" s="40">
        <f t="shared" si="33"/>
        <v>725.09999999999991</v>
      </c>
      <c r="R769" s="6">
        <f t="shared" si="34"/>
        <v>1687.4</v>
      </c>
      <c r="S769" s="6">
        <f t="shared" si="35"/>
        <v>10274.9</v>
      </c>
      <c r="T769" s="24">
        <v>111</v>
      </c>
      <c r="U769" s="2" t="str">
        <f>VLOOKUP(A769,[2]COMEDORECO_Generacion_de_Datos_!$A:$F,5,0)</f>
        <v>01.00.00.62.02.43.23</v>
      </c>
    </row>
    <row r="770" spans="1:21" s="2" customFormat="1" ht="21.95" customHeight="1" x14ac:dyDescent="0.25">
      <c r="A770" s="2">
        <f>VLOOKUP(C770,[1]FIJA!$D:$P,3,0)</f>
        <v>4100166406</v>
      </c>
      <c r="B770" s="23">
        <v>758</v>
      </c>
      <c r="C770" s="7" t="s">
        <v>2135</v>
      </c>
      <c r="D770" s="7" t="s">
        <v>101</v>
      </c>
      <c r="E770" s="7" t="str">
        <f>VLOOKUP(A770,[2]COMEDORECO_Generacion_de_Datos_!$A:$F,2,0)</f>
        <v>F</v>
      </c>
      <c r="F770" s="7" t="s">
        <v>1844</v>
      </c>
      <c r="G770" s="44" t="str">
        <f>VLOOKUP(A770,[1]FIJA!$A:$P,15,0)</f>
        <v>COMEDORES ECONOMICOS - MONTECRISTI</v>
      </c>
      <c r="H770" s="44">
        <f>VLOOKUP(A770,[1]FIJA!$A:$P,8,0)</f>
        <v>11000</v>
      </c>
      <c r="I770" s="32">
        <f>VLOOKUP(A770,[1]FIJA!$A:$P,10,0)</f>
        <v>0</v>
      </c>
      <c r="J770" s="32">
        <f>VLOOKUP(A770,[1]FIJA!$A:$P,9,0)</f>
        <v>315.7</v>
      </c>
      <c r="K770" s="32">
        <f>VLOOKUP(A770,[3]Sheet1!$F:$I,2,)</f>
        <v>781</v>
      </c>
      <c r="L770" s="32">
        <f>VLOOKUP(A770,[3]Sheet1!$F:$I,4,0)</f>
        <v>126.5</v>
      </c>
      <c r="M770" s="32">
        <f>VLOOKUP(A770,[1]FIJA!$A:$P,11,0)</f>
        <v>334.4</v>
      </c>
      <c r="N770" s="32">
        <f>VLOOKUP(A770,[3]Sheet1!$F:$I,3,0)</f>
        <v>779.9</v>
      </c>
      <c r="O770" s="32">
        <f>VLOOKUP(A770,[1]FIJA!$A:$P,12,0)</f>
        <v>75</v>
      </c>
      <c r="P770" s="6">
        <v>1337.16</v>
      </c>
      <c r="Q770" s="40">
        <f t="shared" si="33"/>
        <v>725.09999999999991</v>
      </c>
      <c r="R770" s="6">
        <f t="shared" si="34"/>
        <v>1687.4</v>
      </c>
      <c r="S770" s="6">
        <f t="shared" si="35"/>
        <v>10274.9</v>
      </c>
      <c r="T770" s="24">
        <v>111</v>
      </c>
      <c r="U770" s="2" t="str">
        <f>VLOOKUP(A770,[2]COMEDORECO_Generacion_de_Datos_!$A:$F,5,0)</f>
        <v>01.00.00.62.02.43.23</v>
      </c>
    </row>
    <row r="771" spans="1:21" s="2" customFormat="1" ht="21.95" customHeight="1" x14ac:dyDescent="0.25">
      <c r="A771" s="2">
        <f>VLOOKUP(C771,[1]FIJA!$D:$P,3,0)</f>
        <v>10100114916</v>
      </c>
      <c r="B771" s="23">
        <v>759</v>
      </c>
      <c r="C771" s="7" t="s">
        <v>2143</v>
      </c>
      <c r="D771" s="7" t="s">
        <v>101</v>
      </c>
      <c r="E771" s="7" t="str">
        <f>VLOOKUP(A771,[2]COMEDORECO_Generacion_de_Datos_!$A:$F,2,0)</f>
        <v>F</v>
      </c>
      <c r="F771" s="7" t="s">
        <v>1844</v>
      </c>
      <c r="G771" s="44" t="str">
        <f>VLOOKUP(A771,[1]FIJA!$A:$P,15,0)</f>
        <v>COMEDORES ECONOMICOS - MONTECRISTI</v>
      </c>
      <c r="H771" s="44">
        <f>VLOOKUP(A771,[1]FIJA!$A:$P,8,0)</f>
        <v>11000</v>
      </c>
      <c r="I771" s="32">
        <f>VLOOKUP(A771,[1]FIJA!$A:$P,10,0)</f>
        <v>0</v>
      </c>
      <c r="J771" s="32">
        <f>VLOOKUP(A771,[1]FIJA!$A:$P,9,0)</f>
        <v>315.7</v>
      </c>
      <c r="K771" s="32">
        <f>VLOOKUP(A771,[3]Sheet1!$F:$I,2,)</f>
        <v>781</v>
      </c>
      <c r="L771" s="32">
        <f>VLOOKUP(A771,[3]Sheet1!$F:$I,4,0)</f>
        <v>126.5</v>
      </c>
      <c r="M771" s="32">
        <f>VLOOKUP(A771,[1]FIJA!$A:$P,11,0)</f>
        <v>334.4</v>
      </c>
      <c r="N771" s="32">
        <f>VLOOKUP(A771,[3]Sheet1!$F:$I,3,0)</f>
        <v>779.9</v>
      </c>
      <c r="O771" s="32">
        <f>VLOOKUP(A771,[1]FIJA!$A:$P,12,0)</f>
        <v>75</v>
      </c>
      <c r="P771" s="6">
        <v>1345.16</v>
      </c>
      <c r="Q771" s="40">
        <f t="shared" si="33"/>
        <v>725.09999999999991</v>
      </c>
      <c r="R771" s="6">
        <f t="shared" si="34"/>
        <v>1687.4</v>
      </c>
      <c r="S771" s="6">
        <f t="shared" si="35"/>
        <v>10274.9</v>
      </c>
      <c r="T771" s="24">
        <v>111</v>
      </c>
      <c r="U771" s="2" t="str">
        <f>VLOOKUP(A771,[2]COMEDORECO_Generacion_de_Datos_!$A:$F,5,0)</f>
        <v>01.00.00.62.02.43.23</v>
      </c>
    </row>
    <row r="772" spans="1:21" s="2" customFormat="1" ht="21.95" customHeight="1" x14ac:dyDescent="0.25">
      <c r="A772" s="2">
        <f>VLOOKUP(C772,[1]FIJA!$D:$P,3,0)</f>
        <v>4400145068</v>
      </c>
      <c r="B772" s="23">
        <v>760</v>
      </c>
      <c r="C772" s="7" t="s">
        <v>816</v>
      </c>
      <c r="D772" s="7" t="s">
        <v>27</v>
      </c>
      <c r="E772" s="7" t="str">
        <f>VLOOKUP(A772,[2]COMEDORECO_Generacion_de_Datos_!$A:$F,2,0)</f>
        <v>F</v>
      </c>
      <c r="F772" s="7" t="s">
        <v>1844</v>
      </c>
      <c r="G772" s="44" t="str">
        <f>VLOOKUP(A772,[1]FIJA!$A:$P,15,0)</f>
        <v>COMEDORES ECONOMICOS - DAJABON</v>
      </c>
      <c r="H772" s="44">
        <f>VLOOKUP(A772,[1]FIJA!$A:$P,8,0)</f>
        <v>35000</v>
      </c>
      <c r="I772" s="32">
        <f>VLOOKUP(A772,[1]FIJA!$A:$P,10,0)</f>
        <v>0</v>
      </c>
      <c r="J772" s="32">
        <f>VLOOKUP(A772,[1]FIJA!$A:$P,9,0)</f>
        <v>1004.5</v>
      </c>
      <c r="K772" s="32">
        <f>VLOOKUP(A772,[3]Sheet1!$F:$I,2,)</f>
        <v>2485</v>
      </c>
      <c r="L772" s="32">
        <f>VLOOKUP(A772,[3]Sheet1!$F:$I,4,0)</f>
        <v>402.5</v>
      </c>
      <c r="M772" s="32">
        <f>VLOOKUP(A772,[1]FIJA!$A:$P,11,0)</f>
        <v>1064</v>
      </c>
      <c r="N772" s="32">
        <f>VLOOKUP(A772,[3]Sheet1!$F:$I,3,0)</f>
        <v>2481.5</v>
      </c>
      <c r="O772" s="32">
        <f>VLOOKUP(A772,[1]FIJA!$A:$P,12,0)</f>
        <v>75</v>
      </c>
      <c r="P772" s="6">
        <v>2068.5</v>
      </c>
      <c r="Q772" s="40">
        <f t="shared" si="33"/>
        <v>2143.5</v>
      </c>
      <c r="R772" s="6">
        <f t="shared" si="34"/>
        <v>5369</v>
      </c>
      <c r="S772" s="6">
        <f t="shared" si="35"/>
        <v>32856.5</v>
      </c>
      <c r="T772" s="24">
        <v>111</v>
      </c>
      <c r="U772" s="2" t="str">
        <f>VLOOKUP(A772,[2]COMEDORECO_Generacion_de_Datos_!$A:$F,5,0)</f>
        <v>01.00.00.62.02.43.24</v>
      </c>
    </row>
    <row r="773" spans="1:21" s="2" customFormat="1" ht="21.95" customHeight="1" x14ac:dyDescent="0.25">
      <c r="A773" s="2">
        <f>VLOOKUP(C773,[1]FIJA!$D:$P,3,0)</f>
        <v>4400166395</v>
      </c>
      <c r="B773" s="23">
        <v>761</v>
      </c>
      <c r="C773" s="7" t="s">
        <v>818</v>
      </c>
      <c r="D773" s="7" t="s">
        <v>152</v>
      </c>
      <c r="E773" s="7" t="str">
        <f>VLOOKUP(A773,[2]COMEDORECO_Generacion_de_Datos_!$A:$F,2,0)</f>
        <v>M</v>
      </c>
      <c r="F773" s="7" t="s">
        <v>1844</v>
      </c>
      <c r="G773" s="44" t="str">
        <f>VLOOKUP(A773,[1]FIJA!$A:$P,15,0)</f>
        <v>COMEDORES ECONOMICOS - DAJABON</v>
      </c>
      <c r="H773" s="44">
        <f>VLOOKUP(A773,[1]FIJA!$A:$P,8,0)</f>
        <v>22000</v>
      </c>
      <c r="I773" s="32">
        <f>VLOOKUP(A773,[1]FIJA!$A:$P,10,0)</f>
        <v>0</v>
      </c>
      <c r="J773" s="32">
        <f>VLOOKUP(A773,[1]FIJA!$A:$P,9,0)</f>
        <v>631.4</v>
      </c>
      <c r="K773" s="32">
        <f>VLOOKUP(A773,[3]Sheet1!$F:$I,2,)</f>
        <v>1562</v>
      </c>
      <c r="L773" s="32">
        <f>VLOOKUP(A773,[3]Sheet1!$F:$I,4,0)</f>
        <v>253</v>
      </c>
      <c r="M773" s="32">
        <f>VLOOKUP(A773,[1]FIJA!$A:$P,11,0)</f>
        <v>668.8</v>
      </c>
      <c r="N773" s="32">
        <f>VLOOKUP(A773,[3]Sheet1!$F:$I,3,0)</f>
        <v>1559.8</v>
      </c>
      <c r="O773" s="32">
        <f>VLOOKUP(A773,[1]FIJA!$A:$P,12,0)</f>
        <v>75</v>
      </c>
      <c r="P773" s="6">
        <v>1300.1999999999998</v>
      </c>
      <c r="Q773" s="40">
        <f t="shared" si="33"/>
        <v>1375.1999999999998</v>
      </c>
      <c r="R773" s="6">
        <f t="shared" si="34"/>
        <v>3374.8</v>
      </c>
      <c r="S773" s="6">
        <f t="shared" si="35"/>
        <v>20624.8</v>
      </c>
      <c r="T773" s="24">
        <v>111</v>
      </c>
      <c r="U773" s="2" t="str">
        <f>VLOOKUP(A773,[2]COMEDORECO_Generacion_de_Datos_!$A:$F,5,0)</f>
        <v>01.00.00.62.02.43.24</v>
      </c>
    </row>
    <row r="774" spans="1:21" s="2" customFormat="1" ht="21.95" customHeight="1" x14ac:dyDescent="0.25">
      <c r="A774" s="2">
        <f>VLOOKUP(C774,[1]FIJA!$D:$P,3,0)</f>
        <v>40231334281</v>
      </c>
      <c r="B774" s="23">
        <v>762</v>
      </c>
      <c r="C774" s="7" t="s">
        <v>1234</v>
      </c>
      <c r="D774" s="7" t="s">
        <v>44</v>
      </c>
      <c r="E774" s="7" t="str">
        <f>VLOOKUP(A774,[2]COMEDORECO_Generacion_de_Datos_!$A:$F,2,0)</f>
        <v>F</v>
      </c>
      <c r="F774" s="7" t="s">
        <v>1844</v>
      </c>
      <c r="G774" s="44" t="str">
        <f>VLOOKUP(A774,[1]FIJA!$A:$P,15,0)</f>
        <v>COMEDORES ECONOMICOS - DAJABON</v>
      </c>
      <c r="H774" s="44">
        <f>VLOOKUP(A774,[1]FIJA!$A:$P,8,0)</f>
        <v>16500</v>
      </c>
      <c r="I774" s="32">
        <f>VLOOKUP(A774,[1]FIJA!$A:$P,10,0)</f>
        <v>0</v>
      </c>
      <c r="J774" s="32">
        <f>VLOOKUP(A774,[1]FIJA!$A:$P,9,0)</f>
        <v>473.55</v>
      </c>
      <c r="K774" s="32">
        <f>VLOOKUP(A774,[3]Sheet1!$F:$I,2,)</f>
        <v>1171.5</v>
      </c>
      <c r="L774" s="32">
        <f>VLOOKUP(A774,[3]Sheet1!$F:$I,4,0)</f>
        <v>189.75</v>
      </c>
      <c r="M774" s="32">
        <f>VLOOKUP(A774,[1]FIJA!$A:$P,11,0)</f>
        <v>501.6</v>
      </c>
      <c r="N774" s="32">
        <f>VLOOKUP(A774,[3]Sheet1!$F:$I,3,0)</f>
        <v>1169.8499999999999</v>
      </c>
      <c r="O774" s="32">
        <f>VLOOKUP(A774,[1]FIJA!$A:$P,12,0)</f>
        <v>75</v>
      </c>
      <c r="P774" s="6">
        <v>975.15000000000009</v>
      </c>
      <c r="Q774" s="40">
        <f t="shared" si="33"/>
        <v>1050.1500000000001</v>
      </c>
      <c r="R774" s="6">
        <f t="shared" si="34"/>
        <v>2531.1</v>
      </c>
      <c r="S774" s="6">
        <f t="shared" si="35"/>
        <v>15449.85</v>
      </c>
      <c r="T774" s="24">
        <v>111</v>
      </c>
      <c r="U774" s="2" t="str">
        <f>VLOOKUP(A774,[2]COMEDORECO_Generacion_de_Datos_!$A:$F,5,0)</f>
        <v>01.00.00.62.02.43.24</v>
      </c>
    </row>
    <row r="775" spans="1:21" s="2" customFormat="1" ht="21.95" customHeight="1" x14ac:dyDescent="0.25">
      <c r="A775" s="2">
        <f>VLOOKUP(C775,[1]FIJA!$D:$P,3,0)</f>
        <v>40234030258</v>
      </c>
      <c r="B775" s="23">
        <v>763</v>
      </c>
      <c r="C775" s="7" t="s">
        <v>1237</v>
      </c>
      <c r="D775" s="7" t="s">
        <v>81</v>
      </c>
      <c r="E775" s="7" t="str">
        <f>VLOOKUP(A775,[2]COMEDORECO_Generacion_de_Datos_!$A:$F,2,0)</f>
        <v>F</v>
      </c>
      <c r="F775" s="7" t="s">
        <v>1844</v>
      </c>
      <c r="G775" s="44" t="str">
        <f>VLOOKUP(A775,[1]FIJA!$A:$P,15,0)</f>
        <v>COMEDORES ECONOMICOS - DAJABON</v>
      </c>
      <c r="H775" s="44">
        <f>VLOOKUP(A775,[1]FIJA!$A:$P,8,0)</f>
        <v>16500</v>
      </c>
      <c r="I775" s="32">
        <f>VLOOKUP(A775,[1]FIJA!$A:$P,10,0)</f>
        <v>0</v>
      </c>
      <c r="J775" s="32">
        <f>VLOOKUP(A775,[1]FIJA!$A:$P,9,0)</f>
        <v>473.55</v>
      </c>
      <c r="K775" s="32">
        <f>VLOOKUP(A775,[3]Sheet1!$F:$I,2,)</f>
        <v>1171.5</v>
      </c>
      <c r="L775" s="32">
        <f>VLOOKUP(A775,[3]Sheet1!$F:$I,4,0)</f>
        <v>189.75</v>
      </c>
      <c r="M775" s="32">
        <f>VLOOKUP(A775,[1]FIJA!$A:$P,11,0)</f>
        <v>501.6</v>
      </c>
      <c r="N775" s="32">
        <f>VLOOKUP(A775,[3]Sheet1!$F:$I,3,0)</f>
        <v>1169.8499999999999</v>
      </c>
      <c r="O775" s="32">
        <f>VLOOKUP(A775,[1]FIJA!$A:$P,12,0)</f>
        <v>75</v>
      </c>
      <c r="P775" s="6">
        <v>975.15000000000009</v>
      </c>
      <c r="Q775" s="40">
        <f t="shared" si="33"/>
        <v>1050.1500000000001</v>
      </c>
      <c r="R775" s="6">
        <f t="shared" si="34"/>
        <v>2531.1</v>
      </c>
      <c r="S775" s="6">
        <f t="shared" si="35"/>
        <v>15449.85</v>
      </c>
      <c r="T775" s="24">
        <v>111</v>
      </c>
      <c r="U775" s="2" t="str">
        <f>VLOOKUP(A775,[2]COMEDORECO_Generacion_de_Datos_!$A:$F,5,0)</f>
        <v>01.00.00.62.02.43.24</v>
      </c>
    </row>
    <row r="776" spans="1:21" s="2" customFormat="1" ht="21.95" customHeight="1" x14ac:dyDescent="0.25">
      <c r="A776" s="2">
        <f>VLOOKUP(C776,[1]FIJA!$D:$P,3,0)</f>
        <v>4400029403</v>
      </c>
      <c r="B776" s="23">
        <v>764</v>
      </c>
      <c r="C776" s="7" t="s">
        <v>814</v>
      </c>
      <c r="D776" s="7" t="s">
        <v>144</v>
      </c>
      <c r="E776" s="7" t="str">
        <f>VLOOKUP(A776,[2]COMEDORECO_Generacion_de_Datos_!$A:$F,2,0)</f>
        <v>F</v>
      </c>
      <c r="F776" s="7" t="s">
        <v>1844</v>
      </c>
      <c r="G776" s="44" t="str">
        <f>VLOOKUP(A776,[1]FIJA!$A:$P,15,0)</f>
        <v>COMEDORES ECONOMICOS - DAJABON</v>
      </c>
      <c r="H776" s="44">
        <f>VLOOKUP(A776,[1]FIJA!$A:$P,8,0)</f>
        <v>11000</v>
      </c>
      <c r="I776" s="32">
        <f>VLOOKUP(A776,[1]FIJA!$A:$P,10,0)</f>
        <v>0</v>
      </c>
      <c r="J776" s="32">
        <f>VLOOKUP(A776,[1]FIJA!$A:$P,9,0)</f>
        <v>315.7</v>
      </c>
      <c r="K776" s="32">
        <f>VLOOKUP(A776,[3]Sheet1!$F:$I,2,)</f>
        <v>781</v>
      </c>
      <c r="L776" s="32">
        <f>VLOOKUP(A776,[3]Sheet1!$F:$I,4,0)</f>
        <v>126.5</v>
      </c>
      <c r="M776" s="32">
        <f>VLOOKUP(A776,[1]FIJA!$A:$P,11,0)</f>
        <v>334.4</v>
      </c>
      <c r="N776" s="32">
        <f>VLOOKUP(A776,[3]Sheet1!$F:$I,3,0)</f>
        <v>779.9</v>
      </c>
      <c r="O776" s="32">
        <f>VLOOKUP(A776,[1]FIJA!$A:$P,12,0)</f>
        <v>75</v>
      </c>
      <c r="P776" s="6">
        <v>650.09999999999991</v>
      </c>
      <c r="Q776" s="40">
        <f t="shared" si="33"/>
        <v>725.09999999999991</v>
      </c>
      <c r="R776" s="6">
        <f t="shared" si="34"/>
        <v>1687.4</v>
      </c>
      <c r="S776" s="6">
        <f t="shared" si="35"/>
        <v>10274.9</v>
      </c>
      <c r="T776" s="24">
        <v>111</v>
      </c>
      <c r="U776" s="2" t="str">
        <f>VLOOKUP(A776,[2]COMEDORECO_Generacion_de_Datos_!$A:$F,5,0)</f>
        <v>01.00.00.62.02.43.24</v>
      </c>
    </row>
    <row r="777" spans="1:21" s="2" customFormat="1" ht="21.95" customHeight="1" x14ac:dyDescent="0.25">
      <c r="A777" s="2">
        <f>VLOOKUP(C777,[1]FIJA!$D:$P,3,0)</f>
        <v>4400045797</v>
      </c>
      <c r="B777" s="23">
        <v>765</v>
      </c>
      <c r="C777" s="7" t="s">
        <v>815</v>
      </c>
      <c r="D777" s="7" t="s">
        <v>101</v>
      </c>
      <c r="E777" s="7" t="str">
        <f>VLOOKUP(A777,[2]COMEDORECO_Generacion_de_Datos_!$A:$F,2,0)</f>
        <v>F</v>
      </c>
      <c r="F777" s="7" t="s">
        <v>1844</v>
      </c>
      <c r="G777" s="44" t="str">
        <f>VLOOKUP(A777,[1]FIJA!$A:$P,15,0)</f>
        <v>COMEDORES ECONOMICOS - DAJABON</v>
      </c>
      <c r="H777" s="44">
        <f>VLOOKUP(A777,[1]FIJA!$A:$P,8,0)</f>
        <v>11000</v>
      </c>
      <c r="I777" s="32">
        <f>VLOOKUP(A777,[1]FIJA!$A:$P,10,0)</f>
        <v>0</v>
      </c>
      <c r="J777" s="32">
        <f>VLOOKUP(A777,[1]FIJA!$A:$P,9,0)</f>
        <v>315.7</v>
      </c>
      <c r="K777" s="32">
        <f>VLOOKUP(A777,[3]Sheet1!$F:$I,2,)</f>
        <v>781</v>
      </c>
      <c r="L777" s="32">
        <f>VLOOKUP(A777,[3]Sheet1!$F:$I,4,0)</f>
        <v>126.5</v>
      </c>
      <c r="M777" s="32">
        <f>VLOOKUP(A777,[1]FIJA!$A:$P,11,0)</f>
        <v>334.4</v>
      </c>
      <c r="N777" s="32">
        <f>VLOOKUP(A777,[3]Sheet1!$F:$I,3,0)</f>
        <v>779.9</v>
      </c>
      <c r="O777" s="32">
        <f>VLOOKUP(A777,[1]FIJA!$A:$P,12,0)</f>
        <v>75</v>
      </c>
      <c r="P777" s="6">
        <v>650.09999999999991</v>
      </c>
      <c r="Q777" s="40">
        <f t="shared" si="33"/>
        <v>725.09999999999991</v>
      </c>
      <c r="R777" s="6">
        <f t="shared" si="34"/>
        <v>1687.4</v>
      </c>
      <c r="S777" s="6">
        <f t="shared" si="35"/>
        <v>10274.9</v>
      </c>
      <c r="T777" s="24">
        <v>111</v>
      </c>
      <c r="U777" s="2" t="str">
        <f>VLOOKUP(A777,[2]COMEDORECO_Generacion_de_Datos_!$A:$F,5,0)</f>
        <v>01.00.00.62.02.43.24</v>
      </c>
    </row>
    <row r="778" spans="1:21" s="2" customFormat="1" ht="21.95" customHeight="1" x14ac:dyDescent="0.25">
      <c r="A778" s="2">
        <f>VLOOKUP(C778,[1]FIJA!$D:$P,3,0)</f>
        <v>4400134203</v>
      </c>
      <c r="B778" s="23">
        <v>766</v>
      </c>
      <c r="C778" s="7" t="s">
        <v>1335</v>
      </c>
      <c r="D778" s="7" t="s">
        <v>101</v>
      </c>
      <c r="E778" s="7" t="str">
        <f>VLOOKUP(A778,[2]COMEDORECO_Generacion_de_Datos_!$A:$F,2,0)</f>
        <v>F</v>
      </c>
      <c r="F778" s="7" t="s">
        <v>1844</v>
      </c>
      <c r="G778" s="44" t="str">
        <f>VLOOKUP(A778,[1]FIJA!$A:$P,15,0)</f>
        <v>COMEDORES ECONOMICOS - DAJABON</v>
      </c>
      <c r="H778" s="44">
        <f>VLOOKUP(A778,[1]FIJA!$A:$P,8,0)</f>
        <v>11000</v>
      </c>
      <c r="I778" s="32">
        <f>VLOOKUP(A778,[1]FIJA!$A:$P,10,0)</f>
        <v>0</v>
      </c>
      <c r="J778" s="32">
        <f>VLOOKUP(A778,[1]FIJA!$A:$P,9,0)</f>
        <v>315.7</v>
      </c>
      <c r="K778" s="32">
        <f>VLOOKUP(A778,[3]Sheet1!$F:$I,2,)</f>
        <v>781</v>
      </c>
      <c r="L778" s="32">
        <f>VLOOKUP(A778,[3]Sheet1!$F:$I,4,0)</f>
        <v>126.5</v>
      </c>
      <c r="M778" s="32">
        <f>VLOOKUP(A778,[1]FIJA!$A:$P,11,0)</f>
        <v>334.4</v>
      </c>
      <c r="N778" s="32">
        <f>VLOOKUP(A778,[3]Sheet1!$F:$I,3,0)</f>
        <v>779.9</v>
      </c>
      <c r="O778" s="32">
        <f>VLOOKUP(A778,[1]FIJA!$A:$P,12,0)</f>
        <v>75</v>
      </c>
      <c r="P778" s="6">
        <v>650.09999999999991</v>
      </c>
      <c r="Q778" s="40">
        <f t="shared" si="33"/>
        <v>725.09999999999991</v>
      </c>
      <c r="R778" s="6">
        <f t="shared" si="34"/>
        <v>1687.4</v>
      </c>
      <c r="S778" s="6">
        <f t="shared" si="35"/>
        <v>10274.9</v>
      </c>
      <c r="T778" s="24">
        <v>111</v>
      </c>
      <c r="U778" s="2" t="str">
        <f>VLOOKUP(A778,[2]COMEDORECO_Generacion_de_Datos_!$A:$F,5,0)</f>
        <v>01.00.00.62.02.43.24</v>
      </c>
    </row>
    <row r="779" spans="1:21" s="2" customFormat="1" ht="21.95" customHeight="1" x14ac:dyDescent="0.25">
      <c r="A779" s="2">
        <f>VLOOKUP(C779,[1]FIJA!$D:$P,3,0)</f>
        <v>4400156537</v>
      </c>
      <c r="B779" s="23">
        <v>767</v>
      </c>
      <c r="C779" s="7" t="s">
        <v>817</v>
      </c>
      <c r="D779" s="7" t="s">
        <v>101</v>
      </c>
      <c r="E779" s="7" t="str">
        <f>VLOOKUP(A779,[2]COMEDORECO_Generacion_de_Datos_!$A:$F,2,0)</f>
        <v>F</v>
      </c>
      <c r="F779" s="7" t="s">
        <v>1844</v>
      </c>
      <c r="G779" s="44" t="str">
        <f>VLOOKUP(A779,[1]FIJA!$A:$P,15,0)</f>
        <v>COMEDORES ECONOMICOS - DAJABON</v>
      </c>
      <c r="H779" s="44">
        <f>VLOOKUP(A779,[1]FIJA!$A:$P,8,0)</f>
        <v>11000</v>
      </c>
      <c r="I779" s="32">
        <f>VLOOKUP(A779,[1]FIJA!$A:$P,10,0)</f>
        <v>0</v>
      </c>
      <c r="J779" s="32">
        <f>VLOOKUP(A779,[1]FIJA!$A:$P,9,0)</f>
        <v>315.7</v>
      </c>
      <c r="K779" s="32">
        <f>VLOOKUP(A779,[3]Sheet1!$F:$I,2,)</f>
        <v>781</v>
      </c>
      <c r="L779" s="32">
        <f>VLOOKUP(A779,[3]Sheet1!$F:$I,4,0)</f>
        <v>126.5</v>
      </c>
      <c r="M779" s="32">
        <f>VLOOKUP(A779,[1]FIJA!$A:$P,11,0)</f>
        <v>334.4</v>
      </c>
      <c r="N779" s="32">
        <f>VLOOKUP(A779,[3]Sheet1!$F:$I,3,0)</f>
        <v>779.9</v>
      </c>
      <c r="O779" s="32">
        <f>VLOOKUP(A779,[1]FIJA!$A:$P,12,0)</f>
        <v>75</v>
      </c>
      <c r="P779" s="6">
        <v>650.09999999999991</v>
      </c>
      <c r="Q779" s="40">
        <f t="shared" si="33"/>
        <v>725.09999999999991</v>
      </c>
      <c r="R779" s="6">
        <f t="shared" si="34"/>
        <v>1687.4</v>
      </c>
      <c r="S779" s="6">
        <f t="shared" si="35"/>
        <v>10274.9</v>
      </c>
      <c r="T779" s="24">
        <v>111</v>
      </c>
      <c r="U779" s="2" t="str">
        <f>VLOOKUP(A779,[2]COMEDORECO_Generacion_de_Datos_!$A:$F,5,0)</f>
        <v>01.00.00.62.02.43.24</v>
      </c>
    </row>
    <row r="780" spans="1:21" s="2" customFormat="1" ht="21.95" customHeight="1" x14ac:dyDescent="0.25">
      <c r="A780" s="2">
        <f>VLOOKUP(C780,[1]FIJA!$D:$P,3,0)</f>
        <v>4400177533</v>
      </c>
      <c r="B780" s="23">
        <v>768</v>
      </c>
      <c r="C780" s="7" t="s">
        <v>1365</v>
      </c>
      <c r="D780" s="7" t="s">
        <v>97</v>
      </c>
      <c r="E780" s="7" t="str">
        <f>VLOOKUP(A780,[2]COMEDORECO_Generacion_de_Datos_!$A:$F,2,0)</f>
        <v>M</v>
      </c>
      <c r="F780" s="7" t="s">
        <v>1844</v>
      </c>
      <c r="G780" s="44" t="str">
        <f>VLOOKUP(A780,[1]FIJA!$A:$P,15,0)</f>
        <v>COMEDORES ECONOMICOS - DAJABON</v>
      </c>
      <c r="H780" s="44">
        <f>VLOOKUP(A780,[1]FIJA!$A:$P,8,0)</f>
        <v>11000</v>
      </c>
      <c r="I780" s="32">
        <f>VLOOKUP(A780,[1]FIJA!$A:$P,10,0)</f>
        <v>0</v>
      </c>
      <c r="J780" s="32">
        <f>VLOOKUP(A780,[1]FIJA!$A:$P,9,0)</f>
        <v>315.7</v>
      </c>
      <c r="K780" s="32">
        <f>VLOOKUP(A780,[3]Sheet1!$F:$I,2,)</f>
        <v>781</v>
      </c>
      <c r="L780" s="32">
        <f>VLOOKUP(A780,[3]Sheet1!$F:$I,4,0)</f>
        <v>126.5</v>
      </c>
      <c r="M780" s="32">
        <f>VLOOKUP(A780,[1]FIJA!$A:$P,11,0)</f>
        <v>334.4</v>
      </c>
      <c r="N780" s="32">
        <f>VLOOKUP(A780,[3]Sheet1!$F:$I,3,0)</f>
        <v>779.9</v>
      </c>
      <c r="O780" s="32">
        <f>VLOOKUP(A780,[1]FIJA!$A:$P,12,0)</f>
        <v>75</v>
      </c>
      <c r="P780" s="6">
        <v>650.09999999999991</v>
      </c>
      <c r="Q780" s="40">
        <f t="shared" si="33"/>
        <v>725.09999999999991</v>
      </c>
      <c r="R780" s="6">
        <f t="shared" si="34"/>
        <v>1687.4</v>
      </c>
      <c r="S780" s="6">
        <f t="shared" si="35"/>
        <v>10274.9</v>
      </c>
      <c r="T780" s="24">
        <v>111</v>
      </c>
      <c r="U780" s="2" t="str">
        <f>VLOOKUP(A780,[2]COMEDORECO_Generacion_de_Datos_!$A:$F,5,0)</f>
        <v>01.00.00.62.02.43.24</v>
      </c>
    </row>
    <row r="781" spans="1:21" s="2" customFormat="1" ht="21.95" customHeight="1" x14ac:dyDescent="0.25">
      <c r="A781" s="2">
        <f>VLOOKUP(C781,[1]FIJA!$D:$P,3,0)</f>
        <v>4400183580</v>
      </c>
      <c r="B781" s="23">
        <v>769</v>
      </c>
      <c r="C781" s="7" t="s">
        <v>1702</v>
      </c>
      <c r="D781" s="7" t="s">
        <v>97</v>
      </c>
      <c r="E781" s="7" t="str">
        <f>VLOOKUP(A781,[2]COMEDORECO_Generacion_de_Datos_!$A:$F,2,0)</f>
        <v>M</v>
      </c>
      <c r="F781" s="7" t="s">
        <v>1844</v>
      </c>
      <c r="G781" s="44" t="str">
        <f>VLOOKUP(A781,[1]FIJA!$A:$P,15,0)</f>
        <v>COMEDORES ECONOMICOS - DAJABON</v>
      </c>
      <c r="H781" s="44">
        <f>VLOOKUP(A781,[1]FIJA!$A:$P,8,0)</f>
        <v>11000</v>
      </c>
      <c r="I781" s="32">
        <f>VLOOKUP(A781,[1]FIJA!$A:$P,10,0)</f>
        <v>0</v>
      </c>
      <c r="J781" s="32">
        <f>VLOOKUP(A781,[1]FIJA!$A:$P,9,0)</f>
        <v>315.7</v>
      </c>
      <c r="K781" s="32">
        <f>VLOOKUP(A781,[3]Sheet1!$F:$I,2,)</f>
        <v>781</v>
      </c>
      <c r="L781" s="32">
        <f>VLOOKUP(A781,[3]Sheet1!$F:$I,4,0)</f>
        <v>126.5</v>
      </c>
      <c r="M781" s="32">
        <f>VLOOKUP(A781,[1]FIJA!$A:$P,11,0)</f>
        <v>334.4</v>
      </c>
      <c r="N781" s="32">
        <f>VLOOKUP(A781,[3]Sheet1!$F:$I,3,0)</f>
        <v>779.9</v>
      </c>
      <c r="O781" s="32">
        <f>VLOOKUP(A781,[1]FIJA!$A:$P,12,0)</f>
        <v>75</v>
      </c>
      <c r="P781" s="6">
        <v>650.09999999999991</v>
      </c>
      <c r="Q781" s="40">
        <f t="shared" ref="Q781:Q844" si="36">+I781+J781+M781+O781</f>
        <v>725.09999999999991</v>
      </c>
      <c r="R781" s="6">
        <f t="shared" ref="R781:R844" si="37">+K781+L781+N781</f>
        <v>1687.4</v>
      </c>
      <c r="S781" s="6">
        <f t="shared" ref="S781:S844" si="38">+H781-Q781</f>
        <v>10274.9</v>
      </c>
      <c r="T781" s="24">
        <v>111</v>
      </c>
      <c r="U781" s="2" t="str">
        <f>VLOOKUP(A781,[2]COMEDORECO_Generacion_de_Datos_!$A:$F,5,0)</f>
        <v>01.00.00.62.02.43.24</v>
      </c>
    </row>
    <row r="782" spans="1:21" s="2" customFormat="1" ht="21.95" customHeight="1" x14ac:dyDescent="0.25">
      <c r="A782" s="2">
        <f>VLOOKUP(C782,[1]FIJA!$D:$P,3,0)</f>
        <v>4400209054</v>
      </c>
      <c r="B782" s="23">
        <v>770</v>
      </c>
      <c r="C782" s="7" t="s">
        <v>819</v>
      </c>
      <c r="D782" s="7" t="s">
        <v>111</v>
      </c>
      <c r="E782" s="7" t="str">
        <f>VLOOKUP(A782,[2]COMEDORECO_Generacion_de_Datos_!$A:$F,2,0)</f>
        <v>F</v>
      </c>
      <c r="F782" s="7" t="s">
        <v>1844</v>
      </c>
      <c r="G782" s="44" t="str">
        <f>VLOOKUP(A782,[1]FIJA!$A:$P,15,0)</f>
        <v>COMEDORES ECONOMICOS - DAJABON</v>
      </c>
      <c r="H782" s="44">
        <f>VLOOKUP(A782,[1]FIJA!$A:$P,8,0)</f>
        <v>11000</v>
      </c>
      <c r="I782" s="32">
        <f>VLOOKUP(A782,[1]FIJA!$A:$P,10,0)</f>
        <v>0</v>
      </c>
      <c r="J782" s="32">
        <f>VLOOKUP(A782,[1]FIJA!$A:$P,9,0)</f>
        <v>315.7</v>
      </c>
      <c r="K782" s="32">
        <f>VLOOKUP(A782,[3]Sheet1!$F:$I,2,)</f>
        <v>781</v>
      </c>
      <c r="L782" s="32">
        <f>VLOOKUP(A782,[3]Sheet1!$F:$I,4,0)</f>
        <v>126.5</v>
      </c>
      <c r="M782" s="32">
        <f>VLOOKUP(A782,[1]FIJA!$A:$P,11,0)</f>
        <v>334.4</v>
      </c>
      <c r="N782" s="32">
        <f>VLOOKUP(A782,[3]Sheet1!$F:$I,3,0)</f>
        <v>779.9</v>
      </c>
      <c r="O782" s="32">
        <f>VLOOKUP(A782,[1]FIJA!$A:$P,12,0)</f>
        <v>75</v>
      </c>
      <c r="P782" s="6">
        <v>650.09999999999991</v>
      </c>
      <c r="Q782" s="40">
        <f t="shared" si="36"/>
        <v>725.09999999999991</v>
      </c>
      <c r="R782" s="6">
        <f t="shared" si="37"/>
        <v>1687.4</v>
      </c>
      <c r="S782" s="6">
        <f t="shared" si="38"/>
        <v>10274.9</v>
      </c>
      <c r="T782" s="24">
        <v>111</v>
      </c>
      <c r="U782" s="2" t="str">
        <f>VLOOKUP(A782,[2]COMEDORECO_Generacion_de_Datos_!$A:$F,5,0)</f>
        <v>01.00.00.62.02.43.24</v>
      </c>
    </row>
    <row r="783" spans="1:21" s="2" customFormat="1" ht="21.95" customHeight="1" x14ac:dyDescent="0.25">
      <c r="A783" s="2">
        <f>VLOOKUP(C783,[1]FIJA!$D:$P,3,0)</f>
        <v>4400258713</v>
      </c>
      <c r="B783" s="23">
        <v>771</v>
      </c>
      <c r="C783" s="7" t="s">
        <v>822</v>
      </c>
      <c r="D783" s="7" t="s">
        <v>144</v>
      </c>
      <c r="E783" s="7" t="str">
        <f>VLOOKUP(A783,[2]COMEDORECO_Generacion_de_Datos_!$A:$F,2,0)</f>
        <v>F</v>
      </c>
      <c r="F783" s="7" t="s">
        <v>1844</v>
      </c>
      <c r="G783" s="44" t="str">
        <f>VLOOKUP(A783,[1]FIJA!$A:$P,15,0)</f>
        <v>COMEDORES ECONOMICOS - DAJABON</v>
      </c>
      <c r="H783" s="44">
        <f>VLOOKUP(A783,[1]FIJA!$A:$P,8,0)</f>
        <v>11000</v>
      </c>
      <c r="I783" s="32">
        <f>VLOOKUP(A783,[1]FIJA!$A:$P,10,0)</f>
        <v>0</v>
      </c>
      <c r="J783" s="32">
        <f>VLOOKUP(A783,[1]FIJA!$A:$P,9,0)</f>
        <v>315.7</v>
      </c>
      <c r="K783" s="32">
        <f>VLOOKUP(A783,[3]Sheet1!$F:$I,2,)</f>
        <v>781</v>
      </c>
      <c r="L783" s="32">
        <f>VLOOKUP(A783,[3]Sheet1!$F:$I,4,0)</f>
        <v>126.5</v>
      </c>
      <c r="M783" s="32">
        <f>VLOOKUP(A783,[1]FIJA!$A:$P,11,0)</f>
        <v>334.4</v>
      </c>
      <c r="N783" s="32">
        <f>VLOOKUP(A783,[3]Sheet1!$F:$I,3,0)</f>
        <v>779.9</v>
      </c>
      <c r="O783" s="32">
        <f>VLOOKUP(A783,[1]FIJA!$A:$P,12,0)</f>
        <v>75</v>
      </c>
      <c r="P783" s="6">
        <v>650.09999999999991</v>
      </c>
      <c r="Q783" s="40">
        <f t="shared" si="36"/>
        <v>725.09999999999991</v>
      </c>
      <c r="R783" s="6">
        <f t="shared" si="37"/>
        <v>1687.4</v>
      </c>
      <c r="S783" s="6">
        <f t="shared" si="38"/>
        <v>10274.9</v>
      </c>
      <c r="T783" s="24">
        <v>111</v>
      </c>
      <c r="U783" s="2" t="str">
        <f>VLOOKUP(A783,[2]COMEDORECO_Generacion_de_Datos_!$A:$F,5,0)</f>
        <v>01.00.00.62.02.43.24</v>
      </c>
    </row>
    <row r="784" spans="1:21" s="2" customFormat="1" ht="21.95" customHeight="1" x14ac:dyDescent="0.25">
      <c r="A784" s="2">
        <f>VLOOKUP(C784,[1]FIJA!$D:$P,3,0)</f>
        <v>8600038189</v>
      </c>
      <c r="B784" s="23">
        <v>772</v>
      </c>
      <c r="C784" s="7" t="s">
        <v>1339</v>
      </c>
      <c r="D784" s="7" t="s">
        <v>97</v>
      </c>
      <c r="E784" s="7" t="str">
        <f>VLOOKUP(A784,[2]COMEDORECO_Generacion_de_Datos_!$A:$F,2,0)</f>
        <v>F</v>
      </c>
      <c r="F784" s="7" t="s">
        <v>1844</v>
      </c>
      <c r="G784" s="44" t="str">
        <f>VLOOKUP(A784,[1]FIJA!$A:$P,15,0)</f>
        <v>COMEDORES ECONOMICOS - DAJABON</v>
      </c>
      <c r="H784" s="44">
        <f>VLOOKUP(A784,[1]FIJA!$A:$P,8,0)</f>
        <v>11000</v>
      </c>
      <c r="I784" s="32">
        <f>VLOOKUP(A784,[1]FIJA!$A:$P,10,0)</f>
        <v>0</v>
      </c>
      <c r="J784" s="32">
        <f>VLOOKUP(A784,[1]FIJA!$A:$P,9,0)</f>
        <v>315.7</v>
      </c>
      <c r="K784" s="32">
        <f>VLOOKUP(A784,[3]Sheet1!$F:$I,2,)</f>
        <v>781</v>
      </c>
      <c r="L784" s="32">
        <f>VLOOKUP(A784,[3]Sheet1!$F:$I,4,0)</f>
        <v>126.5</v>
      </c>
      <c r="M784" s="32">
        <f>VLOOKUP(A784,[1]FIJA!$A:$P,11,0)</f>
        <v>334.4</v>
      </c>
      <c r="N784" s="32">
        <f>VLOOKUP(A784,[3]Sheet1!$F:$I,3,0)</f>
        <v>779.9</v>
      </c>
      <c r="O784" s="32">
        <f>VLOOKUP(A784,[1]FIJA!$A:$P,12,0)</f>
        <v>75</v>
      </c>
      <c r="P784" s="6">
        <v>650.09999999999991</v>
      </c>
      <c r="Q784" s="40">
        <f t="shared" si="36"/>
        <v>725.09999999999991</v>
      </c>
      <c r="R784" s="6">
        <f t="shared" si="37"/>
        <v>1687.4</v>
      </c>
      <c r="S784" s="6">
        <f t="shared" si="38"/>
        <v>10274.9</v>
      </c>
      <c r="T784" s="24">
        <v>111</v>
      </c>
      <c r="U784" s="2" t="str">
        <f>VLOOKUP(A784,[2]COMEDORECO_Generacion_de_Datos_!$A:$F,5,0)</f>
        <v>01.00.00.62.02.43.24</v>
      </c>
    </row>
    <row r="785" spans="1:21" s="2" customFormat="1" ht="21.95" customHeight="1" x14ac:dyDescent="0.25">
      <c r="A785" s="2">
        <f>VLOOKUP(C785,[1]FIJA!$D:$P,3,0)</f>
        <v>11700054312</v>
      </c>
      <c r="B785" s="23">
        <v>773</v>
      </c>
      <c r="C785" s="7" t="s">
        <v>1042</v>
      </c>
      <c r="D785" s="7" t="s">
        <v>144</v>
      </c>
      <c r="E785" s="7" t="str">
        <f>VLOOKUP(A785,[2]COMEDORECO_Generacion_de_Datos_!$A:$F,2,0)</f>
        <v>F</v>
      </c>
      <c r="F785" s="7" t="s">
        <v>1844</v>
      </c>
      <c r="G785" s="44" t="str">
        <f>VLOOKUP(A785,[1]FIJA!$A:$P,15,0)</f>
        <v>COMEDORES ECONOMICOS - DAJABON</v>
      </c>
      <c r="H785" s="44">
        <f>VLOOKUP(A785,[1]FIJA!$A:$P,8,0)</f>
        <v>11000</v>
      </c>
      <c r="I785" s="32">
        <f>VLOOKUP(A785,[1]FIJA!$A:$P,10,0)</f>
        <v>0</v>
      </c>
      <c r="J785" s="32">
        <f>VLOOKUP(A785,[1]FIJA!$A:$P,9,0)</f>
        <v>315.7</v>
      </c>
      <c r="K785" s="32">
        <f>VLOOKUP(A785,[3]Sheet1!$F:$I,2,)</f>
        <v>781</v>
      </c>
      <c r="L785" s="32">
        <f>VLOOKUP(A785,[3]Sheet1!$F:$I,4,0)</f>
        <v>126.5</v>
      </c>
      <c r="M785" s="32">
        <f>VLOOKUP(A785,[1]FIJA!$A:$P,11,0)</f>
        <v>334.4</v>
      </c>
      <c r="N785" s="32">
        <f>VLOOKUP(A785,[3]Sheet1!$F:$I,3,0)</f>
        <v>779.9</v>
      </c>
      <c r="O785" s="32">
        <f>VLOOKUP(A785,[1]FIJA!$A:$P,12,0)</f>
        <v>75</v>
      </c>
      <c r="P785" s="6">
        <v>650.09999999999991</v>
      </c>
      <c r="Q785" s="40">
        <f t="shared" si="36"/>
        <v>725.09999999999991</v>
      </c>
      <c r="R785" s="6">
        <f t="shared" si="37"/>
        <v>1687.4</v>
      </c>
      <c r="S785" s="6">
        <f t="shared" si="38"/>
        <v>10274.9</v>
      </c>
      <c r="T785" s="24">
        <v>111</v>
      </c>
      <c r="U785" s="2" t="str">
        <f>VLOOKUP(A785,[2]COMEDORECO_Generacion_de_Datos_!$A:$F,5,0)</f>
        <v>01.00.00.62.02.43.24</v>
      </c>
    </row>
    <row r="786" spans="1:21" s="2" customFormat="1" ht="21.95" customHeight="1" x14ac:dyDescent="0.25">
      <c r="A786" s="2">
        <f>VLOOKUP(C786,[1]FIJA!$D:$P,3,0)</f>
        <v>4100140963</v>
      </c>
      <c r="B786" s="23">
        <v>774</v>
      </c>
      <c r="C786" s="7" t="s">
        <v>809</v>
      </c>
      <c r="D786" s="7" t="s">
        <v>27</v>
      </c>
      <c r="E786" s="7" t="str">
        <f>VLOOKUP(A786,[2]COMEDORECO_Generacion_de_Datos_!$A:$F,2,0)</f>
        <v>F</v>
      </c>
      <c r="F786" s="7" t="s">
        <v>1844</v>
      </c>
      <c r="G786" s="44" t="str">
        <f>VLOOKUP(A786,[1]FIJA!$A:$P,15,0)</f>
        <v>COMEDORES ECONOMICOS - MANZANILLO</v>
      </c>
      <c r="H786" s="44">
        <f>VLOOKUP(A786,[1]FIJA!$A:$P,8,0)</f>
        <v>35000</v>
      </c>
      <c r="I786" s="32">
        <f>VLOOKUP(A786,[1]FIJA!$A:$P,10,0)</f>
        <v>0</v>
      </c>
      <c r="J786" s="32">
        <f>VLOOKUP(A786,[1]FIJA!$A:$P,9,0)</f>
        <v>1004.5</v>
      </c>
      <c r="K786" s="32">
        <f>VLOOKUP(A786,[3]Sheet1!$F:$I,2,)</f>
        <v>2485</v>
      </c>
      <c r="L786" s="32">
        <f>VLOOKUP(A786,[3]Sheet1!$F:$I,4,0)</f>
        <v>402.5</v>
      </c>
      <c r="M786" s="32">
        <f>VLOOKUP(A786,[1]FIJA!$A:$P,11,0)</f>
        <v>1064</v>
      </c>
      <c r="N786" s="32">
        <f>VLOOKUP(A786,[3]Sheet1!$F:$I,3,0)</f>
        <v>2481.5</v>
      </c>
      <c r="O786" s="32">
        <f>VLOOKUP(A786,[1]FIJA!$A:$P,12,0)</f>
        <v>75</v>
      </c>
      <c r="P786" s="6">
        <v>2068.5</v>
      </c>
      <c r="Q786" s="40">
        <f t="shared" si="36"/>
        <v>2143.5</v>
      </c>
      <c r="R786" s="6">
        <f t="shared" si="37"/>
        <v>5369</v>
      </c>
      <c r="S786" s="6">
        <f t="shared" si="38"/>
        <v>32856.5</v>
      </c>
      <c r="T786" s="24">
        <v>111</v>
      </c>
      <c r="U786" s="2" t="str">
        <f>VLOOKUP(A786,[2]COMEDORECO_Generacion_de_Datos_!$A:$F,5,0)</f>
        <v>01.00.00.62.02.43.25</v>
      </c>
    </row>
    <row r="787" spans="1:21" s="2" customFormat="1" ht="21.95" customHeight="1" x14ac:dyDescent="0.25">
      <c r="A787" s="2">
        <f>VLOOKUP(C787,[1]FIJA!$D:$P,3,0)</f>
        <v>4100066655</v>
      </c>
      <c r="B787" s="23">
        <v>775</v>
      </c>
      <c r="C787" s="7" t="s">
        <v>805</v>
      </c>
      <c r="D787" s="7" t="s">
        <v>46</v>
      </c>
      <c r="E787" s="7" t="str">
        <f>VLOOKUP(A787,[2]COMEDORECO_Generacion_de_Datos_!$A:$F,2,0)</f>
        <v>F</v>
      </c>
      <c r="F787" s="7" t="s">
        <v>1844</v>
      </c>
      <c r="G787" s="44" t="str">
        <f>VLOOKUP(A787,[1]FIJA!$A:$P,15,0)</f>
        <v>COMEDORES ECONOMICOS - MANZANILLO</v>
      </c>
      <c r="H787" s="44">
        <f>VLOOKUP(A787,[1]FIJA!$A:$P,8,0)</f>
        <v>16500</v>
      </c>
      <c r="I787" s="32">
        <f>VLOOKUP(A787,[1]FIJA!$A:$P,10,0)</f>
        <v>0</v>
      </c>
      <c r="J787" s="32">
        <f>VLOOKUP(A787,[1]FIJA!$A:$P,9,0)</f>
        <v>473.55</v>
      </c>
      <c r="K787" s="32">
        <f>VLOOKUP(A787,[3]Sheet1!$F:$I,2,)</f>
        <v>1171.5</v>
      </c>
      <c r="L787" s="32">
        <f>VLOOKUP(A787,[3]Sheet1!$F:$I,4,0)</f>
        <v>189.75</v>
      </c>
      <c r="M787" s="32">
        <f>VLOOKUP(A787,[1]FIJA!$A:$P,11,0)</f>
        <v>501.6</v>
      </c>
      <c r="N787" s="32">
        <f>VLOOKUP(A787,[3]Sheet1!$F:$I,3,0)</f>
        <v>1169.8499999999999</v>
      </c>
      <c r="O787" s="32">
        <f>VLOOKUP(A787,[1]FIJA!$A:$P,12,0)</f>
        <v>75</v>
      </c>
      <c r="P787" s="6">
        <v>975.15000000000009</v>
      </c>
      <c r="Q787" s="40">
        <f t="shared" si="36"/>
        <v>1050.1500000000001</v>
      </c>
      <c r="R787" s="6">
        <f t="shared" si="37"/>
        <v>2531.1</v>
      </c>
      <c r="S787" s="6">
        <f t="shared" si="38"/>
        <v>15449.85</v>
      </c>
      <c r="T787" s="24">
        <v>111</v>
      </c>
      <c r="U787" s="2" t="str">
        <f>VLOOKUP(A787,[2]COMEDORECO_Generacion_de_Datos_!$A:$F,5,0)</f>
        <v>01.00.00.62.02.43.25</v>
      </c>
    </row>
    <row r="788" spans="1:21" s="2" customFormat="1" ht="21.95" customHeight="1" x14ac:dyDescent="0.25">
      <c r="A788" s="2">
        <f>VLOOKUP(C788,[1]FIJA!$D:$P,3,0)</f>
        <v>4100064163</v>
      </c>
      <c r="B788" s="23">
        <v>776</v>
      </c>
      <c r="C788" s="7" t="s">
        <v>804</v>
      </c>
      <c r="D788" s="7" t="s">
        <v>101</v>
      </c>
      <c r="E788" s="7" t="str">
        <f>VLOOKUP(A788,[2]COMEDORECO_Generacion_de_Datos_!$A:$F,2,0)</f>
        <v>F</v>
      </c>
      <c r="F788" s="7" t="s">
        <v>1844</v>
      </c>
      <c r="G788" s="44" t="str">
        <f>VLOOKUP(A788,[1]FIJA!$A:$P,15,0)</f>
        <v>COMEDORES ECONOMICOS - MANZANILLO</v>
      </c>
      <c r="H788" s="44">
        <f>VLOOKUP(A788,[1]FIJA!$A:$P,8,0)</f>
        <v>11000</v>
      </c>
      <c r="I788" s="32">
        <f>VLOOKUP(A788,[1]FIJA!$A:$P,10,0)</f>
        <v>0</v>
      </c>
      <c r="J788" s="32">
        <f>VLOOKUP(A788,[1]FIJA!$A:$P,9,0)</f>
        <v>315.7</v>
      </c>
      <c r="K788" s="32">
        <f>VLOOKUP(A788,[3]Sheet1!$F:$I,2,)</f>
        <v>781</v>
      </c>
      <c r="L788" s="32">
        <f>VLOOKUP(A788,[3]Sheet1!$F:$I,4,0)</f>
        <v>126.5</v>
      </c>
      <c r="M788" s="32">
        <f>VLOOKUP(A788,[1]FIJA!$A:$P,11,0)</f>
        <v>334.4</v>
      </c>
      <c r="N788" s="32">
        <f>VLOOKUP(A788,[3]Sheet1!$F:$I,3,0)</f>
        <v>779.9</v>
      </c>
      <c r="O788" s="32">
        <f>VLOOKUP(A788,[1]FIJA!$A:$P,12,0)</f>
        <v>75</v>
      </c>
      <c r="P788" s="6">
        <v>650.09999999999991</v>
      </c>
      <c r="Q788" s="40">
        <f t="shared" si="36"/>
        <v>725.09999999999991</v>
      </c>
      <c r="R788" s="6">
        <f t="shared" si="37"/>
        <v>1687.4</v>
      </c>
      <c r="S788" s="6">
        <f t="shared" si="38"/>
        <v>10274.9</v>
      </c>
      <c r="T788" s="24">
        <v>111</v>
      </c>
      <c r="U788" s="2" t="str">
        <f>VLOOKUP(A788,[2]COMEDORECO_Generacion_de_Datos_!$A:$F,5,0)</f>
        <v>01.00.00.62.02.43.25</v>
      </c>
    </row>
    <row r="789" spans="1:21" s="2" customFormat="1" ht="21.95" customHeight="1" x14ac:dyDescent="0.25">
      <c r="A789" s="2">
        <f>VLOOKUP(C789,[1]FIJA!$D:$P,3,0)</f>
        <v>4100066051</v>
      </c>
      <c r="B789" s="23">
        <v>777</v>
      </c>
      <c r="C789" s="7" t="s">
        <v>1406</v>
      </c>
      <c r="D789" s="7" t="s">
        <v>101</v>
      </c>
      <c r="E789" s="7" t="str">
        <f>VLOOKUP(A789,[2]COMEDORECO_Generacion_de_Datos_!$A:$F,2,0)</f>
        <v>F</v>
      </c>
      <c r="F789" s="7" t="s">
        <v>1844</v>
      </c>
      <c r="G789" s="44" t="str">
        <f>VLOOKUP(A789,[1]FIJA!$A:$P,15,0)</f>
        <v>COMEDORES ECONOMICOS - MANZANILLO</v>
      </c>
      <c r="H789" s="44">
        <f>VLOOKUP(A789,[1]FIJA!$A:$P,8,0)</f>
        <v>11000</v>
      </c>
      <c r="I789" s="32">
        <f>VLOOKUP(A789,[1]FIJA!$A:$P,10,0)</f>
        <v>0</v>
      </c>
      <c r="J789" s="32">
        <f>VLOOKUP(A789,[1]FIJA!$A:$P,9,0)</f>
        <v>315.7</v>
      </c>
      <c r="K789" s="32">
        <f>VLOOKUP(A789,[3]Sheet1!$F:$I,2,)</f>
        <v>781</v>
      </c>
      <c r="L789" s="32">
        <f>VLOOKUP(A789,[3]Sheet1!$F:$I,4,0)</f>
        <v>126.5</v>
      </c>
      <c r="M789" s="32">
        <f>VLOOKUP(A789,[1]FIJA!$A:$P,11,0)</f>
        <v>334.4</v>
      </c>
      <c r="N789" s="32">
        <f>VLOOKUP(A789,[3]Sheet1!$F:$I,3,0)</f>
        <v>779.9</v>
      </c>
      <c r="O789" s="32">
        <f>VLOOKUP(A789,[1]FIJA!$A:$P,12,0)</f>
        <v>75</v>
      </c>
      <c r="P789" s="6">
        <v>650.09999999999991</v>
      </c>
      <c r="Q789" s="40">
        <f t="shared" si="36"/>
        <v>725.09999999999991</v>
      </c>
      <c r="R789" s="6">
        <f t="shared" si="37"/>
        <v>1687.4</v>
      </c>
      <c r="S789" s="6">
        <f t="shared" si="38"/>
        <v>10274.9</v>
      </c>
      <c r="T789" s="24">
        <v>111</v>
      </c>
      <c r="U789" s="2" t="str">
        <f>VLOOKUP(A789,[2]COMEDORECO_Generacion_de_Datos_!$A:$F,5,0)</f>
        <v>01.00.00.62.02.43.25</v>
      </c>
    </row>
    <row r="790" spans="1:21" s="2" customFormat="1" ht="21.95" customHeight="1" x14ac:dyDescent="0.25">
      <c r="A790" s="2">
        <f>VLOOKUP(C790,[1]FIJA!$D:$P,3,0)</f>
        <v>4100070293</v>
      </c>
      <c r="B790" s="23">
        <v>778</v>
      </c>
      <c r="C790" s="7" t="s">
        <v>1407</v>
      </c>
      <c r="D790" s="7" t="s">
        <v>101</v>
      </c>
      <c r="E790" s="7" t="str">
        <f>VLOOKUP(A790,[2]COMEDORECO_Generacion_de_Datos_!$A:$F,2,0)</f>
        <v>M</v>
      </c>
      <c r="F790" s="7" t="s">
        <v>1844</v>
      </c>
      <c r="G790" s="44" t="str">
        <f>VLOOKUP(A790,[1]FIJA!$A:$P,15,0)</f>
        <v>COMEDORES ECONOMICOS - MANZANILLO</v>
      </c>
      <c r="H790" s="44">
        <f>VLOOKUP(A790,[1]FIJA!$A:$P,8,0)</f>
        <v>11000</v>
      </c>
      <c r="I790" s="32">
        <f>VLOOKUP(A790,[1]FIJA!$A:$P,10,0)</f>
        <v>0</v>
      </c>
      <c r="J790" s="32">
        <f>VLOOKUP(A790,[1]FIJA!$A:$P,9,0)</f>
        <v>315.7</v>
      </c>
      <c r="K790" s="32">
        <f>VLOOKUP(A790,[3]Sheet1!$F:$I,2,)</f>
        <v>781</v>
      </c>
      <c r="L790" s="32">
        <f>VLOOKUP(A790,[3]Sheet1!$F:$I,4,0)</f>
        <v>126.5</v>
      </c>
      <c r="M790" s="32">
        <f>VLOOKUP(A790,[1]FIJA!$A:$P,11,0)</f>
        <v>334.4</v>
      </c>
      <c r="N790" s="32">
        <f>VLOOKUP(A790,[3]Sheet1!$F:$I,3,0)</f>
        <v>779.9</v>
      </c>
      <c r="O790" s="32">
        <f>VLOOKUP(A790,[1]FIJA!$A:$P,12,0)</f>
        <v>75</v>
      </c>
      <c r="P790" s="6">
        <v>650.09999999999991</v>
      </c>
      <c r="Q790" s="40">
        <f t="shared" si="36"/>
        <v>725.09999999999991</v>
      </c>
      <c r="R790" s="6">
        <f t="shared" si="37"/>
        <v>1687.4</v>
      </c>
      <c r="S790" s="6">
        <f t="shared" si="38"/>
        <v>10274.9</v>
      </c>
      <c r="T790" s="24">
        <v>111</v>
      </c>
      <c r="U790" s="2" t="str">
        <f>VLOOKUP(A790,[2]COMEDORECO_Generacion_de_Datos_!$A:$F,5,0)</f>
        <v>01.00.00.62.02.43.25</v>
      </c>
    </row>
    <row r="791" spans="1:21" s="2" customFormat="1" ht="21.95" customHeight="1" x14ac:dyDescent="0.25">
      <c r="A791" s="2">
        <f>VLOOKUP(C791,[1]FIJA!$D:$P,3,0)</f>
        <v>4100079443</v>
      </c>
      <c r="B791" s="23">
        <v>779</v>
      </c>
      <c r="C791" s="7" t="s">
        <v>806</v>
      </c>
      <c r="D791" s="7" t="s">
        <v>97</v>
      </c>
      <c r="E791" s="7" t="str">
        <f>VLOOKUP(A791,[2]COMEDORECO_Generacion_de_Datos_!$A:$F,2,0)</f>
        <v>F</v>
      </c>
      <c r="F791" s="7" t="s">
        <v>1844</v>
      </c>
      <c r="G791" s="44" t="str">
        <f>VLOOKUP(A791,[1]FIJA!$A:$P,15,0)</f>
        <v>COMEDORES ECONOMICOS - MANZANILLO</v>
      </c>
      <c r="H791" s="44">
        <f>VLOOKUP(A791,[1]FIJA!$A:$P,8,0)</f>
        <v>11000</v>
      </c>
      <c r="I791" s="32">
        <f>VLOOKUP(A791,[1]FIJA!$A:$P,10,0)</f>
        <v>0</v>
      </c>
      <c r="J791" s="32">
        <f>VLOOKUP(A791,[1]FIJA!$A:$P,9,0)</f>
        <v>315.7</v>
      </c>
      <c r="K791" s="32">
        <f>VLOOKUP(A791,[3]Sheet1!$F:$I,2,)</f>
        <v>781</v>
      </c>
      <c r="L791" s="32">
        <f>VLOOKUP(A791,[3]Sheet1!$F:$I,4,0)</f>
        <v>126.5</v>
      </c>
      <c r="M791" s="32">
        <f>VLOOKUP(A791,[1]FIJA!$A:$P,11,0)</f>
        <v>334.4</v>
      </c>
      <c r="N791" s="32">
        <f>VLOOKUP(A791,[3]Sheet1!$F:$I,3,0)</f>
        <v>779.9</v>
      </c>
      <c r="O791" s="32">
        <f>VLOOKUP(A791,[1]FIJA!$A:$P,12,0)</f>
        <v>75</v>
      </c>
      <c r="P791" s="6">
        <v>650.09999999999991</v>
      </c>
      <c r="Q791" s="40">
        <f t="shared" si="36"/>
        <v>725.09999999999991</v>
      </c>
      <c r="R791" s="6">
        <f t="shared" si="37"/>
        <v>1687.4</v>
      </c>
      <c r="S791" s="6">
        <f t="shared" si="38"/>
        <v>10274.9</v>
      </c>
      <c r="T791" s="24">
        <v>111</v>
      </c>
      <c r="U791" s="2" t="str">
        <f>VLOOKUP(A791,[2]COMEDORECO_Generacion_de_Datos_!$A:$F,5,0)</f>
        <v>01.00.00.62.02.43.25</v>
      </c>
    </row>
    <row r="792" spans="1:21" s="2" customFormat="1" ht="21.95" customHeight="1" x14ac:dyDescent="0.25">
      <c r="A792" s="2">
        <f>VLOOKUP(C792,[1]FIJA!$D:$P,3,0)</f>
        <v>4100164666</v>
      </c>
      <c r="B792" s="23">
        <v>780</v>
      </c>
      <c r="C792" s="7" t="s">
        <v>811</v>
      </c>
      <c r="D792" s="7" t="s">
        <v>101</v>
      </c>
      <c r="E792" s="7" t="str">
        <f>VLOOKUP(A792,[2]COMEDORECO_Generacion_de_Datos_!$A:$F,2,0)</f>
        <v>F</v>
      </c>
      <c r="F792" s="7" t="s">
        <v>1844</v>
      </c>
      <c r="G792" s="44" t="str">
        <f>VLOOKUP(A792,[1]FIJA!$A:$P,15,0)</f>
        <v>COMEDORES ECONOMICOS - MANZANILLO</v>
      </c>
      <c r="H792" s="44">
        <f>VLOOKUP(A792,[1]FIJA!$A:$P,8,0)</f>
        <v>11000</v>
      </c>
      <c r="I792" s="32">
        <f>VLOOKUP(A792,[1]FIJA!$A:$P,10,0)</f>
        <v>0</v>
      </c>
      <c r="J792" s="32">
        <f>VLOOKUP(A792,[1]FIJA!$A:$P,9,0)</f>
        <v>315.7</v>
      </c>
      <c r="K792" s="32">
        <f>VLOOKUP(A792,[3]Sheet1!$F:$I,2,)</f>
        <v>781</v>
      </c>
      <c r="L792" s="32">
        <f>VLOOKUP(A792,[3]Sheet1!$F:$I,4,0)</f>
        <v>126.5</v>
      </c>
      <c r="M792" s="32">
        <f>VLOOKUP(A792,[1]FIJA!$A:$P,11,0)</f>
        <v>334.4</v>
      </c>
      <c r="N792" s="32">
        <f>VLOOKUP(A792,[3]Sheet1!$F:$I,3,0)</f>
        <v>779.9</v>
      </c>
      <c r="O792" s="32">
        <f>VLOOKUP(A792,[1]FIJA!$A:$P,12,0)</f>
        <v>75</v>
      </c>
      <c r="P792" s="6">
        <v>650.09999999999991</v>
      </c>
      <c r="Q792" s="40">
        <f t="shared" si="36"/>
        <v>725.09999999999991</v>
      </c>
      <c r="R792" s="6">
        <f t="shared" si="37"/>
        <v>1687.4</v>
      </c>
      <c r="S792" s="6">
        <f t="shared" si="38"/>
        <v>10274.9</v>
      </c>
      <c r="T792" s="24">
        <v>111</v>
      </c>
      <c r="U792" s="2" t="str">
        <f>VLOOKUP(A792,[2]COMEDORECO_Generacion_de_Datos_!$A:$F,5,0)</f>
        <v>01.00.00.62.02.43.25</v>
      </c>
    </row>
    <row r="793" spans="1:21" s="2" customFormat="1" ht="21.95" customHeight="1" x14ac:dyDescent="0.25">
      <c r="A793" s="2">
        <f>VLOOKUP(C793,[1]FIJA!$D:$P,3,0)</f>
        <v>4100173519</v>
      </c>
      <c r="B793" s="23">
        <v>781</v>
      </c>
      <c r="C793" s="7" t="s">
        <v>812</v>
      </c>
      <c r="D793" s="7" t="s">
        <v>378</v>
      </c>
      <c r="E793" s="7" t="str">
        <f>VLOOKUP(A793,[2]COMEDORECO_Generacion_de_Datos_!$A:$F,2,0)</f>
        <v>F</v>
      </c>
      <c r="F793" s="7" t="s">
        <v>1844</v>
      </c>
      <c r="G793" s="44" t="str">
        <f>VLOOKUP(A793,[1]FIJA!$A:$P,15,0)</f>
        <v>COMEDORES ECONOMICOS - MANZANILLO</v>
      </c>
      <c r="H793" s="44">
        <f>VLOOKUP(A793,[1]FIJA!$A:$P,8,0)</f>
        <v>11000</v>
      </c>
      <c r="I793" s="32">
        <f>VLOOKUP(A793,[1]FIJA!$A:$P,10,0)</f>
        <v>0</v>
      </c>
      <c r="J793" s="32">
        <f>VLOOKUP(A793,[1]FIJA!$A:$P,9,0)</f>
        <v>315.7</v>
      </c>
      <c r="K793" s="32">
        <f>VLOOKUP(A793,[3]Sheet1!$F:$I,2,)</f>
        <v>781</v>
      </c>
      <c r="L793" s="32">
        <f>VLOOKUP(A793,[3]Sheet1!$F:$I,4,0)</f>
        <v>126.5</v>
      </c>
      <c r="M793" s="32">
        <f>VLOOKUP(A793,[1]FIJA!$A:$P,11,0)</f>
        <v>334.4</v>
      </c>
      <c r="N793" s="32">
        <f>VLOOKUP(A793,[3]Sheet1!$F:$I,3,0)</f>
        <v>779.9</v>
      </c>
      <c r="O793" s="32">
        <f>VLOOKUP(A793,[1]FIJA!$A:$P,12,0)</f>
        <v>75</v>
      </c>
      <c r="P793" s="6">
        <v>650.09999999999991</v>
      </c>
      <c r="Q793" s="40">
        <f t="shared" si="36"/>
        <v>725.09999999999991</v>
      </c>
      <c r="R793" s="6">
        <f t="shared" si="37"/>
        <v>1687.4</v>
      </c>
      <c r="S793" s="6">
        <f t="shared" si="38"/>
        <v>10274.9</v>
      </c>
      <c r="T793" s="24">
        <v>111</v>
      </c>
      <c r="U793" s="2" t="str">
        <f>VLOOKUP(A793,[2]COMEDORECO_Generacion_de_Datos_!$A:$F,5,0)</f>
        <v>01.00.00.62.02.43.25</v>
      </c>
    </row>
    <row r="794" spans="1:21" s="2" customFormat="1" ht="21.95" customHeight="1" x14ac:dyDescent="0.25">
      <c r="A794" s="2">
        <f>VLOOKUP(C794,[1]FIJA!$D:$P,3,0)</f>
        <v>4100197609</v>
      </c>
      <c r="B794" s="23">
        <v>782</v>
      </c>
      <c r="C794" s="7" t="s">
        <v>813</v>
      </c>
      <c r="D794" s="7" t="s">
        <v>116</v>
      </c>
      <c r="E794" s="7" t="str">
        <f>VLOOKUP(A794,[2]COMEDORECO_Generacion_de_Datos_!$A:$F,2,0)</f>
        <v>F</v>
      </c>
      <c r="F794" s="7" t="s">
        <v>1844</v>
      </c>
      <c r="G794" s="44" t="str">
        <f>VLOOKUP(A794,[1]FIJA!$A:$P,15,0)</f>
        <v>COMEDORES ECONOMICOS - MANZANILLO</v>
      </c>
      <c r="H794" s="44">
        <f>VLOOKUP(A794,[1]FIJA!$A:$P,8,0)</f>
        <v>11000</v>
      </c>
      <c r="I794" s="32">
        <f>VLOOKUP(A794,[1]FIJA!$A:$P,10,0)</f>
        <v>0</v>
      </c>
      <c r="J794" s="32">
        <f>VLOOKUP(A794,[1]FIJA!$A:$P,9,0)</f>
        <v>315.7</v>
      </c>
      <c r="K794" s="32">
        <f>VLOOKUP(A794,[3]Sheet1!$F:$I,2,)</f>
        <v>781</v>
      </c>
      <c r="L794" s="32">
        <f>VLOOKUP(A794,[3]Sheet1!$F:$I,4,0)</f>
        <v>126.5</v>
      </c>
      <c r="M794" s="32">
        <f>VLOOKUP(A794,[1]FIJA!$A:$P,11,0)</f>
        <v>334.4</v>
      </c>
      <c r="N794" s="32">
        <f>VLOOKUP(A794,[3]Sheet1!$F:$I,3,0)</f>
        <v>779.9</v>
      </c>
      <c r="O794" s="32">
        <f>VLOOKUP(A794,[1]FIJA!$A:$P,12,0)</f>
        <v>75</v>
      </c>
      <c r="P794" s="6">
        <v>650.09999999999991</v>
      </c>
      <c r="Q794" s="40">
        <f t="shared" si="36"/>
        <v>725.09999999999991</v>
      </c>
      <c r="R794" s="6">
        <f t="shared" si="37"/>
        <v>1687.4</v>
      </c>
      <c r="S794" s="6">
        <f t="shared" si="38"/>
        <v>10274.9</v>
      </c>
      <c r="T794" s="24">
        <v>111</v>
      </c>
      <c r="U794" s="2" t="str">
        <f>VLOOKUP(A794,[2]COMEDORECO_Generacion_de_Datos_!$A:$F,5,0)</f>
        <v>01.00.00.62.02.43.25</v>
      </c>
    </row>
    <row r="795" spans="1:21" s="2" customFormat="1" ht="21.95" customHeight="1" x14ac:dyDescent="0.25">
      <c r="A795" s="2">
        <f>VLOOKUP(C795,[1]FIJA!$D:$P,3,0)</f>
        <v>10100069581</v>
      </c>
      <c r="B795" s="23">
        <v>783</v>
      </c>
      <c r="C795" s="7" t="s">
        <v>1016</v>
      </c>
      <c r="D795" s="7" t="s">
        <v>144</v>
      </c>
      <c r="E795" s="7" t="str">
        <f>VLOOKUP(A795,[2]COMEDORECO_Generacion_de_Datos_!$A:$F,2,0)</f>
        <v>F</v>
      </c>
      <c r="F795" s="7" t="s">
        <v>1844</v>
      </c>
      <c r="G795" s="44" t="str">
        <f>VLOOKUP(A795,[1]FIJA!$A:$P,15,0)</f>
        <v>COMEDORES ECONOMICOS - MANZANILLO</v>
      </c>
      <c r="H795" s="44">
        <f>VLOOKUP(A795,[1]FIJA!$A:$P,8,0)</f>
        <v>11000</v>
      </c>
      <c r="I795" s="32">
        <f>VLOOKUP(A795,[1]FIJA!$A:$P,10,0)</f>
        <v>0</v>
      </c>
      <c r="J795" s="32">
        <f>VLOOKUP(A795,[1]FIJA!$A:$P,9,0)</f>
        <v>315.7</v>
      </c>
      <c r="K795" s="32">
        <f>VLOOKUP(A795,[3]Sheet1!$F:$I,2,)</f>
        <v>781</v>
      </c>
      <c r="L795" s="32">
        <f>VLOOKUP(A795,[3]Sheet1!$F:$I,4,0)</f>
        <v>126.5</v>
      </c>
      <c r="M795" s="32">
        <f>VLOOKUP(A795,[1]FIJA!$A:$P,11,0)</f>
        <v>334.4</v>
      </c>
      <c r="N795" s="32">
        <f>VLOOKUP(A795,[3]Sheet1!$F:$I,3,0)</f>
        <v>779.9</v>
      </c>
      <c r="O795" s="32">
        <f>VLOOKUP(A795,[1]FIJA!$A:$P,12,0)</f>
        <v>75</v>
      </c>
      <c r="P795" s="6">
        <v>650.09999999999991</v>
      </c>
      <c r="Q795" s="40">
        <f t="shared" si="36"/>
        <v>725.09999999999991</v>
      </c>
      <c r="R795" s="6">
        <f t="shared" si="37"/>
        <v>1687.4</v>
      </c>
      <c r="S795" s="6">
        <f t="shared" si="38"/>
        <v>10274.9</v>
      </c>
      <c r="T795" s="24">
        <v>111</v>
      </c>
      <c r="U795" s="2" t="str">
        <f>VLOOKUP(A795,[2]COMEDORECO_Generacion_de_Datos_!$A:$F,5,0)</f>
        <v>01.00.00.62.02.43.25</v>
      </c>
    </row>
    <row r="796" spans="1:21" s="2" customFormat="1" ht="21.95" customHeight="1" x14ac:dyDescent="0.25">
      <c r="A796" s="2">
        <f>VLOOKUP(C796,[1]FIJA!$D:$P,3,0)</f>
        <v>40248405314</v>
      </c>
      <c r="B796" s="23">
        <v>784</v>
      </c>
      <c r="C796" s="7" t="s">
        <v>1265</v>
      </c>
      <c r="D796" s="7" t="s">
        <v>97</v>
      </c>
      <c r="E796" s="7" t="str">
        <f>VLOOKUP(A796,[2]COMEDORECO_Generacion_de_Datos_!$A:$F,2,0)</f>
        <v>F</v>
      </c>
      <c r="F796" s="7" t="s">
        <v>1844</v>
      </c>
      <c r="G796" s="44" t="str">
        <f>VLOOKUP(A796,[1]FIJA!$A:$P,15,0)</f>
        <v>COMEDORES ECONOMICOS - MANZANILLO</v>
      </c>
      <c r="H796" s="44">
        <f>VLOOKUP(A796,[1]FIJA!$A:$P,8,0)</f>
        <v>11000</v>
      </c>
      <c r="I796" s="32">
        <f>VLOOKUP(A796,[1]FIJA!$A:$P,10,0)</f>
        <v>0</v>
      </c>
      <c r="J796" s="32">
        <f>VLOOKUP(A796,[1]FIJA!$A:$P,9,0)</f>
        <v>315.7</v>
      </c>
      <c r="K796" s="32">
        <f>VLOOKUP(A796,[3]Sheet1!$F:$I,2,)</f>
        <v>781</v>
      </c>
      <c r="L796" s="32">
        <f>VLOOKUP(A796,[3]Sheet1!$F:$I,4,0)</f>
        <v>126.5</v>
      </c>
      <c r="M796" s="32">
        <f>VLOOKUP(A796,[1]FIJA!$A:$P,11,0)</f>
        <v>334.4</v>
      </c>
      <c r="N796" s="32">
        <f>VLOOKUP(A796,[3]Sheet1!$F:$I,3,0)</f>
        <v>779.9</v>
      </c>
      <c r="O796" s="32">
        <f>VLOOKUP(A796,[1]FIJA!$A:$P,12,0)</f>
        <v>75</v>
      </c>
      <c r="P796" s="6">
        <v>650.09999999999991</v>
      </c>
      <c r="Q796" s="40">
        <f t="shared" si="36"/>
        <v>725.09999999999991</v>
      </c>
      <c r="R796" s="6">
        <f t="shared" si="37"/>
        <v>1687.4</v>
      </c>
      <c r="S796" s="6">
        <f t="shared" si="38"/>
        <v>10274.9</v>
      </c>
      <c r="T796" s="24">
        <v>111</v>
      </c>
      <c r="U796" s="2" t="str">
        <f>VLOOKUP(A796,[2]COMEDORECO_Generacion_de_Datos_!$A:$F,5,0)</f>
        <v>01.00.00.62.02.43.25</v>
      </c>
    </row>
    <row r="797" spans="1:21" s="2" customFormat="1" ht="21.95" customHeight="1" x14ac:dyDescent="0.25">
      <c r="A797" s="2">
        <f>VLOOKUP(C797,[1]FIJA!$D:$P,3,0)</f>
        <v>201687019</v>
      </c>
      <c r="B797" s="23">
        <v>785</v>
      </c>
      <c r="C797" s="7" t="s">
        <v>498</v>
      </c>
      <c r="D797" s="7" t="s">
        <v>27</v>
      </c>
      <c r="E797" s="7" t="str">
        <f>VLOOKUP(A797,[2]COMEDORECO_Generacion_de_Datos_!$A:$F,2,0)</f>
        <v>F</v>
      </c>
      <c r="F797" s="7" t="s">
        <v>1844</v>
      </c>
      <c r="G797" s="44" t="str">
        <f>VLOOKUP(A797,[1]FIJA!$A:$P,15,0)</f>
        <v>COMEDORES ECONOMICOS - SAN CRISTOBAL</v>
      </c>
      <c r="H797" s="44">
        <f>VLOOKUP(A797,[1]FIJA!$A:$P,8,0)</f>
        <v>35000</v>
      </c>
      <c r="I797" s="32">
        <f>VLOOKUP(A797,[1]FIJA!$A:$P,10,0)</f>
        <v>0</v>
      </c>
      <c r="J797" s="32">
        <f>VLOOKUP(A797,[1]FIJA!$A:$P,9,0)</f>
        <v>1004.5</v>
      </c>
      <c r="K797" s="32">
        <f>VLOOKUP(A797,[3]Sheet1!$F:$I,2,)</f>
        <v>2485</v>
      </c>
      <c r="L797" s="32">
        <f>VLOOKUP(A797,[3]Sheet1!$F:$I,4,0)</f>
        <v>402.5</v>
      </c>
      <c r="M797" s="32">
        <f>VLOOKUP(A797,[1]FIJA!$A:$P,11,0)</f>
        <v>1064</v>
      </c>
      <c r="N797" s="32">
        <f>VLOOKUP(A797,[3]Sheet1!$F:$I,3,0)</f>
        <v>2481.5</v>
      </c>
      <c r="O797" s="32">
        <f>VLOOKUP(A797,[1]FIJA!$A:$P,12,0)</f>
        <v>75</v>
      </c>
      <c r="P797" s="6">
        <v>2068.5</v>
      </c>
      <c r="Q797" s="40">
        <f t="shared" si="36"/>
        <v>2143.5</v>
      </c>
      <c r="R797" s="6">
        <f t="shared" si="37"/>
        <v>5369</v>
      </c>
      <c r="S797" s="6">
        <f t="shared" si="38"/>
        <v>32856.5</v>
      </c>
      <c r="T797" s="24">
        <v>111</v>
      </c>
      <c r="U797" s="2" t="str">
        <f>VLOOKUP(A797,[2]COMEDORECO_Generacion_de_Datos_!$A:$F,5,0)</f>
        <v>01.00.00.62.02.43.26</v>
      </c>
    </row>
    <row r="798" spans="1:21" s="2" customFormat="1" ht="21.95" customHeight="1" x14ac:dyDescent="0.25">
      <c r="A798" s="2">
        <f>VLOOKUP(C798,[1]FIJA!$D:$P,3,0)</f>
        <v>200165181</v>
      </c>
      <c r="B798" s="23">
        <v>786</v>
      </c>
      <c r="C798" s="7" t="s">
        <v>488</v>
      </c>
      <c r="D798" s="7" t="s">
        <v>116</v>
      </c>
      <c r="E798" s="7" t="str">
        <f>VLOOKUP(A798,[2]COMEDORECO_Generacion_de_Datos_!$A:$F,2,0)</f>
        <v>M</v>
      </c>
      <c r="F798" s="7" t="s">
        <v>1844</v>
      </c>
      <c r="G798" s="44" t="str">
        <f>VLOOKUP(A798,[1]FIJA!$A:$P,15,0)</f>
        <v>COMEDORES ECONOMICOS - SAN CRISTOBAL</v>
      </c>
      <c r="H798" s="44">
        <f>VLOOKUP(A798,[1]FIJA!$A:$P,8,0)</f>
        <v>31500</v>
      </c>
      <c r="I798" s="32">
        <f>VLOOKUP(A798,[1]FIJA!$A:$P,10,0)</f>
        <v>0</v>
      </c>
      <c r="J798" s="32">
        <f>VLOOKUP(A798,[1]FIJA!$A:$P,9,0)</f>
        <v>904.05</v>
      </c>
      <c r="K798" s="32">
        <f>VLOOKUP(A798,[3]Sheet1!$F:$I,2,)</f>
        <v>2236.5</v>
      </c>
      <c r="L798" s="32">
        <f>VLOOKUP(A798,[3]Sheet1!$F:$I,4,0)</f>
        <v>362.25</v>
      </c>
      <c r="M798" s="32">
        <f>VLOOKUP(A798,[1]FIJA!$A:$P,11,0)</f>
        <v>957.6</v>
      </c>
      <c r="N798" s="32">
        <f>VLOOKUP(A798,[3]Sheet1!$F:$I,3,0)</f>
        <v>2233.35</v>
      </c>
      <c r="O798" s="32">
        <f>VLOOKUP(A798,[1]FIJA!$A:$P,12,0)</f>
        <v>75</v>
      </c>
      <c r="P798" s="6">
        <v>1861.65</v>
      </c>
      <c r="Q798" s="40">
        <f t="shared" si="36"/>
        <v>1936.65</v>
      </c>
      <c r="R798" s="6">
        <f t="shared" si="37"/>
        <v>4832.1000000000004</v>
      </c>
      <c r="S798" s="6">
        <f t="shared" si="38"/>
        <v>29563.35</v>
      </c>
      <c r="T798" s="24">
        <v>111</v>
      </c>
      <c r="U798" s="2" t="str">
        <f>VLOOKUP(A798,[2]COMEDORECO_Generacion_de_Datos_!$A:$F,5,0)</f>
        <v>01.00.00.62.02.43.26</v>
      </c>
    </row>
    <row r="799" spans="1:21" s="2" customFormat="1" ht="21.95" customHeight="1" x14ac:dyDescent="0.25">
      <c r="A799" s="2">
        <f>VLOOKUP(C799,[1]FIJA!$D:$P,3,0)</f>
        <v>200050243</v>
      </c>
      <c r="B799" s="23">
        <v>787</v>
      </c>
      <c r="C799" s="7" t="s">
        <v>486</v>
      </c>
      <c r="D799" s="7" t="s">
        <v>116</v>
      </c>
      <c r="E799" s="7" t="str">
        <f>VLOOKUP(A799,[2]COMEDORECO_Generacion_de_Datos_!$A:$F,2,0)</f>
        <v>F</v>
      </c>
      <c r="F799" s="7" t="s">
        <v>1844</v>
      </c>
      <c r="G799" s="44" t="str">
        <f>VLOOKUP(A799,[1]FIJA!$A:$P,15,0)</f>
        <v>COMEDORES ECONOMICOS - SAN CRISTOBAL</v>
      </c>
      <c r="H799" s="44">
        <f>VLOOKUP(A799,[1]FIJA!$A:$P,8,0)</f>
        <v>16500</v>
      </c>
      <c r="I799" s="32">
        <f>VLOOKUP(A799,[1]FIJA!$A:$P,10,0)</f>
        <v>0</v>
      </c>
      <c r="J799" s="32">
        <f>VLOOKUP(A799,[1]FIJA!$A:$P,9,0)</f>
        <v>473.55</v>
      </c>
      <c r="K799" s="32">
        <f>VLOOKUP(A799,[3]Sheet1!$F:$I,2,)</f>
        <v>1171.5</v>
      </c>
      <c r="L799" s="32">
        <f>VLOOKUP(A799,[3]Sheet1!$F:$I,4,0)</f>
        <v>189.75</v>
      </c>
      <c r="M799" s="32">
        <f>VLOOKUP(A799,[1]FIJA!$A:$P,11,0)</f>
        <v>501.6</v>
      </c>
      <c r="N799" s="32">
        <f>VLOOKUP(A799,[3]Sheet1!$F:$I,3,0)</f>
        <v>1169.8499999999999</v>
      </c>
      <c r="O799" s="32">
        <f>VLOOKUP(A799,[1]FIJA!$A:$P,12,0)</f>
        <v>1587.45</v>
      </c>
      <c r="P799" s="6">
        <v>975.15000000000009</v>
      </c>
      <c r="Q799" s="40">
        <f t="shared" si="36"/>
        <v>2562.6000000000004</v>
      </c>
      <c r="R799" s="6">
        <f t="shared" si="37"/>
        <v>2531.1</v>
      </c>
      <c r="S799" s="6">
        <f t="shared" si="38"/>
        <v>13937.4</v>
      </c>
      <c r="T799" s="24">
        <v>111</v>
      </c>
      <c r="U799" s="2" t="str">
        <f>VLOOKUP(A799,[2]COMEDORECO_Generacion_de_Datos_!$A:$F,5,0)</f>
        <v>01.00.00.62.02.43.26</v>
      </c>
    </row>
    <row r="800" spans="1:21" s="2" customFormat="1" ht="21.95" customHeight="1" x14ac:dyDescent="0.25">
      <c r="A800" s="2">
        <f>VLOOKUP(C800,[1]FIJA!$D:$P,3,0)</f>
        <v>200068294</v>
      </c>
      <c r="B800" s="23">
        <v>788</v>
      </c>
      <c r="C800" s="7" t="s">
        <v>487</v>
      </c>
      <c r="D800" s="7" t="s">
        <v>111</v>
      </c>
      <c r="E800" s="7" t="str">
        <f>VLOOKUP(A800,[2]COMEDORECO_Generacion_de_Datos_!$A:$F,2,0)</f>
        <v>M</v>
      </c>
      <c r="F800" s="7" t="s">
        <v>1844</v>
      </c>
      <c r="G800" s="44" t="str">
        <f>VLOOKUP(A800,[1]FIJA!$A:$P,15,0)</f>
        <v>COMEDORES ECONOMICOS - SAN CRISTOBAL</v>
      </c>
      <c r="H800" s="44">
        <f>VLOOKUP(A800,[1]FIJA!$A:$P,8,0)</f>
        <v>16500</v>
      </c>
      <c r="I800" s="32">
        <f>VLOOKUP(A800,[1]FIJA!$A:$P,10,0)</f>
        <v>0</v>
      </c>
      <c r="J800" s="32">
        <f>VLOOKUP(A800,[1]FIJA!$A:$P,9,0)</f>
        <v>473.55</v>
      </c>
      <c r="K800" s="32">
        <f>VLOOKUP(A800,[3]Sheet1!$F:$I,2,)</f>
        <v>1171.5</v>
      </c>
      <c r="L800" s="32">
        <f>VLOOKUP(A800,[3]Sheet1!$F:$I,4,0)</f>
        <v>189.75</v>
      </c>
      <c r="M800" s="32">
        <f>VLOOKUP(A800,[1]FIJA!$A:$P,11,0)</f>
        <v>501.6</v>
      </c>
      <c r="N800" s="32">
        <f>VLOOKUP(A800,[3]Sheet1!$F:$I,3,0)</f>
        <v>1169.8499999999999</v>
      </c>
      <c r="O800" s="32">
        <f>VLOOKUP(A800,[1]FIJA!$A:$P,12,0)</f>
        <v>75</v>
      </c>
      <c r="P800" s="6">
        <v>975.15000000000009</v>
      </c>
      <c r="Q800" s="40">
        <f t="shared" si="36"/>
        <v>1050.1500000000001</v>
      </c>
      <c r="R800" s="6">
        <f t="shared" si="37"/>
        <v>2531.1</v>
      </c>
      <c r="S800" s="6">
        <f t="shared" si="38"/>
        <v>15449.85</v>
      </c>
      <c r="T800" s="24">
        <v>111</v>
      </c>
      <c r="U800" s="2" t="str">
        <f>VLOOKUP(A800,[2]COMEDORECO_Generacion_de_Datos_!$A:$F,5,0)</f>
        <v>01.00.00.62.02.43.26</v>
      </c>
    </row>
    <row r="801" spans="1:21" s="2" customFormat="1" ht="21.95" customHeight="1" x14ac:dyDescent="0.25">
      <c r="A801" s="2">
        <f>VLOOKUP(C801,[1]FIJA!$D:$P,3,0)</f>
        <v>200515633</v>
      </c>
      <c r="B801" s="23">
        <v>789</v>
      </c>
      <c r="C801" s="7" t="s">
        <v>492</v>
      </c>
      <c r="D801" s="7" t="s">
        <v>99</v>
      </c>
      <c r="E801" s="7" t="str">
        <f>VLOOKUP(A801,[2]COMEDORECO_Generacion_de_Datos_!$A:$F,2,0)</f>
        <v>M</v>
      </c>
      <c r="F801" s="7" t="s">
        <v>1844</v>
      </c>
      <c r="G801" s="44" t="str">
        <f>VLOOKUP(A801,[1]FIJA!$A:$P,15,0)</f>
        <v>COMEDORES ECONOMICOS - SAN CRISTOBAL</v>
      </c>
      <c r="H801" s="44">
        <f>VLOOKUP(A801,[1]FIJA!$A:$P,8,0)</f>
        <v>16500</v>
      </c>
      <c r="I801" s="32">
        <f>VLOOKUP(A801,[1]FIJA!$A:$P,10,0)</f>
        <v>0</v>
      </c>
      <c r="J801" s="32">
        <f>VLOOKUP(A801,[1]FIJA!$A:$P,9,0)</f>
        <v>473.55</v>
      </c>
      <c r="K801" s="32">
        <f>VLOOKUP(A801,[3]Sheet1!$F:$I,2,)</f>
        <v>1171.5</v>
      </c>
      <c r="L801" s="32">
        <f>VLOOKUP(A801,[3]Sheet1!$F:$I,4,0)</f>
        <v>189.75</v>
      </c>
      <c r="M801" s="32">
        <f>VLOOKUP(A801,[1]FIJA!$A:$P,11,0)</f>
        <v>501.6</v>
      </c>
      <c r="N801" s="32">
        <f>VLOOKUP(A801,[3]Sheet1!$F:$I,3,0)</f>
        <v>1169.8499999999999</v>
      </c>
      <c r="O801" s="32">
        <f>VLOOKUP(A801,[1]FIJA!$A:$P,12,0)</f>
        <v>75</v>
      </c>
      <c r="P801" s="6">
        <v>975.15000000000009</v>
      </c>
      <c r="Q801" s="40">
        <f t="shared" si="36"/>
        <v>1050.1500000000001</v>
      </c>
      <c r="R801" s="6">
        <f t="shared" si="37"/>
        <v>2531.1</v>
      </c>
      <c r="S801" s="6">
        <f t="shared" si="38"/>
        <v>15449.85</v>
      </c>
      <c r="T801" s="24">
        <v>111</v>
      </c>
      <c r="U801" s="2" t="str">
        <f>VLOOKUP(A801,[2]COMEDORECO_Generacion_de_Datos_!$A:$F,5,0)</f>
        <v>01.00.00.62.02.43.26</v>
      </c>
    </row>
    <row r="802" spans="1:21" s="2" customFormat="1" ht="21.95" customHeight="1" x14ac:dyDescent="0.25">
      <c r="A802" s="2">
        <f>VLOOKUP(C802,[1]FIJA!$D:$P,3,0)</f>
        <v>200926582</v>
      </c>
      <c r="B802" s="23">
        <v>790</v>
      </c>
      <c r="C802" s="7" t="s">
        <v>494</v>
      </c>
      <c r="D802" s="7" t="s">
        <v>495</v>
      </c>
      <c r="E802" s="7" t="str">
        <f>VLOOKUP(A802,[2]COMEDORECO_Generacion_de_Datos_!$A:$F,2,0)</f>
        <v>M</v>
      </c>
      <c r="F802" s="7" t="s">
        <v>1844</v>
      </c>
      <c r="G802" s="44" t="str">
        <f>VLOOKUP(A802,[1]FIJA!$A:$P,15,0)</f>
        <v>COMEDORES ECONOMICOS - SAN CRISTOBAL</v>
      </c>
      <c r="H802" s="44">
        <f>VLOOKUP(A802,[1]FIJA!$A:$P,8,0)</f>
        <v>15000</v>
      </c>
      <c r="I802" s="32">
        <f>VLOOKUP(A802,[1]FIJA!$A:$P,10,0)</f>
        <v>0</v>
      </c>
      <c r="J802" s="32">
        <f>VLOOKUP(A802,[1]FIJA!$A:$P,9,0)</f>
        <v>430.5</v>
      </c>
      <c r="K802" s="32">
        <f>VLOOKUP(A802,[3]Sheet1!$F:$I,2,)</f>
        <v>1065</v>
      </c>
      <c r="L802" s="32">
        <f>VLOOKUP(A802,[3]Sheet1!$F:$I,4,0)</f>
        <v>172.5</v>
      </c>
      <c r="M802" s="32">
        <f>VLOOKUP(A802,[1]FIJA!$A:$P,11,0)</f>
        <v>456</v>
      </c>
      <c r="N802" s="32">
        <f>VLOOKUP(A802,[3]Sheet1!$F:$I,3,0)</f>
        <v>1063.5</v>
      </c>
      <c r="O802" s="32">
        <f>VLOOKUP(A802,[1]FIJA!$A:$P,12,0)</f>
        <v>75</v>
      </c>
      <c r="P802" s="6">
        <v>886.5</v>
      </c>
      <c r="Q802" s="40">
        <f t="shared" si="36"/>
        <v>961.5</v>
      </c>
      <c r="R802" s="6">
        <f t="shared" si="37"/>
        <v>2301</v>
      </c>
      <c r="S802" s="6">
        <f t="shared" si="38"/>
        <v>14038.5</v>
      </c>
      <c r="T802" s="24">
        <v>111</v>
      </c>
      <c r="U802" s="2" t="str">
        <f>VLOOKUP(A802,[2]COMEDORECO_Generacion_de_Datos_!$A:$F,5,0)</f>
        <v>01.00.00.62.02.43.26</v>
      </c>
    </row>
    <row r="803" spans="1:21" s="2" customFormat="1" ht="21.95" customHeight="1" x14ac:dyDescent="0.25">
      <c r="A803" s="2">
        <f>VLOOKUP(C803,[1]FIJA!$D:$P,3,0)</f>
        <v>1800030528</v>
      </c>
      <c r="B803" s="23">
        <v>791</v>
      </c>
      <c r="C803" s="7" t="s">
        <v>1774</v>
      </c>
      <c r="D803" s="7" t="s">
        <v>97</v>
      </c>
      <c r="E803" s="7" t="str">
        <f>VLOOKUP(A803,[2]COMEDORECO_Generacion_de_Datos_!$A:$F,2,0)</f>
        <v>F</v>
      </c>
      <c r="F803" s="7" t="s">
        <v>1844</v>
      </c>
      <c r="G803" s="44" t="str">
        <f>VLOOKUP(A803,[1]FIJA!$A:$P,15,0)</f>
        <v>COMEDORES ECONOMICOS - SAN CRISTOBAL</v>
      </c>
      <c r="H803" s="44">
        <f>VLOOKUP(A803,[1]FIJA!$A:$P,8,0)</f>
        <v>15000</v>
      </c>
      <c r="I803" s="32">
        <f>VLOOKUP(A803,[1]FIJA!$A:$P,10,0)</f>
        <v>0</v>
      </c>
      <c r="J803" s="32">
        <f>VLOOKUP(A803,[1]FIJA!$A:$P,9,0)</f>
        <v>430.5</v>
      </c>
      <c r="K803" s="32">
        <f>VLOOKUP(A803,[3]Sheet1!$F:$I,2,)</f>
        <v>1065</v>
      </c>
      <c r="L803" s="32">
        <f>VLOOKUP(A803,[3]Sheet1!$F:$I,4,0)</f>
        <v>172.5</v>
      </c>
      <c r="M803" s="32">
        <f>VLOOKUP(A803,[1]FIJA!$A:$P,11,0)</f>
        <v>456</v>
      </c>
      <c r="N803" s="32">
        <f>VLOOKUP(A803,[3]Sheet1!$F:$I,3,0)</f>
        <v>1063.5</v>
      </c>
      <c r="O803" s="32">
        <f>VLOOKUP(A803,[1]FIJA!$A:$P,12,0)</f>
        <v>75</v>
      </c>
      <c r="P803" s="6">
        <v>886.5</v>
      </c>
      <c r="Q803" s="40">
        <f t="shared" si="36"/>
        <v>961.5</v>
      </c>
      <c r="R803" s="6">
        <f t="shared" si="37"/>
        <v>2301</v>
      </c>
      <c r="S803" s="6">
        <f t="shared" si="38"/>
        <v>14038.5</v>
      </c>
      <c r="T803" s="24">
        <v>111</v>
      </c>
      <c r="U803" s="2" t="str">
        <f>VLOOKUP(A803,[2]COMEDORECO_Generacion_de_Datos_!$A:$F,5,0)</f>
        <v>01.00.00.62.02.43.26</v>
      </c>
    </row>
    <row r="804" spans="1:21" s="2" customFormat="1" ht="21.95" customHeight="1" x14ac:dyDescent="0.25">
      <c r="A804" s="2">
        <f>VLOOKUP(C804,[1]FIJA!$D:$P,3,0)</f>
        <v>8400041748</v>
      </c>
      <c r="B804" s="23">
        <v>792</v>
      </c>
      <c r="C804" s="7" t="s">
        <v>1413</v>
      </c>
      <c r="D804" s="7" t="s">
        <v>186</v>
      </c>
      <c r="E804" s="7" t="str">
        <f>VLOOKUP(A804,[2]COMEDORECO_Generacion_de_Datos_!$A:$F,2,0)</f>
        <v>M</v>
      </c>
      <c r="F804" s="7" t="s">
        <v>1844</v>
      </c>
      <c r="G804" s="44" t="str">
        <f>VLOOKUP(A804,[1]FIJA!$A:$P,15,0)</f>
        <v>COMEDORES ECONOMICOS - SAN CRISTOBAL</v>
      </c>
      <c r="H804" s="44">
        <f>VLOOKUP(A804,[1]FIJA!$A:$P,8,0)</f>
        <v>15000</v>
      </c>
      <c r="I804" s="32">
        <f>VLOOKUP(A804,[1]FIJA!$A:$P,10,0)</f>
        <v>0</v>
      </c>
      <c r="J804" s="32">
        <f>VLOOKUP(A804,[1]FIJA!$A:$P,9,0)</f>
        <v>430.5</v>
      </c>
      <c r="K804" s="32">
        <f>VLOOKUP(A804,[3]Sheet1!$F:$I,2,)</f>
        <v>1065</v>
      </c>
      <c r="L804" s="32">
        <f>VLOOKUP(A804,[3]Sheet1!$F:$I,4,0)</f>
        <v>172.5</v>
      </c>
      <c r="M804" s="32">
        <f>VLOOKUP(A804,[1]FIJA!$A:$P,11,0)</f>
        <v>456</v>
      </c>
      <c r="N804" s="32">
        <f>VLOOKUP(A804,[3]Sheet1!$F:$I,3,0)</f>
        <v>1063.5</v>
      </c>
      <c r="O804" s="32">
        <f>VLOOKUP(A804,[1]FIJA!$A:$P,12,0)</f>
        <v>75</v>
      </c>
      <c r="P804" s="6">
        <v>886.5</v>
      </c>
      <c r="Q804" s="40">
        <f t="shared" si="36"/>
        <v>961.5</v>
      </c>
      <c r="R804" s="6">
        <f t="shared" si="37"/>
        <v>2301</v>
      </c>
      <c r="S804" s="6">
        <f t="shared" si="38"/>
        <v>14038.5</v>
      </c>
      <c r="T804" s="24">
        <v>111</v>
      </c>
      <c r="U804" s="2" t="str">
        <f>VLOOKUP(A804,[2]COMEDORECO_Generacion_de_Datos_!$A:$F,5,0)</f>
        <v>01.00.00.62.02.43.26</v>
      </c>
    </row>
    <row r="805" spans="1:21" s="2" customFormat="1" ht="21.95" customHeight="1" x14ac:dyDescent="0.25">
      <c r="A805" s="2">
        <f>VLOOKUP(C805,[1]FIJA!$D:$P,3,0)</f>
        <v>201467123</v>
      </c>
      <c r="B805" s="23">
        <v>793</v>
      </c>
      <c r="C805" s="7" t="s">
        <v>497</v>
      </c>
      <c r="D805" s="7" t="s">
        <v>101</v>
      </c>
      <c r="E805" s="7" t="str">
        <f>VLOOKUP(A805,[2]COMEDORECO_Generacion_de_Datos_!$A:$F,2,0)</f>
        <v>F</v>
      </c>
      <c r="F805" s="7" t="s">
        <v>1844</v>
      </c>
      <c r="G805" s="44" t="str">
        <f>VLOOKUP(A805,[1]FIJA!$A:$P,15,0)</f>
        <v>COMEDORES ECONOMICOS - SAN CRISTOBAL</v>
      </c>
      <c r="H805" s="44">
        <f>VLOOKUP(A805,[1]FIJA!$A:$P,8,0)</f>
        <v>13200</v>
      </c>
      <c r="I805" s="32">
        <f>VLOOKUP(A805,[1]FIJA!$A:$P,10,0)</f>
        <v>0</v>
      </c>
      <c r="J805" s="32">
        <f>VLOOKUP(A805,[1]FIJA!$A:$P,9,0)</f>
        <v>378.84</v>
      </c>
      <c r="K805" s="32">
        <f>VLOOKUP(A805,[3]Sheet1!$F:$I,2,)</f>
        <v>937.2</v>
      </c>
      <c r="L805" s="32">
        <f>VLOOKUP(A805,[3]Sheet1!$F:$I,4,0)</f>
        <v>151.80000000000001</v>
      </c>
      <c r="M805" s="32">
        <f>VLOOKUP(A805,[1]FIJA!$A:$P,11,0)</f>
        <v>401.28</v>
      </c>
      <c r="N805" s="32">
        <f>VLOOKUP(A805,[3]Sheet1!$F:$I,3,0)</f>
        <v>935.88</v>
      </c>
      <c r="O805" s="32">
        <f>VLOOKUP(A805,[1]FIJA!$A:$P,12,0)</f>
        <v>75</v>
      </c>
      <c r="P805" s="6">
        <v>780.11999999999989</v>
      </c>
      <c r="Q805" s="40">
        <f t="shared" si="36"/>
        <v>855.11999999999989</v>
      </c>
      <c r="R805" s="6">
        <f t="shared" si="37"/>
        <v>2024.88</v>
      </c>
      <c r="S805" s="6">
        <f t="shared" si="38"/>
        <v>12344.880000000001</v>
      </c>
      <c r="T805" s="24">
        <v>111</v>
      </c>
      <c r="U805" s="2" t="str">
        <f>VLOOKUP(A805,[2]COMEDORECO_Generacion_de_Datos_!$A:$F,5,0)</f>
        <v>01.00.00.62.02.43.26</v>
      </c>
    </row>
    <row r="806" spans="1:21" s="2" customFormat="1" ht="21.95" customHeight="1" x14ac:dyDescent="0.25">
      <c r="A806" s="2">
        <f>VLOOKUP(C806,[1]FIJA!$D:$P,3,0)</f>
        <v>200609642</v>
      </c>
      <c r="B806" s="23">
        <v>794</v>
      </c>
      <c r="C806" s="7" t="s">
        <v>1496</v>
      </c>
      <c r="D806" s="7" t="s">
        <v>144</v>
      </c>
      <c r="E806" s="7" t="str">
        <f>VLOOKUP(A806,[2]COMEDORECO_Generacion_de_Datos_!$A:$F,2,0)</f>
        <v>F</v>
      </c>
      <c r="F806" s="7" t="s">
        <v>1844</v>
      </c>
      <c r="G806" s="44" t="str">
        <f>VLOOKUP(A806,[1]FIJA!$A:$P,15,0)</f>
        <v>COMEDORES ECONOMICOS - SAN CRISTOBAL</v>
      </c>
      <c r="H806" s="44">
        <f>VLOOKUP(A806,[1]FIJA!$A:$P,8,0)</f>
        <v>11000</v>
      </c>
      <c r="I806" s="32">
        <f>VLOOKUP(A806,[1]FIJA!$A:$P,10,0)</f>
        <v>0</v>
      </c>
      <c r="J806" s="32">
        <f>VLOOKUP(A806,[1]FIJA!$A:$P,9,0)</f>
        <v>315.7</v>
      </c>
      <c r="K806" s="32">
        <f>VLOOKUP(A806,[3]Sheet1!$F:$I,2,)</f>
        <v>781</v>
      </c>
      <c r="L806" s="32">
        <f>VLOOKUP(A806,[3]Sheet1!$F:$I,4,0)</f>
        <v>126.5</v>
      </c>
      <c r="M806" s="32">
        <f>VLOOKUP(A806,[1]FIJA!$A:$P,11,0)</f>
        <v>334.4</v>
      </c>
      <c r="N806" s="32">
        <f>VLOOKUP(A806,[3]Sheet1!$F:$I,3,0)</f>
        <v>779.9</v>
      </c>
      <c r="O806" s="32">
        <f>VLOOKUP(A806,[1]FIJA!$A:$P,12,0)</f>
        <v>75</v>
      </c>
      <c r="P806" s="6">
        <v>650.09999999999991</v>
      </c>
      <c r="Q806" s="40">
        <f t="shared" si="36"/>
        <v>725.09999999999991</v>
      </c>
      <c r="R806" s="6">
        <f t="shared" si="37"/>
        <v>1687.4</v>
      </c>
      <c r="S806" s="6">
        <f t="shared" si="38"/>
        <v>10274.9</v>
      </c>
      <c r="T806" s="24">
        <v>111</v>
      </c>
      <c r="U806" s="2" t="str">
        <f>VLOOKUP(A806,[2]COMEDORECO_Generacion_de_Datos_!$A:$F,5,0)</f>
        <v>01.00.00.62.02.43.26</v>
      </c>
    </row>
    <row r="807" spans="1:21" s="2" customFormat="1" ht="21.95" customHeight="1" x14ac:dyDescent="0.25">
      <c r="A807" s="2">
        <f>VLOOKUP(C807,[1]FIJA!$D:$P,3,0)</f>
        <v>200639920</v>
      </c>
      <c r="B807" s="23">
        <v>795</v>
      </c>
      <c r="C807" s="7" t="s">
        <v>493</v>
      </c>
      <c r="D807" s="7" t="s">
        <v>101</v>
      </c>
      <c r="E807" s="7" t="str">
        <f>VLOOKUP(A807,[2]COMEDORECO_Generacion_de_Datos_!$A:$F,2,0)</f>
        <v>M</v>
      </c>
      <c r="F807" s="7" t="s">
        <v>1844</v>
      </c>
      <c r="G807" s="44" t="str">
        <f>VLOOKUP(A807,[1]FIJA!$A:$P,15,0)</f>
        <v>COMEDORES ECONOMICOS - SAN CRISTOBAL</v>
      </c>
      <c r="H807" s="44">
        <f>VLOOKUP(A807,[1]FIJA!$A:$P,8,0)</f>
        <v>11000</v>
      </c>
      <c r="I807" s="32">
        <f>VLOOKUP(A807,[1]FIJA!$A:$P,10,0)</f>
        <v>0</v>
      </c>
      <c r="J807" s="32">
        <f>VLOOKUP(A807,[1]FIJA!$A:$P,9,0)</f>
        <v>315.7</v>
      </c>
      <c r="K807" s="32">
        <f>VLOOKUP(A807,[3]Sheet1!$F:$I,2,)</f>
        <v>781</v>
      </c>
      <c r="L807" s="32">
        <f>VLOOKUP(A807,[3]Sheet1!$F:$I,4,0)</f>
        <v>126.5</v>
      </c>
      <c r="M807" s="32">
        <f>VLOOKUP(A807,[1]FIJA!$A:$P,11,0)</f>
        <v>334.4</v>
      </c>
      <c r="N807" s="32">
        <f>VLOOKUP(A807,[3]Sheet1!$F:$I,3,0)</f>
        <v>779.9</v>
      </c>
      <c r="O807" s="32">
        <f>VLOOKUP(A807,[1]FIJA!$A:$P,12,0)</f>
        <v>75</v>
      </c>
      <c r="P807" s="6">
        <v>650.09999999999991</v>
      </c>
      <c r="Q807" s="40">
        <f t="shared" si="36"/>
        <v>725.09999999999991</v>
      </c>
      <c r="R807" s="6">
        <f t="shared" si="37"/>
        <v>1687.4</v>
      </c>
      <c r="S807" s="6">
        <f t="shared" si="38"/>
        <v>10274.9</v>
      </c>
      <c r="T807" s="24">
        <v>111</v>
      </c>
      <c r="U807" s="2" t="str">
        <f>VLOOKUP(A807,[2]COMEDORECO_Generacion_de_Datos_!$A:$F,5,0)</f>
        <v>01.00.00.62.02.43.26</v>
      </c>
    </row>
    <row r="808" spans="1:21" s="2" customFormat="1" ht="21.95" customHeight="1" x14ac:dyDescent="0.25">
      <c r="A808" s="2">
        <f>VLOOKUP(C808,[1]FIJA!$D:$P,3,0)</f>
        <v>201244233</v>
      </c>
      <c r="B808" s="23">
        <v>796</v>
      </c>
      <c r="C808" s="7" t="s">
        <v>496</v>
      </c>
      <c r="D808" s="7" t="s">
        <v>101</v>
      </c>
      <c r="E808" s="7" t="str">
        <f>VLOOKUP(A808,[2]COMEDORECO_Generacion_de_Datos_!$A:$F,2,0)</f>
        <v>F</v>
      </c>
      <c r="F808" s="7" t="s">
        <v>1844</v>
      </c>
      <c r="G808" s="44" t="str">
        <f>VLOOKUP(A808,[1]FIJA!$A:$P,15,0)</f>
        <v>COMEDORES ECONOMICOS - SAN CRISTOBAL</v>
      </c>
      <c r="H808" s="44">
        <f>VLOOKUP(A808,[1]FIJA!$A:$P,8,0)</f>
        <v>11000</v>
      </c>
      <c r="I808" s="32">
        <f>VLOOKUP(A808,[1]FIJA!$A:$P,10,0)</f>
        <v>0</v>
      </c>
      <c r="J808" s="32">
        <f>VLOOKUP(A808,[1]FIJA!$A:$P,9,0)</f>
        <v>315.7</v>
      </c>
      <c r="K808" s="32">
        <f>VLOOKUP(A808,[3]Sheet1!$F:$I,2,)</f>
        <v>781</v>
      </c>
      <c r="L808" s="32">
        <f>VLOOKUP(A808,[3]Sheet1!$F:$I,4,0)</f>
        <v>126.5</v>
      </c>
      <c r="M808" s="32">
        <f>VLOOKUP(A808,[1]FIJA!$A:$P,11,0)</f>
        <v>334.4</v>
      </c>
      <c r="N808" s="32">
        <f>VLOOKUP(A808,[3]Sheet1!$F:$I,3,0)</f>
        <v>779.9</v>
      </c>
      <c r="O808" s="32">
        <f>VLOOKUP(A808,[1]FIJA!$A:$P,12,0)</f>
        <v>75</v>
      </c>
      <c r="P808" s="6">
        <v>650.09999999999991</v>
      </c>
      <c r="Q808" s="40">
        <f t="shared" si="36"/>
        <v>725.09999999999991</v>
      </c>
      <c r="R808" s="6">
        <f t="shared" si="37"/>
        <v>1687.4</v>
      </c>
      <c r="S808" s="6">
        <f t="shared" si="38"/>
        <v>10274.9</v>
      </c>
      <c r="T808" s="24">
        <v>111</v>
      </c>
      <c r="U808" s="2" t="str">
        <f>VLOOKUP(A808,[2]COMEDORECO_Generacion_de_Datos_!$A:$F,5,0)</f>
        <v>01.00.00.62.02.43.26</v>
      </c>
    </row>
    <row r="809" spans="1:21" s="2" customFormat="1" ht="21.95" customHeight="1" x14ac:dyDescent="0.25">
      <c r="A809" s="2">
        <f>VLOOKUP(C809,[1]FIJA!$D:$P,3,0)</f>
        <v>2100028279</v>
      </c>
      <c r="B809" s="23">
        <v>797</v>
      </c>
      <c r="C809" s="7" t="s">
        <v>676</v>
      </c>
      <c r="D809" s="7" t="s">
        <v>97</v>
      </c>
      <c r="E809" s="7" t="str">
        <f>VLOOKUP(A809,[2]COMEDORECO_Generacion_de_Datos_!$A:$F,2,0)</f>
        <v>M</v>
      </c>
      <c r="F809" s="7" t="s">
        <v>1844</v>
      </c>
      <c r="G809" s="44" t="str">
        <f>VLOOKUP(A809,[1]FIJA!$A:$P,15,0)</f>
        <v>COMEDORES ECONOMICOS - SAN CRISTOBAL</v>
      </c>
      <c r="H809" s="44">
        <f>VLOOKUP(A809,[1]FIJA!$A:$P,8,0)</f>
        <v>11000</v>
      </c>
      <c r="I809" s="32">
        <f>VLOOKUP(A809,[1]FIJA!$A:$P,10,0)</f>
        <v>0</v>
      </c>
      <c r="J809" s="32">
        <f>VLOOKUP(A809,[1]FIJA!$A:$P,9,0)</f>
        <v>315.7</v>
      </c>
      <c r="K809" s="32">
        <f>VLOOKUP(A809,[3]Sheet1!$F:$I,2,)</f>
        <v>781</v>
      </c>
      <c r="L809" s="32">
        <f>VLOOKUP(A809,[3]Sheet1!$F:$I,4,0)</f>
        <v>126.5</v>
      </c>
      <c r="M809" s="32">
        <f>VLOOKUP(A809,[1]FIJA!$A:$P,11,0)</f>
        <v>334.4</v>
      </c>
      <c r="N809" s="32">
        <f>VLOOKUP(A809,[3]Sheet1!$F:$I,3,0)</f>
        <v>779.9</v>
      </c>
      <c r="O809" s="32">
        <f>VLOOKUP(A809,[1]FIJA!$A:$P,12,0)</f>
        <v>75</v>
      </c>
      <c r="P809" s="6">
        <v>650.09999999999991</v>
      </c>
      <c r="Q809" s="40">
        <f t="shared" si="36"/>
        <v>725.09999999999991</v>
      </c>
      <c r="R809" s="6">
        <f t="shared" si="37"/>
        <v>1687.4</v>
      </c>
      <c r="S809" s="6">
        <f t="shared" si="38"/>
        <v>10274.9</v>
      </c>
      <c r="T809" s="24">
        <v>111</v>
      </c>
      <c r="U809" s="2" t="str">
        <f>VLOOKUP(A809,[2]COMEDORECO_Generacion_de_Datos_!$A:$F,5,0)</f>
        <v>01.00.00.62.02.43.26</v>
      </c>
    </row>
    <row r="810" spans="1:21" s="2" customFormat="1" ht="21.95" customHeight="1" x14ac:dyDescent="0.25">
      <c r="A810" s="2">
        <f>VLOOKUP(C810,[1]FIJA!$D:$P,3,0)</f>
        <v>9300171031</v>
      </c>
      <c r="B810" s="23">
        <v>798</v>
      </c>
      <c r="C810" s="7" t="s">
        <v>1286</v>
      </c>
      <c r="D810" s="7" t="s">
        <v>116</v>
      </c>
      <c r="E810" s="7" t="str">
        <f>VLOOKUP(A810,[2]COMEDORECO_Generacion_de_Datos_!$A:$F,2,0)</f>
        <v>M</v>
      </c>
      <c r="F810" s="7" t="s">
        <v>1844</v>
      </c>
      <c r="G810" s="44" t="str">
        <f>VLOOKUP(A810,[1]FIJA!$A:$P,15,0)</f>
        <v>COMEDORES ECONOMICOS - SAN CRISTOBAL</v>
      </c>
      <c r="H810" s="44">
        <f>VLOOKUP(A810,[1]FIJA!$A:$P,8,0)</f>
        <v>11000</v>
      </c>
      <c r="I810" s="32">
        <f>VLOOKUP(A810,[1]FIJA!$A:$P,10,0)</f>
        <v>0</v>
      </c>
      <c r="J810" s="32">
        <f>VLOOKUP(A810,[1]FIJA!$A:$P,9,0)</f>
        <v>315.7</v>
      </c>
      <c r="K810" s="32">
        <f>VLOOKUP(A810,[3]Sheet1!$F:$I,2,)</f>
        <v>781</v>
      </c>
      <c r="L810" s="32">
        <f>VLOOKUP(A810,[3]Sheet1!$F:$I,4,0)</f>
        <v>126.5</v>
      </c>
      <c r="M810" s="32">
        <f>VLOOKUP(A810,[1]FIJA!$A:$P,11,0)</f>
        <v>334.4</v>
      </c>
      <c r="N810" s="32">
        <f>VLOOKUP(A810,[3]Sheet1!$F:$I,3,0)</f>
        <v>779.9</v>
      </c>
      <c r="O810" s="32">
        <f>VLOOKUP(A810,[1]FIJA!$A:$P,12,0)</f>
        <v>75</v>
      </c>
      <c r="P810" s="6">
        <v>650.09999999999991</v>
      </c>
      <c r="Q810" s="40">
        <f t="shared" si="36"/>
        <v>725.09999999999991</v>
      </c>
      <c r="R810" s="6">
        <f t="shared" si="37"/>
        <v>1687.4</v>
      </c>
      <c r="S810" s="6">
        <f t="shared" si="38"/>
        <v>10274.9</v>
      </c>
      <c r="T810" s="24">
        <v>111</v>
      </c>
      <c r="U810" s="2" t="str">
        <f>VLOOKUP(A810,[2]COMEDORECO_Generacion_de_Datos_!$A:$F,5,0)</f>
        <v>01.00.00.62.02.43.26</v>
      </c>
    </row>
    <row r="811" spans="1:21" s="2" customFormat="1" ht="21.95" customHeight="1" x14ac:dyDescent="0.25">
      <c r="A811" s="2">
        <f>VLOOKUP(C811,[1]FIJA!$D:$P,3,0)</f>
        <v>10400048145</v>
      </c>
      <c r="B811" s="23">
        <v>799</v>
      </c>
      <c r="C811" s="7" t="s">
        <v>1017</v>
      </c>
      <c r="D811" s="7" t="s">
        <v>144</v>
      </c>
      <c r="E811" s="7" t="str">
        <f>VLOOKUP(A811,[2]COMEDORECO_Generacion_de_Datos_!$A:$F,2,0)</f>
        <v>F</v>
      </c>
      <c r="F811" s="7" t="s">
        <v>1844</v>
      </c>
      <c r="G811" s="44" t="str">
        <f>VLOOKUP(A811,[1]FIJA!$A:$P,15,0)</f>
        <v>COMEDORES ECONOMICOS - SAN CRISTOBAL</v>
      </c>
      <c r="H811" s="44">
        <f>VLOOKUP(A811,[1]FIJA!$A:$P,8,0)</f>
        <v>11000</v>
      </c>
      <c r="I811" s="32">
        <f>VLOOKUP(A811,[1]FIJA!$A:$P,10,0)</f>
        <v>0</v>
      </c>
      <c r="J811" s="32">
        <f>VLOOKUP(A811,[1]FIJA!$A:$P,9,0)</f>
        <v>315.7</v>
      </c>
      <c r="K811" s="32">
        <f>VLOOKUP(A811,[3]Sheet1!$F:$I,2,)</f>
        <v>781</v>
      </c>
      <c r="L811" s="32">
        <f>VLOOKUP(A811,[3]Sheet1!$F:$I,4,0)</f>
        <v>126.5</v>
      </c>
      <c r="M811" s="32">
        <f>VLOOKUP(A811,[1]FIJA!$A:$P,11,0)</f>
        <v>334.4</v>
      </c>
      <c r="N811" s="32">
        <f>VLOOKUP(A811,[3]Sheet1!$F:$I,3,0)</f>
        <v>779.9</v>
      </c>
      <c r="O811" s="32">
        <f>VLOOKUP(A811,[1]FIJA!$A:$P,12,0)</f>
        <v>75</v>
      </c>
      <c r="P811" s="6">
        <v>650.09999999999991</v>
      </c>
      <c r="Q811" s="40">
        <f t="shared" si="36"/>
        <v>725.09999999999991</v>
      </c>
      <c r="R811" s="6">
        <f t="shared" si="37"/>
        <v>1687.4</v>
      </c>
      <c r="S811" s="6">
        <f t="shared" si="38"/>
        <v>10274.9</v>
      </c>
      <c r="T811" s="24">
        <v>111</v>
      </c>
      <c r="U811" s="2" t="str">
        <f>VLOOKUP(A811,[2]COMEDORECO_Generacion_de_Datos_!$A:$F,5,0)</f>
        <v>01.00.00.62.02.43.26</v>
      </c>
    </row>
    <row r="812" spans="1:21" s="2" customFormat="1" ht="21.95" customHeight="1" x14ac:dyDescent="0.25">
      <c r="A812" s="2">
        <f>VLOOKUP(C812,[1]FIJA!$D:$P,3,0)</f>
        <v>1300338678</v>
      </c>
      <c r="B812" s="23">
        <v>800</v>
      </c>
      <c r="C812" s="7" t="s">
        <v>1499</v>
      </c>
      <c r="D812" s="7" t="s">
        <v>27</v>
      </c>
      <c r="E812" s="7" t="str">
        <f>VLOOKUP(A812,[2]COMEDORECO_Generacion_de_Datos_!$A:$F,2,0)</f>
        <v>M</v>
      </c>
      <c r="F812" s="7" t="s">
        <v>1844</v>
      </c>
      <c r="G812" s="44" t="str">
        <f>VLOOKUP(A812,[1]FIJA!$A:$P,15,0)</f>
        <v>COMEDORES ECONOMICOS - SAN JOSE DE OCOA</v>
      </c>
      <c r="H812" s="44">
        <f>VLOOKUP(A812,[1]FIJA!$A:$P,8,0)</f>
        <v>35000</v>
      </c>
      <c r="I812" s="32">
        <f>VLOOKUP(A812,[1]FIJA!$A:$P,10,0)</f>
        <v>0</v>
      </c>
      <c r="J812" s="32">
        <f>VLOOKUP(A812,[1]FIJA!$A:$P,9,0)</f>
        <v>1004.5</v>
      </c>
      <c r="K812" s="32">
        <f>VLOOKUP(A812,[3]Sheet1!$F:$I,2,)</f>
        <v>2485</v>
      </c>
      <c r="L812" s="32">
        <f>VLOOKUP(A812,[3]Sheet1!$F:$I,4,0)</f>
        <v>402.5</v>
      </c>
      <c r="M812" s="32">
        <f>VLOOKUP(A812,[1]FIJA!$A:$P,11,0)</f>
        <v>1064</v>
      </c>
      <c r="N812" s="32">
        <f>VLOOKUP(A812,[3]Sheet1!$F:$I,3,0)</f>
        <v>2481.5</v>
      </c>
      <c r="O812" s="32">
        <f>VLOOKUP(A812,[1]FIJA!$A:$P,12,0)</f>
        <v>75</v>
      </c>
      <c r="P812" s="6">
        <v>2068.5</v>
      </c>
      <c r="Q812" s="40">
        <f t="shared" si="36"/>
        <v>2143.5</v>
      </c>
      <c r="R812" s="6">
        <f t="shared" si="37"/>
        <v>5369</v>
      </c>
      <c r="S812" s="6">
        <f t="shared" si="38"/>
        <v>32856.5</v>
      </c>
      <c r="T812" s="24">
        <v>111</v>
      </c>
      <c r="U812" s="2" t="str">
        <f>VLOOKUP(A812,[2]COMEDORECO_Generacion_de_Datos_!$A:$F,5,0)</f>
        <v>01.00.00.62.02.43.27</v>
      </c>
    </row>
    <row r="813" spans="1:21" s="3" customFormat="1" ht="21.95" customHeight="1" x14ac:dyDescent="0.25">
      <c r="A813" s="2">
        <f>VLOOKUP(C813,[1]FIJA!$D:$P,3,0)</f>
        <v>1300282462</v>
      </c>
      <c r="B813" s="23">
        <v>801</v>
      </c>
      <c r="C813" s="7" t="s">
        <v>1498</v>
      </c>
      <c r="D813" s="7" t="s">
        <v>37</v>
      </c>
      <c r="E813" s="7" t="str">
        <f>VLOOKUP(A813,[2]COMEDORECO_Generacion_de_Datos_!$A:$F,2,0)</f>
        <v>F</v>
      </c>
      <c r="F813" s="7" t="s">
        <v>1844</v>
      </c>
      <c r="G813" s="44" t="str">
        <f>VLOOKUP(A813,[1]FIJA!$A:$P,15,0)</f>
        <v>COMEDORES ECONOMICOS - SAN JOSE DE OCOA</v>
      </c>
      <c r="H813" s="44">
        <f>VLOOKUP(A813,[1]FIJA!$A:$P,8,0)</f>
        <v>25000</v>
      </c>
      <c r="I813" s="32">
        <f>VLOOKUP(A813,[1]FIJA!$A:$P,10,0)</f>
        <v>0</v>
      </c>
      <c r="J813" s="32">
        <f>VLOOKUP(A813,[1]FIJA!$A:$P,9,0)</f>
        <v>717.5</v>
      </c>
      <c r="K813" s="32">
        <f>VLOOKUP(A813,[3]Sheet1!$F:$I,2,)</f>
        <v>1775</v>
      </c>
      <c r="L813" s="32">
        <f>VLOOKUP(A813,[3]Sheet1!$F:$I,4,0)</f>
        <v>287.5</v>
      </c>
      <c r="M813" s="32">
        <f>VLOOKUP(A813,[1]FIJA!$A:$P,11,0)</f>
        <v>760</v>
      </c>
      <c r="N813" s="32">
        <f>VLOOKUP(A813,[3]Sheet1!$F:$I,3,0)</f>
        <v>1772.5</v>
      </c>
      <c r="O813" s="32">
        <f>VLOOKUP(A813,[1]FIJA!$A:$P,12,0)</f>
        <v>75</v>
      </c>
      <c r="P813" s="6">
        <v>1477.5</v>
      </c>
      <c r="Q813" s="40">
        <f t="shared" si="36"/>
        <v>1552.5</v>
      </c>
      <c r="R813" s="6">
        <f t="shared" si="37"/>
        <v>3835</v>
      </c>
      <c r="S813" s="6">
        <f t="shared" si="38"/>
        <v>23447.5</v>
      </c>
      <c r="T813" s="24">
        <v>111</v>
      </c>
      <c r="U813" s="2" t="str">
        <f>VLOOKUP(A813,[2]COMEDORECO_Generacion_de_Datos_!$A:$F,5,0)</f>
        <v>01.00.00.62.02.43.27</v>
      </c>
    </row>
    <row r="814" spans="1:21" s="3" customFormat="1" ht="21.95" customHeight="1" x14ac:dyDescent="0.25">
      <c r="A814" s="2">
        <f>VLOOKUP(C814,[1]FIJA!$D:$P,3,0)</f>
        <v>1300055835</v>
      </c>
      <c r="B814" s="23">
        <v>802</v>
      </c>
      <c r="C814" s="7" t="s">
        <v>1497</v>
      </c>
      <c r="D814" s="7" t="s">
        <v>174</v>
      </c>
      <c r="E814" s="7" t="str">
        <f>VLOOKUP(A814,[2]COMEDORECO_Generacion_de_Datos_!$A:$F,2,0)</f>
        <v>F</v>
      </c>
      <c r="F814" s="7" t="s">
        <v>1844</v>
      </c>
      <c r="G814" s="44" t="str">
        <f>VLOOKUP(A814,[1]FIJA!$A:$P,15,0)</f>
        <v>COMEDORES ECONOMICOS - SAN JOSE DE OCOA</v>
      </c>
      <c r="H814" s="44">
        <f>VLOOKUP(A814,[1]FIJA!$A:$P,8,0)</f>
        <v>20000</v>
      </c>
      <c r="I814" s="32">
        <f>VLOOKUP(A814,[1]FIJA!$A:$P,10,0)</f>
        <v>0</v>
      </c>
      <c r="J814" s="32">
        <f>VLOOKUP(A814,[1]FIJA!$A:$P,9,0)</f>
        <v>574</v>
      </c>
      <c r="K814" s="32">
        <f>VLOOKUP(A814,[3]Sheet1!$F:$I,2,)</f>
        <v>1420</v>
      </c>
      <c r="L814" s="32">
        <f>VLOOKUP(A814,[3]Sheet1!$F:$I,4,0)</f>
        <v>230</v>
      </c>
      <c r="M814" s="32">
        <f>VLOOKUP(A814,[1]FIJA!$A:$P,11,0)</f>
        <v>608</v>
      </c>
      <c r="N814" s="32">
        <f>VLOOKUP(A814,[3]Sheet1!$F:$I,3,0)</f>
        <v>1418</v>
      </c>
      <c r="O814" s="32">
        <f>VLOOKUP(A814,[1]FIJA!$A:$P,12,0)</f>
        <v>75</v>
      </c>
      <c r="P814" s="6">
        <v>1182</v>
      </c>
      <c r="Q814" s="40">
        <f t="shared" si="36"/>
        <v>1257</v>
      </c>
      <c r="R814" s="6">
        <f t="shared" si="37"/>
        <v>3068</v>
      </c>
      <c r="S814" s="6">
        <f t="shared" si="38"/>
        <v>18743</v>
      </c>
      <c r="T814" s="24">
        <v>111</v>
      </c>
      <c r="U814" s="2" t="str">
        <f>VLOOKUP(A814,[2]COMEDORECO_Generacion_de_Datos_!$A:$F,5,0)</f>
        <v>01.00.00.62.02.43.27</v>
      </c>
    </row>
    <row r="815" spans="1:21" s="3" customFormat="1" ht="21.95" customHeight="1" x14ac:dyDescent="0.25">
      <c r="A815" s="2">
        <f>VLOOKUP(C815,[1]FIJA!$D:$P,3,0)</f>
        <v>1300047477</v>
      </c>
      <c r="B815" s="23">
        <v>803</v>
      </c>
      <c r="C815" s="7" t="s">
        <v>570</v>
      </c>
      <c r="D815" s="7" t="s">
        <v>99</v>
      </c>
      <c r="E815" s="7" t="str">
        <f>VLOOKUP(A815,[2]COMEDORECO_Generacion_de_Datos_!$A:$F,2,0)</f>
        <v>M</v>
      </c>
      <c r="F815" s="7" t="s">
        <v>1844</v>
      </c>
      <c r="G815" s="44" t="str">
        <f>VLOOKUP(A815,[1]FIJA!$A:$P,15,0)</f>
        <v>COMEDORES ECONOMICOS - SAN JOSE DE OCOA</v>
      </c>
      <c r="H815" s="44">
        <f>VLOOKUP(A815,[1]FIJA!$A:$P,8,0)</f>
        <v>16500</v>
      </c>
      <c r="I815" s="32">
        <f>VLOOKUP(A815,[1]FIJA!$A:$P,10,0)</f>
        <v>0</v>
      </c>
      <c r="J815" s="32">
        <f>VLOOKUP(A815,[1]FIJA!$A:$P,9,0)</f>
        <v>473.55</v>
      </c>
      <c r="K815" s="32">
        <f>VLOOKUP(A815,[3]Sheet1!$F:$I,2,)</f>
        <v>1171.5</v>
      </c>
      <c r="L815" s="32">
        <f>VLOOKUP(A815,[3]Sheet1!$F:$I,4,0)</f>
        <v>189.75</v>
      </c>
      <c r="M815" s="32">
        <f>VLOOKUP(A815,[1]FIJA!$A:$P,11,0)</f>
        <v>501.6</v>
      </c>
      <c r="N815" s="32">
        <f>VLOOKUP(A815,[3]Sheet1!$F:$I,3,0)</f>
        <v>1169.8499999999999</v>
      </c>
      <c r="O815" s="32">
        <f>VLOOKUP(A815,[1]FIJA!$A:$P,12,0)</f>
        <v>75</v>
      </c>
      <c r="P815" s="6">
        <v>975.15000000000009</v>
      </c>
      <c r="Q815" s="40">
        <f t="shared" si="36"/>
        <v>1050.1500000000001</v>
      </c>
      <c r="R815" s="6">
        <f t="shared" si="37"/>
        <v>2531.1</v>
      </c>
      <c r="S815" s="6">
        <f t="shared" si="38"/>
        <v>15449.85</v>
      </c>
      <c r="T815" s="24">
        <v>111</v>
      </c>
      <c r="U815" s="2" t="str">
        <f>VLOOKUP(A815,[2]COMEDORECO_Generacion_de_Datos_!$A:$F,5,0)</f>
        <v>01.00.00.62.02.43.27</v>
      </c>
    </row>
    <row r="816" spans="1:21" s="3" customFormat="1" ht="21.95" customHeight="1" x14ac:dyDescent="0.25">
      <c r="A816" s="2">
        <f>VLOOKUP(C816,[1]FIJA!$D:$P,3,0)</f>
        <v>1300250121</v>
      </c>
      <c r="B816" s="23">
        <v>804</v>
      </c>
      <c r="C816" s="7" t="s">
        <v>574</v>
      </c>
      <c r="D816" s="7" t="s">
        <v>109</v>
      </c>
      <c r="E816" s="7" t="str">
        <f>VLOOKUP(A816,[2]COMEDORECO_Generacion_de_Datos_!$A:$F,2,0)</f>
        <v>M</v>
      </c>
      <c r="F816" s="7" t="s">
        <v>1844</v>
      </c>
      <c r="G816" s="44" t="str">
        <f>VLOOKUP(A816,[1]FIJA!$A:$P,15,0)</f>
        <v>COMEDORES ECONOMICOS - SAN JOSE DE OCOA</v>
      </c>
      <c r="H816" s="44">
        <f>VLOOKUP(A816,[1]FIJA!$A:$P,8,0)</f>
        <v>15000</v>
      </c>
      <c r="I816" s="32">
        <f>VLOOKUP(A816,[1]FIJA!$A:$P,10,0)</f>
        <v>0</v>
      </c>
      <c r="J816" s="32">
        <f>VLOOKUP(A816,[1]FIJA!$A:$P,9,0)</f>
        <v>430.5</v>
      </c>
      <c r="K816" s="32">
        <f>VLOOKUP(A816,[3]Sheet1!$F:$I,2,)</f>
        <v>1065</v>
      </c>
      <c r="L816" s="32">
        <f>VLOOKUP(A816,[3]Sheet1!$F:$I,4,0)</f>
        <v>172.5</v>
      </c>
      <c r="M816" s="32">
        <f>VLOOKUP(A816,[1]FIJA!$A:$P,11,0)</f>
        <v>456</v>
      </c>
      <c r="N816" s="32">
        <f>VLOOKUP(A816,[3]Sheet1!$F:$I,3,0)</f>
        <v>1063.5</v>
      </c>
      <c r="O816" s="32">
        <f>VLOOKUP(A816,[1]FIJA!$A:$P,12,0)</f>
        <v>75</v>
      </c>
      <c r="P816" s="6">
        <v>886.5</v>
      </c>
      <c r="Q816" s="40">
        <f t="shared" si="36"/>
        <v>961.5</v>
      </c>
      <c r="R816" s="6">
        <f t="shared" si="37"/>
        <v>2301</v>
      </c>
      <c r="S816" s="6">
        <f t="shared" si="38"/>
        <v>14038.5</v>
      </c>
      <c r="T816" s="24">
        <v>111</v>
      </c>
      <c r="U816" s="2" t="str">
        <f>VLOOKUP(A816,[2]COMEDORECO_Generacion_de_Datos_!$A:$F,5,0)</f>
        <v>01.00.00.62.02.43.27</v>
      </c>
    </row>
    <row r="817" spans="1:21" s="3" customFormat="1" ht="21.95" customHeight="1" x14ac:dyDescent="0.25">
      <c r="A817" s="2">
        <f>VLOOKUP(C817,[1]FIJA!$D:$P,3,0)</f>
        <v>40246664599</v>
      </c>
      <c r="B817" s="23">
        <v>805</v>
      </c>
      <c r="C817" s="7" t="s">
        <v>1263</v>
      </c>
      <c r="D817" s="7" t="s">
        <v>44</v>
      </c>
      <c r="E817" s="7" t="str">
        <f>VLOOKUP(A817,[2]COMEDORECO_Generacion_de_Datos_!$A:$F,2,0)</f>
        <v>M</v>
      </c>
      <c r="F817" s="7" t="s">
        <v>1844</v>
      </c>
      <c r="G817" s="44" t="str">
        <f>VLOOKUP(A817,[1]FIJA!$A:$P,15,0)</f>
        <v>COMEDORES ECONOMICOS - SAN JOSE DE OCOA</v>
      </c>
      <c r="H817" s="44">
        <f>VLOOKUP(A817,[1]FIJA!$A:$P,8,0)</f>
        <v>15000</v>
      </c>
      <c r="I817" s="32">
        <f>VLOOKUP(A817,[1]FIJA!$A:$P,10,0)</f>
        <v>0</v>
      </c>
      <c r="J817" s="32">
        <f>VLOOKUP(A817,[1]FIJA!$A:$P,9,0)</f>
        <v>430.5</v>
      </c>
      <c r="K817" s="32">
        <f>VLOOKUP(A817,[3]Sheet1!$F:$I,2,)</f>
        <v>1065</v>
      </c>
      <c r="L817" s="32">
        <f>VLOOKUP(A817,[3]Sheet1!$F:$I,4,0)</f>
        <v>172.5</v>
      </c>
      <c r="M817" s="32">
        <f>VLOOKUP(A817,[1]FIJA!$A:$P,11,0)</f>
        <v>456</v>
      </c>
      <c r="N817" s="32">
        <f>VLOOKUP(A817,[3]Sheet1!$F:$I,3,0)</f>
        <v>1063.5</v>
      </c>
      <c r="O817" s="32">
        <f>VLOOKUP(A817,[1]FIJA!$A:$P,12,0)</f>
        <v>75</v>
      </c>
      <c r="P817" s="6">
        <v>886.5</v>
      </c>
      <c r="Q817" s="40">
        <f t="shared" si="36"/>
        <v>961.5</v>
      </c>
      <c r="R817" s="6">
        <f t="shared" si="37"/>
        <v>2301</v>
      </c>
      <c r="S817" s="6">
        <f t="shared" si="38"/>
        <v>14038.5</v>
      </c>
      <c r="T817" s="24">
        <v>111</v>
      </c>
      <c r="U817" s="2" t="str">
        <f>VLOOKUP(A817,[2]COMEDORECO_Generacion_de_Datos_!$A:$F,5,0)</f>
        <v>01.00.00.62.02.43.27</v>
      </c>
    </row>
    <row r="818" spans="1:21" s="3" customFormat="1" ht="21.95" customHeight="1" x14ac:dyDescent="0.25">
      <c r="A818" s="2">
        <f>VLOOKUP(C818,[1]FIJA!$D:$P,3,0)</f>
        <v>1300170832</v>
      </c>
      <c r="B818" s="23">
        <v>806</v>
      </c>
      <c r="C818" s="7" t="s">
        <v>572</v>
      </c>
      <c r="D818" s="7" t="s">
        <v>101</v>
      </c>
      <c r="E818" s="7" t="str">
        <f>VLOOKUP(A818,[2]COMEDORECO_Generacion_de_Datos_!$A:$F,2,0)</f>
        <v>M</v>
      </c>
      <c r="F818" s="7" t="s">
        <v>1844</v>
      </c>
      <c r="G818" s="44" t="str">
        <f>VLOOKUP(A818,[1]FIJA!$A:$P,15,0)</f>
        <v>COMEDORES ECONOMICOS - SAN JOSE DE OCOA</v>
      </c>
      <c r="H818" s="44">
        <f>VLOOKUP(A818,[1]FIJA!$A:$P,8,0)</f>
        <v>14000</v>
      </c>
      <c r="I818" s="32">
        <f>VLOOKUP(A818,[1]FIJA!$A:$P,10,0)</f>
        <v>0</v>
      </c>
      <c r="J818" s="32">
        <f>VLOOKUP(A818,[1]FIJA!$A:$P,9,0)</f>
        <v>401.8</v>
      </c>
      <c r="K818" s="32">
        <f>VLOOKUP(A818,[3]Sheet1!$F:$I,2,)</f>
        <v>994</v>
      </c>
      <c r="L818" s="32">
        <f>VLOOKUP(A818,[3]Sheet1!$F:$I,4,0)</f>
        <v>161</v>
      </c>
      <c r="M818" s="32">
        <f>VLOOKUP(A818,[1]FIJA!$A:$P,11,0)</f>
        <v>425.6</v>
      </c>
      <c r="N818" s="32">
        <f>VLOOKUP(A818,[3]Sheet1!$F:$I,3,0)</f>
        <v>992.6</v>
      </c>
      <c r="O818" s="32">
        <f>VLOOKUP(A818,[1]FIJA!$A:$P,12,0)</f>
        <v>75</v>
      </c>
      <c r="P818" s="6">
        <v>827.40000000000009</v>
      </c>
      <c r="Q818" s="40">
        <f t="shared" si="36"/>
        <v>902.40000000000009</v>
      </c>
      <c r="R818" s="6">
        <f t="shared" si="37"/>
        <v>2147.6</v>
      </c>
      <c r="S818" s="6">
        <f t="shared" si="38"/>
        <v>13097.6</v>
      </c>
      <c r="T818" s="24">
        <v>111</v>
      </c>
      <c r="U818" s="2" t="str">
        <f>VLOOKUP(A818,[2]COMEDORECO_Generacion_de_Datos_!$A:$F,5,0)</f>
        <v>01.00.00.62.02.43.27</v>
      </c>
    </row>
    <row r="819" spans="1:21" s="3" customFormat="1" ht="21.95" customHeight="1" x14ac:dyDescent="0.25">
      <c r="A819" s="2">
        <f>VLOOKUP(C819,[1]FIJA!$D:$P,3,0)</f>
        <v>108416082</v>
      </c>
      <c r="B819" s="23">
        <v>807</v>
      </c>
      <c r="C819" s="7" t="s">
        <v>301</v>
      </c>
      <c r="D819" s="7" t="s">
        <v>97</v>
      </c>
      <c r="E819" s="7" t="str">
        <f>VLOOKUP(A819,[2]COMEDORECO_Generacion_de_Datos_!$A:$F,2,0)</f>
        <v>F</v>
      </c>
      <c r="F819" s="7" t="s">
        <v>1844</v>
      </c>
      <c r="G819" s="44" t="str">
        <f>VLOOKUP(A819,[1]FIJA!$A:$P,15,0)</f>
        <v>COMEDORES ECONOMICOS - SAN JOSE DE OCOA</v>
      </c>
      <c r="H819" s="44">
        <f>VLOOKUP(A819,[1]FIJA!$A:$P,8,0)</f>
        <v>11000</v>
      </c>
      <c r="I819" s="32">
        <f>VLOOKUP(A819,[1]FIJA!$A:$P,10,0)</f>
        <v>0</v>
      </c>
      <c r="J819" s="32">
        <f>VLOOKUP(A819,[1]FIJA!$A:$P,9,0)</f>
        <v>315.7</v>
      </c>
      <c r="K819" s="32">
        <f>VLOOKUP(A819,[3]Sheet1!$F:$I,2,)</f>
        <v>781</v>
      </c>
      <c r="L819" s="32">
        <f>VLOOKUP(A819,[3]Sheet1!$F:$I,4,0)</f>
        <v>126.5</v>
      </c>
      <c r="M819" s="32">
        <f>VLOOKUP(A819,[1]FIJA!$A:$P,11,0)</f>
        <v>334.4</v>
      </c>
      <c r="N819" s="32">
        <f>VLOOKUP(A819,[3]Sheet1!$F:$I,3,0)</f>
        <v>779.9</v>
      </c>
      <c r="O819" s="32">
        <f>VLOOKUP(A819,[1]FIJA!$A:$P,12,0)</f>
        <v>75</v>
      </c>
      <c r="P819" s="6">
        <v>650.09999999999991</v>
      </c>
      <c r="Q819" s="40">
        <f t="shared" si="36"/>
        <v>725.09999999999991</v>
      </c>
      <c r="R819" s="6">
        <f t="shared" si="37"/>
        <v>1687.4</v>
      </c>
      <c r="S819" s="6">
        <f t="shared" si="38"/>
        <v>10274.9</v>
      </c>
      <c r="T819" s="24">
        <v>111</v>
      </c>
      <c r="U819" s="2" t="str">
        <f>VLOOKUP(A819,[2]COMEDORECO_Generacion_de_Datos_!$A:$F,5,0)</f>
        <v>01.00.00.62.02.43.27</v>
      </c>
    </row>
    <row r="820" spans="1:21" s="3" customFormat="1" ht="21.95" customHeight="1" x14ac:dyDescent="0.25">
      <c r="A820" s="2">
        <f>VLOOKUP(C820,[1]FIJA!$D:$P,3,0)</f>
        <v>1300239066</v>
      </c>
      <c r="B820" s="23">
        <v>808</v>
      </c>
      <c r="C820" s="7" t="s">
        <v>573</v>
      </c>
      <c r="D820" s="7" t="s">
        <v>101</v>
      </c>
      <c r="E820" s="7" t="str">
        <f>VLOOKUP(A820,[2]COMEDORECO_Generacion_de_Datos_!$A:$F,2,0)</f>
        <v>F</v>
      </c>
      <c r="F820" s="7" t="s">
        <v>1844</v>
      </c>
      <c r="G820" s="44" t="str">
        <f>VLOOKUP(A820,[1]FIJA!$A:$P,15,0)</f>
        <v>COMEDORES ECONOMICOS - SAN JOSE DE OCOA</v>
      </c>
      <c r="H820" s="44">
        <f>VLOOKUP(A820,[1]FIJA!$A:$P,8,0)</f>
        <v>11000</v>
      </c>
      <c r="I820" s="32">
        <f>VLOOKUP(A820,[1]FIJA!$A:$P,10,0)</f>
        <v>0</v>
      </c>
      <c r="J820" s="32">
        <f>VLOOKUP(A820,[1]FIJA!$A:$P,9,0)</f>
        <v>315.7</v>
      </c>
      <c r="K820" s="32">
        <f>VLOOKUP(A820,[3]Sheet1!$F:$I,2,)</f>
        <v>781</v>
      </c>
      <c r="L820" s="32">
        <f>VLOOKUP(A820,[3]Sheet1!$F:$I,4,0)</f>
        <v>126.5</v>
      </c>
      <c r="M820" s="32">
        <f>VLOOKUP(A820,[1]FIJA!$A:$P,11,0)</f>
        <v>334.4</v>
      </c>
      <c r="N820" s="32">
        <f>VLOOKUP(A820,[3]Sheet1!$F:$I,3,0)</f>
        <v>779.9</v>
      </c>
      <c r="O820" s="32">
        <f>VLOOKUP(A820,[1]FIJA!$A:$P,12,0)</f>
        <v>75</v>
      </c>
      <c r="P820" s="6">
        <v>650.09999999999991</v>
      </c>
      <c r="Q820" s="40">
        <f t="shared" si="36"/>
        <v>725.09999999999991</v>
      </c>
      <c r="R820" s="6">
        <f t="shared" si="37"/>
        <v>1687.4</v>
      </c>
      <c r="S820" s="6">
        <f t="shared" si="38"/>
        <v>10274.9</v>
      </c>
      <c r="T820" s="24">
        <v>111</v>
      </c>
      <c r="U820" s="2" t="str">
        <f>VLOOKUP(A820,[2]COMEDORECO_Generacion_de_Datos_!$A:$F,5,0)</f>
        <v>01.00.00.62.02.43.27</v>
      </c>
    </row>
    <row r="821" spans="1:21" s="3" customFormat="1" ht="21.95" customHeight="1" x14ac:dyDescent="0.25">
      <c r="A821" s="2">
        <f>VLOOKUP(C821,[1]FIJA!$D:$P,3,0)</f>
        <v>1300282108</v>
      </c>
      <c r="B821" s="23">
        <v>809</v>
      </c>
      <c r="C821" s="7" t="s">
        <v>576</v>
      </c>
      <c r="D821" s="7" t="s">
        <v>97</v>
      </c>
      <c r="E821" s="7" t="str">
        <f>VLOOKUP(A821,[2]COMEDORECO_Generacion_de_Datos_!$A:$F,2,0)</f>
        <v>F</v>
      </c>
      <c r="F821" s="7" t="s">
        <v>1844</v>
      </c>
      <c r="G821" s="44" t="str">
        <f>VLOOKUP(A821,[1]FIJA!$A:$P,15,0)</f>
        <v>COMEDORES ECONOMICOS - SAN JOSE DE OCOA</v>
      </c>
      <c r="H821" s="44">
        <f>VLOOKUP(A821,[1]FIJA!$A:$P,8,0)</f>
        <v>11000</v>
      </c>
      <c r="I821" s="32">
        <f>VLOOKUP(A821,[1]FIJA!$A:$P,10,0)</f>
        <v>0</v>
      </c>
      <c r="J821" s="32">
        <f>VLOOKUP(A821,[1]FIJA!$A:$P,9,0)</f>
        <v>315.7</v>
      </c>
      <c r="K821" s="32">
        <f>VLOOKUP(A821,[3]Sheet1!$F:$I,2,)</f>
        <v>781</v>
      </c>
      <c r="L821" s="32">
        <f>VLOOKUP(A821,[3]Sheet1!$F:$I,4,0)</f>
        <v>126.5</v>
      </c>
      <c r="M821" s="32">
        <f>VLOOKUP(A821,[1]FIJA!$A:$P,11,0)</f>
        <v>334.4</v>
      </c>
      <c r="N821" s="32">
        <f>VLOOKUP(A821,[3]Sheet1!$F:$I,3,0)</f>
        <v>779.9</v>
      </c>
      <c r="O821" s="32">
        <f>VLOOKUP(A821,[1]FIJA!$A:$P,12,0)</f>
        <v>75</v>
      </c>
      <c r="P821" s="6">
        <v>650.09999999999991</v>
      </c>
      <c r="Q821" s="40">
        <f t="shared" si="36"/>
        <v>725.09999999999991</v>
      </c>
      <c r="R821" s="6">
        <f t="shared" si="37"/>
        <v>1687.4</v>
      </c>
      <c r="S821" s="6">
        <f t="shared" si="38"/>
        <v>10274.9</v>
      </c>
      <c r="T821" s="24">
        <v>111</v>
      </c>
      <c r="U821" s="2" t="str">
        <f>VLOOKUP(A821,[2]COMEDORECO_Generacion_de_Datos_!$A:$F,5,0)</f>
        <v>01.00.00.62.02.43.27</v>
      </c>
    </row>
    <row r="822" spans="1:21" s="3" customFormat="1" ht="21.95" customHeight="1" x14ac:dyDescent="0.25">
      <c r="A822" s="2">
        <f>VLOOKUP(C822,[1]FIJA!$D:$P,3,0)</f>
        <v>1300306485</v>
      </c>
      <c r="B822" s="23">
        <v>810</v>
      </c>
      <c r="C822" s="7" t="s">
        <v>577</v>
      </c>
      <c r="D822" s="7" t="s">
        <v>101</v>
      </c>
      <c r="E822" s="7" t="str">
        <f>VLOOKUP(A822,[2]COMEDORECO_Generacion_de_Datos_!$A:$F,2,0)</f>
        <v>F</v>
      </c>
      <c r="F822" s="7" t="s">
        <v>1844</v>
      </c>
      <c r="G822" s="44" t="str">
        <f>VLOOKUP(A822,[1]FIJA!$A:$P,15,0)</f>
        <v>COMEDORES ECONOMICOS - SAN JOSE DE OCOA</v>
      </c>
      <c r="H822" s="44">
        <f>VLOOKUP(A822,[1]FIJA!$A:$P,8,0)</f>
        <v>11000</v>
      </c>
      <c r="I822" s="32">
        <f>VLOOKUP(A822,[1]FIJA!$A:$P,10,0)</f>
        <v>0</v>
      </c>
      <c r="J822" s="32">
        <f>VLOOKUP(A822,[1]FIJA!$A:$P,9,0)</f>
        <v>315.7</v>
      </c>
      <c r="K822" s="32">
        <f>VLOOKUP(A822,[3]Sheet1!$F:$I,2,)</f>
        <v>781</v>
      </c>
      <c r="L822" s="32">
        <f>VLOOKUP(A822,[3]Sheet1!$F:$I,4,0)</f>
        <v>126.5</v>
      </c>
      <c r="M822" s="32">
        <f>VLOOKUP(A822,[1]FIJA!$A:$P,11,0)</f>
        <v>334.4</v>
      </c>
      <c r="N822" s="32">
        <f>VLOOKUP(A822,[3]Sheet1!$F:$I,3,0)</f>
        <v>779.9</v>
      </c>
      <c r="O822" s="32">
        <f>VLOOKUP(A822,[1]FIJA!$A:$P,12,0)</f>
        <v>75</v>
      </c>
      <c r="P822" s="6">
        <v>650.09999999999991</v>
      </c>
      <c r="Q822" s="40">
        <f t="shared" si="36"/>
        <v>725.09999999999991</v>
      </c>
      <c r="R822" s="6">
        <f t="shared" si="37"/>
        <v>1687.4</v>
      </c>
      <c r="S822" s="6">
        <f t="shared" si="38"/>
        <v>10274.9</v>
      </c>
      <c r="T822" s="24">
        <v>111</v>
      </c>
      <c r="U822" s="2" t="str">
        <f>VLOOKUP(A822,[2]COMEDORECO_Generacion_de_Datos_!$A:$F,5,0)</f>
        <v>01.00.00.62.02.43.27</v>
      </c>
    </row>
    <row r="823" spans="1:21" s="3" customFormat="1" ht="21.95" customHeight="1" x14ac:dyDescent="0.25">
      <c r="A823" s="2">
        <f>VLOOKUP(C823,[1]FIJA!$D:$P,3,0)</f>
        <v>1300444369</v>
      </c>
      <c r="B823" s="23">
        <v>811</v>
      </c>
      <c r="C823" s="7" t="s">
        <v>578</v>
      </c>
      <c r="D823" s="7" t="s">
        <v>97</v>
      </c>
      <c r="E823" s="7" t="str">
        <f>VLOOKUP(A823,[2]COMEDORECO_Generacion_de_Datos_!$A:$F,2,0)</f>
        <v>F</v>
      </c>
      <c r="F823" s="7" t="s">
        <v>1844</v>
      </c>
      <c r="G823" s="44" t="str">
        <f>VLOOKUP(A823,[1]FIJA!$A:$P,15,0)</f>
        <v>COMEDORES ECONOMICOS - SAN JOSE DE OCOA</v>
      </c>
      <c r="H823" s="44">
        <f>VLOOKUP(A823,[1]FIJA!$A:$P,8,0)</f>
        <v>11000</v>
      </c>
      <c r="I823" s="32">
        <f>VLOOKUP(A823,[1]FIJA!$A:$P,10,0)</f>
        <v>0</v>
      </c>
      <c r="J823" s="32">
        <f>VLOOKUP(A823,[1]FIJA!$A:$P,9,0)</f>
        <v>315.7</v>
      </c>
      <c r="K823" s="32">
        <f>VLOOKUP(A823,[3]Sheet1!$F:$I,2,)</f>
        <v>781</v>
      </c>
      <c r="L823" s="32">
        <f>VLOOKUP(A823,[3]Sheet1!$F:$I,4,0)</f>
        <v>126.5</v>
      </c>
      <c r="M823" s="32">
        <f>VLOOKUP(A823,[1]FIJA!$A:$P,11,0)</f>
        <v>334.4</v>
      </c>
      <c r="N823" s="32">
        <f>VLOOKUP(A823,[3]Sheet1!$F:$I,3,0)</f>
        <v>779.9</v>
      </c>
      <c r="O823" s="32">
        <f>VLOOKUP(A823,[1]FIJA!$A:$P,12,0)</f>
        <v>75</v>
      </c>
      <c r="P823" s="6">
        <v>650.09999999999991</v>
      </c>
      <c r="Q823" s="40">
        <f t="shared" si="36"/>
        <v>725.09999999999991</v>
      </c>
      <c r="R823" s="6">
        <f t="shared" si="37"/>
        <v>1687.4</v>
      </c>
      <c r="S823" s="6">
        <f t="shared" si="38"/>
        <v>10274.9</v>
      </c>
      <c r="T823" s="24">
        <v>111</v>
      </c>
      <c r="U823" s="2" t="str">
        <f>VLOOKUP(A823,[2]COMEDORECO_Generacion_de_Datos_!$A:$F,5,0)</f>
        <v>01.00.00.62.02.43.27</v>
      </c>
    </row>
    <row r="824" spans="1:21" s="3" customFormat="1" ht="21.95" customHeight="1" x14ac:dyDescent="0.25">
      <c r="A824" s="2">
        <f>VLOOKUP(C824,[1]FIJA!$D:$P,3,0)</f>
        <v>1300511266</v>
      </c>
      <c r="B824" s="23">
        <v>812</v>
      </c>
      <c r="C824" s="7" t="s">
        <v>1822</v>
      </c>
      <c r="D824" s="7" t="s">
        <v>97</v>
      </c>
      <c r="E824" s="7" t="str">
        <f>VLOOKUP(A824,[2]COMEDORECO_Generacion_de_Datos_!$A:$F,2,0)</f>
        <v>F</v>
      </c>
      <c r="F824" s="7" t="s">
        <v>1844</v>
      </c>
      <c r="G824" s="44" t="str">
        <f>VLOOKUP(A824,[1]FIJA!$A:$P,15,0)</f>
        <v>COMEDORES ECONOMICOS - SAN JOSE DE OCOA</v>
      </c>
      <c r="H824" s="44">
        <f>VLOOKUP(A824,[1]FIJA!$A:$P,8,0)</f>
        <v>11000</v>
      </c>
      <c r="I824" s="32">
        <f>VLOOKUP(A824,[1]FIJA!$A:$P,10,0)</f>
        <v>0</v>
      </c>
      <c r="J824" s="32">
        <f>VLOOKUP(A824,[1]FIJA!$A:$P,9,0)</f>
        <v>315.7</v>
      </c>
      <c r="K824" s="32">
        <f>VLOOKUP(A824,[3]Sheet1!$F:$I,2,)</f>
        <v>781</v>
      </c>
      <c r="L824" s="32">
        <f>VLOOKUP(A824,[3]Sheet1!$F:$I,4,0)</f>
        <v>126.5</v>
      </c>
      <c r="M824" s="32">
        <f>VLOOKUP(A824,[1]FIJA!$A:$P,11,0)</f>
        <v>334.4</v>
      </c>
      <c r="N824" s="32">
        <f>VLOOKUP(A824,[3]Sheet1!$F:$I,3,0)</f>
        <v>779.9</v>
      </c>
      <c r="O824" s="32">
        <f>VLOOKUP(A824,[1]FIJA!$A:$P,12,0)</f>
        <v>75</v>
      </c>
      <c r="P824" s="6">
        <v>650.09999999999991</v>
      </c>
      <c r="Q824" s="40">
        <f t="shared" si="36"/>
        <v>725.09999999999991</v>
      </c>
      <c r="R824" s="6">
        <f t="shared" si="37"/>
        <v>1687.4</v>
      </c>
      <c r="S824" s="6">
        <f t="shared" si="38"/>
        <v>10274.9</v>
      </c>
      <c r="T824" s="24">
        <v>111</v>
      </c>
      <c r="U824" s="2" t="str">
        <f>VLOOKUP(A824,[2]COMEDORECO_Generacion_de_Datos_!$A:$F,5,0)</f>
        <v>01.00.00.62.02.43.27</v>
      </c>
    </row>
    <row r="825" spans="1:21" s="3" customFormat="1" ht="21.95" customHeight="1" x14ac:dyDescent="0.25">
      <c r="A825" s="2">
        <f>VLOOKUP(C825,[1]FIJA!$D:$P,3,0)</f>
        <v>1300071998</v>
      </c>
      <c r="B825" s="23">
        <v>813</v>
      </c>
      <c r="C825" s="43" t="s">
        <v>1998</v>
      </c>
      <c r="D825" s="7" t="s">
        <v>101</v>
      </c>
      <c r="E825" s="7" t="str">
        <f>VLOOKUP(A825,[2]COMEDORECO_Generacion_de_Datos_!$A:$F,2,0)</f>
        <v>F</v>
      </c>
      <c r="F825" s="7" t="s">
        <v>1844</v>
      </c>
      <c r="G825" s="44" t="str">
        <f>VLOOKUP(A825,[1]FIJA!$A:$P,15,0)</f>
        <v>COMEDORES ECONOMICOS - SAN JOSE DE OCOA</v>
      </c>
      <c r="H825" s="44">
        <f>VLOOKUP(A825,[1]FIJA!$A:$P,8,0)</f>
        <v>11000</v>
      </c>
      <c r="I825" s="32">
        <f>VLOOKUP(A825,[1]FIJA!$A:$P,10,0)</f>
        <v>0</v>
      </c>
      <c r="J825" s="32">
        <f>VLOOKUP(A825,[1]FIJA!$A:$P,9,0)</f>
        <v>315.7</v>
      </c>
      <c r="K825" s="32">
        <f>VLOOKUP(A825,[3]Sheet1!$F:$I,2,)</f>
        <v>781</v>
      </c>
      <c r="L825" s="32">
        <f>VLOOKUP(A825,[3]Sheet1!$F:$I,4,0)</f>
        <v>126.5</v>
      </c>
      <c r="M825" s="32">
        <f>VLOOKUP(A825,[1]FIJA!$A:$P,11,0)</f>
        <v>334.4</v>
      </c>
      <c r="N825" s="32">
        <f>VLOOKUP(A825,[3]Sheet1!$F:$I,3,0)</f>
        <v>779.9</v>
      </c>
      <c r="O825" s="32">
        <f>VLOOKUP(A825,[1]FIJA!$A:$P,12,0)</f>
        <v>75</v>
      </c>
      <c r="P825" s="6">
        <v>789.3</v>
      </c>
      <c r="Q825" s="40">
        <f t="shared" si="36"/>
        <v>725.09999999999991</v>
      </c>
      <c r="R825" s="6">
        <f t="shared" si="37"/>
        <v>1687.4</v>
      </c>
      <c r="S825" s="6">
        <f t="shared" si="38"/>
        <v>10274.9</v>
      </c>
      <c r="T825" s="24">
        <v>111</v>
      </c>
      <c r="U825" s="2" t="str">
        <f>VLOOKUP(A825,[2]COMEDORECO_Generacion_de_Datos_!$A:$F,5,0)</f>
        <v>01.00.00.62.02.43.27</v>
      </c>
    </row>
    <row r="826" spans="1:21" s="3" customFormat="1" ht="21.95" customHeight="1" x14ac:dyDescent="0.25">
      <c r="A826" s="2">
        <f>VLOOKUP(C826,[1]FIJA!$D:$P,3,0)</f>
        <v>40236590796</v>
      </c>
      <c r="B826" s="23">
        <v>814</v>
      </c>
      <c r="C826" s="43" t="s">
        <v>2100</v>
      </c>
      <c r="D826" s="7" t="s">
        <v>101</v>
      </c>
      <c r="E826" s="7" t="str">
        <f>VLOOKUP(A826,[2]COMEDORECO_Generacion_de_Datos_!$A:$F,2,0)</f>
        <v>M</v>
      </c>
      <c r="F826" s="7" t="s">
        <v>1844</v>
      </c>
      <c r="G826" s="44" t="str">
        <f>VLOOKUP(A826,[1]FIJA!$A:$P,15,0)</f>
        <v>COMEDORES ECONOMICOS - SAN JOSE DE OCOA</v>
      </c>
      <c r="H826" s="44">
        <f>VLOOKUP(A826,[1]FIJA!$A:$P,8,0)</f>
        <v>11000</v>
      </c>
      <c r="I826" s="32">
        <f>VLOOKUP(A826,[1]FIJA!$A:$P,10,0)</f>
        <v>0</v>
      </c>
      <c r="J826" s="32">
        <f>VLOOKUP(A826,[1]FIJA!$A:$P,9,0)</f>
        <v>315.7</v>
      </c>
      <c r="K826" s="32">
        <f>VLOOKUP(A826,[3]Sheet1!$F:$I,2,)</f>
        <v>781</v>
      </c>
      <c r="L826" s="32">
        <f>VLOOKUP(A826,[3]Sheet1!$F:$I,4,0)</f>
        <v>126.5</v>
      </c>
      <c r="M826" s="32">
        <f>VLOOKUP(A826,[1]FIJA!$A:$P,11,0)</f>
        <v>334.4</v>
      </c>
      <c r="N826" s="32">
        <f>VLOOKUP(A826,[3]Sheet1!$F:$I,3,0)</f>
        <v>779.9</v>
      </c>
      <c r="O826" s="32">
        <f>VLOOKUP(A826,[1]FIJA!$A:$P,12,0)</f>
        <v>75</v>
      </c>
      <c r="P826" s="6">
        <v>891.3</v>
      </c>
      <c r="Q826" s="40">
        <f t="shared" si="36"/>
        <v>725.09999999999991</v>
      </c>
      <c r="R826" s="6">
        <f t="shared" si="37"/>
        <v>1687.4</v>
      </c>
      <c r="S826" s="6">
        <f t="shared" si="38"/>
        <v>10274.9</v>
      </c>
      <c r="T826" s="24">
        <v>111</v>
      </c>
      <c r="U826" s="2" t="str">
        <f>VLOOKUP(A826,[2]COMEDORECO_Generacion_de_Datos_!$A:$F,5,0)</f>
        <v>01.00.00.62.02.43.27</v>
      </c>
    </row>
    <row r="827" spans="1:21" s="3" customFormat="1" ht="21.95" customHeight="1" x14ac:dyDescent="0.25">
      <c r="A827" s="2">
        <f>VLOOKUP(C827,[1]FIJA!$D:$P,3,0)</f>
        <v>1300541297</v>
      </c>
      <c r="B827" s="23">
        <v>815</v>
      </c>
      <c r="C827" s="7" t="s">
        <v>1500</v>
      </c>
      <c r="D827" s="7" t="s">
        <v>116</v>
      </c>
      <c r="E827" s="7" t="str">
        <f>VLOOKUP(A827,[2]COMEDORECO_Generacion_de_Datos_!$A:$F,2,0)</f>
        <v>F</v>
      </c>
      <c r="F827" s="7" t="s">
        <v>1844</v>
      </c>
      <c r="G827" s="44" t="str">
        <f>VLOOKUP(A827,[1]FIJA!$A:$P,15,0)</f>
        <v>COMEDORES ECONOMICOS - AZUA</v>
      </c>
      <c r="H827" s="44">
        <f>VLOOKUP(A827,[1]FIJA!$A:$P,8,0)</f>
        <v>40000</v>
      </c>
      <c r="I827" s="32">
        <f>VLOOKUP(A827,[1]FIJA!$A:$P,10,0)</f>
        <v>0</v>
      </c>
      <c r="J827" s="32">
        <f>VLOOKUP(A827,[1]FIJA!$A:$P,9,0)</f>
        <v>1148</v>
      </c>
      <c r="K827" s="32">
        <f>VLOOKUP(A827,[3]Sheet1!$F:$I,2,)</f>
        <v>2840</v>
      </c>
      <c r="L827" s="32">
        <f>VLOOKUP(A827,[3]Sheet1!$F:$I,4,0)</f>
        <v>460</v>
      </c>
      <c r="M827" s="32">
        <f>VLOOKUP(A827,[1]FIJA!$A:$P,11,0)</f>
        <v>1216</v>
      </c>
      <c r="N827" s="32">
        <f>VLOOKUP(A827,[3]Sheet1!$F:$I,3,0)</f>
        <v>2836</v>
      </c>
      <c r="O827" s="32">
        <f>VLOOKUP(A827,[1]FIJA!$A:$P,12,0)</f>
        <v>75</v>
      </c>
      <c r="P827" s="6">
        <v>2364</v>
      </c>
      <c r="Q827" s="40">
        <f t="shared" si="36"/>
        <v>2439</v>
      </c>
      <c r="R827" s="6">
        <f t="shared" si="37"/>
        <v>6136</v>
      </c>
      <c r="S827" s="6">
        <f t="shared" si="38"/>
        <v>37561</v>
      </c>
      <c r="T827" s="24">
        <v>111</v>
      </c>
      <c r="U827" s="2" t="str">
        <f>VLOOKUP(A827,[2]COMEDORECO_Generacion_de_Datos_!$A:$F,5,0)</f>
        <v>01.00.00.62.02.43.28</v>
      </c>
    </row>
    <row r="828" spans="1:21" s="3" customFormat="1" ht="21.95" customHeight="1" x14ac:dyDescent="0.25">
      <c r="A828" s="2">
        <f>VLOOKUP(C828,[1]FIJA!$D:$P,3,0)</f>
        <v>111432969</v>
      </c>
      <c r="B828" s="23">
        <v>816</v>
      </c>
      <c r="C828" s="7" t="s">
        <v>358</v>
      </c>
      <c r="D828" s="7" t="s">
        <v>27</v>
      </c>
      <c r="E828" s="7" t="str">
        <f>VLOOKUP(A828,[2]COMEDORECO_Generacion_de_Datos_!$A:$F,2,0)</f>
        <v>M</v>
      </c>
      <c r="F828" s="7" t="s">
        <v>1844</v>
      </c>
      <c r="G828" s="44" t="str">
        <f>VLOOKUP(A828,[1]FIJA!$A:$P,15,0)</f>
        <v>COMEDORES ECONOMICOS - AZUA</v>
      </c>
      <c r="H828" s="44">
        <f>VLOOKUP(A828,[1]FIJA!$A:$P,8,0)</f>
        <v>35000</v>
      </c>
      <c r="I828" s="32">
        <f>VLOOKUP(A828,[1]FIJA!$A:$P,10,0)</f>
        <v>0</v>
      </c>
      <c r="J828" s="32">
        <f>VLOOKUP(A828,[1]FIJA!$A:$P,9,0)</f>
        <v>1004.5</v>
      </c>
      <c r="K828" s="32">
        <f>VLOOKUP(A828,[3]Sheet1!$F:$I,2,)</f>
        <v>2485</v>
      </c>
      <c r="L828" s="32">
        <f>VLOOKUP(A828,[3]Sheet1!$F:$I,4,0)</f>
        <v>402.5</v>
      </c>
      <c r="M828" s="32">
        <f>VLOOKUP(A828,[1]FIJA!$A:$P,11,0)</f>
        <v>1064</v>
      </c>
      <c r="N828" s="32">
        <f>VLOOKUP(A828,[3]Sheet1!$F:$I,3,0)</f>
        <v>2481.5</v>
      </c>
      <c r="O828" s="32">
        <f>VLOOKUP(A828,[1]FIJA!$A:$P,12,0)</f>
        <v>75</v>
      </c>
      <c r="P828" s="6">
        <v>2068.5</v>
      </c>
      <c r="Q828" s="40">
        <f t="shared" si="36"/>
        <v>2143.5</v>
      </c>
      <c r="R828" s="6">
        <f t="shared" si="37"/>
        <v>5369</v>
      </c>
      <c r="S828" s="6">
        <f t="shared" si="38"/>
        <v>32856.5</v>
      </c>
      <c r="T828" s="24">
        <v>111</v>
      </c>
      <c r="U828" s="2" t="str">
        <f>VLOOKUP(A828,[2]COMEDORECO_Generacion_de_Datos_!$A:$F,5,0)</f>
        <v>01.00.00.62.02.43.28</v>
      </c>
    </row>
    <row r="829" spans="1:21" s="3" customFormat="1" ht="21.95" customHeight="1" x14ac:dyDescent="0.25">
      <c r="A829" s="2">
        <f>VLOOKUP(C829,[1]FIJA!$D:$P,3,0)</f>
        <v>1000149441</v>
      </c>
      <c r="B829" s="23">
        <v>817</v>
      </c>
      <c r="C829" s="7" t="s">
        <v>522</v>
      </c>
      <c r="D829" s="7" t="s">
        <v>27</v>
      </c>
      <c r="E829" s="7" t="str">
        <f>VLOOKUP(A829,[2]COMEDORECO_Generacion_de_Datos_!$A:$F,2,0)</f>
        <v>F</v>
      </c>
      <c r="F829" s="7" t="s">
        <v>1844</v>
      </c>
      <c r="G829" s="44" t="str">
        <f>VLOOKUP(A829,[1]FIJA!$A:$P,15,0)</f>
        <v>COMEDORES ECONOMICOS - AZUA</v>
      </c>
      <c r="H829" s="44">
        <f>VLOOKUP(A829,[1]FIJA!$A:$P,8,0)</f>
        <v>35000</v>
      </c>
      <c r="I829" s="32">
        <f>VLOOKUP(A829,[1]FIJA!$A:$P,10,0)</f>
        <v>0</v>
      </c>
      <c r="J829" s="32">
        <f>VLOOKUP(A829,[1]FIJA!$A:$P,9,0)</f>
        <v>1004.5</v>
      </c>
      <c r="K829" s="32">
        <f>VLOOKUP(A829,[3]Sheet1!$F:$I,2,)</f>
        <v>2485</v>
      </c>
      <c r="L829" s="32">
        <f>VLOOKUP(A829,[3]Sheet1!$F:$I,4,0)</f>
        <v>402.5</v>
      </c>
      <c r="M829" s="32">
        <f>VLOOKUP(A829,[1]FIJA!$A:$P,11,0)</f>
        <v>1064</v>
      </c>
      <c r="N829" s="32">
        <f>VLOOKUP(A829,[3]Sheet1!$F:$I,3,0)</f>
        <v>2481.5</v>
      </c>
      <c r="O829" s="32">
        <f>VLOOKUP(A829,[1]FIJA!$A:$P,12,0)</f>
        <v>75</v>
      </c>
      <c r="P829" s="6">
        <v>2068.5</v>
      </c>
      <c r="Q829" s="40">
        <f t="shared" si="36"/>
        <v>2143.5</v>
      </c>
      <c r="R829" s="6">
        <f t="shared" si="37"/>
        <v>5369</v>
      </c>
      <c r="S829" s="6">
        <f t="shared" si="38"/>
        <v>32856.5</v>
      </c>
      <c r="T829" s="24">
        <v>111</v>
      </c>
      <c r="U829" s="2" t="str">
        <f>VLOOKUP(A829,[2]COMEDORECO_Generacion_de_Datos_!$A:$F,5,0)</f>
        <v>01.00.00.62.02.43.28</v>
      </c>
    </row>
    <row r="830" spans="1:21" s="3" customFormat="1" ht="21.95" customHeight="1" x14ac:dyDescent="0.25">
      <c r="A830" s="2">
        <f>VLOOKUP(C830,[1]FIJA!$D:$P,3,0)</f>
        <v>1000510204</v>
      </c>
      <c r="B830" s="23">
        <v>818</v>
      </c>
      <c r="C830" s="7" t="s">
        <v>530</v>
      </c>
      <c r="D830" s="7" t="s">
        <v>180</v>
      </c>
      <c r="E830" s="7" t="str">
        <f>VLOOKUP(A830,[2]COMEDORECO_Generacion_de_Datos_!$A:$F,2,0)</f>
        <v>M</v>
      </c>
      <c r="F830" s="7" t="s">
        <v>1844</v>
      </c>
      <c r="G830" s="44" t="str">
        <f>VLOOKUP(A830,[1]FIJA!$A:$P,15,0)</f>
        <v>COMEDORES ECONOMICOS - AZUA</v>
      </c>
      <c r="H830" s="44">
        <f>VLOOKUP(A830,[1]FIJA!$A:$P,8,0)</f>
        <v>27500</v>
      </c>
      <c r="I830" s="32">
        <f>VLOOKUP(A830,[1]FIJA!$A:$P,10,0)</f>
        <v>0</v>
      </c>
      <c r="J830" s="32">
        <f>VLOOKUP(A830,[1]FIJA!$A:$P,9,0)</f>
        <v>789.25</v>
      </c>
      <c r="K830" s="32">
        <f>VLOOKUP(A830,[3]Sheet1!$F:$I,2,)</f>
        <v>1952.5</v>
      </c>
      <c r="L830" s="32">
        <f>VLOOKUP(A830,[3]Sheet1!$F:$I,4,0)</f>
        <v>316.25</v>
      </c>
      <c r="M830" s="32">
        <f>VLOOKUP(A830,[1]FIJA!$A:$P,11,0)</f>
        <v>836</v>
      </c>
      <c r="N830" s="32">
        <f>VLOOKUP(A830,[3]Sheet1!$F:$I,3,0)</f>
        <v>1949.75</v>
      </c>
      <c r="O830" s="32">
        <f>VLOOKUP(A830,[1]FIJA!$A:$P,12,0)</f>
        <v>75</v>
      </c>
      <c r="P830" s="6">
        <v>1625.25</v>
      </c>
      <c r="Q830" s="40">
        <f t="shared" si="36"/>
        <v>1700.25</v>
      </c>
      <c r="R830" s="6">
        <f t="shared" si="37"/>
        <v>4218.5</v>
      </c>
      <c r="S830" s="6">
        <f t="shared" si="38"/>
        <v>25799.75</v>
      </c>
      <c r="T830" s="24">
        <v>111</v>
      </c>
      <c r="U830" s="2" t="str">
        <f>VLOOKUP(A830,[2]COMEDORECO_Generacion_de_Datos_!$A:$F,5,0)</f>
        <v>01.00.00.62.02.43.28</v>
      </c>
    </row>
    <row r="831" spans="1:21" s="3" customFormat="1" ht="21.95" customHeight="1" x14ac:dyDescent="0.25">
      <c r="A831" s="2">
        <f>VLOOKUP(C831,[1]FIJA!$D:$P,3,0)</f>
        <v>1000437192</v>
      </c>
      <c r="B831" s="23">
        <v>819</v>
      </c>
      <c r="C831" s="7" t="s">
        <v>526</v>
      </c>
      <c r="D831" s="7" t="s">
        <v>116</v>
      </c>
      <c r="E831" s="7" t="str">
        <f>VLOOKUP(A831,[2]COMEDORECO_Generacion_de_Datos_!$A:$F,2,0)</f>
        <v>M</v>
      </c>
      <c r="F831" s="7" t="s">
        <v>1844</v>
      </c>
      <c r="G831" s="44" t="str">
        <f>VLOOKUP(A831,[1]FIJA!$A:$P,15,0)</f>
        <v>COMEDORES ECONOMICOS - AZUA</v>
      </c>
      <c r="H831" s="44">
        <f>VLOOKUP(A831,[1]FIJA!$A:$P,8,0)</f>
        <v>23000</v>
      </c>
      <c r="I831" s="32">
        <f>VLOOKUP(A831,[1]FIJA!$A:$P,10,0)</f>
        <v>0</v>
      </c>
      <c r="J831" s="32">
        <f>VLOOKUP(A831,[1]FIJA!$A:$P,9,0)</f>
        <v>660.1</v>
      </c>
      <c r="K831" s="32">
        <f>VLOOKUP(A831,[3]Sheet1!$F:$I,2,)</f>
        <v>1633</v>
      </c>
      <c r="L831" s="32">
        <f>VLOOKUP(A831,[3]Sheet1!$F:$I,4,0)</f>
        <v>264.5</v>
      </c>
      <c r="M831" s="32">
        <f>VLOOKUP(A831,[1]FIJA!$A:$P,11,0)</f>
        <v>699.2</v>
      </c>
      <c r="N831" s="32">
        <f>VLOOKUP(A831,[3]Sheet1!$F:$I,3,0)</f>
        <v>1630.7</v>
      </c>
      <c r="O831" s="32">
        <f>VLOOKUP(A831,[1]FIJA!$A:$P,12,0)</f>
        <v>75</v>
      </c>
      <c r="P831" s="6">
        <v>1359.3000000000002</v>
      </c>
      <c r="Q831" s="40">
        <f t="shared" si="36"/>
        <v>1434.3000000000002</v>
      </c>
      <c r="R831" s="6">
        <f t="shared" si="37"/>
        <v>3528.2</v>
      </c>
      <c r="S831" s="6">
        <f t="shared" si="38"/>
        <v>21565.7</v>
      </c>
      <c r="T831" s="24">
        <v>111</v>
      </c>
      <c r="U831" s="2" t="str">
        <f>VLOOKUP(A831,[2]COMEDORECO_Generacion_de_Datos_!$A:$F,5,0)</f>
        <v>01.00.00.62.02.43.28</v>
      </c>
    </row>
    <row r="832" spans="1:21" s="3" customFormat="1" ht="21.95" customHeight="1" x14ac:dyDescent="0.25">
      <c r="A832" s="2">
        <f>VLOOKUP(C832,[1]FIJA!$D:$P,3,0)</f>
        <v>1000498574</v>
      </c>
      <c r="B832" s="23">
        <v>820</v>
      </c>
      <c r="C832" s="7" t="s">
        <v>2115</v>
      </c>
      <c r="D832" s="7" t="s">
        <v>174</v>
      </c>
      <c r="E832" s="7" t="str">
        <f>VLOOKUP(A832,[2]COMEDORECO_Generacion_de_Datos_!$A:$F,2,0)</f>
        <v>F</v>
      </c>
      <c r="F832" s="7" t="s">
        <v>1844</v>
      </c>
      <c r="G832" s="44" t="str">
        <f>VLOOKUP(A832,[1]FIJA!$A:$P,15,0)</f>
        <v>COMEDORES ECONOMICOS - AZUA</v>
      </c>
      <c r="H832" s="44">
        <f>VLOOKUP(A832,[1]FIJA!$A:$P,8,0)</f>
        <v>20000</v>
      </c>
      <c r="I832" s="32">
        <f>VLOOKUP(A832,[1]FIJA!$A:$P,10,0)</f>
        <v>0</v>
      </c>
      <c r="J832" s="32">
        <f>VLOOKUP(A832,[1]FIJA!$A:$P,9,0)</f>
        <v>574</v>
      </c>
      <c r="K832" s="32">
        <f>VLOOKUP(A832,[3]Sheet1!$F:$I,2,)</f>
        <v>1420</v>
      </c>
      <c r="L832" s="32">
        <f>VLOOKUP(A832,[3]Sheet1!$F:$I,4,0)</f>
        <v>230</v>
      </c>
      <c r="M832" s="32">
        <f>VLOOKUP(A832,[1]FIJA!$A:$P,11,0)</f>
        <v>608</v>
      </c>
      <c r="N832" s="32">
        <f>VLOOKUP(A832,[3]Sheet1!$F:$I,3,0)</f>
        <v>1418</v>
      </c>
      <c r="O832" s="32">
        <f>VLOOKUP(A832,[1]FIJA!$A:$P,12,0)</f>
        <v>75</v>
      </c>
      <c r="P832" s="6">
        <v>1316.16</v>
      </c>
      <c r="Q832" s="40">
        <f t="shared" si="36"/>
        <v>1257</v>
      </c>
      <c r="R832" s="6">
        <f t="shared" si="37"/>
        <v>3068</v>
      </c>
      <c r="S832" s="6">
        <f t="shared" si="38"/>
        <v>18743</v>
      </c>
      <c r="T832" s="24">
        <v>111</v>
      </c>
      <c r="U832" s="2" t="str">
        <f>VLOOKUP(A832,[2]COMEDORECO_Generacion_de_Datos_!$A:$F,5,0)</f>
        <v>01.00.00.62.02.43.28</v>
      </c>
    </row>
    <row r="833" spans="1:21" s="3" customFormat="1" ht="21.95" customHeight="1" x14ac:dyDescent="0.25">
      <c r="A833" s="2">
        <f>VLOOKUP(C833,[1]FIJA!$D:$P,3,0)</f>
        <v>40215803939</v>
      </c>
      <c r="B833" s="23">
        <v>821</v>
      </c>
      <c r="C833" s="7" t="s">
        <v>1161</v>
      </c>
      <c r="D833" s="7" t="s">
        <v>81</v>
      </c>
      <c r="E833" s="7" t="str">
        <f>VLOOKUP(A833,[2]COMEDORECO_Generacion_de_Datos_!$A:$F,2,0)</f>
        <v>F</v>
      </c>
      <c r="F833" s="7" t="s">
        <v>1844</v>
      </c>
      <c r="G833" s="44" t="str">
        <f>VLOOKUP(A833,[1]FIJA!$A:$P,15,0)</f>
        <v>COMEDORES ECONOMICOS - AZUA</v>
      </c>
      <c r="H833" s="44">
        <f>VLOOKUP(A833,[1]FIJA!$A:$P,8,0)</f>
        <v>16500</v>
      </c>
      <c r="I833" s="32">
        <f>VLOOKUP(A833,[1]FIJA!$A:$P,10,0)</f>
        <v>0</v>
      </c>
      <c r="J833" s="32">
        <f>VLOOKUP(A833,[1]FIJA!$A:$P,9,0)</f>
        <v>473.55</v>
      </c>
      <c r="K833" s="32">
        <f>VLOOKUP(A833,[3]Sheet1!$F:$I,2,)</f>
        <v>1171.5</v>
      </c>
      <c r="L833" s="32">
        <f>VLOOKUP(A833,[3]Sheet1!$F:$I,4,0)</f>
        <v>189.75</v>
      </c>
      <c r="M833" s="32">
        <f>VLOOKUP(A833,[1]FIJA!$A:$P,11,0)</f>
        <v>501.6</v>
      </c>
      <c r="N833" s="32">
        <f>VLOOKUP(A833,[3]Sheet1!$F:$I,3,0)</f>
        <v>1169.8499999999999</v>
      </c>
      <c r="O833" s="32">
        <f>VLOOKUP(A833,[1]FIJA!$A:$P,12,0)</f>
        <v>75</v>
      </c>
      <c r="P833" s="6">
        <v>975.15000000000009</v>
      </c>
      <c r="Q833" s="40">
        <f t="shared" si="36"/>
        <v>1050.1500000000001</v>
      </c>
      <c r="R833" s="6">
        <f t="shared" si="37"/>
        <v>2531.1</v>
      </c>
      <c r="S833" s="6">
        <f t="shared" si="38"/>
        <v>15449.85</v>
      </c>
      <c r="T833" s="24">
        <v>111</v>
      </c>
      <c r="U833" s="2" t="str">
        <f>VLOOKUP(A833,[2]COMEDORECO_Generacion_de_Datos_!$A:$F,5,0)</f>
        <v>01.00.00.62.02.43.28</v>
      </c>
    </row>
    <row r="834" spans="1:21" s="3" customFormat="1" ht="21.95" customHeight="1" x14ac:dyDescent="0.25">
      <c r="A834" s="2">
        <f>VLOOKUP(C834,[1]FIJA!$D:$P,3,0)</f>
        <v>1000181683</v>
      </c>
      <c r="B834" s="23">
        <v>822</v>
      </c>
      <c r="C834" s="7" t="s">
        <v>1534</v>
      </c>
      <c r="D834" s="7" t="s">
        <v>144</v>
      </c>
      <c r="E834" s="7" t="str">
        <f>VLOOKUP(A834,[2]COMEDORECO_Generacion_de_Datos_!$A:$F,2,0)</f>
        <v>F</v>
      </c>
      <c r="F834" s="7" t="s">
        <v>1844</v>
      </c>
      <c r="G834" s="44" t="str">
        <f>VLOOKUP(A834,[1]FIJA!$A:$P,15,0)</f>
        <v>COMEDORES ECONOMICOS - AZUA</v>
      </c>
      <c r="H834" s="44">
        <f>VLOOKUP(A834,[1]FIJA!$A:$P,8,0)</f>
        <v>15000</v>
      </c>
      <c r="I834" s="32">
        <f>VLOOKUP(A834,[1]FIJA!$A:$P,10,0)</f>
        <v>0</v>
      </c>
      <c r="J834" s="32">
        <f>VLOOKUP(A834,[1]FIJA!$A:$P,9,0)</f>
        <v>430.5</v>
      </c>
      <c r="K834" s="32">
        <f>VLOOKUP(A834,[3]Sheet1!$F:$I,2,)</f>
        <v>1065</v>
      </c>
      <c r="L834" s="32">
        <f>VLOOKUP(A834,[3]Sheet1!$F:$I,4,0)</f>
        <v>172.5</v>
      </c>
      <c r="M834" s="32">
        <f>VLOOKUP(A834,[1]FIJA!$A:$P,11,0)</f>
        <v>456</v>
      </c>
      <c r="N834" s="32">
        <f>VLOOKUP(A834,[3]Sheet1!$F:$I,3,0)</f>
        <v>1063.5</v>
      </c>
      <c r="O834" s="32">
        <f>VLOOKUP(A834,[1]FIJA!$A:$P,12,0)</f>
        <v>75</v>
      </c>
      <c r="P834" s="6">
        <v>886.5</v>
      </c>
      <c r="Q834" s="40">
        <f t="shared" si="36"/>
        <v>961.5</v>
      </c>
      <c r="R834" s="6">
        <f t="shared" si="37"/>
        <v>2301</v>
      </c>
      <c r="S834" s="6">
        <f t="shared" si="38"/>
        <v>14038.5</v>
      </c>
      <c r="T834" s="24">
        <v>111</v>
      </c>
      <c r="U834" s="2" t="str">
        <f>VLOOKUP(A834,[2]COMEDORECO_Generacion_de_Datos_!$A:$F,5,0)</f>
        <v>01.00.00.62.02.43.28</v>
      </c>
    </row>
    <row r="835" spans="1:21" s="3" customFormat="1" ht="21.95" customHeight="1" x14ac:dyDescent="0.25">
      <c r="A835" s="2">
        <f>VLOOKUP(C835,[1]FIJA!$D:$P,3,0)</f>
        <v>1000269702</v>
      </c>
      <c r="B835" s="23">
        <v>823</v>
      </c>
      <c r="C835" s="7" t="s">
        <v>525</v>
      </c>
      <c r="D835" s="7" t="s">
        <v>101</v>
      </c>
      <c r="E835" s="7" t="str">
        <f>VLOOKUP(A835,[2]COMEDORECO_Generacion_de_Datos_!$A:$F,2,0)</f>
        <v>F</v>
      </c>
      <c r="F835" s="7" t="s">
        <v>1844</v>
      </c>
      <c r="G835" s="44" t="str">
        <f>VLOOKUP(A835,[1]FIJA!$A:$P,15,0)</f>
        <v>COMEDORES ECONOMICOS - AZUA</v>
      </c>
      <c r="H835" s="44">
        <f>VLOOKUP(A835,[1]FIJA!$A:$P,8,0)</f>
        <v>15000</v>
      </c>
      <c r="I835" s="32">
        <f>VLOOKUP(A835,[1]FIJA!$A:$P,10,0)</f>
        <v>0</v>
      </c>
      <c r="J835" s="32">
        <f>VLOOKUP(A835,[1]FIJA!$A:$P,9,0)</f>
        <v>430.5</v>
      </c>
      <c r="K835" s="32">
        <f>VLOOKUP(A835,[3]Sheet1!$F:$I,2,)</f>
        <v>1065</v>
      </c>
      <c r="L835" s="32">
        <f>VLOOKUP(A835,[3]Sheet1!$F:$I,4,0)</f>
        <v>172.5</v>
      </c>
      <c r="M835" s="32">
        <f>VLOOKUP(A835,[1]FIJA!$A:$P,11,0)</f>
        <v>456</v>
      </c>
      <c r="N835" s="32">
        <f>VLOOKUP(A835,[3]Sheet1!$F:$I,3,0)</f>
        <v>1063.5</v>
      </c>
      <c r="O835" s="32">
        <f>VLOOKUP(A835,[1]FIJA!$A:$P,12,0)</f>
        <v>75</v>
      </c>
      <c r="P835" s="6">
        <v>886.5</v>
      </c>
      <c r="Q835" s="40">
        <f t="shared" si="36"/>
        <v>961.5</v>
      </c>
      <c r="R835" s="6">
        <f t="shared" si="37"/>
        <v>2301</v>
      </c>
      <c r="S835" s="6">
        <f t="shared" si="38"/>
        <v>14038.5</v>
      </c>
      <c r="T835" s="24">
        <v>111</v>
      </c>
      <c r="U835" s="2" t="str">
        <f>VLOOKUP(A835,[2]COMEDORECO_Generacion_de_Datos_!$A:$F,5,0)</f>
        <v>01.00.00.62.02.43.28</v>
      </c>
    </row>
    <row r="836" spans="1:21" s="3" customFormat="1" ht="21.95" customHeight="1" x14ac:dyDescent="0.25">
      <c r="A836" s="2">
        <f>VLOOKUP(C836,[1]FIJA!$D:$P,3,0)</f>
        <v>111648671</v>
      </c>
      <c r="B836" s="23">
        <v>824</v>
      </c>
      <c r="C836" s="7" t="s">
        <v>366</v>
      </c>
      <c r="D836" s="7" t="s">
        <v>101</v>
      </c>
      <c r="E836" s="7" t="str">
        <f>VLOOKUP(A836,[2]COMEDORECO_Generacion_de_Datos_!$A:$F,2,0)</f>
        <v>F</v>
      </c>
      <c r="F836" s="7" t="s">
        <v>1844</v>
      </c>
      <c r="G836" s="44" t="str">
        <f>VLOOKUP(A836,[1]FIJA!$A:$P,15,0)</f>
        <v>COMEDORES ECONOMICOS - AZUA</v>
      </c>
      <c r="H836" s="44">
        <f>VLOOKUP(A836,[1]FIJA!$A:$P,8,0)</f>
        <v>11000</v>
      </c>
      <c r="I836" s="32">
        <f>VLOOKUP(A836,[1]FIJA!$A:$P,10,0)</f>
        <v>0</v>
      </c>
      <c r="J836" s="32">
        <f>VLOOKUP(A836,[1]FIJA!$A:$P,9,0)</f>
        <v>315.7</v>
      </c>
      <c r="K836" s="32">
        <f>VLOOKUP(A836,[3]Sheet1!$F:$I,2,)</f>
        <v>781</v>
      </c>
      <c r="L836" s="32">
        <f>VLOOKUP(A836,[3]Sheet1!$F:$I,4,0)</f>
        <v>126.5</v>
      </c>
      <c r="M836" s="32">
        <f>VLOOKUP(A836,[1]FIJA!$A:$P,11,0)</f>
        <v>334.4</v>
      </c>
      <c r="N836" s="32">
        <f>VLOOKUP(A836,[3]Sheet1!$F:$I,3,0)</f>
        <v>779.9</v>
      </c>
      <c r="O836" s="32">
        <f>VLOOKUP(A836,[1]FIJA!$A:$P,12,0)</f>
        <v>75</v>
      </c>
      <c r="P836" s="6">
        <v>650.09999999999991</v>
      </c>
      <c r="Q836" s="40">
        <f t="shared" si="36"/>
        <v>725.09999999999991</v>
      </c>
      <c r="R836" s="6">
        <f t="shared" si="37"/>
        <v>1687.4</v>
      </c>
      <c r="S836" s="6">
        <f t="shared" si="38"/>
        <v>10274.9</v>
      </c>
      <c r="T836" s="24">
        <v>111</v>
      </c>
      <c r="U836" s="2" t="str">
        <f>VLOOKUP(A836,[2]COMEDORECO_Generacion_de_Datos_!$A:$F,5,0)</f>
        <v>01.00.00.62.02.43.28</v>
      </c>
    </row>
    <row r="837" spans="1:21" s="3" customFormat="1" ht="21.95" customHeight="1" x14ac:dyDescent="0.25">
      <c r="A837" s="2">
        <f>VLOOKUP(C837,[1]FIJA!$D:$P,3,0)</f>
        <v>114908551</v>
      </c>
      <c r="B837" s="23">
        <v>825</v>
      </c>
      <c r="C837" s="7" t="s">
        <v>422</v>
      </c>
      <c r="D837" s="7" t="s">
        <v>37</v>
      </c>
      <c r="E837" s="7" t="str">
        <f>VLOOKUP(A837,[2]COMEDORECO_Generacion_de_Datos_!$A:$F,2,0)</f>
        <v>F</v>
      </c>
      <c r="F837" s="7" t="s">
        <v>1844</v>
      </c>
      <c r="G837" s="44" t="str">
        <f>VLOOKUP(A837,[1]FIJA!$A:$P,15,0)</f>
        <v>COMEDORES ECONOMICOS - AZUA</v>
      </c>
      <c r="H837" s="44">
        <f>VLOOKUP(A837,[1]FIJA!$A:$P,8,0)</f>
        <v>11000</v>
      </c>
      <c r="I837" s="32">
        <f>VLOOKUP(A837,[1]FIJA!$A:$P,10,0)</f>
        <v>0</v>
      </c>
      <c r="J837" s="32">
        <f>VLOOKUP(A837,[1]FIJA!$A:$P,9,0)</f>
        <v>315.7</v>
      </c>
      <c r="K837" s="32">
        <f>VLOOKUP(A837,[3]Sheet1!$F:$I,2,)</f>
        <v>781</v>
      </c>
      <c r="L837" s="32">
        <f>VLOOKUP(A837,[3]Sheet1!$F:$I,4,0)</f>
        <v>126.5</v>
      </c>
      <c r="M837" s="32">
        <f>VLOOKUP(A837,[1]FIJA!$A:$P,11,0)</f>
        <v>334.4</v>
      </c>
      <c r="N837" s="32">
        <f>VLOOKUP(A837,[3]Sheet1!$F:$I,3,0)</f>
        <v>779.9</v>
      </c>
      <c r="O837" s="32">
        <f>VLOOKUP(A837,[1]FIJA!$A:$P,12,0)</f>
        <v>75</v>
      </c>
      <c r="P837" s="6">
        <v>650.09999999999991</v>
      </c>
      <c r="Q837" s="40">
        <f t="shared" si="36"/>
        <v>725.09999999999991</v>
      </c>
      <c r="R837" s="6">
        <f t="shared" si="37"/>
        <v>1687.4</v>
      </c>
      <c r="S837" s="6">
        <f t="shared" si="38"/>
        <v>10274.9</v>
      </c>
      <c r="T837" s="24">
        <v>111</v>
      </c>
      <c r="U837" s="2" t="str">
        <f>VLOOKUP(A837,[2]COMEDORECO_Generacion_de_Datos_!$A:$F,5,0)</f>
        <v>01.00.00.62.02.43.28</v>
      </c>
    </row>
    <row r="838" spans="1:21" s="3" customFormat="1" ht="21.95" customHeight="1" x14ac:dyDescent="0.25">
      <c r="A838" s="2">
        <f>VLOOKUP(C838,[1]FIJA!$D:$P,3,0)</f>
        <v>1000006930</v>
      </c>
      <c r="B838" s="23">
        <v>826</v>
      </c>
      <c r="C838" s="7" t="s">
        <v>518</v>
      </c>
      <c r="D838" s="7" t="s">
        <v>101</v>
      </c>
      <c r="E838" s="7" t="str">
        <f>VLOOKUP(A838,[2]COMEDORECO_Generacion_de_Datos_!$A:$F,2,0)</f>
        <v>F</v>
      </c>
      <c r="F838" s="7" t="s">
        <v>1844</v>
      </c>
      <c r="G838" s="44" t="str">
        <f>VLOOKUP(A838,[1]FIJA!$A:$P,15,0)</f>
        <v>COMEDORES ECONOMICOS - AZUA</v>
      </c>
      <c r="H838" s="44">
        <f>VLOOKUP(A838,[1]FIJA!$A:$P,8,0)</f>
        <v>11000</v>
      </c>
      <c r="I838" s="32">
        <f>VLOOKUP(A838,[1]FIJA!$A:$P,10,0)</f>
        <v>0</v>
      </c>
      <c r="J838" s="32">
        <f>VLOOKUP(A838,[1]FIJA!$A:$P,9,0)</f>
        <v>315.7</v>
      </c>
      <c r="K838" s="32">
        <f>VLOOKUP(A838,[3]Sheet1!$F:$I,2,)</f>
        <v>781</v>
      </c>
      <c r="L838" s="32">
        <f>VLOOKUP(A838,[3]Sheet1!$F:$I,4,0)</f>
        <v>126.5</v>
      </c>
      <c r="M838" s="32">
        <f>VLOOKUP(A838,[1]FIJA!$A:$P,11,0)</f>
        <v>334.4</v>
      </c>
      <c r="N838" s="32">
        <f>VLOOKUP(A838,[3]Sheet1!$F:$I,3,0)</f>
        <v>779.9</v>
      </c>
      <c r="O838" s="32">
        <f>VLOOKUP(A838,[1]FIJA!$A:$P,12,0)</f>
        <v>75</v>
      </c>
      <c r="P838" s="6">
        <v>650.09999999999991</v>
      </c>
      <c r="Q838" s="40">
        <f t="shared" si="36"/>
        <v>725.09999999999991</v>
      </c>
      <c r="R838" s="6">
        <f t="shared" si="37"/>
        <v>1687.4</v>
      </c>
      <c r="S838" s="6">
        <f t="shared" si="38"/>
        <v>10274.9</v>
      </c>
      <c r="T838" s="24">
        <v>111</v>
      </c>
      <c r="U838" s="2" t="str">
        <f>VLOOKUP(A838,[2]COMEDORECO_Generacion_de_Datos_!$A:$F,5,0)</f>
        <v>01.00.00.62.02.43.28</v>
      </c>
    </row>
    <row r="839" spans="1:21" s="3" customFormat="1" ht="21.95" customHeight="1" x14ac:dyDescent="0.25">
      <c r="A839" s="2">
        <f>VLOOKUP(C839,[1]FIJA!$D:$P,3,0)</f>
        <v>1000024958</v>
      </c>
      <c r="B839" s="23">
        <v>827</v>
      </c>
      <c r="C839" s="7" t="s">
        <v>519</v>
      </c>
      <c r="D839" s="7" t="s">
        <v>101</v>
      </c>
      <c r="E839" s="7" t="str">
        <f>VLOOKUP(A839,[2]COMEDORECO_Generacion_de_Datos_!$A:$F,2,0)</f>
        <v>M</v>
      </c>
      <c r="F839" s="7" t="s">
        <v>1844</v>
      </c>
      <c r="G839" s="44" t="str">
        <f>VLOOKUP(A839,[1]FIJA!$A:$P,15,0)</f>
        <v>COMEDORES ECONOMICOS - AZUA</v>
      </c>
      <c r="H839" s="44">
        <f>VLOOKUP(A839,[1]FIJA!$A:$P,8,0)</f>
        <v>11000</v>
      </c>
      <c r="I839" s="32">
        <f>VLOOKUP(A839,[1]FIJA!$A:$P,10,0)</f>
        <v>0</v>
      </c>
      <c r="J839" s="32">
        <f>VLOOKUP(A839,[1]FIJA!$A:$P,9,0)</f>
        <v>315.7</v>
      </c>
      <c r="K839" s="32">
        <f>VLOOKUP(A839,[3]Sheet1!$F:$I,2,)</f>
        <v>781</v>
      </c>
      <c r="L839" s="32">
        <f>VLOOKUP(A839,[3]Sheet1!$F:$I,4,0)</f>
        <v>126.5</v>
      </c>
      <c r="M839" s="32">
        <f>VLOOKUP(A839,[1]FIJA!$A:$P,11,0)</f>
        <v>334.4</v>
      </c>
      <c r="N839" s="32">
        <f>VLOOKUP(A839,[3]Sheet1!$F:$I,3,0)</f>
        <v>779.9</v>
      </c>
      <c r="O839" s="32">
        <f>VLOOKUP(A839,[1]FIJA!$A:$P,12,0)</f>
        <v>75</v>
      </c>
      <c r="P839" s="6">
        <v>650.09999999999991</v>
      </c>
      <c r="Q839" s="40">
        <f t="shared" si="36"/>
        <v>725.09999999999991</v>
      </c>
      <c r="R839" s="6">
        <f t="shared" si="37"/>
        <v>1687.4</v>
      </c>
      <c r="S839" s="6">
        <f t="shared" si="38"/>
        <v>10274.9</v>
      </c>
      <c r="T839" s="24">
        <v>111</v>
      </c>
      <c r="U839" s="2" t="str">
        <f>VLOOKUP(A839,[2]COMEDORECO_Generacion_de_Datos_!$A:$F,5,0)</f>
        <v>01.00.00.62.02.43.28</v>
      </c>
    </row>
    <row r="840" spans="1:21" s="3" customFormat="1" ht="21.95" customHeight="1" x14ac:dyDescent="0.25">
      <c r="A840" s="2">
        <f>VLOOKUP(C840,[1]FIJA!$D:$P,3,0)</f>
        <v>1000043180</v>
      </c>
      <c r="B840" s="23">
        <v>828</v>
      </c>
      <c r="C840" s="7" t="s">
        <v>520</v>
      </c>
      <c r="D840" s="7" t="s">
        <v>101</v>
      </c>
      <c r="E840" s="7" t="str">
        <f>VLOOKUP(A840,[2]COMEDORECO_Generacion_de_Datos_!$A:$F,2,0)</f>
        <v>F</v>
      </c>
      <c r="F840" s="7" t="s">
        <v>1844</v>
      </c>
      <c r="G840" s="44" t="str">
        <f>VLOOKUP(A840,[1]FIJA!$A:$P,15,0)</f>
        <v>COMEDORES ECONOMICOS - AZUA</v>
      </c>
      <c r="H840" s="44">
        <f>VLOOKUP(A840,[1]FIJA!$A:$P,8,0)</f>
        <v>11000</v>
      </c>
      <c r="I840" s="32">
        <f>VLOOKUP(A840,[1]FIJA!$A:$P,10,0)</f>
        <v>0</v>
      </c>
      <c r="J840" s="32">
        <f>VLOOKUP(A840,[1]FIJA!$A:$P,9,0)</f>
        <v>315.7</v>
      </c>
      <c r="K840" s="32">
        <f>VLOOKUP(A840,[3]Sheet1!$F:$I,2,)</f>
        <v>781</v>
      </c>
      <c r="L840" s="32">
        <f>VLOOKUP(A840,[3]Sheet1!$F:$I,4,0)</f>
        <v>126.5</v>
      </c>
      <c r="M840" s="32">
        <f>VLOOKUP(A840,[1]FIJA!$A:$P,11,0)</f>
        <v>334.4</v>
      </c>
      <c r="N840" s="32">
        <f>VLOOKUP(A840,[3]Sheet1!$F:$I,3,0)</f>
        <v>779.9</v>
      </c>
      <c r="O840" s="32">
        <f>VLOOKUP(A840,[1]FIJA!$A:$P,12,0)</f>
        <v>75</v>
      </c>
      <c r="P840" s="6">
        <v>650.09999999999991</v>
      </c>
      <c r="Q840" s="40">
        <f t="shared" si="36"/>
        <v>725.09999999999991</v>
      </c>
      <c r="R840" s="6">
        <f t="shared" si="37"/>
        <v>1687.4</v>
      </c>
      <c r="S840" s="6">
        <f t="shared" si="38"/>
        <v>10274.9</v>
      </c>
      <c r="T840" s="24">
        <v>111</v>
      </c>
      <c r="U840" s="2" t="str">
        <f>VLOOKUP(A840,[2]COMEDORECO_Generacion_de_Datos_!$A:$F,5,0)</f>
        <v>01.00.00.62.02.43.28</v>
      </c>
    </row>
    <row r="841" spans="1:21" s="3" customFormat="1" ht="21.95" customHeight="1" x14ac:dyDescent="0.25">
      <c r="A841" s="2">
        <f>VLOOKUP(C841,[1]FIJA!$D:$P,3,0)</f>
        <v>1000102937</v>
      </c>
      <c r="B841" s="23">
        <v>829</v>
      </c>
      <c r="C841" s="7" t="s">
        <v>521</v>
      </c>
      <c r="D841" s="7" t="s">
        <v>101</v>
      </c>
      <c r="E841" s="7" t="str">
        <f>VLOOKUP(A841,[2]COMEDORECO_Generacion_de_Datos_!$A:$F,2,0)</f>
        <v>M</v>
      </c>
      <c r="F841" s="7" t="s">
        <v>1844</v>
      </c>
      <c r="G841" s="44" t="str">
        <f>VLOOKUP(A841,[1]FIJA!$A:$P,15,0)</f>
        <v>COMEDORES ECONOMICOS - AZUA</v>
      </c>
      <c r="H841" s="44">
        <f>VLOOKUP(A841,[1]FIJA!$A:$P,8,0)</f>
        <v>11000</v>
      </c>
      <c r="I841" s="32">
        <f>VLOOKUP(A841,[1]FIJA!$A:$P,10,0)</f>
        <v>0</v>
      </c>
      <c r="J841" s="32">
        <f>VLOOKUP(A841,[1]FIJA!$A:$P,9,0)</f>
        <v>315.7</v>
      </c>
      <c r="K841" s="32">
        <f>VLOOKUP(A841,[3]Sheet1!$F:$I,2,)</f>
        <v>781</v>
      </c>
      <c r="L841" s="32">
        <f>VLOOKUP(A841,[3]Sheet1!$F:$I,4,0)</f>
        <v>126.5</v>
      </c>
      <c r="M841" s="32">
        <f>VLOOKUP(A841,[1]FIJA!$A:$P,11,0)</f>
        <v>334.4</v>
      </c>
      <c r="N841" s="32">
        <f>VLOOKUP(A841,[3]Sheet1!$F:$I,3,0)</f>
        <v>779.9</v>
      </c>
      <c r="O841" s="32">
        <f>VLOOKUP(A841,[1]FIJA!$A:$P,12,0)</f>
        <v>75</v>
      </c>
      <c r="P841" s="6">
        <v>650.09999999999991</v>
      </c>
      <c r="Q841" s="40">
        <f t="shared" si="36"/>
        <v>725.09999999999991</v>
      </c>
      <c r="R841" s="6">
        <f t="shared" si="37"/>
        <v>1687.4</v>
      </c>
      <c r="S841" s="6">
        <f t="shared" si="38"/>
        <v>10274.9</v>
      </c>
      <c r="T841" s="24">
        <v>111</v>
      </c>
      <c r="U841" s="2" t="str">
        <f>VLOOKUP(A841,[2]COMEDORECO_Generacion_de_Datos_!$A:$F,5,0)</f>
        <v>01.00.00.62.02.43.28</v>
      </c>
    </row>
    <row r="842" spans="1:21" s="3" customFormat="1" ht="21.95" customHeight="1" x14ac:dyDescent="0.25">
      <c r="A842" s="2">
        <f>VLOOKUP(C842,[1]FIJA!$D:$P,3,0)</f>
        <v>1000169241</v>
      </c>
      <c r="B842" s="23">
        <v>830</v>
      </c>
      <c r="C842" s="7" t="s">
        <v>523</v>
      </c>
      <c r="D842" s="7" t="s">
        <v>101</v>
      </c>
      <c r="E842" s="7" t="str">
        <f>VLOOKUP(A842,[2]COMEDORECO_Generacion_de_Datos_!$A:$F,2,0)</f>
        <v>F</v>
      </c>
      <c r="F842" s="7" t="s">
        <v>1844</v>
      </c>
      <c r="G842" s="44" t="str">
        <f>VLOOKUP(A842,[1]FIJA!$A:$P,15,0)</f>
        <v>COMEDORES ECONOMICOS - AZUA</v>
      </c>
      <c r="H842" s="44">
        <f>VLOOKUP(A842,[1]FIJA!$A:$P,8,0)</f>
        <v>11000</v>
      </c>
      <c r="I842" s="32">
        <f>VLOOKUP(A842,[1]FIJA!$A:$P,10,0)</f>
        <v>0</v>
      </c>
      <c r="J842" s="32">
        <f>VLOOKUP(A842,[1]FIJA!$A:$P,9,0)</f>
        <v>315.7</v>
      </c>
      <c r="K842" s="32">
        <f>VLOOKUP(A842,[3]Sheet1!$F:$I,2,)</f>
        <v>781</v>
      </c>
      <c r="L842" s="32">
        <f>VLOOKUP(A842,[3]Sheet1!$F:$I,4,0)</f>
        <v>126.5</v>
      </c>
      <c r="M842" s="32">
        <f>VLOOKUP(A842,[1]FIJA!$A:$P,11,0)</f>
        <v>334.4</v>
      </c>
      <c r="N842" s="32">
        <f>VLOOKUP(A842,[3]Sheet1!$F:$I,3,0)</f>
        <v>779.9</v>
      </c>
      <c r="O842" s="32">
        <f>VLOOKUP(A842,[1]FIJA!$A:$P,12,0)</f>
        <v>75</v>
      </c>
      <c r="P842" s="6">
        <v>650.09999999999991</v>
      </c>
      <c r="Q842" s="40">
        <f t="shared" si="36"/>
        <v>725.09999999999991</v>
      </c>
      <c r="R842" s="6">
        <f t="shared" si="37"/>
        <v>1687.4</v>
      </c>
      <c r="S842" s="6">
        <f t="shared" si="38"/>
        <v>10274.9</v>
      </c>
      <c r="T842" s="24">
        <v>111</v>
      </c>
      <c r="U842" s="2" t="str">
        <f>VLOOKUP(A842,[2]COMEDORECO_Generacion_de_Datos_!$A:$F,5,0)</f>
        <v>01.00.00.62.02.43.28</v>
      </c>
    </row>
    <row r="843" spans="1:21" s="3" customFormat="1" ht="21.95" customHeight="1" x14ac:dyDescent="0.25">
      <c r="A843" s="2">
        <f>VLOOKUP(C843,[1]FIJA!$D:$P,3,0)</f>
        <v>1000423713</v>
      </c>
      <c r="B843" s="23">
        <v>831</v>
      </c>
      <c r="C843" s="7" t="s">
        <v>1436</v>
      </c>
      <c r="D843" s="7" t="s">
        <v>101</v>
      </c>
      <c r="E843" s="7" t="str">
        <f>VLOOKUP(A843,[2]COMEDORECO_Generacion_de_Datos_!$A:$F,2,0)</f>
        <v>F</v>
      </c>
      <c r="F843" s="7" t="s">
        <v>1844</v>
      </c>
      <c r="G843" s="44" t="str">
        <f>VLOOKUP(A843,[1]FIJA!$A:$P,15,0)</f>
        <v>COMEDORES ECONOMICOS - AZUA</v>
      </c>
      <c r="H843" s="44">
        <f>VLOOKUP(A843,[1]FIJA!$A:$P,8,0)</f>
        <v>11000</v>
      </c>
      <c r="I843" s="32">
        <f>VLOOKUP(A843,[1]FIJA!$A:$P,10,0)</f>
        <v>0</v>
      </c>
      <c r="J843" s="32">
        <f>VLOOKUP(A843,[1]FIJA!$A:$P,9,0)</f>
        <v>315.7</v>
      </c>
      <c r="K843" s="32">
        <f>VLOOKUP(A843,[3]Sheet1!$F:$I,2,)</f>
        <v>781</v>
      </c>
      <c r="L843" s="32">
        <f>VLOOKUP(A843,[3]Sheet1!$F:$I,4,0)</f>
        <v>126.5</v>
      </c>
      <c r="M843" s="32">
        <f>VLOOKUP(A843,[1]FIJA!$A:$P,11,0)</f>
        <v>334.4</v>
      </c>
      <c r="N843" s="32">
        <f>VLOOKUP(A843,[3]Sheet1!$F:$I,3,0)</f>
        <v>779.9</v>
      </c>
      <c r="O843" s="32">
        <f>VLOOKUP(A843,[1]FIJA!$A:$P,12,0)</f>
        <v>75</v>
      </c>
      <c r="P843" s="6">
        <v>650.09999999999991</v>
      </c>
      <c r="Q843" s="40">
        <f t="shared" si="36"/>
        <v>725.09999999999991</v>
      </c>
      <c r="R843" s="6">
        <f t="shared" si="37"/>
        <v>1687.4</v>
      </c>
      <c r="S843" s="6">
        <f t="shared" si="38"/>
        <v>10274.9</v>
      </c>
      <c r="T843" s="24">
        <v>111</v>
      </c>
      <c r="U843" s="2" t="str">
        <f>VLOOKUP(A843,[2]COMEDORECO_Generacion_de_Datos_!$A:$F,5,0)</f>
        <v>01.00.00.62.02.43.28</v>
      </c>
    </row>
    <row r="844" spans="1:21" s="3" customFormat="1" ht="21.95" customHeight="1" x14ac:dyDescent="0.25">
      <c r="A844" s="2">
        <f>VLOOKUP(C844,[1]FIJA!$D:$P,3,0)</f>
        <v>1000492320</v>
      </c>
      <c r="B844" s="23">
        <v>832</v>
      </c>
      <c r="C844" s="7" t="s">
        <v>527</v>
      </c>
      <c r="D844" s="7" t="s">
        <v>101</v>
      </c>
      <c r="E844" s="7" t="str">
        <f>VLOOKUP(A844,[2]COMEDORECO_Generacion_de_Datos_!$A:$F,2,0)</f>
        <v>F</v>
      </c>
      <c r="F844" s="7" t="s">
        <v>1844</v>
      </c>
      <c r="G844" s="44" t="str">
        <f>VLOOKUP(A844,[1]FIJA!$A:$P,15,0)</f>
        <v>COMEDORES ECONOMICOS - AZUA</v>
      </c>
      <c r="H844" s="44">
        <f>VLOOKUP(A844,[1]FIJA!$A:$P,8,0)</f>
        <v>11000</v>
      </c>
      <c r="I844" s="32">
        <f>VLOOKUP(A844,[1]FIJA!$A:$P,10,0)</f>
        <v>0</v>
      </c>
      <c r="J844" s="32">
        <f>VLOOKUP(A844,[1]FIJA!$A:$P,9,0)</f>
        <v>315.7</v>
      </c>
      <c r="K844" s="32">
        <f>VLOOKUP(A844,[3]Sheet1!$F:$I,2,)</f>
        <v>781</v>
      </c>
      <c r="L844" s="32">
        <f>VLOOKUP(A844,[3]Sheet1!$F:$I,4,0)</f>
        <v>126.5</v>
      </c>
      <c r="M844" s="32">
        <f>VLOOKUP(A844,[1]FIJA!$A:$P,11,0)</f>
        <v>334.4</v>
      </c>
      <c r="N844" s="32">
        <f>VLOOKUP(A844,[3]Sheet1!$F:$I,3,0)</f>
        <v>779.9</v>
      </c>
      <c r="O844" s="32">
        <f>VLOOKUP(A844,[1]FIJA!$A:$P,12,0)</f>
        <v>75</v>
      </c>
      <c r="P844" s="6">
        <v>650.09999999999991</v>
      </c>
      <c r="Q844" s="40">
        <f t="shared" si="36"/>
        <v>725.09999999999991</v>
      </c>
      <c r="R844" s="6">
        <f t="shared" si="37"/>
        <v>1687.4</v>
      </c>
      <c r="S844" s="6">
        <f t="shared" si="38"/>
        <v>10274.9</v>
      </c>
      <c r="T844" s="24">
        <v>111</v>
      </c>
      <c r="U844" s="2" t="str">
        <f>VLOOKUP(A844,[2]COMEDORECO_Generacion_de_Datos_!$A:$F,5,0)</f>
        <v>01.00.00.62.02.43.28</v>
      </c>
    </row>
    <row r="845" spans="1:21" s="3" customFormat="1" ht="21.95" customHeight="1" x14ac:dyDescent="0.25">
      <c r="A845" s="2">
        <f>VLOOKUP(C845,[1]FIJA!$D:$P,3,0)</f>
        <v>1000642882</v>
      </c>
      <c r="B845" s="23">
        <v>833</v>
      </c>
      <c r="C845" s="7" t="s">
        <v>1437</v>
      </c>
      <c r="D845" s="7" t="s">
        <v>101</v>
      </c>
      <c r="E845" s="7" t="str">
        <f>VLOOKUP(A845,[2]COMEDORECO_Generacion_de_Datos_!$A:$F,2,0)</f>
        <v>F</v>
      </c>
      <c r="F845" s="7" t="s">
        <v>1844</v>
      </c>
      <c r="G845" s="44" t="str">
        <f>VLOOKUP(A845,[1]FIJA!$A:$P,15,0)</f>
        <v>COMEDORES ECONOMICOS - AZUA</v>
      </c>
      <c r="H845" s="44">
        <f>VLOOKUP(A845,[1]FIJA!$A:$P,8,0)</f>
        <v>11000</v>
      </c>
      <c r="I845" s="32">
        <f>VLOOKUP(A845,[1]FIJA!$A:$P,10,0)</f>
        <v>0</v>
      </c>
      <c r="J845" s="32">
        <f>VLOOKUP(A845,[1]FIJA!$A:$P,9,0)</f>
        <v>315.7</v>
      </c>
      <c r="K845" s="32">
        <f>VLOOKUP(A845,[3]Sheet1!$F:$I,2,)</f>
        <v>781</v>
      </c>
      <c r="L845" s="32">
        <f>VLOOKUP(A845,[3]Sheet1!$F:$I,4,0)</f>
        <v>126.5</v>
      </c>
      <c r="M845" s="32">
        <f>VLOOKUP(A845,[1]FIJA!$A:$P,11,0)</f>
        <v>334.4</v>
      </c>
      <c r="N845" s="32">
        <f>VLOOKUP(A845,[3]Sheet1!$F:$I,3,0)</f>
        <v>779.9</v>
      </c>
      <c r="O845" s="32">
        <f>VLOOKUP(A845,[1]FIJA!$A:$P,12,0)</f>
        <v>75</v>
      </c>
      <c r="P845" s="6">
        <v>650.09999999999991</v>
      </c>
      <c r="Q845" s="40">
        <f t="shared" ref="Q845:Q908" si="39">+I845+J845+M845+O845</f>
        <v>725.09999999999991</v>
      </c>
      <c r="R845" s="6">
        <f t="shared" ref="R845:R908" si="40">+K845+L845+N845</f>
        <v>1687.4</v>
      </c>
      <c r="S845" s="6">
        <f t="shared" ref="S845:S908" si="41">+H845-Q845</f>
        <v>10274.9</v>
      </c>
      <c r="T845" s="24">
        <v>111</v>
      </c>
      <c r="U845" s="2" t="str">
        <f>VLOOKUP(A845,[2]COMEDORECO_Generacion_de_Datos_!$A:$F,5,0)</f>
        <v>01.00.00.62.02.43.28</v>
      </c>
    </row>
    <row r="846" spans="1:21" s="3" customFormat="1" ht="21.95" customHeight="1" x14ac:dyDescent="0.25">
      <c r="A846" s="2">
        <f>VLOOKUP(C846,[1]FIJA!$D:$P,3,0)</f>
        <v>1000757847</v>
      </c>
      <c r="B846" s="23">
        <v>834</v>
      </c>
      <c r="C846" s="7" t="s">
        <v>536</v>
      </c>
      <c r="D846" s="7" t="s">
        <v>101</v>
      </c>
      <c r="E846" s="7" t="str">
        <f>VLOOKUP(A846,[2]COMEDORECO_Generacion_de_Datos_!$A:$F,2,0)</f>
        <v>F</v>
      </c>
      <c r="F846" s="7" t="s">
        <v>1844</v>
      </c>
      <c r="G846" s="44" t="str">
        <f>VLOOKUP(A846,[1]FIJA!$A:$P,15,0)</f>
        <v>COMEDORES ECONOMICOS - AZUA</v>
      </c>
      <c r="H846" s="44">
        <f>VLOOKUP(A846,[1]FIJA!$A:$P,8,0)</f>
        <v>11000</v>
      </c>
      <c r="I846" s="32">
        <f>VLOOKUP(A846,[1]FIJA!$A:$P,10,0)</f>
        <v>0</v>
      </c>
      <c r="J846" s="32">
        <f>VLOOKUP(A846,[1]FIJA!$A:$P,9,0)</f>
        <v>315.7</v>
      </c>
      <c r="K846" s="32">
        <f>VLOOKUP(A846,[3]Sheet1!$F:$I,2,)</f>
        <v>781</v>
      </c>
      <c r="L846" s="32">
        <f>VLOOKUP(A846,[3]Sheet1!$F:$I,4,0)</f>
        <v>126.5</v>
      </c>
      <c r="M846" s="32">
        <f>VLOOKUP(A846,[1]FIJA!$A:$P,11,0)</f>
        <v>334.4</v>
      </c>
      <c r="N846" s="32">
        <f>VLOOKUP(A846,[3]Sheet1!$F:$I,3,0)</f>
        <v>779.9</v>
      </c>
      <c r="O846" s="32">
        <f>VLOOKUP(A846,[1]FIJA!$A:$P,12,0)</f>
        <v>75</v>
      </c>
      <c r="P846" s="6">
        <v>650.09999999999991</v>
      </c>
      <c r="Q846" s="40">
        <f t="shared" si="39"/>
        <v>725.09999999999991</v>
      </c>
      <c r="R846" s="6">
        <f t="shared" si="40"/>
        <v>1687.4</v>
      </c>
      <c r="S846" s="6">
        <f t="shared" si="41"/>
        <v>10274.9</v>
      </c>
      <c r="T846" s="24">
        <v>111</v>
      </c>
      <c r="U846" s="2" t="str">
        <f>VLOOKUP(A846,[2]COMEDORECO_Generacion_de_Datos_!$A:$F,5,0)</f>
        <v>01.00.00.62.02.43.28</v>
      </c>
    </row>
    <row r="847" spans="1:21" s="3" customFormat="1" ht="21.95" customHeight="1" x14ac:dyDescent="0.25">
      <c r="A847" s="2">
        <f>VLOOKUP(C847,[1]FIJA!$D:$P,3,0)</f>
        <v>1000873339</v>
      </c>
      <c r="B847" s="23">
        <v>835</v>
      </c>
      <c r="C847" s="7" t="s">
        <v>538</v>
      </c>
      <c r="D847" s="7" t="s">
        <v>101</v>
      </c>
      <c r="E847" s="7" t="str">
        <f>VLOOKUP(A847,[2]COMEDORECO_Generacion_de_Datos_!$A:$F,2,0)</f>
        <v>F</v>
      </c>
      <c r="F847" s="7" t="s">
        <v>1844</v>
      </c>
      <c r="G847" s="44" t="str">
        <f>VLOOKUP(A847,[1]FIJA!$A:$P,15,0)</f>
        <v>COMEDORES ECONOMICOS - AZUA</v>
      </c>
      <c r="H847" s="44">
        <f>VLOOKUP(A847,[1]FIJA!$A:$P,8,0)</f>
        <v>11000</v>
      </c>
      <c r="I847" s="32">
        <f>VLOOKUP(A847,[1]FIJA!$A:$P,10,0)</f>
        <v>0</v>
      </c>
      <c r="J847" s="32">
        <f>VLOOKUP(A847,[1]FIJA!$A:$P,9,0)</f>
        <v>315.7</v>
      </c>
      <c r="K847" s="32">
        <f>VLOOKUP(A847,[3]Sheet1!$F:$I,2,)</f>
        <v>781</v>
      </c>
      <c r="L847" s="32">
        <f>VLOOKUP(A847,[3]Sheet1!$F:$I,4,0)</f>
        <v>126.5</v>
      </c>
      <c r="M847" s="32">
        <f>VLOOKUP(A847,[1]FIJA!$A:$P,11,0)</f>
        <v>334.4</v>
      </c>
      <c r="N847" s="32">
        <f>VLOOKUP(A847,[3]Sheet1!$F:$I,3,0)</f>
        <v>779.9</v>
      </c>
      <c r="O847" s="32">
        <f>VLOOKUP(A847,[1]FIJA!$A:$P,12,0)</f>
        <v>75</v>
      </c>
      <c r="P847" s="6">
        <v>650.09999999999991</v>
      </c>
      <c r="Q847" s="40">
        <f t="shared" si="39"/>
        <v>725.09999999999991</v>
      </c>
      <c r="R847" s="6">
        <f t="shared" si="40"/>
        <v>1687.4</v>
      </c>
      <c r="S847" s="6">
        <f t="shared" si="41"/>
        <v>10274.9</v>
      </c>
      <c r="T847" s="24">
        <v>111</v>
      </c>
      <c r="U847" s="2" t="str">
        <f>VLOOKUP(A847,[2]COMEDORECO_Generacion_de_Datos_!$A:$F,5,0)</f>
        <v>01.00.00.62.02.43.28</v>
      </c>
    </row>
    <row r="848" spans="1:21" s="3" customFormat="1" ht="21.95" customHeight="1" x14ac:dyDescent="0.25">
      <c r="A848" s="2">
        <f>VLOOKUP(C848,[1]FIJA!$D:$P,3,0)</f>
        <v>1000948404</v>
      </c>
      <c r="B848" s="23">
        <v>836</v>
      </c>
      <c r="C848" s="7" t="s">
        <v>540</v>
      </c>
      <c r="D848" s="7" t="s">
        <v>144</v>
      </c>
      <c r="E848" s="7" t="str">
        <f>VLOOKUP(A848,[2]COMEDORECO_Generacion_de_Datos_!$A:$F,2,0)</f>
        <v>F</v>
      </c>
      <c r="F848" s="7" t="s">
        <v>1844</v>
      </c>
      <c r="G848" s="44" t="str">
        <f>VLOOKUP(A848,[1]FIJA!$A:$P,15,0)</f>
        <v>COMEDORES ECONOMICOS - AZUA</v>
      </c>
      <c r="H848" s="44">
        <f>VLOOKUP(A848,[1]FIJA!$A:$P,8,0)</f>
        <v>11000</v>
      </c>
      <c r="I848" s="32">
        <f>VLOOKUP(A848,[1]FIJA!$A:$P,10,0)</f>
        <v>0</v>
      </c>
      <c r="J848" s="32">
        <f>VLOOKUP(A848,[1]FIJA!$A:$P,9,0)</f>
        <v>315.7</v>
      </c>
      <c r="K848" s="32">
        <f>VLOOKUP(A848,[3]Sheet1!$F:$I,2,)</f>
        <v>781</v>
      </c>
      <c r="L848" s="32">
        <f>VLOOKUP(A848,[3]Sheet1!$F:$I,4,0)</f>
        <v>126.5</v>
      </c>
      <c r="M848" s="32">
        <f>VLOOKUP(A848,[1]FIJA!$A:$P,11,0)</f>
        <v>334.4</v>
      </c>
      <c r="N848" s="32">
        <f>VLOOKUP(A848,[3]Sheet1!$F:$I,3,0)</f>
        <v>779.9</v>
      </c>
      <c r="O848" s="32">
        <f>VLOOKUP(A848,[1]FIJA!$A:$P,12,0)</f>
        <v>75</v>
      </c>
      <c r="P848" s="6">
        <v>650.09999999999991</v>
      </c>
      <c r="Q848" s="40">
        <f t="shared" si="39"/>
        <v>725.09999999999991</v>
      </c>
      <c r="R848" s="6">
        <f t="shared" si="40"/>
        <v>1687.4</v>
      </c>
      <c r="S848" s="6">
        <f t="shared" si="41"/>
        <v>10274.9</v>
      </c>
      <c r="T848" s="24">
        <v>111</v>
      </c>
      <c r="U848" s="2" t="str">
        <f>VLOOKUP(A848,[2]COMEDORECO_Generacion_de_Datos_!$A:$F,5,0)</f>
        <v>01.00.00.62.02.43.28</v>
      </c>
    </row>
    <row r="849" spans="1:21" s="3" customFormat="1" ht="21.95" customHeight="1" x14ac:dyDescent="0.25">
      <c r="A849" s="2">
        <f>VLOOKUP(C849,[1]FIJA!$D:$P,3,0)</f>
        <v>1000967230</v>
      </c>
      <c r="B849" s="23">
        <v>837</v>
      </c>
      <c r="C849" s="7" t="s">
        <v>541</v>
      </c>
      <c r="D849" s="7" t="s">
        <v>99</v>
      </c>
      <c r="E849" s="7" t="str">
        <f>VLOOKUP(A849,[2]COMEDORECO_Generacion_de_Datos_!$A:$F,2,0)</f>
        <v>M</v>
      </c>
      <c r="F849" s="7" t="s">
        <v>1844</v>
      </c>
      <c r="G849" s="44" t="str">
        <f>VLOOKUP(A849,[1]FIJA!$A:$P,15,0)</f>
        <v>COMEDORES ECONOMICOS - AZUA</v>
      </c>
      <c r="H849" s="44">
        <f>VLOOKUP(A849,[1]FIJA!$A:$P,8,0)</f>
        <v>11000</v>
      </c>
      <c r="I849" s="32">
        <f>VLOOKUP(A849,[1]FIJA!$A:$P,10,0)</f>
        <v>0</v>
      </c>
      <c r="J849" s="32">
        <f>VLOOKUP(A849,[1]FIJA!$A:$P,9,0)</f>
        <v>315.7</v>
      </c>
      <c r="K849" s="32">
        <f>VLOOKUP(A849,[3]Sheet1!$F:$I,2,)</f>
        <v>781</v>
      </c>
      <c r="L849" s="32">
        <f>VLOOKUP(A849,[3]Sheet1!$F:$I,4,0)</f>
        <v>126.5</v>
      </c>
      <c r="M849" s="32">
        <f>VLOOKUP(A849,[1]FIJA!$A:$P,11,0)</f>
        <v>334.4</v>
      </c>
      <c r="N849" s="32">
        <f>VLOOKUP(A849,[3]Sheet1!$F:$I,3,0)</f>
        <v>779.9</v>
      </c>
      <c r="O849" s="32">
        <f>VLOOKUP(A849,[1]FIJA!$A:$P,12,0)</f>
        <v>75</v>
      </c>
      <c r="P849" s="6">
        <v>650.09999999999991</v>
      </c>
      <c r="Q849" s="40">
        <f t="shared" si="39"/>
        <v>725.09999999999991</v>
      </c>
      <c r="R849" s="6">
        <f t="shared" si="40"/>
        <v>1687.4</v>
      </c>
      <c r="S849" s="6">
        <f t="shared" si="41"/>
        <v>10274.9</v>
      </c>
      <c r="T849" s="24">
        <v>111</v>
      </c>
      <c r="U849" s="2" t="str">
        <f>VLOOKUP(A849,[2]COMEDORECO_Generacion_de_Datos_!$A:$F,5,0)</f>
        <v>01.00.00.62.02.43.28</v>
      </c>
    </row>
    <row r="850" spans="1:21" s="3" customFormat="1" ht="21.95" customHeight="1" x14ac:dyDescent="0.25">
      <c r="A850" s="2">
        <f>VLOOKUP(C850,[1]FIJA!$D:$P,3,0)</f>
        <v>1000996296</v>
      </c>
      <c r="B850" s="23">
        <v>838</v>
      </c>
      <c r="C850" s="7" t="s">
        <v>542</v>
      </c>
      <c r="D850" s="7" t="s">
        <v>46</v>
      </c>
      <c r="E850" s="7" t="str">
        <f>VLOOKUP(A850,[2]COMEDORECO_Generacion_de_Datos_!$A:$F,2,0)</f>
        <v>F</v>
      </c>
      <c r="F850" s="7" t="s">
        <v>1844</v>
      </c>
      <c r="G850" s="44" t="str">
        <f>VLOOKUP(A850,[1]FIJA!$A:$P,15,0)</f>
        <v>COMEDORES ECONOMICOS - AZUA</v>
      </c>
      <c r="H850" s="44">
        <f>VLOOKUP(A850,[1]FIJA!$A:$P,8,0)</f>
        <v>11000</v>
      </c>
      <c r="I850" s="32">
        <f>VLOOKUP(A850,[1]FIJA!$A:$P,10,0)</f>
        <v>0</v>
      </c>
      <c r="J850" s="32">
        <f>VLOOKUP(A850,[1]FIJA!$A:$P,9,0)</f>
        <v>315.7</v>
      </c>
      <c r="K850" s="32">
        <f>VLOOKUP(A850,[3]Sheet1!$F:$I,2,)</f>
        <v>781</v>
      </c>
      <c r="L850" s="32">
        <f>VLOOKUP(A850,[3]Sheet1!$F:$I,4,0)</f>
        <v>126.5</v>
      </c>
      <c r="M850" s="32">
        <f>VLOOKUP(A850,[1]FIJA!$A:$P,11,0)</f>
        <v>334.4</v>
      </c>
      <c r="N850" s="32">
        <f>VLOOKUP(A850,[3]Sheet1!$F:$I,3,0)</f>
        <v>779.9</v>
      </c>
      <c r="O850" s="32">
        <f>VLOOKUP(A850,[1]FIJA!$A:$P,12,0)</f>
        <v>75</v>
      </c>
      <c r="P850" s="6">
        <v>650.09999999999991</v>
      </c>
      <c r="Q850" s="40">
        <f t="shared" si="39"/>
        <v>725.09999999999991</v>
      </c>
      <c r="R850" s="6">
        <f t="shared" si="40"/>
        <v>1687.4</v>
      </c>
      <c r="S850" s="6">
        <f t="shared" si="41"/>
        <v>10274.9</v>
      </c>
      <c r="T850" s="24">
        <v>111</v>
      </c>
      <c r="U850" s="2" t="str">
        <f>VLOOKUP(A850,[2]COMEDORECO_Generacion_de_Datos_!$A:$F,5,0)</f>
        <v>01.00.00.62.02.43.28</v>
      </c>
    </row>
    <row r="851" spans="1:21" s="3" customFormat="1" ht="21.95" customHeight="1" x14ac:dyDescent="0.25">
      <c r="A851" s="2">
        <f>VLOOKUP(C851,[1]FIJA!$D:$P,3,0)</f>
        <v>1001119245</v>
      </c>
      <c r="B851" s="23">
        <v>839</v>
      </c>
      <c r="C851" s="7" t="s">
        <v>543</v>
      </c>
      <c r="D851" s="7" t="s">
        <v>101</v>
      </c>
      <c r="E851" s="7" t="str">
        <f>VLOOKUP(A851,[2]COMEDORECO_Generacion_de_Datos_!$A:$F,2,0)</f>
        <v>F</v>
      </c>
      <c r="F851" s="7" t="s">
        <v>1844</v>
      </c>
      <c r="G851" s="44" t="str">
        <f>VLOOKUP(A851,[1]FIJA!$A:$P,15,0)</f>
        <v>COMEDORES ECONOMICOS - AZUA</v>
      </c>
      <c r="H851" s="44">
        <f>VLOOKUP(A851,[1]FIJA!$A:$P,8,0)</f>
        <v>11000</v>
      </c>
      <c r="I851" s="32">
        <f>VLOOKUP(A851,[1]FIJA!$A:$P,10,0)</f>
        <v>0</v>
      </c>
      <c r="J851" s="32">
        <f>VLOOKUP(A851,[1]FIJA!$A:$P,9,0)</f>
        <v>315.7</v>
      </c>
      <c r="K851" s="32">
        <f>VLOOKUP(A851,[3]Sheet1!$F:$I,2,)</f>
        <v>781</v>
      </c>
      <c r="L851" s="32">
        <f>VLOOKUP(A851,[3]Sheet1!$F:$I,4,0)</f>
        <v>126.5</v>
      </c>
      <c r="M851" s="32">
        <f>VLOOKUP(A851,[1]FIJA!$A:$P,11,0)</f>
        <v>334.4</v>
      </c>
      <c r="N851" s="32">
        <f>VLOOKUP(A851,[3]Sheet1!$F:$I,3,0)</f>
        <v>779.9</v>
      </c>
      <c r="O851" s="32">
        <f>VLOOKUP(A851,[1]FIJA!$A:$P,12,0)</f>
        <v>75</v>
      </c>
      <c r="P851" s="6">
        <v>650.09999999999991</v>
      </c>
      <c r="Q851" s="40">
        <f t="shared" si="39"/>
        <v>725.09999999999991</v>
      </c>
      <c r="R851" s="6">
        <f t="shared" si="40"/>
        <v>1687.4</v>
      </c>
      <c r="S851" s="6">
        <f t="shared" si="41"/>
        <v>10274.9</v>
      </c>
      <c r="T851" s="24">
        <v>111</v>
      </c>
      <c r="U851" s="2" t="str">
        <f>VLOOKUP(A851,[2]COMEDORECO_Generacion_de_Datos_!$A:$F,5,0)</f>
        <v>01.00.00.62.02.43.28</v>
      </c>
    </row>
    <row r="852" spans="1:21" s="3" customFormat="1" ht="21.95" customHeight="1" x14ac:dyDescent="0.25">
      <c r="A852" s="2">
        <f>VLOOKUP(C852,[1]FIJA!$D:$P,3,0)</f>
        <v>1001173853</v>
      </c>
      <c r="B852" s="23">
        <v>840</v>
      </c>
      <c r="C852" s="7" t="s">
        <v>545</v>
      </c>
      <c r="D852" s="7" t="s">
        <v>144</v>
      </c>
      <c r="E852" s="7" t="str">
        <f>VLOOKUP(A852,[2]COMEDORECO_Generacion_de_Datos_!$A:$F,2,0)</f>
        <v>F</v>
      </c>
      <c r="F852" s="7" t="s">
        <v>1844</v>
      </c>
      <c r="G852" s="44" t="str">
        <f>VLOOKUP(A852,[1]FIJA!$A:$P,15,0)</f>
        <v>COMEDORES ECONOMICOS - AZUA</v>
      </c>
      <c r="H852" s="44">
        <f>VLOOKUP(A852,[1]FIJA!$A:$P,8,0)</f>
        <v>11000</v>
      </c>
      <c r="I852" s="32">
        <f>VLOOKUP(A852,[1]FIJA!$A:$P,10,0)</f>
        <v>0</v>
      </c>
      <c r="J852" s="32">
        <f>VLOOKUP(A852,[1]FIJA!$A:$P,9,0)</f>
        <v>315.7</v>
      </c>
      <c r="K852" s="32">
        <f>VLOOKUP(A852,[3]Sheet1!$F:$I,2,)</f>
        <v>781</v>
      </c>
      <c r="L852" s="32">
        <f>VLOOKUP(A852,[3]Sheet1!$F:$I,4,0)</f>
        <v>126.5</v>
      </c>
      <c r="M852" s="32">
        <f>VLOOKUP(A852,[1]FIJA!$A:$P,11,0)</f>
        <v>334.4</v>
      </c>
      <c r="N852" s="32">
        <f>VLOOKUP(A852,[3]Sheet1!$F:$I,3,0)</f>
        <v>779.9</v>
      </c>
      <c r="O852" s="32">
        <f>VLOOKUP(A852,[1]FIJA!$A:$P,12,0)</f>
        <v>75</v>
      </c>
      <c r="P852" s="6">
        <v>650.09999999999991</v>
      </c>
      <c r="Q852" s="40">
        <f t="shared" si="39"/>
        <v>725.09999999999991</v>
      </c>
      <c r="R852" s="6">
        <f t="shared" si="40"/>
        <v>1687.4</v>
      </c>
      <c r="S852" s="6">
        <f t="shared" si="41"/>
        <v>10274.9</v>
      </c>
      <c r="T852" s="24">
        <v>111</v>
      </c>
      <c r="U852" s="2" t="str">
        <f>VLOOKUP(A852,[2]COMEDORECO_Generacion_de_Datos_!$A:$F,5,0)</f>
        <v>01.00.00.62.02.43.28</v>
      </c>
    </row>
    <row r="853" spans="1:21" s="3" customFormat="1" ht="21.95" customHeight="1" x14ac:dyDescent="0.25">
      <c r="A853" s="2">
        <f>VLOOKUP(C853,[1]FIJA!$D:$P,3,0)</f>
        <v>1800100651</v>
      </c>
      <c r="B853" s="23">
        <v>841</v>
      </c>
      <c r="C853" s="7" t="s">
        <v>609</v>
      </c>
      <c r="D853" s="7" t="s">
        <v>101</v>
      </c>
      <c r="E853" s="7" t="str">
        <f>VLOOKUP(A853,[2]COMEDORECO_Generacion_de_Datos_!$A:$F,2,0)</f>
        <v>F</v>
      </c>
      <c r="F853" s="7" t="s">
        <v>1844</v>
      </c>
      <c r="G853" s="44" t="str">
        <f>VLOOKUP(A853,[1]FIJA!$A:$P,15,0)</f>
        <v>COMEDORES ECONOMICOS - AZUA</v>
      </c>
      <c r="H853" s="44">
        <f>VLOOKUP(A853,[1]FIJA!$A:$P,8,0)</f>
        <v>11000</v>
      </c>
      <c r="I853" s="32">
        <f>VLOOKUP(A853,[1]FIJA!$A:$P,10,0)</f>
        <v>0</v>
      </c>
      <c r="J853" s="32">
        <f>VLOOKUP(A853,[1]FIJA!$A:$P,9,0)</f>
        <v>315.7</v>
      </c>
      <c r="K853" s="32">
        <f>VLOOKUP(A853,[3]Sheet1!$F:$I,2,)</f>
        <v>781</v>
      </c>
      <c r="L853" s="32">
        <f>VLOOKUP(A853,[3]Sheet1!$F:$I,4,0)</f>
        <v>126.5</v>
      </c>
      <c r="M853" s="32">
        <f>VLOOKUP(A853,[1]FIJA!$A:$P,11,0)</f>
        <v>334.4</v>
      </c>
      <c r="N853" s="32">
        <f>VLOOKUP(A853,[3]Sheet1!$F:$I,3,0)</f>
        <v>779.9</v>
      </c>
      <c r="O853" s="32">
        <f>VLOOKUP(A853,[1]FIJA!$A:$P,12,0)</f>
        <v>75</v>
      </c>
      <c r="P853" s="6">
        <v>650.09999999999991</v>
      </c>
      <c r="Q853" s="40">
        <f t="shared" si="39"/>
        <v>725.09999999999991</v>
      </c>
      <c r="R853" s="6">
        <f t="shared" si="40"/>
        <v>1687.4</v>
      </c>
      <c r="S853" s="6">
        <f t="shared" si="41"/>
        <v>10274.9</v>
      </c>
      <c r="T853" s="24">
        <v>111</v>
      </c>
      <c r="U853" s="2" t="str">
        <f>VLOOKUP(A853,[2]COMEDORECO_Generacion_de_Datos_!$A:$F,5,0)</f>
        <v>01.00.00.62.02.43.28</v>
      </c>
    </row>
    <row r="854" spans="1:21" s="3" customFormat="1" ht="21.95" customHeight="1" x14ac:dyDescent="0.25">
      <c r="A854" s="2">
        <f>VLOOKUP(C854,[1]FIJA!$D:$P,3,0)</f>
        <v>40209885983</v>
      </c>
      <c r="B854" s="23">
        <v>842</v>
      </c>
      <c r="C854" s="7" t="s">
        <v>1143</v>
      </c>
      <c r="D854" s="7" t="s">
        <v>101</v>
      </c>
      <c r="E854" s="7" t="str">
        <f>VLOOKUP(A854,[2]COMEDORECO_Generacion_de_Datos_!$A:$F,2,0)</f>
        <v>F</v>
      </c>
      <c r="F854" s="7" t="s">
        <v>1844</v>
      </c>
      <c r="G854" s="44" t="str">
        <f>VLOOKUP(A854,[1]FIJA!$A:$P,15,0)</f>
        <v>COMEDORES ECONOMICOS - AZUA</v>
      </c>
      <c r="H854" s="44">
        <f>VLOOKUP(A854,[1]FIJA!$A:$P,8,0)</f>
        <v>11000</v>
      </c>
      <c r="I854" s="32">
        <f>VLOOKUP(A854,[1]FIJA!$A:$P,10,0)</f>
        <v>0</v>
      </c>
      <c r="J854" s="32">
        <f>VLOOKUP(A854,[1]FIJA!$A:$P,9,0)</f>
        <v>315.7</v>
      </c>
      <c r="K854" s="32">
        <f>VLOOKUP(A854,[3]Sheet1!$F:$I,2,)</f>
        <v>781</v>
      </c>
      <c r="L854" s="32">
        <f>VLOOKUP(A854,[3]Sheet1!$F:$I,4,0)</f>
        <v>126.5</v>
      </c>
      <c r="M854" s="32">
        <f>VLOOKUP(A854,[1]FIJA!$A:$P,11,0)</f>
        <v>334.4</v>
      </c>
      <c r="N854" s="32">
        <f>VLOOKUP(A854,[3]Sheet1!$F:$I,3,0)</f>
        <v>779.9</v>
      </c>
      <c r="O854" s="32">
        <f>VLOOKUP(A854,[1]FIJA!$A:$P,12,0)</f>
        <v>75</v>
      </c>
      <c r="P854" s="6">
        <v>650.09999999999991</v>
      </c>
      <c r="Q854" s="40">
        <f t="shared" si="39"/>
        <v>725.09999999999991</v>
      </c>
      <c r="R854" s="6">
        <f t="shared" si="40"/>
        <v>1687.4</v>
      </c>
      <c r="S854" s="6">
        <f t="shared" si="41"/>
        <v>10274.9</v>
      </c>
      <c r="T854" s="24">
        <v>111</v>
      </c>
      <c r="U854" s="2" t="str">
        <f>VLOOKUP(A854,[2]COMEDORECO_Generacion_de_Datos_!$A:$F,5,0)</f>
        <v>01.00.00.62.02.43.28</v>
      </c>
    </row>
    <row r="855" spans="1:21" s="3" customFormat="1" ht="21.95" customHeight="1" x14ac:dyDescent="0.25">
      <c r="A855" s="2">
        <f>VLOOKUP(C855,[1]FIJA!$D:$P,3,0)</f>
        <v>40210546749</v>
      </c>
      <c r="B855" s="23">
        <v>843</v>
      </c>
      <c r="C855" s="7" t="s">
        <v>1145</v>
      </c>
      <c r="D855" s="7" t="s">
        <v>116</v>
      </c>
      <c r="E855" s="7" t="str">
        <f>VLOOKUP(A855,[2]COMEDORECO_Generacion_de_Datos_!$A:$F,2,0)</f>
        <v>F</v>
      </c>
      <c r="F855" s="7" t="s">
        <v>1844</v>
      </c>
      <c r="G855" s="44" t="str">
        <f>VLOOKUP(A855,[1]FIJA!$A:$P,15,0)</f>
        <v>COMEDORES ECONOMICOS - AZUA</v>
      </c>
      <c r="H855" s="44">
        <f>VLOOKUP(A855,[1]FIJA!$A:$P,8,0)</f>
        <v>11000</v>
      </c>
      <c r="I855" s="32">
        <f>VLOOKUP(A855,[1]FIJA!$A:$P,10,0)</f>
        <v>0</v>
      </c>
      <c r="J855" s="32">
        <f>VLOOKUP(A855,[1]FIJA!$A:$P,9,0)</f>
        <v>315.7</v>
      </c>
      <c r="K855" s="32">
        <f>VLOOKUP(A855,[3]Sheet1!$F:$I,2,)</f>
        <v>781</v>
      </c>
      <c r="L855" s="32">
        <f>VLOOKUP(A855,[3]Sheet1!$F:$I,4,0)</f>
        <v>126.5</v>
      </c>
      <c r="M855" s="32">
        <f>VLOOKUP(A855,[1]FIJA!$A:$P,11,0)</f>
        <v>334.4</v>
      </c>
      <c r="N855" s="32">
        <f>VLOOKUP(A855,[3]Sheet1!$F:$I,3,0)</f>
        <v>779.9</v>
      </c>
      <c r="O855" s="32">
        <f>VLOOKUP(A855,[1]FIJA!$A:$P,12,0)</f>
        <v>75</v>
      </c>
      <c r="P855" s="6">
        <v>650.09999999999991</v>
      </c>
      <c r="Q855" s="40">
        <f t="shared" si="39"/>
        <v>725.09999999999991</v>
      </c>
      <c r="R855" s="6">
        <f t="shared" si="40"/>
        <v>1687.4</v>
      </c>
      <c r="S855" s="6">
        <f t="shared" si="41"/>
        <v>10274.9</v>
      </c>
      <c r="T855" s="24">
        <v>111</v>
      </c>
      <c r="U855" s="2" t="str">
        <f>VLOOKUP(A855,[2]COMEDORECO_Generacion_de_Datos_!$A:$F,5,0)</f>
        <v>01.00.00.62.02.43.28</v>
      </c>
    </row>
    <row r="856" spans="1:21" s="3" customFormat="1" ht="21.95" customHeight="1" x14ac:dyDescent="0.25">
      <c r="A856" s="2">
        <f>VLOOKUP(C856,[1]FIJA!$D:$P,3,0)</f>
        <v>40226067664</v>
      </c>
      <c r="B856" s="23">
        <v>844</v>
      </c>
      <c r="C856" s="7" t="s">
        <v>1213</v>
      </c>
      <c r="D856" s="7" t="s">
        <v>144</v>
      </c>
      <c r="E856" s="7" t="str">
        <f>VLOOKUP(A856,[2]COMEDORECO_Generacion_de_Datos_!$A:$F,2,0)</f>
        <v>F</v>
      </c>
      <c r="F856" s="7" t="s">
        <v>1844</v>
      </c>
      <c r="G856" s="44" t="str">
        <f>VLOOKUP(A856,[1]FIJA!$A:$P,15,0)</f>
        <v>COMEDORES ECONOMICOS - AZUA</v>
      </c>
      <c r="H856" s="44">
        <f>VLOOKUP(A856,[1]FIJA!$A:$P,8,0)</f>
        <v>11000</v>
      </c>
      <c r="I856" s="32">
        <f>VLOOKUP(A856,[1]FIJA!$A:$P,10,0)</f>
        <v>0</v>
      </c>
      <c r="J856" s="32">
        <f>VLOOKUP(A856,[1]FIJA!$A:$P,9,0)</f>
        <v>315.7</v>
      </c>
      <c r="K856" s="32">
        <f>VLOOKUP(A856,[3]Sheet1!$F:$I,2,)</f>
        <v>781</v>
      </c>
      <c r="L856" s="32">
        <f>VLOOKUP(A856,[3]Sheet1!$F:$I,4,0)</f>
        <v>126.5</v>
      </c>
      <c r="M856" s="32">
        <f>VLOOKUP(A856,[1]FIJA!$A:$P,11,0)</f>
        <v>334.4</v>
      </c>
      <c r="N856" s="32">
        <f>VLOOKUP(A856,[3]Sheet1!$F:$I,3,0)</f>
        <v>779.9</v>
      </c>
      <c r="O856" s="32">
        <f>VLOOKUP(A856,[1]FIJA!$A:$P,12,0)</f>
        <v>75</v>
      </c>
      <c r="P856" s="6">
        <v>650.09999999999991</v>
      </c>
      <c r="Q856" s="40">
        <f t="shared" si="39"/>
        <v>725.09999999999991</v>
      </c>
      <c r="R856" s="6">
        <f t="shared" si="40"/>
        <v>1687.4</v>
      </c>
      <c r="S856" s="6">
        <f t="shared" si="41"/>
        <v>10274.9</v>
      </c>
      <c r="T856" s="24">
        <v>111</v>
      </c>
      <c r="U856" s="2" t="str">
        <f>VLOOKUP(A856,[2]COMEDORECO_Generacion_de_Datos_!$A:$F,5,0)</f>
        <v>01.00.00.62.02.43.28</v>
      </c>
    </row>
    <row r="857" spans="1:21" s="3" customFormat="1" ht="21.95" customHeight="1" x14ac:dyDescent="0.25">
      <c r="A857" s="2">
        <f>VLOOKUP(C857,[1]FIJA!$D:$P,3,0)</f>
        <v>102183548</v>
      </c>
      <c r="B857" s="23">
        <v>845</v>
      </c>
      <c r="C857" s="7" t="s">
        <v>1465</v>
      </c>
      <c r="D857" s="7" t="s">
        <v>27</v>
      </c>
      <c r="E857" s="7" t="str">
        <f>VLOOKUP(A857,[2]COMEDORECO_Generacion_de_Datos_!$A:$F,2,0)</f>
        <v>M</v>
      </c>
      <c r="F857" s="7" t="s">
        <v>1844</v>
      </c>
      <c r="G857" s="44" t="str">
        <f>VLOOKUP(A857,[1]FIJA!$A:$P,15,0)</f>
        <v>COMEDOR ECONOMICO VILLA LIBERACION - COM</v>
      </c>
      <c r="H857" s="44">
        <f>VLOOKUP(A857,[1]FIJA!$A:$P,8,0)</f>
        <v>35000</v>
      </c>
      <c r="I857" s="32">
        <f>VLOOKUP(A857,[1]FIJA!$A:$P,10,0)</f>
        <v>0</v>
      </c>
      <c r="J857" s="32">
        <f>VLOOKUP(A857,[1]FIJA!$A:$P,9,0)</f>
        <v>1004.5</v>
      </c>
      <c r="K857" s="32">
        <f>VLOOKUP(A857,[3]Sheet1!$F:$I,2,)</f>
        <v>2485</v>
      </c>
      <c r="L857" s="32">
        <f>VLOOKUP(A857,[3]Sheet1!$F:$I,4,0)</f>
        <v>402.5</v>
      </c>
      <c r="M857" s="32">
        <f>VLOOKUP(A857,[1]FIJA!$A:$P,11,0)</f>
        <v>1064</v>
      </c>
      <c r="N857" s="32">
        <f>VLOOKUP(A857,[3]Sheet1!$F:$I,3,0)</f>
        <v>2481.5</v>
      </c>
      <c r="O857" s="32">
        <f>VLOOKUP(A857,[1]FIJA!$A:$P,12,0)</f>
        <v>75</v>
      </c>
      <c r="P857" s="6">
        <v>2068.5</v>
      </c>
      <c r="Q857" s="40">
        <f t="shared" si="39"/>
        <v>2143.5</v>
      </c>
      <c r="R857" s="6">
        <f t="shared" si="40"/>
        <v>5369</v>
      </c>
      <c r="S857" s="6">
        <f t="shared" si="41"/>
        <v>32856.5</v>
      </c>
      <c r="T857" s="24">
        <v>111</v>
      </c>
      <c r="U857" s="2" t="str">
        <f>VLOOKUP(A857,[2]COMEDORECO_Generacion_de_Datos_!$A:$F,5,0)</f>
        <v>01.00.00.62.02.43.29</v>
      </c>
    </row>
    <row r="858" spans="1:21" s="3" customFormat="1" ht="21.95" customHeight="1" x14ac:dyDescent="0.25">
      <c r="A858" s="2">
        <f>VLOOKUP(C858,[1]FIJA!$D:$P,3,0)</f>
        <v>101692648</v>
      </c>
      <c r="B858" s="23">
        <v>846</v>
      </c>
      <c r="C858" s="7" t="s">
        <v>1627</v>
      </c>
      <c r="D858" s="7" t="s">
        <v>116</v>
      </c>
      <c r="E858" s="7" t="str">
        <f>VLOOKUP(A858,[2]COMEDORECO_Generacion_de_Datos_!$A:$F,2,0)</f>
        <v>M</v>
      </c>
      <c r="F858" s="7" t="s">
        <v>1844</v>
      </c>
      <c r="G858" s="44" t="str">
        <f>VLOOKUP(A858,[1]FIJA!$A:$P,15,0)</f>
        <v>COMEDOR ECONOMICO VILLA LIBERACION - COM</v>
      </c>
      <c r="H858" s="44">
        <f>VLOOKUP(A858,[1]FIJA!$A:$P,8,0)</f>
        <v>25000</v>
      </c>
      <c r="I858" s="32">
        <f>VLOOKUP(A858,[1]FIJA!$A:$P,10,0)</f>
        <v>0</v>
      </c>
      <c r="J858" s="32">
        <f>VLOOKUP(A858,[1]FIJA!$A:$P,9,0)</f>
        <v>717.5</v>
      </c>
      <c r="K858" s="32">
        <f>VLOOKUP(A858,[3]Sheet1!$F:$I,2,)</f>
        <v>1775</v>
      </c>
      <c r="L858" s="32">
        <f>VLOOKUP(A858,[3]Sheet1!$F:$I,4,0)</f>
        <v>287.5</v>
      </c>
      <c r="M858" s="32">
        <f>VLOOKUP(A858,[1]FIJA!$A:$P,11,0)</f>
        <v>760</v>
      </c>
      <c r="N858" s="32">
        <f>VLOOKUP(A858,[3]Sheet1!$F:$I,3,0)</f>
        <v>1772.5</v>
      </c>
      <c r="O858" s="32">
        <f>VLOOKUP(A858,[1]FIJA!$A:$P,12,0)</f>
        <v>75</v>
      </c>
      <c r="P858" s="6">
        <v>1477.5</v>
      </c>
      <c r="Q858" s="40">
        <f t="shared" si="39"/>
        <v>1552.5</v>
      </c>
      <c r="R858" s="6">
        <f t="shared" si="40"/>
        <v>3835</v>
      </c>
      <c r="S858" s="6">
        <f t="shared" si="41"/>
        <v>23447.5</v>
      </c>
      <c r="T858" s="24">
        <v>111</v>
      </c>
      <c r="U858" s="2" t="str">
        <f>VLOOKUP(A858,[2]COMEDORECO_Generacion_de_Datos_!$A:$F,5,0)</f>
        <v>01.00.00.62.02.43.29</v>
      </c>
    </row>
    <row r="859" spans="1:21" s="3" customFormat="1" ht="21.95" customHeight="1" x14ac:dyDescent="0.25">
      <c r="A859" s="2">
        <f>VLOOKUP(C859,[1]FIJA!$D:$P,3,0)</f>
        <v>40212975938</v>
      </c>
      <c r="B859" s="23">
        <v>847</v>
      </c>
      <c r="C859" s="7" t="s">
        <v>1739</v>
      </c>
      <c r="D859" s="7" t="s">
        <v>37</v>
      </c>
      <c r="E859" s="7" t="str">
        <f>VLOOKUP(A859,[2]COMEDORECO_Generacion_de_Datos_!$A:$F,2,0)</f>
        <v>F</v>
      </c>
      <c r="F859" s="7" t="s">
        <v>1844</v>
      </c>
      <c r="G859" s="44" t="str">
        <f>VLOOKUP(A859,[1]FIJA!$A:$P,15,0)</f>
        <v>COMEDOR ECONOMICO VILLA LIBERACION - COM</v>
      </c>
      <c r="H859" s="44">
        <f>VLOOKUP(A859,[1]FIJA!$A:$P,8,0)</f>
        <v>16500</v>
      </c>
      <c r="I859" s="32">
        <f>VLOOKUP(A859,[1]FIJA!$A:$P,10,0)</f>
        <v>0</v>
      </c>
      <c r="J859" s="32">
        <f>VLOOKUP(A859,[1]FIJA!$A:$P,9,0)</f>
        <v>473.55</v>
      </c>
      <c r="K859" s="32">
        <f>VLOOKUP(A859,[3]Sheet1!$F:$I,2,)</f>
        <v>1171.5</v>
      </c>
      <c r="L859" s="32">
        <f>VLOOKUP(A859,[3]Sheet1!$F:$I,4,0)</f>
        <v>189.75</v>
      </c>
      <c r="M859" s="32">
        <f>VLOOKUP(A859,[1]FIJA!$A:$P,11,0)</f>
        <v>501.6</v>
      </c>
      <c r="N859" s="32">
        <f>VLOOKUP(A859,[3]Sheet1!$F:$I,3,0)</f>
        <v>1169.8499999999999</v>
      </c>
      <c r="O859" s="32">
        <f>VLOOKUP(A859,[1]FIJA!$A:$P,12,0)</f>
        <v>75</v>
      </c>
      <c r="P859" s="6">
        <v>975.15000000000009</v>
      </c>
      <c r="Q859" s="40">
        <f t="shared" si="39"/>
        <v>1050.1500000000001</v>
      </c>
      <c r="R859" s="6">
        <f t="shared" si="40"/>
        <v>2531.1</v>
      </c>
      <c r="S859" s="6">
        <f t="shared" si="41"/>
        <v>15449.85</v>
      </c>
      <c r="T859" s="24">
        <v>111</v>
      </c>
      <c r="U859" s="2" t="str">
        <f>VLOOKUP(A859,[2]COMEDORECO_Generacion_de_Datos_!$A:$F,5,0)</f>
        <v>01.00.00.62.02.43.29</v>
      </c>
    </row>
    <row r="860" spans="1:21" s="3" customFormat="1" ht="21.95" customHeight="1" x14ac:dyDescent="0.25">
      <c r="A860" s="2">
        <f>VLOOKUP(C860,[1]FIJA!$D:$P,3,0)</f>
        <v>22301653881</v>
      </c>
      <c r="B860" s="23">
        <v>848</v>
      </c>
      <c r="C860" s="7" t="s">
        <v>1457</v>
      </c>
      <c r="D860" s="7" t="s">
        <v>81</v>
      </c>
      <c r="E860" s="7" t="str">
        <f>VLOOKUP(A860,[2]COMEDORECO_Generacion_de_Datos_!$A:$F,2,0)</f>
        <v>F</v>
      </c>
      <c r="F860" s="7" t="s">
        <v>1844</v>
      </c>
      <c r="G860" s="44" t="str">
        <f>VLOOKUP(A860,[1]FIJA!$A:$P,15,0)</f>
        <v>COMEDOR ECONOMICO VILLA LIBERACION - COM</v>
      </c>
      <c r="H860" s="44">
        <f>VLOOKUP(A860,[1]FIJA!$A:$P,8,0)</f>
        <v>15000</v>
      </c>
      <c r="I860" s="32">
        <f>VLOOKUP(A860,[1]FIJA!$A:$P,10,0)</f>
        <v>0</v>
      </c>
      <c r="J860" s="32">
        <f>VLOOKUP(A860,[1]FIJA!$A:$P,9,0)</f>
        <v>430.5</v>
      </c>
      <c r="K860" s="32">
        <f>VLOOKUP(A860,[3]Sheet1!$F:$I,2,)</f>
        <v>1065</v>
      </c>
      <c r="L860" s="32">
        <f>VLOOKUP(A860,[3]Sheet1!$F:$I,4,0)</f>
        <v>172.5</v>
      </c>
      <c r="M860" s="32">
        <f>VLOOKUP(A860,[1]FIJA!$A:$P,11,0)</f>
        <v>456</v>
      </c>
      <c r="N860" s="32">
        <f>VLOOKUP(A860,[3]Sheet1!$F:$I,3,0)</f>
        <v>1063.5</v>
      </c>
      <c r="O860" s="32">
        <f>VLOOKUP(A860,[1]FIJA!$A:$P,12,0)</f>
        <v>75</v>
      </c>
      <c r="P860" s="6">
        <v>886.5</v>
      </c>
      <c r="Q860" s="40">
        <f t="shared" si="39"/>
        <v>961.5</v>
      </c>
      <c r="R860" s="6">
        <f t="shared" si="40"/>
        <v>2301</v>
      </c>
      <c r="S860" s="6">
        <f t="shared" si="41"/>
        <v>14038.5</v>
      </c>
      <c r="T860" s="24">
        <v>111</v>
      </c>
      <c r="U860" s="2" t="str">
        <f>VLOOKUP(A860,[2]COMEDORECO_Generacion_de_Datos_!$A:$F,5,0)</f>
        <v>01.00.00.62.02.43.29</v>
      </c>
    </row>
    <row r="861" spans="1:21" s="3" customFormat="1" ht="21.95" customHeight="1" x14ac:dyDescent="0.25">
      <c r="A861" s="2">
        <f>VLOOKUP(C861,[1]FIJA!$D:$P,3,0)</f>
        <v>22301791426</v>
      </c>
      <c r="B861" s="23">
        <v>849</v>
      </c>
      <c r="C861" s="7" t="s">
        <v>1466</v>
      </c>
      <c r="D861" s="7" t="s">
        <v>186</v>
      </c>
      <c r="E861" s="7" t="str">
        <f>VLOOKUP(A861,[2]COMEDORECO_Generacion_de_Datos_!$A:$F,2,0)</f>
        <v>F</v>
      </c>
      <c r="F861" s="7" t="s">
        <v>1844</v>
      </c>
      <c r="G861" s="44" t="str">
        <f>VLOOKUP(A861,[1]FIJA!$A:$P,15,0)</f>
        <v>COMEDOR ECONOMICO VILLA LIBERACION - COM</v>
      </c>
      <c r="H861" s="44">
        <f>VLOOKUP(A861,[1]FIJA!$A:$P,8,0)</f>
        <v>15000</v>
      </c>
      <c r="I861" s="32">
        <f>VLOOKUP(A861,[1]FIJA!$A:$P,10,0)</f>
        <v>0</v>
      </c>
      <c r="J861" s="32">
        <f>VLOOKUP(A861,[1]FIJA!$A:$P,9,0)</f>
        <v>430.5</v>
      </c>
      <c r="K861" s="32">
        <f>VLOOKUP(A861,[3]Sheet1!$F:$I,2,)</f>
        <v>1065</v>
      </c>
      <c r="L861" s="32">
        <f>VLOOKUP(A861,[3]Sheet1!$F:$I,4,0)</f>
        <v>172.5</v>
      </c>
      <c r="M861" s="32">
        <f>VLOOKUP(A861,[1]FIJA!$A:$P,11,0)</f>
        <v>456</v>
      </c>
      <c r="N861" s="32">
        <f>VLOOKUP(A861,[3]Sheet1!$F:$I,3,0)</f>
        <v>1063.5</v>
      </c>
      <c r="O861" s="32">
        <f>VLOOKUP(A861,[1]FIJA!$A:$P,12,0)</f>
        <v>75</v>
      </c>
      <c r="P861" s="6">
        <v>886.5</v>
      </c>
      <c r="Q861" s="40">
        <f t="shared" si="39"/>
        <v>961.5</v>
      </c>
      <c r="R861" s="6">
        <f t="shared" si="40"/>
        <v>2301</v>
      </c>
      <c r="S861" s="6">
        <f t="shared" si="41"/>
        <v>14038.5</v>
      </c>
      <c r="T861" s="24">
        <v>111</v>
      </c>
      <c r="U861" s="2" t="str">
        <f>VLOOKUP(A861,[2]COMEDORECO_Generacion_de_Datos_!$A:$F,5,0)</f>
        <v>01.00.00.62.02.43.29</v>
      </c>
    </row>
    <row r="862" spans="1:21" s="3" customFormat="1" ht="21.95" customHeight="1" x14ac:dyDescent="0.25">
      <c r="A862" s="2">
        <f>VLOOKUP(C862,[1]FIJA!$D:$P,3,0)</f>
        <v>112367529</v>
      </c>
      <c r="B862" s="23">
        <v>850</v>
      </c>
      <c r="C862" s="7" t="s">
        <v>376</v>
      </c>
      <c r="D862" s="7" t="s">
        <v>97</v>
      </c>
      <c r="E862" s="7" t="str">
        <f>VLOOKUP(A862,[2]COMEDORECO_Generacion_de_Datos_!$A:$F,2,0)</f>
        <v>F</v>
      </c>
      <c r="F862" s="7" t="s">
        <v>1844</v>
      </c>
      <c r="G862" s="44" t="str">
        <f>VLOOKUP(A862,[1]FIJA!$A:$P,15,0)</f>
        <v>COMEDOR ECONOMICO VILLA LIBERACION - COM</v>
      </c>
      <c r="H862" s="44">
        <f>VLOOKUP(A862,[1]FIJA!$A:$P,8,0)</f>
        <v>15000</v>
      </c>
      <c r="I862" s="32">
        <f>VLOOKUP(A862,[1]FIJA!$A:$P,10,0)</f>
        <v>0</v>
      </c>
      <c r="J862" s="32">
        <f>VLOOKUP(A862,[1]FIJA!$A:$P,9,0)</f>
        <v>430.5</v>
      </c>
      <c r="K862" s="32">
        <f>VLOOKUP(A862,[3]Sheet1!$F:$I,2,)</f>
        <v>1065</v>
      </c>
      <c r="L862" s="32">
        <f>VLOOKUP(A862,[3]Sheet1!$F:$I,4,0)</f>
        <v>172.5</v>
      </c>
      <c r="M862" s="32">
        <f>VLOOKUP(A862,[1]FIJA!$A:$P,11,0)</f>
        <v>456</v>
      </c>
      <c r="N862" s="32">
        <f>VLOOKUP(A862,[3]Sheet1!$F:$I,3,0)</f>
        <v>1063.5</v>
      </c>
      <c r="O862" s="32">
        <f>VLOOKUP(A862,[1]FIJA!$A:$P,12,0)</f>
        <v>75</v>
      </c>
      <c r="P862" s="6">
        <v>715.1099999999999</v>
      </c>
      <c r="Q862" s="40">
        <f t="shared" si="39"/>
        <v>961.5</v>
      </c>
      <c r="R862" s="6">
        <f t="shared" si="40"/>
        <v>2301</v>
      </c>
      <c r="S862" s="6">
        <f t="shared" si="41"/>
        <v>14038.5</v>
      </c>
      <c r="T862" s="24">
        <v>111</v>
      </c>
      <c r="U862" s="2" t="str">
        <f>VLOOKUP(A862,[2]COMEDORECO_Generacion_de_Datos_!$A:$F,5,0)</f>
        <v>01.00.00.62.02.43.29</v>
      </c>
    </row>
    <row r="863" spans="1:21" s="3" customFormat="1" ht="21.95" customHeight="1" x14ac:dyDescent="0.25">
      <c r="A863" s="2">
        <f>VLOOKUP(C863,[1]FIJA!$D:$P,3,0)</f>
        <v>40223649993</v>
      </c>
      <c r="B863" s="23">
        <v>851</v>
      </c>
      <c r="C863" s="7" t="s">
        <v>1460</v>
      </c>
      <c r="D863" s="7" t="s">
        <v>111</v>
      </c>
      <c r="E863" s="7" t="str">
        <f>VLOOKUP(A863,[2]COMEDORECO_Generacion_de_Datos_!$A:$F,2,0)</f>
        <v>M</v>
      </c>
      <c r="F863" s="7" t="s">
        <v>1844</v>
      </c>
      <c r="G863" s="44" t="str">
        <f>VLOOKUP(A863,[1]FIJA!$A:$P,15,0)</f>
        <v>COMEDOR ECONOMICO VILLA LIBERACION - COM</v>
      </c>
      <c r="H863" s="44">
        <f>VLOOKUP(A863,[1]FIJA!$A:$P,8,0)</f>
        <v>13000</v>
      </c>
      <c r="I863" s="32">
        <f>VLOOKUP(A863,[1]FIJA!$A:$P,10,0)</f>
        <v>0</v>
      </c>
      <c r="J863" s="32">
        <f>VLOOKUP(A863,[1]FIJA!$A:$P,9,0)</f>
        <v>373.1</v>
      </c>
      <c r="K863" s="32">
        <f>VLOOKUP(A863,[3]Sheet1!$F:$I,2,)</f>
        <v>923</v>
      </c>
      <c r="L863" s="32">
        <f>VLOOKUP(A863,[3]Sheet1!$F:$I,4,0)</f>
        <v>149.5</v>
      </c>
      <c r="M863" s="32">
        <f>VLOOKUP(A863,[1]FIJA!$A:$P,11,0)</f>
        <v>395.2</v>
      </c>
      <c r="N863" s="32">
        <f>VLOOKUP(A863,[3]Sheet1!$F:$I,3,0)</f>
        <v>921.7</v>
      </c>
      <c r="O863" s="32">
        <f>VLOOKUP(A863,[1]FIJA!$A:$P,12,0)</f>
        <v>75</v>
      </c>
      <c r="P863" s="6">
        <v>768.3</v>
      </c>
      <c r="Q863" s="40">
        <f t="shared" si="39"/>
        <v>843.3</v>
      </c>
      <c r="R863" s="6">
        <f t="shared" si="40"/>
        <v>1994.2</v>
      </c>
      <c r="S863" s="6">
        <f t="shared" si="41"/>
        <v>12156.7</v>
      </c>
      <c r="T863" s="24">
        <v>111</v>
      </c>
      <c r="U863" s="2" t="str">
        <f>VLOOKUP(A863,[2]COMEDORECO_Generacion_de_Datos_!$A:$F,5,0)</f>
        <v>01.00.00.62.02.43.29</v>
      </c>
    </row>
    <row r="864" spans="1:21" s="3" customFormat="1" ht="21.95" customHeight="1" x14ac:dyDescent="0.25">
      <c r="A864" s="2">
        <f>VLOOKUP(C864,[1]FIJA!$D:$P,3,0)</f>
        <v>7800054509</v>
      </c>
      <c r="B864" s="23">
        <v>852</v>
      </c>
      <c r="C864" s="7" t="s">
        <v>970</v>
      </c>
      <c r="D864" s="7" t="s">
        <v>97</v>
      </c>
      <c r="E864" s="7" t="str">
        <f>VLOOKUP(A864,[2]COMEDORECO_Generacion_de_Datos_!$A:$F,2,0)</f>
        <v>F</v>
      </c>
      <c r="F864" s="7" t="s">
        <v>1844</v>
      </c>
      <c r="G864" s="44" t="str">
        <f>VLOOKUP(A864,[1]FIJA!$A:$P,15,0)</f>
        <v>COMEDOR ECONOMICO VILLA LIBERACION - COM</v>
      </c>
      <c r="H864" s="44">
        <f>VLOOKUP(A864,[1]FIJA!$A:$P,8,0)</f>
        <v>11000</v>
      </c>
      <c r="I864" s="32">
        <f>VLOOKUP(A864,[1]FIJA!$A:$P,10,0)</f>
        <v>0</v>
      </c>
      <c r="J864" s="32">
        <f>VLOOKUP(A864,[1]FIJA!$A:$P,9,0)</f>
        <v>315.7</v>
      </c>
      <c r="K864" s="32">
        <f>VLOOKUP(A864,[3]Sheet1!$F:$I,2,)</f>
        <v>781</v>
      </c>
      <c r="L864" s="32">
        <f>VLOOKUP(A864,[3]Sheet1!$F:$I,4,0)</f>
        <v>126.5</v>
      </c>
      <c r="M864" s="32">
        <f>VLOOKUP(A864,[1]FIJA!$A:$P,11,0)</f>
        <v>334.4</v>
      </c>
      <c r="N864" s="32">
        <f>VLOOKUP(A864,[3]Sheet1!$F:$I,3,0)</f>
        <v>779.9</v>
      </c>
      <c r="O864" s="32">
        <f>VLOOKUP(A864,[1]FIJA!$A:$P,12,0)</f>
        <v>75</v>
      </c>
      <c r="P864" s="6">
        <v>650.09999999999991</v>
      </c>
      <c r="Q864" s="40">
        <f t="shared" si="39"/>
        <v>725.09999999999991</v>
      </c>
      <c r="R864" s="6">
        <f t="shared" si="40"/>
        <v>1687.4</v>
      </c>
      <c r="S864" s="6">
        <f t="shared" si="41"/>
        <v>10274.9</v>
      </c>
      <c r="T864" s="24">
        <v>111</v>
      </c>
      <c r="U864" s="2" t="str">
        <f>VLOOKUP(A864,[2]COMEDORECO_Generacion_de_Datos_!$A:$F,5,0)</f>
        <v>01.00.00.62.02.43.29</v>
      </c>
    </row>
    <row r="865" spans="1:21" s="3" customFormat="1" ht="21.95" customHeight="1" x14ac:dyDescent="0.25">
      <c r="A865" s="2">
        <f>VLOOKUP(C865,[1]FIJA!$D:$P,3,0)</f>
        <v>40239134477</v>
      </c>
      <c r="B865" s="23">
        <v>853</v>
      </c>
      <c r="C865" s="7" t="s">
        <v>1463</v>
      </c>
      <c r="D865" s="7" t="s">
        <v>109</v>
      </c>
      <c r="E865" s="7" t="str">
        <f>VLOOKUP(A865,[2]COMEDORECO_Generacion_de_Datos_!$A:$F,2,0)</f>
        <v>M</v>
      </c>
      <c r="F865" s="7" t="s">
        <v>1844</v>
      </c>
      <c r="G865" s="44" t="str">
        <f>VLOOKUP(A865,[1]FIJA!$A:$P,15,0)</f>
        <v>COMEDOR ECONOMICO VILLA LIBERACION - COM</v>
      </c>
      <c r="H865" s="44">
        <f>VLOOKUP(A865,[1]FIJA!$A:$P,8,0)</f>
        <v>11000</v>
      </c>
      <c r="I865" s="32">
        <f>VLOOKUP(A865,[1]FIJA!$A:$P,10,0)</f>
        <v>0</v>
      </c>
      <c r="J865" s="32">
        <f>VLOOKUP(A865,[1]FIJA!$A:$P,9,0)</f>
        <v>315.7</v>
      </c>
      <c r="K865" s="32">
        <f>VLOOKUP(A865,[3]Sheet1!$F:$I,2,)</f>
        <v>781</v>
      </c>
      <c r="L865" s="32">
        <f>VLOOKUP(A865,[3]Sheet1!$F:$I,4,0)</f>
        <v>126.5</v>
      </c>
      <c r="M865" s="32">
        <f>VLOOKUP(A865,[1]FIJA!$A:$P,11,0)</f>
        <v>334.4</v>
      </c>
      <c r="N865" s="32">
        <f>VLOOKUP(A865,[3]Sheet1!$F:$I,3,0)</f>
        <v>779.9</v>
      </c>
      <c r="O865" s="32">
        <f>VLOOKUP(A865,[1]FIJA!$A:$P,12,0)</f>
        <v>75</v>
      </c>
      <c r="P865" s="6">
        <v>650.09999999999991</v>
      </c>
      <c r="Q865" s="40">
        <f t="shared" si="39"/>
        <v>725.09999999999991</v>
      </c>
      <c r="R865" s="6">
        <f t="shared" si="40"/>
        <v>1687.4</v>
      </c>
      <c r="S865" s="6">
        <f t="shared" si="41"/>
        <v>10274.9</v>
      </c>
      <c r="T865" s="24">
        <v>111</v>
      </c>
      <c r="U865" s="2" t="str">
        <f>VLOOKUP(A865,[2]COMEDORECO_Generacion_de_Datos_!$A:$F,5,0)</f>
        <v>01.00.00.62.02.43.29</v>
      </c>
    </row>
    <row r="866" spans="1:21" s="3" customFormat="1" ht="21.95" customHeight="1" x14ac:dyDescent="0.25">
      <c r="A866" s="2">
        <f>VLOOKUP(C866,[1]FIJA!$D:$P,3,0)</f>
        <v>104792155</v>
      </c>
      <c r="B866" s="23">
        <v>854</v>
      </c>
      <c r="C866" s="7" t="s">
        <v>1429</v>
      </c>
      <c r="D866" s="7" t="s">
        <v>101</v>
      </c>
      <c r="E866" s="7" t="str">
        <f>VLOOKUP(A866,[2]COMEDORECO_Generacion_de_Datos_!$A:$F,2,0)</f>
        <v>F</v>
      </c>
      <c r="F866" s="7" t="s">
        <v>1844</v>
      </c>
      <c r="G866" s="44" t="str">
        <f>VLOOKUP(A866,[1]FIJA!$A:$P,15,0)</f>
        <v>COMEDOR ECONOMICO VILLA LIBERACION - COM</v>
      </c>
      <c r="H866" s="44">
        <f>VLOOKUP(A866,[1]FIJA!$A:$P,8,0)</f>
        <v>11000</v>
      </c>
      <c r="I866" s="32">
        <f>VLOOKUP(A866,[1]FIJA!$A:$P,10,0)</f>
        <v>0</v>
      </c>
      <c r="J866" s="32">
        <f>VLOOKUP(A866,[1]FIJA!$A:$P,9,0)</f>
        <v>315.7</v>
      </c>
      <c r="K866" s="32">
        <f>VLOOKUP(A866,[3]Sheet1!$F:$I,2,)</f>
        <v>781</v>
      </c>
      <c r="L866" s="32">
        <f>VLOOKUP(A866,[3]Sheet1!$F:$I,4,0)</f>
        <v>126.5</v>
      </c>
      <c r="M866" s="32">
        <f>VLOOKUP(A866,[1]FIJA!$A:$P,11,0)</f>
        <v>334.4</v>
      </c>
      <c r="N866" s="32">
        <f>VLOOKUP(A866,[3]Sheet1!$F:$I,3,0)</f>
        <v>779.9</v>
      </c>
      <c r="O866" s="32">
        <f>VLOOKUP(A866,[1]FIJA!$A:$P,12,0)</f>
        <v>75</v>
      </c>
      <c r="P866" s="6">
        <v>650.09999999999991</v>
      </c>
      <c r="Q866" s="40">
        <f t="shared" si="39"/>
        <v>725.09999999999991</v>
      </c>
      <c r="R866" s="6">
        <f t="shared" si="40"/>
        <v>1687.4</v>
      </c>
      <c r="S866" s="6">
        <f t="shared" si="41"/>
        <v>10274.9</v>
      </c>
      <c r="T866" s="24">
        <v>111</v>
      </c>
      <c r="U866" s="2" t="str">
        <f>VLOOKUP(A866,[2]COMEDORECO_Generacion_de_Datos_!$A:$F,5,0)</f>
        <v>01.00.00.62.02.43.29</v>
      </c>
    </row>
    <row r="867" spans="1:21" s="3" customFormat="1" ht="21.95" customHeight="1" x14ac:dyDescent="0.25">
      <c r="A867" s="2">
        <f>VLOOKUP(C867,[1]FIJA!$D:$P,3,0)</f>
        <v>107042806</v>
      </c>
      <c r="B867" s="23">
        <v>855</v>
      </c>
      <c r="C867" s="7" t="s">
        <v>1430</v>
      </c>
      <c r="D867" s="7" t="s">
        <v>97</v>
      </c>
      <c r="E867" s="7" t="str">
        <f>VLOOKUP(A867,[2]COMEDORECO_Generacion_de_Datos_!$A:$F,2,0)</f>
        <v>F</v>
      </c>
      <c r="F867" s="7" t="s">
        <v>1844</v>
      </c>
      <c r="G867" s="44" t="str">
        <f>VLOOKUP(A867,[1]FIJA!$A:$P,15,0)</f>
        <v>COMEDOR ECONOMICO VILLA LIBERACION - COM</v>
      </c>
      <c r="H867" s="44">
        <f>VLOOKUP(A867,[1]FIJA!$A:$P,8,0)</f>
        <v>11000</v>
      </c>
      <c r="I867" s="32">
        <f>VLOOKUP(A867,[1]FIJA!$A:$P,10,0)</f>
        <v>0</v>
      </c>
      <c r="J867" s="32">
        <f>VLOOKUP(A867,[1]FIJA!$A:$P,9,0)</f>
        <v>315.7</v>
      </c>
      <c r="K867" s="32">
        <f>VLOOKUP(A867,[3]Sheet1!$F:$I,2,)</f>
        <v>781</v>
      </c>
      <c r="L867" s="32">
        <f>VLOOKUP(A867,[3]Sheet1!$F:$I,4,0)</f>
        <v>126.5</v>
      </c>
      <c r="M867" s="32">
        <f>VLOOKUP(A867,[1]FIJA!$A:$P,11,0)</f>
        <v>334.4</v>
      </c>
      <c r="N867" s="32">
        <f>VLOOKUP(A867,[3]Sheet1!$F:$I,3,0)</f>
        <v>779.9</v>
      </c>
      <c r="O867" s="32">
        <f>VLOOKUP(A867,[1]FIJA!$A:$P,12,0)</f>
        <v>75</v>
      </c>
      <c r="P867" s="6">
        <v>650.09999999999991</v>
      </c>
      <c r="Q867" s="40">
        <f t="shared" si="39"/>
        <v>725.09999999999991</v>
      </c>
      <c r="R867" s="6">
        <f t="shared" si="40"/>
        <v>1687.4</v>
      </c>
      <c r="S867" s="6">
        <f t="shared" si="41"/>
        <v>10274.9</v>
      </c>
      <c r="T867" s="24">
        <v>111</v>
      </c>
      <c r="U867" s="2" t="str">
        <f>VLOOKUP(A867,[2]COMEDORECO_Generacion_de_Datos_!$A:$F,5,0)</f>
        <v>01.00.00.62.02.43.29</v>
      </c>
    </row>
    <row r="868" spans="1:21" s="3" customFormat="1" ht="21.95" customHeight="1" x14ac:dyDescent="0.25">
      <c r="A868" s="2">
        <f>VLOOKUP(C868,[1]FIJA!$D:$P,3,0)</f>
        <v>115315301</v>
      </c>
      <c r="B868" s="23">
        <v>856</v>
      </c>
      <c r="C868" s="7" t="s">
        <v>1434</v>
      </c>
      <c r="D868" s="7" t="s">
        <v>101</v>
      </c>
      <c r="E868" s="7" t="str">
        <f>VLOOKUP(A868,[2]COMEDORECO_Generacion_de_Datos_!$A:$F,2,0)</f>
        <v>F</v>
      </c>
      <c r="F868" s="7" t="s">
        <v>1844</v>
      </c>
      <c r="G868" s="44" t="str">
        <f>VLOOKUP(A868,[1]FIJA!$A:$P,15,0)</f>
        <v>COMEDOR ECONOMICO VILLA LIBERACION - COM</v>
      </c>
      <c r="H868" s="44">
        <f>VLOOKUP(A868,[1]FIJA!$A:$P,8,0)</f>
        <v>11000</v>
      </c>
      <c r="I868" s="32">
        <f>VLOOKUP(A868,[1]FIJA!$A:$P,10,0)</f>
        <v>0</v>
      </c>
      <c r="J868" s="32">
        <f>VLOOKUP(A868,[1]FIJA!$A:$P,9,0)</f>
        <v>315.7</v>
      </c>
      <c r="K868" s="32">
        <f>VLOOKUP(A868,[3]Sheet1!$F:$I,2,)</f>
        <v>781</v>
      </c>
      <c r="L868" s="32">
        <f>VLOOKUP(A868,[3]Sheet1!$F:$I,4,0)</f>
        <v>126.5</v>
      </c>
      <c r="M868" s="32">
        <f>VLOOKUP(A868,[1]FIJA!$A:$P,11,0)</f>
        <v>334.4</v>
      </c>
      <c r="N868" s="32">
        <f>VLOOKUP(A868,[3]Sheet1!$F:$I,3,0)</f>
        <v>779.9</v>
      </c>
      <c r="O868" s="32">
        <f>VLOOKUP(A868,[1]FIJA!$A:$P,12,0)</f>
        <v>75</v>
      </c>
      <c r="P868" s="6">
        <v>650.09999999999991</v>
      </c>
      <c r="Q868" s="40">
        <f t="shared" si="39"/>
        <v>725.09999999999991</v>
      </c>
      <c r="R868" s="6">
        <f t="shared" si="40"/>
        <v>1687.4</v>
      </c>
      <c r="S868" s="6">
        <f t="shared" si="41"/>
        <v>10274.9</v>
      </c>
      <c r="T868" s="24">
        <v>111</v>
      </c>
      <c r="U868" s="2" t="str">
        <f>VLOOKUP(A868,[2]COMEDORECO_Generacion_de_Datos_!$A:$F,5,0)</f>
        <v>01.00.00.62.02.43.29</v>
      </c>
    </row>
    <row r="869" spans="1:21" s="3" customFormat="1" ht="21.95" customHeight="1" x14ac:dyDescent="0.25">
      <c r="A869" s="2">
        <f>VLOOKUP(C869,[1]FIJA!$D:$P,3,0)</f>
        <v>116632613</v>
      </c>
      <c r="B869" s="23">
        <v>857</v>
      </c>
      <c r="C869" s="7" t="s">
        <v>1532</v>
      </c>
      <c r="D869" s="7" t="s">
        <v>101</v>
      </c>
      <c r="E869" s="7" t="str">
        <f>VLOOKUP(A869,[2]COMEDORECO_Generacion_de_Datos_!$A:$F,2,0)</f>
        <v>F</v>
      </c>
      <c r="F869" s="7" t="s">
        <v>1844</v>
      </c>
      <c r="G869" s="44" t="str">
        <f>VLOOKUP(A869,[1]FIJA!$A:$P,15,0)</f>
        <v>COMEDOR ECONOMICO VILLA LIBERACION - COM</v>
      </c>
      <c r="H869" s="44">
        <f>VLOOKUP(A869,[1]FIJA!$A:$P,8,0)</f>
        <v>11000</v>
      </c>
      <c r="I869" s="32">
        <f>VLOOKUP(A869,[1]FIJA!$A:$P,10,0)</f>
        <v>0</v>
      </c>
      <c r="J869" s="32">
        <f>VLOOKUP(A869,[1]FIJA!$A:$P,9,0)</f>
        <v>315.7</v>
      </c>
      <c r="K869" s="32">
        <f>VLOOKUP(A869,[3]Sheet1!$F:$I,2,)</f>
        <v>781</v>
      </c>
      <c r="L869" s="32">
        <f>VLOOKUP(A869,[3]Sheet1!$F:$I,4,0)</f>
        <v>126.5</v>
      </c>
      <c r="M869" s="32">
        <f>VLOOKUP(A869,[1]FIJA!$A:$P,11,0)</f>
        <v>334.4</v>
      </c>
      <c r="N869" s="32">
        <f>VLOOKUP(A869,[3]Sheet1!$F:$I,3,0)</f>
        <v>779.9</v>
      </c>
      <c r="O869" s="32">
        <f>VLOOKUP(A869,[1]FIJA!$A:$P,12,0)</f>
        <v>75</v>
      </c>
      <c r="P869" s="6">
        <v>650.09999999999991</v>
      </c>
      <c r="Q869" s="40">
        <f t="shared" si="39"/>
        <v>725.09999999999991</v>
      </c>
      <c r="R869" s="6">
        <f t="shared" si="40"/>
        <v>1687.4</v>
      </c>
      <c r="S869" s="6">
        <f t="shared" si="41"/>
        <v>10274.9</v>
      </c>
      <c r="T869" s="24">
        <v>111</v>
      </c>
      <c r="U869" s="2" t="str">
        <f>VLOOKUP(A869,[2]COMEDORECO_Generacion_de_Datos_!$A:$F,5,0)</f>
        <v>01.00.00.62.02.43.29</v>
      </c>
    </row>
    <row r="870" spans="1:21" s="3" customFormat="1" ht="21.95" customHeight="1" x14ac:dyDescent="0.25">
      <c r="A870" s="2">
        <f>VLOOKUP(C870,[1]FIJA!$D:$P,3,0)</f>
        <v>1800569111</v>
      </c>
      <c r="B870" s="23">
        <v>858</v>
      </c>
      <c r="C870" s="7" t="s">
        <v>1441</v>
      </c>
      <c r="D870" s="7" t="s">
        <v>101</v>
      </c>
      <c r="E870" s="7" t="str">
        <f>VLOOKUP(A870,[2]COMEDORECO_Generacion_de_Datos_!$A:$F,2,0)</f>
        <v>F</v>
      </c>
      <c r="F870" s="7" t="s">
        <v>1844</v>
      </c>
      <c r="G870" s="44" t="str">
        <f>VLOOKUP(A870,[1]FIJA!$A:$P,15,0)</f>
        <v>COMEDOR ECONOMICO VILLA LIBERACION - COM</v>
      </c>
      <c r="H870" s="44">
        <f>VLOOKUP(A870,[1]FIJA!$A:$P,8,0)</f>
        <v>11000</v>
      </c>
      <c r="I870" s="32">
        <f>VLOOKUP(A870,[1]FIJA!$A:$P,10,0)</f>
        <v>0</v>
      </c>
      <c r="J870" s="32">
        <f>VLOOKUP(A870,[1]FIJA!$A:$P,9,0)</f>
        <v>315.7</v>
      </c>
      <c r="K870" s="32">
        <f>VLOOKUP(A870,[3]Sheet1!$F:$I,2,)</f>
        <v>781</v>
      </c>
      <c r="L870" s="32">
        <f>VLOOKUP(A870,[3]Sheet1!$F:$I,4,0)</f>
        <v>126.5</v>
      </c>
      <c r="M870" s="32">
        <f>VLOOKUP(A870,[1]FIJA!$A:$P,11,0)</f>
        <v>334.4</v>
      </c>
      <c r="N870" s="32">
        <f>VLOOKUP(A870,[3]Sheet1!$F:$I,3,0)</f>
        <v>779.9</v>
      </c>
      <c r="O870" s="32">
        <f>VLOOKUP(A870,[1]FIJA!$A:$P,12,0)</f>
        <v>75</v>
      </c>
      <c r="P870" s="6">
        <v>650.09999999999991</v>
      </c>
      <c r="Q870" s="40">
        <f t="shared" si="39"/>
        <v>725.09999999999991</v>
      </c>
      <c r="R870" s="6">
        <f t="shared" si="40"/>
        <v>1687.4</v>
      </c>
      <c r="S870" s="6">
        <f t="shared" si="41"/>
        <v>10274.9</v>
      </c>
      <c r="T870" s="24">
        <v>111</v>
      </c>
      <c r="U870" s="2" t="str">
        <f>VLOOKUP(A870,[2]COMEDORECO_Generacion_de_Datos_!$A:$F,5,0)</f>
        <v>01.00.00.62.02.43.29</v>
      </c>
    </row>
    <row r="871" spans="1:21" s="3" customFormat="1" ht="21.95" customHeight="1" x14ac:dyDescent="0.25">
      <c r="A871" s="2">
        <f>VLOOKUP(C871,[1]FIJA!$D:$P,3,0)</f>
        <v>1900112598</v>
      </c>
      <c r="B871" s="23">
        <v>859</v>
      </c>
      <c r="C871" s="7" t="s">
        <v>1442</v>
      </c>
      <c r="D871" s="7" t="s">
        <v>97</v>
      </c>
      <c r="E871" s="7" t="str">
        <f>VLOOKUP(A871,[2]COMEDORECO_Generacion_de_Datos_!$A:$F,2,0)</f>
        <v>M</v>
      </c>
      <c r="F871" s="7" t="s">
        <v>1844</v>
      </c>
      <c r="G871" s="44" t="str">
        <f>VLOOKUP(A871,[1]FIJA!$A:$P,15,0)</f>
        <v>COMEDOR ECONOMICO VILLA LIBERACION - COM</v>
      </c>
      <c r="H871" s="44">
        <f>VLOOKUP(A871,[1]FIJA!$A:$P,8,0)</f>
        <v>11000</v>
      </c>
      <c r="I871" s="32">
        <f>VLOOKUP(A871,[1]FIJA!$A:$P,10,0)</f>
        <v>0</v>
      </c>
      <c r="J871" s="32">
        <f>VLOOKUP(A871,[1]FIJA!$A:$P,9,0)</f>
        <v>315.7</v>
      </c>
      <c r="K871" s="32">
        <f>VLOOKUP(A871,[3]Sheet1!$F:$I,2,)</f>
        <v>781</v>
      </c>
      <c r="L871" s="32">
        <f>VLOOKUP(A871,[3]Sheet1!$F:$I,4,0)</f>
        <v>126.5</v>
      </c>
      <c r="M871" s="32">
        <f>VLOOKUP(A871,[1]FIJA!$A:$P,11,0)</f>
        <v>334.4</v>
      </c>
      <c r="N871" s="32">
        <f>VLOOKUP(A871,[3]Sheet1!$F:$I,3,0)</f>
        <v>779.9</v>
      </c>
      <c r="O871" s="32">
        <f>VLOOKUP(A871,[1]FIJA!$A:$P,12,0)</f>
        <v>75</v>
      </c>
      <c r="P871" s="6">
        <v>650.09999999999991</v>
      </c>
      <c r="Q871" s="40">
        <f t="shared" si="39"/>
        <v>725.09999999999991</v>
      </c>
      <c r="R871" s="6">
        <f t="shared" si="40"/>
        <v>1687.4</v>
      </c>
      <c r="S871" s="6">
        <f t="shared" si="41"/>
        <v>10274.9</v>
      </c>
      <c r="T871" s="24">
        <v>111</v>
      </c>
      <c r="U871" s="2" t="str">
        <f>VLOOKUP(A871,[2]COMEDORECO_Generacion_de_Datos_!$A:$F,5,0)</f>
        <v>01.00.00.62.02.43.29</v>
      </c>
    </row>
    <row r="872" spans="1:21" s="3" customFormat="1" ht="21.95" customHeight="1" x14ac:dyDescent="0.25">
      <c r="A872" s="2">
        <f>VLOOKUP(C872,[1]FIJA!$D:$P,3,0)</f>
        <v>22300500018</v>
      </c>
      <c r="B872" s="23">
        <v>860</v>
      </c>
      <c r="C872" s="7" t="s">
        <v>1455</v>
      </c>
      <c r="D872" s="7" t="s">
        <v>97</v>
      </c>
      <c r="E872" s="7" t="str">
        <f>VLOOKUP(A872,[2]COMEDORECO_Generacion_de_Datos_!$A:$F,2,0)</f>
        <v>F</v>
      </c>
      <c r="F872" s="7" t="s">
        <v>1844</v>
      </c>
      <c r="G872" s="44" t="str">
        <f>VLOOKUP(A872,[1]FIJA!$A:$P,15,0)</f>
        <v>COMEDOR ECONOMICO VILLA LIBERACION - COM</v>
      </c>
      <c r="H872" s="44">
        <f>VLOOKUP(A872,[1]FIJA!$A:$P,8,0)</f>
        <v>11000</v>
      </c>
      <c r="I872" s="32">
        <f>VLOOKUP(A872,[1]FIJA!$A:$P,10,0)</f>
        <v>0</v>
      </c>
      <c r="J872" s="32">
        <f>VLOOKUP(A872,[1]FIJA!$A:$P,9,0)</f>
        <v>315.7</v>
      </c>
      <c r="K872" s="32">
        <f>VLOOKUP(A872,[3]Sheet1!$F:$I,2,)</f>
        <v>781</v>
      </c>
      <c r="L872" s="32">
        <f>VLOOKUP(A872,[3]Sheet1!$F:$I,4,0)</f>
        <v>126.5</v>
      </c>
      <c r="M872" s="32">
        <f>VLOOKUP(A872,[1]FIJA!$A:$P,11,0)</f>
        <v>334.4</v>
      </c>
      <c r="N872" s="32">
        <f>VLOOKUP(A872,[3]Sheet1!$F:$I,3,0)</f>
        <v>779.9</v>
      </c>
      <c r="O872" s="32">
        <f>VLOOKUP(A872,[1]FIJA!$A:$P,12,0)</f>
        <v>75</v>
      </c>
      <c r="P872" s="6">
        <v>650.09999999999991</v>
      </c>
      <c r="Q872" s="40">
        <f t="shared" si="39"/>
        <v>725.09999999999991</v>
      </c>
      <c r="R872" s="6">
        <f t="shared" si="40"/>
        <v>1687.4</v>
      </c>
      <c r="S872" s="6">
        <f t="shared" si="41"/>
        <v>10274.9</v>
      </c>
      <c r="T872" s="24">
        <v>111</v>
      </c>
      <c r="U872" s="2" t="str">
        <f>VLOOKUP(A872,[2]COMEDORECO_Generacion_de_Datos_!$A:$F,5,0)</f>
        <v>01.00.00.62.02.43.29</v>
      </c>
    </row>
    <row r="873" spans="1:21" s="3" customFormat="1" ht="21.95" customHeight="1" x14ac:dyDescent="0.25">
      <c r="A873" s="2">
        <f>VLOOKUP(C873,[1]FIJA!$D:$P,3,0)</f>
        <v>22300786682</v>
      </c>
      <c r="B873" s="23">
        <v>861</v>
      </c>
      <c r="C873" s="7" t="s">
        <v>1725</v>
      </c>
      <c r="D873" s="7" t="s">
        <v>97</v>
      </c>
      <c r="E873" s="7" t="str">
        <f>VLOOKUP(A873,[2]COMEDORECO_Generacion_de_Datos_!$A:$F,2,0)</f>
        <v>F</v>
      </c>
      <c r="F873" s="7" t="s">
        <v>1844</v>
      </c>
      <c r="G873" s="44" t="str">
        <f>VLOOKUP(A873,[1]FIJA!$A:$P,15,0)</f>
        <v>COMEDOR ECONOMICO VILLA LIBERACION - COM</v>
      </c>
      <c r="H873" s="44">
        <f>VLOOKUP(A873,[1]FIJA!$A:$P,8,0)</f>
        <v>11000</v>
      </c>
      <c r="I873" s="32">
        <f>VLOOKUP(A873,[1]FIJA!$A:$P,10,0)</f>
        <v>0</v>
      </c>
      <c r="J873" s="32">
        <f>VLOOKUP(A873,[1]FIJA!$A:$P,9,0)</f>
        <v>315.7</v>
      </c>
      <c r="K873" s="32">
        <f>VLOOKUP(A873,[3]Sheet1!$F:$I,2,)</f>
        <v>781</v>
      </c>
      <c r="L873" s="32">
        <f>VLOOKUP(A873,[3]Sheet1!$F:$I,4,0)</f>
        <v>126.5</v>
      </c>
      <c r="M873" s="32">
        <f>VLOOKUP(A873,[1]FIJA!$A:$P,11,0)</f>
        <v>334.4</v>
      </c>
      <c r="N873" s="32">
        <f>VLOOKUP(A873,[3]Sheet1!$F:$I,3,0)</f>
        <v>779.9</v>
      </c>
      <c r="O873" s="32">
        <f>VLOOKUP(A873,[1]FIJA!$A:$P,12,0)</f>
        <v>75</v>
      </c>
      <c r="P873" s="6">
        <v>650.09999999999991</v>
      </c>
      <c r="Q873" s="40">
        <f t="shared" si="39"/>
        <v>725.09999999999991</v>
      </c>
      <c r="R873" s="6">
        <f t="shared" si="40"/>
        <v>1687.4</v>
      </c>
      <c r="S873" s="6">
        <f t="shared" si="41"/>
        <v>10274.9</v>
      </c>
      <c r="T873" s="24">
        <v>111</v>
      </c>
      <c r="U873" s="2" t="str">
        <f>VLOOKUP(A873,[2]COMEDORECO_Generacion_de_Datos_!$A:$F,5,0)</f>
        <v>01.00.00.62.02.43.29</v>
      </c>
    </row>
    <row r="874" spans="1:21" s="3" customFormat="1" ht="21.95" customHeight="1" x14ac:dyDescent="0.25">
      <c r="A874" s="2">
        <f>VLOOKUP(C874,[1]FIJA!$D:$P,3,0)</f>
        <v>22301213637</v>
      </c>
      <c r="B874" s="23">
        <v>862</v>
      </c>
      <c r="C874" s="7" t="s">
        <v>1456</v>
      </c>
      <c r="D874" s="7" t="s">
        <v>144</v>
      </c>
      <c r="E874" s="7" t="str">
        <f>VLOOKUP(A874,[2]COMEDORECO_Generacion_de_Datos_!$A:$F,2,0)</f>
        <v>F</v>
      </c>
      <c r="F874" s="7" t="s">
        <v>1844</v>
      </c>
      <c r="G874" s="44" t="str">
        <f>VLOOKUP(A874,[1]FIJA!$A:$P,15,0)</f>
        <v>COMEDOR ECONOMICO VILLA LIBERACION - COM</v>
      </c>
      <c r="H874" s="44">
        <f>VLOOKUP(A874,[1]FIJA!$A:$P,8,0)</f>
        <v>11000</v>
      </c>
      <c r="I874" s="32">
        <f>VLOOKUP(A874,[1]FIJA!$A:$P,10,0)</f>
        <v>0</v>
      </c>
      <c r="J874" s="32">
        <f>VLOOKUP(A874,[1]FIJA!$A:$P,9,0)</f>
        <v>315.7</v>
      </c>
      <c r="K874" s="32">
        <f>VLOOKUP(A874,[3]Sheet1!$F:$I,2,)</f>
        <v>781</v>
      </c>
      <c r="L874" s="32">
        <f>VLOOKUP(A874,[3]Sheet1!$F:$I,4,0)</f>
        <v>126.5</v>
      </c>
      <c r="M874" s="32">
        <f>VLOOKUP(A874,[1]FIJA!$A:$P,11,0)</f>
        <v>334.4</v>
      </c>
      <c r="N874" s="32">
        <f>VLOOKUP(A874,[3]Sheet1!$F:$I,3,0)</f>
        <v>779.9</v>
      </c>
      <c r="O874" s="32">
        <f>VLOOKUP(A874,[1]FIJA!$A:$P,12,0)</f>
        <v>75</v>
      </c>
      <c r="P874" s="6">
        <v>650.09999999999991</v>
      </c>
      <c r="Q874" s="40">
        <f t="shared" si="39"/>
        <v>725.09999999999991</v>
      </c>
      <c r="R874" s="6">
        <f t="shared" si="40"/>
        <v>1687.4</v>
      </c>
      <c r="S874" s="6">
        <f t="shared" si="41"/>
        <v>10274.9</v>
      </c>
      <c r="T874" s="24">
        <v>111</v>
      </c>
      <c r="U874" s="2" t="str">
        <f>VLOOKUP(A874,[2]COMEDORECO_Generacion_de_Datos_!$A:$F,5,0)</f>
        <v>01.00.00.62.02.43.29</v>
      </c>
    </row>
    <row r="875" spans="1:21" s="3" customFormat="1" ht="21.95" customHeight="1" x14ac:dyDescent="0.25">
      <c r="A875" s="2">
        <f>VLOOKUP(C875,[1]FIJA!$D:$P,3,0)</f>
        <v>40221175249</v>
      </c>
      <c r="B875" s="23">
        <v>863</v>
      </c>
      <c r="C875" s="7" t="s">
        <v>1740</v>
      </c>
      <c r="D875" s="7" t="s">
        <v>144</v>
      </c>
      <c r="E875" s="7" t="str">
        <f>VLOOKUP(A875,[2]COMEDORECO_Generacion_de_Datos_!$A:$F,2,0)</f>
        <v>F</v>
      </c>
      <c r="F875" s="7" t="s">
        <v>1844</v>
      </c>
      <c r="G875" s="44" t="str">
        <f>VLOOKUP(A875,[1]FIJA!$A:$P,15,0)</f>
        <v>COMEDOR ECONOMICO VILLA LIBERACION - COM</v>
      </c>
      <c r="H875" s="44">
        <f>VLOOKUP(A875,[1]FIJA!$A:$P,8,0)</f>
        <v>11000</v>
      </c>
      <c r="I875" s="32">
        <f>VLOOKUP(A875,[1]FIJA!$A:$P,10,0)</f>
        <v>0</v>
      </c>
      <c r="J875" s="32">
        <f>VLOOKUP(A875,[1]FIJA!$A:$P,9,0)</f>
        <v>315.7</v>
      </c>
      <c r="K875" s="32">
        <f>VLOOKUP(A875,[3]Sheet1!$F:$I,2,)</f>
        <v>781</v>
      </c>
      <c r="L875" s="32">
        <f>VLOOKUP(A875,[3]Sheet1!$F:$I,4,0)</f>
        <v>126.5</v>
      </c>
      <c r="M875" s="32">
        <f>VLOOKUP(A875,[1]FIJA!$A:$P,11,0)</f>
        <v>334.4</v>
      </c>
      <c r="N875" s="32">
        <f>VLOOKUP(A875,[3]Sheet1!$F:$I,3,0)</f>
        <v>779.9</v>
      </c>
      <c r="O875" s="32">
        <f>VLOOKUP(A875,[1]FIJA!$A:$P,12,0)</f>
        <v>75</v>
      </c>
      <c r="P875" s="6">
        <v>650.09999999999991</v>
      </c>
      <c r="Q875" s="40">
        <f t="shared" si="39"/>
        <v>725.09999999999991</v>
      </c>
      <c r="R875" s="6">
        <f t="shared" si="40"/>
        <v>1687.4</v>
      </c>
      <c r="S875" s="6">
        <f t="shared" si="41"/>
        <v>10274.9</v>
      </c>
      <c r="T875" s="24">
        <v>111</v>
      </c>
      <c r="U875" s="2" t="str">
        <f>VLOOKUP(A875,[2]COMEDORECO_Generacion_de_Datos_!$A:$F,5,0)</f>
        <v>01.00.00.62.02.43.29</v>
      </c>
    </row>
    <row r="876" spans="1:21" s="3" customFormat="1" ht="21.95" customHeight="1" x14ac:dyDescent="0.25">
      <c r="A876" s="2">
        <f>VLOOKUP(C876,[1]FIJA!$D:$P,3,0)</f>
        <v>40222850915</v>
      </c>
      <c r="B876" s="23">
        <v>864</v>
      </c>
      <c r="C876" s="7" t="s">
        <v>1459</v>
      </c>
      <c r="D876" s="7" t="s">
        <v>144</v>
      </c>
      <c r="E876" s="7" t="str">
        <f>VLOOKUP(A876,[2]COMEDORECO_Generacion_de_Datos_!$A:$F,2,0)</f>
        <v>F</v>
      </c>
      <c r="F876" s="7" t="s">
        <v>1844</v>
      </c>
      <c r="G876" s="44" t="str">
        <f>VLOOKUP(A876,[1]FIJA!$A:$P,15,0)</f>
        <v>COMEDOR ECONOMICO VILLA LIBERACION - COM</v>
      </c>
      <c r="H876" s="44">
        <f>VLOOKUP(A876,[1]FIJA!$A:$P,8,0)</f>
        <v>11000</v>
      </c>
      <c r="I876" s="32">
        <f>VLOOKUP(A876,[1]FIJA!$A:$P,10,0)</f>
        <v>0</v>
      </c>
      <c r="J876" s="32">
        <f>VLOOKUP(A876,[1]FIJA!$A:$P,9,0)</f>
        <v>315.7</v>
      </c>
      <c r="K876" s="32">
        <f>VLOOKUP(A876,[3]Sheet1!$F:$I,2,)</f>
        <v>781</v>
      </c>
      <c r="L876" s="32">
        <f>VLOOKUP(A876,[3]Sheet1!$F:$I,4,0)</f>
        <v>126.5</v>
      </c>
      <c r="M876" s="32">
        <f>VLOOKUP(A876,[1]FIJA!$A:$P,11,0)</f>
        <v>334.4</v>
      </c>
      <c r="N876" s="32">
        <f>VLOOKUP(A876,[3]Sheet1!$F:$I,3,0)</f>
        <v>779.9</v>
      </c>
      <c r="O876" s="32">
        <f>VLOOKUP(A876,[1]FIJA!$A:$P,12,0)</f>
        <v>75</v>
      </c>
      <c r="P876" s="6">
        <v>650.09999999999991</v>
      </c>
      <c r="Q876" s="40">
        <f t="shared" si="39"/>
        <v>725.09999999999991</v>
      </c>
      <c r="R876" s="6">
        <f t="shared" si="40"/>
        <v>1687.4</v>
      </c>
      <c r="S876" s="6">
        <f t="shared" si="41"/>
        <v>10274.9</v>
      </c>
      <c r="T876" s="24">
        <v>111</v>
      </c>
      <c r="U876" s="2" t="str">
        <f>VLOOKUP(A876,[2]COMEDORECO_Generacion_de_Datos_!$A:$F,5,0)</f>
        <v>01.00.00.62.02.43.29</v>
      </c>
    </row>
    <row r="877" spans="1:21" s="3" customFormat="1" ht="21.95" customHeight="1" x14ac:dyDescent="0.25">
      <c r="A877" s="2">
        <f>VLOOKUP(C877,[1]FIJA!$D:$P,3,0)</f>
        <v>1200473971</v>
      </c>
      <c r="B877" s="23">
        <v>865</v>
      </c>
      <c r="C877" s="7" t="s">
        <v>556</v>
      </c>
      <c r="D877" s="7" t="s">
        <v>27</v>
      </c>
      <c r="E877" s="7" t="str">
        <f>VLOOKUP(A877,[2]COMEDORECO_Generacion_de_Datos_!$A:$F,2,0)</f>
        <v>M</v>
      </c>
      <c r="F877" s="7" t="s">
        <v>1844</v>
      </c>
      <c r="G877" s="44" t="str">
        <f>VLOOKUP(A877,[1]FIJA!$A:$P,15,0)</f>
        <v>COMEDORES ECONOMICOS - SAN JUAN DE LA MA</v>
      </c>
      <c r="H877" s="44">
        <f>VLOOKUP(A877,[1]FIJA!$A:$P,8,0)</f>
        <v>35000</v>
      </c>
      <c r="I877" s="32">
        <f>VLOOKUP(A877,[1]FIJA!$A:$P,10,0)</f>
        <v>0</v>
      </c>
      <c r="J877" s="32">
        <f>VLOOKUP(A877,[1]FIJA!$A:$P,9,0)</f>
        <v>1004.5</v>
      </c>
      <c r="K877" s="32">
        <f>VLOOKUP(A877,[3]Sheet1!$F:$I,2,)</f>
        <v>2485</v>
      </c>
      <c r="L877" s="32">
        <f>VLOOKUP(A877,[3]Sheet1!$F:$I,4,0)</f>
        <v>402.5</v>
      </c>
      <c r="M877" s="32">
        <f>VLOOKUP(A877,[1]FIJA!$A:$P,11,0)</f>
        <v>1064</v>
      </c>
      <c r="N877" s="32">
        <f>VLOOKUP(A877,[3]Sheet1!$F:$I,3,0)</f>
        <v>2481.5</v>
      </c>
      <c r="O877" s="32">
        <f>VLOOKUP(A877,[1]FIJA!$A:$P,12,0)</f>
        <v>75</v>
      </c>
      <c r="P877" s="6">
        <v>2068.5</v>
      </c>
      <c r="Q877" s="40">
        <f t="shared" si="39"/>
        <v>2143.5</v>
      </c>
      <c r="R877" s="6">
        <f t="shared" si="40"/>
        <v>5369</v>
      </c>
      <c r="S877" s="6">
        <f t="shared" si="41"/>
        <v>32856.5</v>
      </c>
      <c r="T877" s="24">
        <v>111</v>
      </c>
      <c r="U877" s="2" t="str">
        <f>VLOOKUP(A877,[2]COMEDORECO_Generacion_de_Datos_!$A:$F,5,0)</f>
        <v>01.00.00.62.02.43.30</v>
      </c>
    </row>
    <row r="878" spans="1:21" s="3" customFormat="1" ht="21.95" customHeight="1" x14ac:dyDescent="0.25">
      <c r="A878" s="2">
        <f>VLOOKUP(C878,[1]FIJA!$D:$P,3,0)</f>
        <v>10900079483</v>
      </c>
      <c r="B878" s="23">
        <v>866</v>
      </c>
      <c r="C878" s="7" t="s">
        <v>1838</v>
      </c>
      <c r="D878" s="7" t="s">
        <v>116</v>
      </c>
      <c r="E878" s="7" t="str">
        <f>VLOOKUP(A878,[2]COMEDORECO_Generacion_de_Datos_!$A:$F,2,0)</f>
        <v>M</v>
      </c>
      <c r="F878" s="7" t="s">
        <v>1844</v>
      </c>
      <c r="G878" s="44" t="str">
        <f>VLOOKUP(A878,[1]FIJA!$A:$P,15,0)</f>
        <v>COMEDORES ECONOMICOS - SAN JUAN DE LA MA</v>
      </c>
      <c r="H878" s="44">
        <f>VLOOKUP(A878,[1]FIJA!$A:$P,8,0)</f>
        <v>20000</v>
      </c>
      <c r="I878" s="32">
        <f>VLOOKUP(A878,[1]FIJA!$A:$P,10,0)</f>
        <v>0</v>
      </c>
      <c r="J878" s="32">
        <f>VLOOKUP(A878,[1]FIJA!$A:$P,9,0)</f>
        <v>574</v>
      </c>
      <c r="K878" s="32">
        <f>VLOOKUP(A878,[3]Sheet1!$F:$I,2,)</f>
        <v>1420</v>
      </c>
      <c r="L878" s="32">
        <f>VLOOKUP(A878,[3]Sheet1!$F:$I,4,0)</f>
        <v>230</v>
      </c>
      <c r="M878" s="32">
        <f>VLOOKUP(A878,[1]FIJA!$A:$P,11,0)</f>
        <v>608</v>
      </c>
      <c r="N878" s="32">
        <f>VLOOKUP(A878,[3]Sheet1!$F:$I,3,0)</f>
        <v>1418</v>
      </c>
      <c r="O878" s="32">
        <f>VLOOKUP(A878,[1]FIJA!$A:$P,12,0)</f>
        <v>75</v>
      </c>
      <c r="P878" s="6">
        <v>1182</v>
      </c>
      <c r="Q878" s="40">
        <f t="shared" si="39"/>
        <v>1257</v>
      </c>
      <c r="R878" s="6">
        <f t="shared" si="40"/>
        <v>3068</v>
      </c>
      <c r="S878" s="6">
        <f t="shared" si="41"/>
        <v>18743</v>
      </c>
      <c r="T878" s="24">
        <v>111</v>
      </c>
      <c r="U878" s="2" t="str">
        <f>VLOOKUP(A878,[2]COMEDORECO_Generacion_de_Datos_!$A:$F,5,0)</f>
        <v>01.00.00.62.02.43.30</v>
      </c>
    </row>
    <row r="879" spans="1:21" s="3" customFormat="1" ht="21.95" customHeight="1" x14ac:dyDescent="0.25">
      <c r="A879" s="2">
        <f>VLOOKUP(C879,[1]FIJA!$D:$P,3,0)</f>
        <v>40237458167</v>
      </c>
      <c r="B879" s="23">
        <v>867</v>
      </c>
      <c r="C879" s="7" t="s">
        <v>1501</v>
      </c>
      <c r="D879" s="7" t="s">
        <v>186</v>
      </c>
      <c r="E879" s="7" t="str">
        <f>VLOOKUP(A879,[2]COMEDORECO_Generacion_de_Datos_!$A:$F,2,0)</f>
        <v>M</v>
      </c>
      <c r="F879" s="7" t="s">
        <v>1844</v>
      </c>
      <c r="G879" s="44" t="str">
        <f>VLOOKUP(A879,[1]FIJA!$A:$P,15,0)</f>
        <v>COMEDORES ECONOMICOS - SAN JUAN DE LA MA</v>
      </c>
      <c r="H879" s="44">
        <f>VLOOKUP(A879,[1]FIJA!$A:$P,8,0)</f>
        <v>20000</v>
      </c>
      <c r="I879" s="32">
        <f>VLOOKUP(A879,[1]FIJA!$A:$P,10,0)</f>
        <v>0</v>
      </c>
      <c r="J879" s="32">
        <f>VLOOKUP(A879,[1]FIJA!$A:$P,9,0)</f>
        <v>574</v>
      </c>
      <c r="K879" s="32">
        <f>VLOOKUP(A879,[3]Sheet1!$F:$I,2,)</f>
        <v>1420</v>
      </c>
      <c r="L879" s="32">
        <f>VLOOKUP(A879,[3]Sheet1!$F:$I,4,0)</f>
        <v>230</v>
      </c>
      <c r="M879" s="32">
        <f>VLOOKUP(A879,[1]FIJA!$A:$P,11,0)</f>
        <v>608</v>
      </c>
      <c r="N879" s="32">
        <f>VLOOKUP(A879,[3]Sheet1!$F:$I,3,0)</f>
        <v>1418</v>
      </c>
      <c r="O879" s="32">
        <f>VLOOKUP(A879,[1]FIJA!$A:$P,12,0)</f>
        <v>75</v>
      </c>
      <c r="P879" s="6">
        <v>1182</v>
      </c>
      <c r="Q879" s="40">
        <f t="shared" si="39"/>
        <v>1257</v>
      </c>
      <c r="R879" s="6">
        <f t="shared" si="40"/>
        <v>3068</v>
      </c>
      <c r="S879" s="6">
        <f t="shared" si="41"/>
        <v>18743</v>
      </c>
      <c r="T879" s="24">
        <v>111</v>
      </c>
      <c r="U879" s="2" t="str">
        <f>VLOOKUP(A879,[2]COMEDORECO_Generacion_de_Datos_!$A:$F,5,0)</f>
        <v>01.00.00.62.02.43.30</v>
      </c>
    </row>
    <row r="880" spans="1:21" s="3" customFormat="1" ht="21.95" customHeight="1" x14ac:dyDescent="0.25">
      <c r="A880" s="2">
        <f>VLOOKUP(C880,[1]FIJA!$D:$P,3,0)</f>
        <v>11000062742</v>
      </c>
      <c r="B880" s="23">
        <v>868</v>
      </c>
      <c r="C880" s="7" t="s">
        <v>1039</v>
      </c>
      <c r="D880" s="7" t="s">
        <v>81</v>
      </c>
      <c r="E880" s="7" t="str">
        <f>VLOOKUP(A880,[2]COMEDORECO_Generacion_de_Datos_!$A:$F,2,0)</f>
        <v>F</v>
      </c>
      <c r="F880" s="7" t="s">
        <v>1844</v>
      </c>
      <c r="G880" s="44" t="str">
        <f>VLOOKUP(A880,[1]FIJA!$A:$P,15,0)</f>
        <v>COMEDORES ECONOMICOS - SAN JUAN DE LA MA</v>
      </c>
      <c r="H880" s="44">
        <f>VLOOKUP(A880,[1]FIJA!$A:$P,8,0)</f>
        <v>19800</v>
      </c>
      <c r="I880" s="32">
        <f>VLOOKUP(A880,[1]FIJA!$A:$P,10,0)</f>
        <v>0</v>
      </c>
      <c r="J880" s="32">
        <f>VLOOKUP(A880,[1]FIJA!$A:$P,9,0)</f>
        <v>568.26</v>
      </c>
      <c r="K880" s="32">
        <f>VLOOKUP(A880,[3]Sheet1!$F:$I,2,)</f>
        <v>1405.8</v>
      </c>
      <c r="L880" s="32">
        <f>VLOOKUP(A880,[3]Sheet1!$F:$I,4,0)</f>
        <v>227.7</v>
      </c>
      <c r="M880" s="32">
        <f>VLOOKUP(A880,[1]FIJA!$A:$P,11,0)</f>
        <v>601.91999999999996</v>
      </c>
      <c r="N880" s="32">
        <f>VLOOKUP(A880,[3]Sheet1!$F:$I,3,0)</f>
        <v>1403.82</v>
      </c>
      <c r="O880" s="32">
        <f>VLOOKUP(A880,[1]FIJA!$A:$P,12,0)</f>
        <v>75</v>
      </c>
      <c r="P880" s="6">
        <v>1170.1799999999998</v>
      </c>
      <c r="Q880" s="40">
        <f t="shared" si="39"/>
        <v>1245.1799999999998</v>
      </c>
      <c r="R880" s="6">
        <f t="shared" si="40"/>
        <v>3037.3199999999997</v>
      </c>
      <c r="S880" s="6">
        <f t="shared" si="41"/>
        <v>18554.82</v>
      </c>
      <c r="T880" s="24">
        <v>111</v>
      </c>
      <c r="U880" s="2" t="str">
        <f>VLOOKUP(A880,[2]COMEDORECO_Generacion_de_Datos_!$A:$F,5,0)</f>
        <v>01.00.00.62.02.43.30</v>
      </c>
    </row>
    <row r="881" spans="1:21" s="3" customFormat="1" ht="21.95" customHeight="1" x14ac:dyDescent="0.25">
      <c r="A881" s="2">
        <f>VLOOKUP(C881,[1]FIJA!$D:$P,3,0)</f>
        <v>40225707716</v>
      </c>
      <c r="B881" s="23">
        <v>869</v>
      </c>
      <c r="C881" s="7" t="s">
        <v>1208</v>
      </c>
      <c r="D881" s="7" t="s">
        <v>111</v>
      </c>
      <c r="E881" s="7" t="str">
        <f>VLOOKUP(A881,[2]COMEDORECO_Generacion_de_Datos_!$A:$F,2,0)</f>
        <v>M</v>
      </c>
      <c r="F881" s="7" t="s">
        <v>1844</v>
      </c>
      <c r="G881" s="44" t="str">
        <f>VLOOKUP(A881,[1]FIJA!$A:$P,15,0)</f>
        <v>COMEDORES ECONOMICOS - SAN JUAN DE LA MA</v>
      </c>
      <c r="H881" s="44">
        <f>VLOOKUP(A881,[1]FIJA!$A:$P,8,0)</f>
        <v>18000</v>
      </c>
      <c r="I881" s="32">
        <f>VLOOKUP(A881,[1]FIJA!$A:$P,10,0)</f>
        <v>0</v>
      </c>
      <c r="J881" s="32">
        <f>VLOOKUP(A881,[1]FIJA!$A:$P,9,0)</f>
        <v>516.6</v>
      </c>
      <c r="K881" s="32">
        <f>VLOOKUP(A881,[3]Sheet1!$F:$I,2,)</f>
        <v>1278</v>
      </c>
      <c r="L881" s="32">
        <f>VLOOKUP(A881,[3]Sheet1!$F:$I,4,0)</f>
        <v>207</v>
      </c>
      <c r="M881" s="32">
        <f>VLOOKUP(A881,[1]FIJA!$A:$P,11,0)</f>
        <v>547.20000000000005</v>
      </c>
      <c r="N881" s="32">
        <f>VLOOKUP(A881,[3]Sheet1!$F:$I,3,0)</f>
        <v>1276.2</v>
      </c>
      <c r="O881" s="32">
        <f>VLOOKUP(A881,[1]FIJA!$A:$P,12,0)</f>
        <v>75</v>
      </c>
      <c r="P881" s="6">
        <v>1063.8000000000002</v>
      </c>
      <c r="Q881" s="40">
        <f t="shared" si="39"/>
        <v>1138.8000000000002</v>
      </c>
      <c r="R881" s="6">
        <f t="shared" si="40"/>
        <v>2761.2</v>
      </c>
      <c r="S881" s="6">
        <f t="shared" si="41"/>
        <v>16861.2</v>
      </c>
      <c r="T881" s="24">
        <v>111</v>
      </c>
      <c r="U881" s="2" t="str">
        <f>VLOOKUP(A881,[2]COMEDORECO_Generacion_de_Datos_!$A:$F,5,0)</f>
        <v>01.00.00.62.02.43.30</v>
      </c>
    </row>
    <row r="882" spans="1:21" s="3" customFormat="1" ht="21.95" customHeight="1" x14ac:dyDescent="0.25">
      <c r="A882" s="2">
        <f>VLOOKUP(C882,[1]FIJA!$D:$P,3,0)</f>
        <v>1200490975</v>
      </c>
      <c r="B882" s="23">
        <v>870</v>
      </c>
      <c r="C882" s="7" t="s">
        <v>76</v>
      </c>
      <c r="D882" s="7" t="s">
        <v>28</v>
      </c>
      <c r="E882" s="7" t="str">
        <f>VLOOKUP(A882,[2]COMEDORECO_Generacion_de_Datos_!$A:$F,2,0)</f>
        <v>F</v>
      </c>
      <c r="F882" s="7" t="s">
        <v>1845</v>
      </c>
      <c r="G882" s="44" t="str">
        <f>VLOOKUP(A882,[1]FIJA!$A:$P,15,0)</f>
        <v>COMEDORES ECONOMICOS - SAN JUAN DE LA MA</v>
      </c>
      <c r="H882" s="44">
        <f>VLOOKUP(A882,[1]FIJA!$A:$P,8,0)</f>
        <v>16500</v>
      </c>
      <c r="I882" s="32">
        <f>VLOOKUP(A882,[1]FIJA!$A:$P,10,0)</f>
        <v>0</v>
      </c>
      <c r="J882" s="32">
        <f>VLOOKUP(A882,[1]FIJA!$A:$P,9,0)</f>
        <v>473.55</v>
      </c>
      <c r="K882" s="32">
        <f>VLOOKUP(A882,[3]Sheet1!$F:$I,2,)</f>
        <v>1171.5</v>
      </c>
      <c r="L882" s="32">
        <f>VLOOKUP(A882,[3]Sheet1!$F:$I,4,0)</f>
        <v>189.75</v>
      </c>
      <c r="M882" s="32">
        <f>VLOOKUP(A882,[1]FIJA!$A:$P,11,0)</f>
        <v>501.6</v>
      </c>
      <c r="N882" s="32">
        <f>VLOOKUP(A882,[3]Sheet1!$F:$I,3,0)</f>
        <v>1169.8499999999999</v>
      </c>
      <c r="O882" s="32">
        <f>VLOOKUP(A882,[1]FIJA!$A:$P,12,0)</f>
        <v>75</v>
      </c>
      <c r="P882" s="6">
        <v>975.15000000000009</v>
      </c>
      <c r="Q882" s="40">
        <f t="shared" si="39"/>
        <v>1050.1500000000001</v>
      </c>
      <c r="R882" s="6">
        <f t="shared" si="40"/>
        <v>2531.1</v>
      </c>
      <c r="S882" s="6">
        <f t="shared" si="41"/>
        <v>15449.85</v>
      </c>
      <c r="T882" s="24">
        <v>111</v>
      </c>
      <c r="U882" s="2" t="str">
        <f>VLOOKUP(A882,[2]COMEDORECO_Generacion_de_Datos_!$A:$F,5,0)</f>
        <v>01.00.00.62.02.43.30</v>
      </c>
    </row>
    <row r="883" spans="1:21" s="3" customFormat="1" ht="21.95" customHeight="1" x14ac:dyDescent="0.25">
      <c r="A883" s="2">
        <f>VLOOKUP(C883,[1]FIJA!$D:$P,3,0)</f>
        <v>1201277454</v>
      </c>
      <c r="B883" s="23">
        <v>871</v>
      </c>
      <c r="C883" s="7" t="s">
        <v>568</v>
      </c>
      <c r="D883" s="7" t="s">
        <v>97</v>
      </c>
      <c r="E883" s="7" t="str">
        <f>VLOOKUP(A883,[2]COMEDORECO_Generacion_de_Datos_!$A:$F,2,0)</f>
        <v>F</v>
      </c>
      <c r="F883" s="7" t="s">
        <v>1844</v>
      </c>
      <c r="G883" s="44" t="str">
        <f>VLOOKUP(A883,[1]FIJA!$A:$P,15,0)</f>
        <v>COMEDORES ECONOMICOS - SAN JUAN DE LA MA</v>
      </c>
      <c r="H883" s="44">
        <f>VLOOKUP(A883,[1]FIJA!$A:$P,8,0)</f>
        <v>15000</v>
      </c>
      <c r="I883" s="32">
        <f>VLOOKUP(A883,[1]FIJA!$A:$P,10,0)</f>
        <v>0</v>
      </c>
      <c r="J883" s="32">
        <f>VLOOKUP(A883,[1]FIJA!$A:$P,9,0)</f>
        <v>430.5</v>
      </c>
      <c r="K883" s="32">
        <f>VLOOKUP(A883,[3]Sheet1!$F:$I,2,)</f>
        <v>1065</v>
      </c>
      <c r="L883" s="32">
        <f>VLOOKUP(A883,[3]Sheet1!$F:$I,4,0)</f>
        <v>172.5</v>
      </c>
      <c r="M883" s="32">
        <f>VLOOKUP(A883,[1]FIJA!$A:$P,11,0)</f>
        <v>456</v>
      </c>
      <c r="N883" s="32">
        <f>VLOOKUP(A883,[3]Sheet1!$F:$I,3,0)</f>
        <v>1063.5</v>
      </c>
      <c r="O883" s="32">
        <f>VLOOKUP(A883,[1]FIJA!$A:$P,12,0)</f>
        <v>75</v>
      </c>
      <c r="P883" s="6">
        <v>886.5</v>
      </c>
      <c r="Q883" s="40">
        <f t="shared" si="39"/>
        <v>961.5</v>
      </c>
      <c r="R883" s="6">
        <f t="shared" si="40"/>
        <v>2301</v>
      </c>
      <c r="S883" s="6">
        <f t="shared" si="41"/>
        <v>14038.5</v>
      </c>
      <c r="T883" s="24">
        <v>111</v>
      </c>
      <c r="U883" s="2" t="str">
        <f>VLOOKUP(A883,[2]COMEDORECO_Generacion_de_Datos_!$A:$F,5,0)</f>
        <v>01.00.00.62.02.43.30</v>
      </c>
    </row>
    <row r="884" spans="1:21" s="3" customFormat="1" ht="21.95" customHeight="1" x14ac:dyDescent="0.25">
      <c r="A884" s="2">
        <f>VLOOKUP(C884,[1]FIJA!$D:$P,3,0)</f>
        <v>1400141675</v>
      </c>
      <c r="B884" s="23">
        <v>872</v>
      </c>
      <c r="C884" s="7" t="s">
        <v>582</v>
      </c>
      <c r="D884" s="7" t="s">
        <v>97</v>
      </c>
      <c r="E884" s="7" t="str">
        <f>VLOOKUP(A884,[2]COMEDORECO_Generacion_de_Datos_!$A:$F,2,0)</f>
        <v>M</v>
      </c>
      <c r="F884" s="7" t="s">
        <v>1844</v>
      </c>
      <c r="G884" s="44" t="str">
        <f>VLOOKUP(A884,[1]FIJA!$A:$P,15,0)</f>
        <v>COMEDORES ECONOMICOS - SAN JUAN DE LA MA</v>
      </c>
      <c r="H884" s="44">
        <f>VLOOKUP(A884,[1]FIJA!$A:$P,8,0)</f>
        <v>15000</v>
      </c>
      <c r="I884" s="32">
        <f>VLOOKUP(A884,[1]FIJA!$A:$P,10,0)</f>
        <v>0</v>
      </c>
      <c r="J884" s="32">
        <f>VLOOKUP(A884,[1]FIJA!$A:$P,9,0)</f>
        <v>430.5</v>
      </c>
      <c r="K884" s="32">
        <f>VLOOKUP(A884,[3]Sheet1!$F:$I,2,)</f>
        <v>1065</v>
      </c>
      <c r="L884" s="32">
        <f>VLOOKUP(A884,[3]Sheet1!$F:$I,4,0)</f>
        <v>172.5</v>
      </c>
      <c r="M884" s="32">
        <f>VLOOKUP(A884,[1]FIJA!$A:$P,11,0)</f>
        <v>456</v>
      </c>
      <c r="N884" s="32">
        <f>VLOOKUP(A884,[3]Sheet1!$F:$I,3,0)</f>
        <v>1063.5</v>
      </c>
      <c r="O884" s="32">
        <f>VLOOKUP(A884,[1]FIJA!$A:$P,12,0)</f>
        <v>75</v>
      </c>
      <c r="P884" s="6">
        <v>886.5</v>
      </c>
      <c r="Q884" s="40">
        <f t="shared" si="39"/>
        <v>961.5</v>
      </c>
      <c r="R884" s="6">
        <f t="shared" si="40"/>
        <v>2301</v>
      </c>
      <c r="S884" s="6">
        <f t="shared" si="41"/>
        <v>14038.5</v>
      </c>
      <c r="T884" s="24">
        <v>111</v>
      </c>
      <c r="U884" s="2" t="str">
        <f>VLOOKUP(A884,[2]COMEDORECO_Generacion_de_Datos_!$A:$F,5,0)</f>
        <v>01.00.00.62.02.43.30</v>
      </c>
    </row>
    <row r="885" spans="1:21" s="3" customFormat="1" ht="21.95" customHeight="1" x14ac:dyDescent="0.25">
      <c r="A885" s="2">
        <f>VLOOKUP(C885,[1]FIJA!$D:$P,3,0)</f>
        <v>1200657383</v>
      </c>
      <c r="B885" s="23">
        <v>873</v>
      </c>
      <c r="C885" s="7" t="s">
        <v>561</v>
      </c>
      <c r="D885" s="7" t="s">
        <v>562</v>
      </c>
      <c r="E885" s="7" t="str">
        <f>VLOOKUP(A885,[2]COMEDORECO_Generacion_de_Datos_!$A:$F,2,0)</f>
        <v>F</v>
      </c>
      <c r="F885" s="7" t="s">
        <v>1844</v>
      </c>
      <c r="G885" s="44" t="str">
        <f>VLOOKUP(A885,[1]FIJA!$A:$P,15,0)</f>
        <v>COMEDORES ECONOMICOS - SAN JUAN DE LA MA</v>
      </c>
      <c r="H885" s="44">
        <f>VLOOKUP(A885,[1]FIJA!$A:$P,8,0)</f>
        <v>13200</v>
      </c>
      <c r="I885" s="32">
        <f>VLOOKUP(A885,[1]FIJA!$A:$P,10,0)</f>
        <v>0</v>
      </c>
      <c r="J885" s="32">
        <f>VLOOKUP(A885,[1]FIJA!$A:$P,9,0)</f>
        <v>378.84</v>
      </c>
      <c r="K885" s="32">
        <f>VLOOKUP(A885,[3]Sheet1!$F:$I,2,)</f>
        <v>937.2</v>
      </c>
      <c r="L885" s="32">
        <f>VLOOKUP(A885,[3]Sheet1!$F:$I,4,0)</f>
        <v>151.80000000000001</v>
      </c>
      <c r="M885" s="32">
        <f>VLOOKUP(A885,[1]FIJA!$A:$P,11,0)</f>
        <v>401.28</v>
      </c>
      <c r="N885" s="32">
        <f>VLOOKUP(A885,[3]Sheet1!$F:$I,3,0)</f>
        <v>935.88</v>
      </c>
      <c r="O885" s="32">
        <f>VLOOKUP(A885,[1]FIJA!$A:$P,12,0)</f>
        <v>75</v>
      </c>
      <c r="P885" s="6">
        <v>780.11999999999989</v>
      </c>
      <c r="Q885" s="40">
        <f t="shared" si="39"/>
        <v>855.11999999999989</v>
      </c>
      <c r="R885" s="6">
        <f t="shared" si="40"/>
        <v>2024.88</v>
      </c>
      <c r="S885" s="6">
        <f t="shared" si="41"/>
        <v>12344.880000000001</v>
      </c>
      <c r="T885" s="24">
        <v>111</v>
      </c>
      <c r="U885" s="2" t="str">
        <f>VLOOKUP(A885,[2]COMEDORECO_Generacion_de_Datos_!$A:$F,5,0)</f>
        <v>01.00.00.62.02.43.30</v>
      </c>
    </row>
    <row r="886" spans="1:21" s="3" customFormat="1" ht="21.95" customHeight="1" x14ac:dyDescent="0.25">
      <c r="A886" s="2">
        <f>VLOOKUP(C886,[1]FIJA!$D:$P,3,0)</f>
        <v>1201206990</v>
      </c>
      <c r="B886" s="23">
        <v>874</v>
      </c>
      <c r="C886" s="7" t="s">
        <v>1821</v>
      </c>
      <c r="D886" s="7" t="s">
        <v>144</v>
      </c>
      <c r="E886" s="7" t="str">
        <f>VLOOKUP(A886,[2]COMEDORECO_Generacion_de_Datos_!$A:$F,2,0)</f>
        <v>F</v>
      </c>
      <c r="F886" s="7" t="s">
        <v>1844</v>
      </c>
      <c r="G886" s="44" t="str">
        <f>VLOOKUP(A886,[1]FIJA!$A:$P,15,0)</f>
        <v>COMEDORES ECONOMICOS - SAN JUAN DE LA MA</v>
      </c>
      <c r="H886" s="44">
        <f>VLOOKUP(A886,[1]FIJA!$A:$P,8,0)</f>
        <v>13000</v>
      </c>
      <c r="I886" s="32">
        <f>VLOOKUP(A886,[1]FIJA!$A:$P,10,0)</f>
        <v>0</v>
      </c>
      <c r="J886" s="32">
        <f>VLOOKUP(A886,[1]FIJA!$A:$P,9,0)</f>
        <v>373.1</v>
      </c>
      <c r="K886" s="32">
        <f>VLOOKUP(A886,[3]Sheet1!$F:$I,2,)</f>
        <v>923</v>
      </c>
      <c r="L886" s="32">
        <f>VLOOKUP(A886,[3]Sheet1!$F:$I,4,0)</f>
        <v>149.5</v>
      </c>
      <c r="M886" s="32">
        <f>VLOOKUP(A886,[1]FIJA!$A:$P,11,0)</f>
        <v>395.2</v>
      </c>
      <c r="N886" s="32">
        <f>VLOOKUP(A886,[3]Sheet1!$F:$I,3,0)</f>
        <v>921.7</v>
      </c>
      <c r="O886" s="32">
        <f>VLOOKUP(A886,[1]FIJA!$A:$P,12,0)</f>
        <v>75</v>
      </c>
      <c r="P886" s="6">
        <v>768.3</v>
      </c>
      <c r="Q886" s="40">
        <f t="shared" si="39"/>
        <v>843.3</v>
      </c>
      <c r="R886" s="6">
        <f t="shared" si="40"/>
        <v>1994.2</v>
      </c>
      <c r="S886" s="6">
        <f t="shared" si="41"/>
        <v>12156.7</v>
      </c>
      <c r="T886" s="24">
        <v>111</v>
      </c>
      <c r="U886" s="2" t="str">
        <f>VLOOKUP(A886,[2]COMEDORECO_Generacion_de_Datos_!$A:$F,5,0)</f>
        <v>01.00.00.62.02.43.30</v>
      </c>
    </row>
    <row r="887" spans="1:21" s="3" customFormat="1" ht="21.95" customHeight="1" x14ac:dyDescent="0.25">
      <c r="A887" s="2">
        <f>VLOOKUP(C887,[1]FIJA!$D:$P,3,0)</f>
        <v>1000550556</v>
      </c>
      <c r="B887" s="23">
        <v>875</v>
      </c>
      <c r="C887" s="7" t="s">
        <v>531</v>
      </c>
      <c r="D887" s="7" t="s">
        <v>144</v>
      </c>
      <c r="E887" s="7" t="str">
        <f>VLOOKUP(A887,[2]COMEDORECO_Generacion_de_Datos_!$A:$F,2,0)</f>
        <v>F</v>
      </c>
      <c r="F887" s="7" t="s">
        <v>1844</v>
      </c>
      <c r="G887" s="44" t="str">
        <f>VLOOKUP(A887,[1]FIJA!$A:$P,15,0)</f>
        <v>COMEDORES ECONOMICOS - SAN JUAN DE LA MA</v>
      </c>
      <c r="H887" s="44">
        <f>VLOOKUP(A887,[1]FIJA!$A:$P,8,0)</f>
        <v>12100</v>
      </c>
      <c r="I887" s="32">
        <f>VLOOKUP(A887,[1]FIJA!$A:$P,10,0)</f>
        <v>0</v>
      </c>
      <c r="J887" s="32">
        <f>VLOOKUP(A887,[1]FIJA!$A:$P,9,0)</f>
        <v>347.27</v>
      </c>
      <c r="K887" s="32">
        <f>VLOOKUP(A887,[3]Sheet1!$F:$I,2,)</f>
        <v>859.1</v>
      </c>
      <c r="L887" s="32">
        <f>VLOOKUP(A887,[3]Sheet1!$F:$I,4,0)</f>
        <v>139.15</v>
      </c>
      <c r="M887" s="32">
        <f>VLOOKUP(A887,[1]FIJA!$A:$P,11,0)</f>
        <v>367.84</v>
      </c>
      <c r="N887" s="32">
        <f>VLOOKUP(A887,[3]Sheet1!$F:$I,3,0)</f>
        <v>857.89</v>
      </c>
      <c r="O887" s="32">
        <f>VLOOKUP(A887,[1]FIJA!$A:$P,12,0)</f>
        <v>75</v>
      </c>
      <c r="P887" s="6">
        <v>715.1099999999999</v>
      </c>
      <c r="Q887" s="40">
        <f t="shared" si="39"/>
        <v>790.1099999999999</v>
      </c>
      <c r="R887" s="6">
        <f t="shared" si="40"/>
        <v>1856.1399999999999</v>
      </c>
      <c r="S887" s="6">
        <f t="shared" si="41"/>
        <v>11309.89</v>
      </c>
      <c r="T887" s="24">
        <v>111</v>
      </c>
      <c r="U887" s="2" t="str">
        <f>VLOOKUP(A887,[2]COMEDORECO_Generacion_de_Datos_!$A:$F,5,0)</f>
        <v>01.00.00.62.02.43.30</v>
      </c>
    </row>
    <row r="888" spans="1:21" s="3" customFormat="1" ht="21.95" customHeight="1" x14ac:dyDescent="0.25">
      <c r="A888" s="2">
        <f>VLOOKUP(C888,[1]FIJA!$D:$P,3,0)</f>
        <v>1200171823</v>
      </c>
      <c r="B888" s="23">
        <v>876</v>
      </c>
      <c r="C888" s="7" t="s">
        <v>552</v>
      </c>
      <c r="D888" s="7" t="s">
        <v>176</v>
      </c>
      <c r="E888" s="7" t="str">
        <f>VLOOKUP(A888,[2]COMEDORECO_Generacion_de_Datos_!$A:$F,2,0)</f>
        <v>M</v>
      </c>
      <c r="F888" s="7" t="s">
        <v>1844</v>
      </c>
      <c r="G888" s="44" t="str">
        <f>VLOOKUP(A888,[1]FIJA!$A:$P,15,0)</f>
        <v>COMEDORES ECONOMICOS - SAN JUAN DE LA MA</v>
      </c>
      <c r="H888" s="44">
        <f>VLOOKUP(A888,[1]FIJA!$A:$P,8,0)</f>
        <v>11000</v>
      </c>
      <c r="I888" s="32">
        <f>VLOOKUP(A888,[1]FIJA!$A:$P,10,0)</f>
        <v>0</v>
      </c>
      <c r="J888" s="32">
        <f>VLOOKUP(A888,[1]FIJA!$A:$P,9,0)</f>
        <v>315.7</v>
      </c>
      <c r="K888" s="32">
        <f>VLOOKUP(A888,[3]Sheet1!$F:$I,2,)</f>
        <v>781</v>
      </c>
      <c r="L888" s="32">
        <f>VLOOKUP(A888,[3]Sheet1!$F:$I,4,0)</f>
        <v>126.5</v>
      </c>
      <c r="M888" s="32">
        <f>VLOOKUP(A888,[1]FIJA!$A:$P,11,0)</f>
        <v>334.4</v>
      </c>
      <c r="N888" s="32">
        <f>VLOOKUP(A888,[3]Sheet1!$F:$I,3,0)</f>
        <v>779.9</v>
      </c>
      <c r="O888" s="32">
        <f>VLOOKUP(A888,[1]FIJA!$A:$P,12,0)</f>
        <v>75</v>
      </c>
      <c r="P888" s="6">
        <v>650.09999999999991</v>
      </c>
      <c r="Q888" s="40">
        <f t="shared" si="39"/>
        <v>725.09999999999991</v>
      </c>
      <c r="R888" s="6">
        <f t="shared" si="40"/>
        <v>1687.4</v>
      </c>
      <c r="S888" s="6">
        <f t="shared" si="41"/>
        <v>10274.9</v>
      </c>
      <c r="T888" s="24">
        <v>111</v>
      </c>
      <c r="U888" s="2" t="str">
        <f>VLOOKUP(A888,[2]COMEDORECO_Generacion_de_Datos_!$A:$F,5,0)</f>
        <v>01.00.00.62.02.43.30</v>
      </c>
    </row>
    <row r="889" spans="1:21" s="3" customFormat="1" ht="21.95" customHeight="1" x14ac:dyDescent="0.25">
      <c r="A889" s="2">
        <f>VLOOKUP(C889,[1]FIJA!$D:$P,3,0)</f>
        <v>1200408068</v>
      </c>
      <c r="B889" s="23">
        <v>877</v>
      </c>
      <c r="C889" s="7" t="s">
        <v>554</v>
      </c>
      <c r="D889" s="7" t="s">
        <v>503</v>
      </c>
      <c r="E889" s="7" t="str">
        <f>VLOOKUP(A889,[2]COMEDORECO_Generacion_de_Datos_!$A:$F,2,0)</f>
        <v>M</v>
      </c>
      <c r="F889" s="7" t="s">
        <v>1844</v>
      </c>
      <c r="G889" s="44" t="str">
        <f>VLOOKUP(A889,[1]FIJA!$A:$P,15,0)</f>
        <v>COMEDORES ECONOMICOS - SAN JUAN DE LA MA</v>
      </c>
      <c r="H889" s="44">
        <f>VLOOKUP(A889,[1]FIJA!$A:$P,8,0)</f>
        <v>11000</v>
      </c>
      <c r="I889" s="32">
        <f>VLOOKUP(A889,[1]FIJA!$A:$P,10,0)</f>
        <v>0</v>
      </c>
      <c r="J889" s="32">
        <f>VLOOKUP(A889,[1]FIJA!$A:$P,9,0)</f>
        <v>315.7</v>
      </c>
      <c r="K889" s="32">
        <f>VLOOKUP(A889,[3]Sheet1!$F:$I,2,)</f>
        <v>781</v>
      </c>
      <c r="L889" s="32">
        <f>VLOOKUP(A889,[3]Sheet1!$F:$I,4,0)</f>
        <v>126.5</v>
      </c>
      <c r="M889" s="32">
        <f>VLOOKUP(A889,[1]FIJA!$A:$P,11,0)</f>
        <v>334.4</v>
      </c>
      <c r="N889" s="32">
        <f>VLOOKUP(A889,[3]Sheet1!$F:$I,3,0)</f>
        <v>779.9</v>
      </c>
      <c r="O889" s="32">
        <f>VLOOKUP(A889,[1]FIJA!$A:$P,12,0)</f>
        <v>75</v>
      </c>
      <c r="P889" s="6">
        <v>650.09999999999991</v>
      </c>
      <c r="Q889" s="40">
        <f t="shared" si="39"/>
        <v>725.09999999999991</v>
      </c>
      <c r="R889" s="6">
        <f t="shared" si="40"/>
        <v>1687.4</v>
      </c>
      <c r="S889" s="6">
        <f t="shared" si="41"/>
        <v>10274.9</v>
      </c>
      <c r="T889" s="24">
        <v>111</v>
      </c>
      <c r="U889" s="2" t="str">
        <f>VLOOKUP(A889,[2]COMEDORECO_Generacion_de_Datos_!$A:$F,5,0)</f>
        <v>01.00.00.62.02.43.30</v>
      </c>
    </row>
    <row r="890" spans="1:21" s="3" customFormat="1" ht="21.95" customHeight="1" x14ac:dyDescent="0.25">
      <c r="A890" s="2">
        <f>VLOOKUP(C890,[1]FIJA!$D:$P,3,0)</f>
        <v>1200474714</v>
      </c>
      <c r="B890" s="23">
        <v>878</v>
      </c>
      <c r="C890" s="7" t="s">
        <v>557</v>
      </c>
      <c r="D890" s="7" t="s">
        <v>101</v>
      </c>
      <c r="E890" s="7" t="str">
        <f>VLOOKUP(A890,[2]COMEDORECO_Generacion_de_Datos_!$A:$F,2,0)</f>
        <v>F</v>
      </c>
      <c r="F890" s="7" t="s">
        <v>1844</v>
      </c>
      <c r="G890" s="44" t="str">
        <f>VLOOKUP(A890,[1]FIJA!$A:$P,15,0)</f>
        <v>COMEDORES ECONOMICOS - SAN JUAN DE LA MA</v>
      </c>
      <c r="H890" s="44">
        <f>VLOOKUP(A890,[1]FIJA!$A:$P,8,0)</f>
        <v>11000</v>
      </c>
      <c r="I890" s="32">
        <f>VLOOKUP(A890,[1]FIJA!$A:$P,10,0)</f>
        <v>0</v>
      </c>
      <c r="J890" s="32">
        <f>VLOOKUP(A890,[1]FIJA!$A:$P,9,0)</f>
        <v>315.7</v>
      </c>
      <c r="K890" s="32">
        <f>VLOOKUP(A890,[3]Sheet1!$F:$I,2,)</f>
        <v>781</v>
      </c>
      <c r="L890" s="32">
        <f>VLOOKUP(A890,[3]Sheet1!$F:$I,4,0)</f>
        <v>126.5</v>
      </c>
      <c r="M890" s="32">
        <f>VLOOKUP(A890,[1]FIJA!$A:$P,11,0)</f>
        <v>334.4</v>
      </c>
      <c r="N890" s="32">
        <f>VLOOKUP(A890,[3]Sheet1!$F:$I,3,0)</f>
        <v>779.9</v>
      </c>
      <c r="O890" s="32">
        <f>VLOOKUP(A890,[1]FIJA!$A:$P,12,0)</f>
        <v>75</v>
      </c>
      <c r="P890" s="6">
        <v>650.09999999999991</v>
      </c>
      <c r="Q890" s="40">
        <f t="shared" si="39"/>
        <v>725.09999999999991</v>
      </c>
      <c r="R890" s="6">
        <f t="shared" si="40"/>
        <v>1687.4</v>
      </c>
      <c r="S890" s="6">
        <f t="shared" si="41"/>
        <v>10274.9</v>
      </c>
      <c r="T890" s="24">
        <v>111</v>
      </c>
      <c r="U890" s="2" t="str">
        <f>VLOOKUP(A890,[2]COMEDORECO_Generacion_de_Datos_!$A:$F,5,0)</f>
        <v>01.00.00.62.02.43.30</v>
      </c>
    </row>
    <row r="891" spans="1:21" s="3" customFormat="1" ht="21.95" customHeight="1" x14ac:dyDescent="0.25">
      <c r="A891" s="2">
        <f>VLOOKUP(C891,[1]FIJA!$D:$P,3,0)</f>
        <v>1200480430</v>
      </c>
      <c r="B891" s="23">
        <v>879</v>
      </c>
      <c r="C891" s="7" t="s">
        <v>1535</v>
      </c>
      <c r="D891" s="7" t="s">
        <v>101</v>
      </c>
      <c r="E891" s="7" t="str">
        <f>VLOOKUP(A891,[2]COMEDORECO_Generacion_de_Datos_!$A:$F,2,0)</f>
        <v>F</v>
      </c>
      <c r="F891" s="7" t="s">
        <v>1844</v>
      </c>
      <c r="G891" s="44" t="str">
        <f>VLOOKUP(A891,[1]FIJA!$A:$P,15,0)</f>
        <v>COMEDORES ECONOMICOS - SAN JUAN DE LA MA</v>
      </c>
      <c r="H891" s="44">
        <f>VLOOKUP(A891,[1]FIJA!$A:$P,8,0)</f>
        <v>11000</v>
      </c>
      <c r="I891" s="32">
        <f>VLOOKUP(A891,[1]FIJA!$A:$P,10,0)</f>
        <v>0</v>
      </c>
      <c r="J891" s="32">
        <f>VLOOKUP(A891,[1]FIJA!$A:$P,9,0)</f>
        <v>315.7</v>
      </c>
      <c r="K891" s="32">
        <f>VLOOKUP(A891,[3]Sheet1!$F:$I,2,)</f>
        <v>781</v>
      </c>
      <c r="L891" s="32">
        <f>VLOOKUP(A891,[3]Sheet1!$F:$I,4,0)</f>
        <v>126.5</v>
      </c>
      <c r="M891" s="32">
        <f>VLOOKUP(A891,[1]FIJA!$A:$P,11,0)</f>
        <v>334.4</v>
      </c>
      <c r="N891" s="32">
        <f>VLOOKUP(A891,[3]Sheet1!$F:$I,3,0)</f>
        <v>779.9</v>
      </c>
      <c r="O891" s="32">
        <f>VLOOKUP(A891,[1]FIJA!$A:$P,12,0)</f>
        <v>75</v>
      </c>
      <c r="P891" s="6">
        <v>650.09999999999991</v>
      </c>
      <c r="Q891" s="40">
        <f t="shared" si="39"/>
        <v>725.09999999999991</v>
      </c>
      <c r="R891" s="6">
        <f t="shared" si="40"/>
        <v>1687.4</v>
      </c>
      <c r="S891" s="6">
        <f t="shared" si="41"/>
        <v>10274.9</v>
      </c>
      <c r="T891" s="24">
        <v>111</v>
      </c>
      <c r="U891" s="2" t="str">
        <f>VLOOKUP(A891,[2]COMEDORECO_Generacion_de_Datos_!$A:$F,5,0)</f>
        <v>01.00.00.62.02.43.30</v>
      </c>
    </row>
    <row r="892" spans="1:21" s="3" customFormat="1" ht="21.95" customHeight="1" x14ac:dyDescent="0.25">
      <c r="A892" s="2">
        <f>VLOOKUP(C892,[1]FIJA!$D:$P,3,0)</f>
        <v>1200653432</v>
      </c>
      <c r="B892" s="23">
        <v>880</v>
      </c>
      <c r="C892" s="7" t="s">
        <v>560</v>
      </c>
      <c r="D892" s="7" t="s">
        <v>307</v>
      </c>
      <c r="E892" s="7" t="str">
        <f>VLOOKUP(A892,[2]COMEDORECO_Generacion_de_Datos_!$A:$F,2,0)</f>
        <v>M</v>
      </c>
      <c r="F892" s="7" t="s">
        <v>1844</v>
      </c>
      <c r="G892" s="44" t="str">
        <f>VLOOKUP(A892,[1]FIJA!$A:$P,15,0)</f>
        <v>COMEDORES ECONOMICOS - SAN JUAN DE LA MA</v>
      </c>
      <c r="H892" s="44">
        <f>VLOOKUP(A892,[1]FIJA!$A:$P,8,0)</f>
        <v>11000</v>
      </c>
      <c r="I892" s="32">
        <f>VLOOKUP(A892,[1]FIJA!$A:$P,10,0)</f>
        <v>0</v>
      </c>
      <c r="J892" s="32">
        <f>VLOOKUP(A892,[1]FIJA!$A:$P,9,0)</f>
        <v>315.7</v>
      </c>
      <c r="K892" s="32">
        <f>VLOOKUP(A892,[3]Sheet1!$F:$I,2,)</f>
        <v>781</v>
      </c>
      <c r="L892" s="32">
        <f>VLOOKUP(A892,[3]Sheet1!$F:$I,4,0)</f>
        <v>126.5</v>
      </c>
      <c r="M892" s="32">
        <f>VLOOKUP(A892,[1]FIJA!$A:$P,11,0)</f>
        <v>334.4</v>
      </c>
      <c r="N892" s="32">
        <f>VLOOKUP(A892,[3]Sheet1!$F:$I,3,0)</f>
        <v>779.9</v>
      </c>
      <c r="O892" s="32">
        <f>VLOOKUP(A892,[1]FIJA!$A:$P,12,0)</f>
        <v>75</v>
      </c>
      <c r="P892" s="6">
        <v>650.09999999999991</v>
      </c>
      <c r="Q892" s="40">
        <f t="shared" si="39"/>
        <v>725.09999999999991</v>
      </c>
      <c r="R892" s="6">
        <f t="shared" si="40"/>
        <v>1687.4</v>
      </c>
      <c r="S892" s="6">
        <f t="shared" si="41"/>
        <v>10274.9</v>
      </c>
      <c r="T892" s="24">
        <v>111</v>
      </c>
      <c r="U892" s="2" t="str">
        <f>VLOOKUP(A892,[2]COMEDORECO_Generacion_de_Datos_!$A:$F,5,0)</f>
        <v>01.00.00.62.02.43.30</v>
      </c>
    </row>
    <row r="893" spans="1:21" s="3" customFormat="1" ht="21.95" customHeight="1" x14ac:dyDescent="0.25">
      <c r="A893" s="2">
        <f>VLOOKUP(C893,[1]FIJA!$D:$P,3,0)</f>
        <v>1200706958</v>
      </c>
      <c r="B893" s="23">
        <v>881</v>
      </c>
      <c r="C893" s="7" t="s">
        <v>563</v>
      </c>
      <c r="D893" s="7" t="s">
        <v>101</v>
      </c>
      <c r="E893" s="7" t="str">
        <f>VLOOKUP(A893,[2]COMEDORECO_Generacion_de_Datos_!$A:$F,2,0)</f>
        <v>F</v>
      </c>
      <c r="F893" s="7" t="s">
        <v>1844</v>
      </c>
      <c r="G893" s="44" t="str">
        <f>VLOOKUP(A893,[1]FIJA!$A:$P,15,0)</f>
        <v>COMEDORES ECONOMICOS - SAN JUAN DE LA MA</v>
      </c>
      <c r="H893" s="44">
        <f>VLOOKUP(A893,[1]FIJA!$A:$P,8,0)</f>
        <v>11000</v>
      </c>
      <c r="I893" s="32">
        <f>VLOOKUP(A893,[1]FIJA!$A:$P,10,0)</f>
        <v>0</v>
      </c>
      <c r="J893" s="32">
        <f>VLOOKUP(A893,[1]FIJA!$A:$P,9,0)</f>
        <v>315.7</v>
      </c>
      <c r="K893" s="32">
        <f>VLOOKUP(A893,[3]Sheet1!$F:$I,2,)</f>
        <v>781</v>
      </c>
      <c r="L893" s="32">
        <f>VLOOKUP(A893,[3]Sheet1!$F:$I,4,0)</f>
        <v>126.5</v>
      </c>
      <c r="M893" s="32">
        <f>VLOOKUP(A893,[1]FIJA!$A:$P,11,0)</f>
        <v>334.4</v>
      </c>
      <c r="N893" s="32">
        <f>VLOOKUP(A893,[3]Sheet1!$F:$I,3,0)</f>
        <v>779.9</v>
      </c>
      <c r="O893" s="32">
        <f>VLOOKUP(A893,[1]FIJA!$A:$P,12,0)</f>
        <v>75</v>
      </c>
      <c r="P893" s="6">
        <v>650.09999999999991</v>
      </c>
      <c r="Q893" s="40">
        <f t="shared" si="39"/>
        <v>725.09999999999991</v>
      </c>
      <c r="R893" s="6">
        <f t="shared" si="40"/>
        <v>1687.4</v>
      </c>
      <c r="S893" s="6">
        <f t="shared" si="41"/>
        <v>10274.9</v>
      </c>
      <c r="T893" s="24">
        <v>111</v>
      </c>
      <c r="U893" s="2" t="str">
        <f>VLOOKUP(A893,[2]COMEDORECO_Generacion_de_Datos_!$A:$F,5,0)</f>
        <v>01.00.00.62.02.43.30</v>
      </c>
    </row>
    <row r="894" spans="1:21" s="3" customFormat="1" ht="21.95" customHeight="1" x14ac:dyDescent="0.25">
      <c r="A894" s="2">
        <f>VLOOKUP(C894,[1]FIJA!$D:$P,3,0)</f>
        <v>1201001706</v>
      </c>
      <c r="B894" s="23">
        <v>882</v>
      </c>
      <c r="C894" s="7" t="s">
        <v>1820</v>
      </c>
      <c r="D894" s="7" t="s">
        <v>101</v>
      </c>
      <c r="E894" s="7" t="str">
        <f>VLOOKUP(A894,[2]COMEDORECO_Generacion_de_Datos_!$A:$F,2,0)</f>
        <v>M</v>
      </c>
      <c r="F894" s="7" t="s">
        <v>1844</v>
      </c>
      <c r="G894" s="44" t="str">
        <f>VLOOKUP(A894,[1]FIJA!$A:$P,15,0)</f>
        <v>COMEDORES ECONOMICOS - SAN JUAN DE LA MA</v>
      </c>
      <c r="H894" s="44">
        <f>VLOOKUP(A894,[1]FIJA!$A:$P,8,0)</f>
        <v>11000</v>
      </c>
      <c r="I894" s="32">
        <f>VLOOKUP(A894,[1]FIJA!$A:$P,10,0)</f>
        <v>0</v>
      </c>
      <c r="J894" s="32">
        <f>VLOOKUP(A894,[1]FIJA!$A:$P,9,0)</f>
        <v>315.7</v>
      </c>
      <c r="K894" s="32">
        <f>VLOOKUP(A894,[3]Sheet1!$F:$I,2,)</f>
        <v>781</v>
      </c>
      <c r="L894" s="32">
        <f>VLOOKUP(A894,[3]Sheet1!$F:$I,4,0)</f>
        <v>126.5</v>
      </c>
      <c r="M894" s="32">
        <f>VLOOKUP(A894,[1]FIJA!$A:$P,11,0)</f>
        <v>334.4</v>
      </c>
      <c r="N894" s="32">
        <f>VLOOKUP(A894,[3]Sheet1!$F:$I,3,0)</f>
        <v>779.9</v>
      </c>
      <c r="O894" s="32">
        <f>VLOOKUP(A894,[1]FIJA!$A:$P,12,0)</f>
        <v>75</v>
      </c>
      <c r="P894" s="6">
        <v>650.09999999999991</v>
      </c>
      <c r="Q894" s="40">
        <f t="shared" si="39"/>
        <v>725.09999999999991</v>
      </c>
      <c r="R894" s="6">
        <f t="shared" si="40"/>
        <v>1687.4</v>
      </c>
      <c r="S894" s="6">
        <f t="shared" si="41"/>
        <v>10274.9</v>
      </c>
      <c r="T894" s="24">
        <v>111</v>
      </c>
      <c r="U894" s="2" t="str">
        <f>VLOOKUP(A894,[2]COMEDORECO_Generacion_de_Datos_!$A:$F,5,0)</f>
        <v>01.00.00.62.02.43.30</v>
      </c>
    </row>
    <row r="895" spans="1:21" s="3" customFormat="1" ht="21.95" customHeight="1" x14ac:dyDescent="0.25">
      <c r="A895" s="2">
        <f>VLOOKUP(C895,[1]FIJA!$D:$P,3,0)</f>
        <v>1800743252</v>
      </c>
      <c r="B895" s="23">
        <v>883</v>
      </c>
      <c r="C895" s="7" t="s">
        <v>1281</v>
      </c>
      <c r="D895" s="7" t="s">
        <v>27</v>
      </c>
      <c r="E895" s="7" t="str">
        <f>VLOOKUP(A895,[2]COMEDORECO_Generacion_de_Datos_!$A:$F,2,0)</f>
        <v>F</v>
      </c>
      <c r="F895" s="7" t="s">
        <v>1844</v>
      </c>
      <c r="G895" s="44" t="str">
        <f>VLOOKUP(A895,[1]FIJA!$A:$P,15,0)</f>
        <v>COMEDORES ECONOMICOS - BARAHONA</v>
      </c>
      <c r="H895" s="44">
        <f>VLOOKUP(A895,[1]FIJA!$A:$P,8,0)</f>
        <v>35000</v>
      </c>
      <c r="I895" s="32">
        <f>VLOOKUP(A895,[1]FIJA!$A:$P,10,0)</f>
        <v>0</v>
      </c>
      <c r="J895" s="32">
        <f>VLOOKUP(A895,[1]FIJA!$A:$P,9,0)</f>
        <v>1004.5</v>
      </c>
      <c r="K895" s="32">
        <f>VLOOKUP(A895,[3]Sheet1!$F:$I,2,)</f>
        <v>2485</v>
      </c>
      <c r="L895" s="32">
        <f>VLOOKUP(A895,[3]Sheet1!$F:$I,4,0)</f>
        <v>402.5</v>
      </c>
      <c r="M895" s="32">
        <f>VLOOKUP(A895,[1]FIJA!$A:$P,11,0)</f>
        <v>1064</v>
      </c>
      <c r="N895" s="32">
        <f>VLOOKUP(A895,[3]Sheet1!$F:$I,3,0)</f>
        <v>2481.5</v>
      </c>
      <c r="O895" s="32">
        <f>VLOOKUP(A895,[1]FIJA!$A:$P,12,0)</f>
        <v>75</v>
      </c>
      <c r="P895" s="6">
        <v>2068.5</v>
      </c>
      <c r="Q895" s="40">
        <f t="shared" si="39"/>
        <v>2143.5</v>
      </c>
      <c r="R895" s="6">
        <f t="shared" si="40"/>
        <v>5369</v>
      </c>
      <c r="S895" s="6">
        <f t="shared" si="41"/>
        <v>32856.5</v>
      </c>
      <c r="T895" s="24">
        <v>111</v>
      </c>
      <c r="U895" s="2" t="str">
        <f>VLOOKUP(A895,[2]COMEDORECO_Generacion_de_Datos_!$A:$F,5,0)</f>
        <v>01.00.00.62.02.43.31</v>
      </c>
    </row>
    <row r="896" spans="1:21" s="3" customFormat="1" ht="21.95" customHeight="1" x14ac:dyDescent="0.25">
      <c r="A896" s="2">
        <f>VLOOKUP(C896,[1]FIJA!$D:$P,3,0)</f>
        <v>1900077312</v>
      </c>
      <c r="B896" s="23">
        <v>884</v>
      </c>
      <c r="C896" s="7" t="s">
        <v>1537</v>
      </c>
      <c r="D896" s="7" t="s">
        <v>27</v>
      </c>
      <c r="E896" s="7" t="str">
        <f>VLOOKUP(A896,[2]COMEDORECO_Generacion_de_Datos_!$A:$F,2,0)</f>
        <v>F</v>
      </c>
      <c r="F896" s="7" t="s">
        <v>1844</v>
      </c>
      <c r="G896" s="44" t="str">
        <f>VLOOKUP(A896,[1]FIJA!$A:$P,15,0)</f>
        <v>COMEDORES ECONOMICOS - BARAHONA</v>
      </c>
      <c r="H896" s="44">
        <f>VLOOKUP(A896,[1]FIJA!$A:$P,8,0)</f>
        <v>35000</v>
      </c>
      <c r="I896" s="32">
        <f>VLOOKUP(A896,[1]FIJA!$A:$P,10,0)</f>
        <v>0</v>
      </c>
      <c r="J896" s="32">
        <f>VLOOKUP(A896,[1]FIJA!$A:$P,9,0)</f>
        <v>1004.5</v>
      </c>
      <c r="K896" s="32">
        <f>VLOOKUP(A896,[3]Sheet1!$F:$I,2,)</f>
        <v>2485</v>
      </c>
      <c r="L896" s="32">
        <f>VLOOKUP(A896,[3]Sheet1!$F:$I,4,0)</f>
        <v>402.5</v>
      </c>
      <c r="M896" s="32">
        <f>VLOOKUP(A896,[1]FIJA!$A:$P,11,0)</f>
        <v>1064</v>
      </c>
      <c r="N896" s="32">
        <f>VLOOKUP(A896,[3]Sheet1!$F:$I,3,0)</f>
        <v>2481.5</v>
      </c>
      <c r="O896" s="32">
        <f>VLOOKUP(A896,[1]FIJA!$A:$P,12,0)</f>
        <v>75</v>
      </c>
      <c r="P896" s="6">
        <v>2068.5</v>
      </c>
      <c r="Q896" s="40">
        <f t="shared" si="39"/>
        <v>2143.5</v>
      </c>
      <c r="R896" s="6">
        <f t="shared" si="40"/>
        <v>5369</v>
      </c>
      <c r="S896" s="6">
        <f t="shared" si="41"/>
        <v>32856.5</v>
      </c>
      <c r="T896" s="24">
        <v>111</v>
      </c>
      <c r="U896" s="2" t="str">
        <f>VLOOKUP(A896,[2]COMEDORECO_Generacion_de_Datos_!$A:$F,5,0)</f>
        <v>01.00.00.62.02.43.31</v>
      </c>
    </row>
    <row r="897" spans="1:21" s="3" customFormat="1" ht="21.95" customHeight="1" x14ac:dyDescent="0.25">
      <c r="A897" s="2">
        <f>VLOOKUP(C897,[1]FIJA!$D:$P,3,0)</f>
        <v>13700002101</v>
      </c>
      <c r="B897" s="23">
        <v>885</v>
      </c>
      <c r="C897" s="7" t="s">
        <v>1453</v>
      </c>
      <c r="D897" s="7" t="s">
        <v>116</v>
      </c>
      <c r="E897" s="7" t="str">
        <f>VLOOKUP(A897,[2]COMEDORECO_Generacion_de_Datos_!$A:$F,2,0)</f>
        <v>F</v>
      </c>
      <c r="F897" s="7" t="s">
        <v>1844</v>
      </c>
      <c r="G897" s="44" t="str">
        <f>VLOOKUP(A897,[1]FIJA!$A:$P,15,0)</f>
        <v>COMEDORES ECONOMICOS - BARAHONA</v>
      </c>
      <c r="H897" s="44">
        <f>VLOOKUP(A897,[1]FIJA!$A:$P,8,0)</f>
        <v>35000</v>
      </c>
      <c r="I897" s="32">
        <f>VLOOKUP(A897,[1]FIJA!$A:$P,10,0)</f>
        <v>0</v>
      </c>
      <c r="J897" s="32">
        <f>VLOOKUP(A897,[1]FIJA!$A:$P,9,0)</f>
        <v>1004.5</v>
      </c>
      <c r="K897" s="32">
        <f>VLOOKUP(A897,[3]Sheet1!$F:$I,2,)</f>
        <v>2485</v>
      </c>
      <c r="L897" s="32">
        <f>VLOOKUP(A897,[3]Sheet1!$F:$I,4,0)</f>
        <v>402.5</v>
      </c>
      <c r="M897" s="32">
        <f>VLOOKUP(A897,[1]FIJA!$A:$P,11,0)</f>
        <v>1064</v>
      </c>
      <c r="N897" s="32">
        <f>VLOOKUP(A897,[3]Sheet1!$F:$I,3,0)</f>
        <v>2481.5</v>
      </c>
      <c r="O897" s="32">
        <f>VLOOKUP(A897,[1]FIJA!$A:$P,12,0)</f>
        <v>75</v>
      </c>
      <c r="P897" s="6">
        <v>1773</v>
      </c>
      <c r="Q897" s="40">
        <f t="shared" si="39"/>
        <v>2143.5</v>
      </c>
      <c r="R897" s="6">
        <f t="shared" si="40"/>
        <v>5369</v>
      </c>
      <c r="S897" s="6">
        <f t="shared" si="41"/>
        <v>32856.5</v>
      </c>
      <c r="T897" s="24">
        <v>111</v>
      </c>
      <c r="U897" s="2" t="str">
        <f>VLOOKUP(A897,[2]COMEDORECO_Generacion_de_Datos_!$A:$F,5,0)</f>
        <v>01.00.00.62.02.43.31</v>
      </c>
    </row>
    <row r="898" spans="1:21" s="3" customFormat="1" ht="21.95" customHeight="1" x14ac:dyDescent="0.25">
      <c r="A898" s="2">
        <f>VLOOKUP(C898,[1]FIJA!$D:$P,3,0)</f>
        <v>1800308270</v>
      </c>
      <c r="B898" s="23">
        <v>886</v>
      </c>
      <c r="C898" s="7" t="s">
        <v>623</v>
      </c>
      <c r="D898" s="7" t="s">
        <v>116</v>
      </c>
      <c r="E898" s="7" t="str">
        <f>VLOOKUP(A898,[2]COMEDORECO_Generacion_de_Datos_!$A:$F,2,0)</f>
        <v>M</v>
      </c>
      <c r="F898" s="7" t="s">
        <v>1844</v>
      </c>
      <c r="G898" s="44" t="str">
        <f>VLOOKUP(A898,[1]FIJA!$A:$P,15,0)</f>
        <v>COMEDORES ECONOMICOS - BARAHONA</v>
      </c>
      <c r="H898" s="44">
        <f>VLOOKUP(A898,[1]FIJA!$A:$P,8,0)</f>
        <v>30000</v>
      </c>
      <c r="I898" s="32">
        <f>VLOOKUP(A898,[1]FIJA!$A:$P,10,0)</f>
        <v>0</v>
      </c>
      <c r="J898" s="32">
        <f>VLOOKUP(A898,[1]FIJA!$A:$P,9,0)</f>
        <v>861</v>
      </c>
      <c r="K898" s="32">
        <f>VLOOKUP(A898,[3]Sheet1!$F:$I,2,)</f>
        <v>2130</v>
      </c>
      <c r="L898" s="32">
        <f>VLOOKUP(A898,[3]Sheet1!$F:$I,4,0)</f>
        <v>345</v>
      </c>
      <c r="M898" s="32">
        <f>VLOOKUP(A898,[1]FIJA!$A:$P,11,0)</f>
        <v>912</v>
      </c>
      <c r="N898" s="32">
        <f>VLOOKUP(A898,[3]Sheet1!$F:$I,3,0)</f>
        <v>2127</v>
      </c>
      <c r="O898" s="32">
        <f>VLOOKUP(A898,[1]FIJA!$A:$P,12,0)</f>
        <v>75</v>
      </c>
      <c r="P898" s="6">
        <v>1773</v>
      </c>
      <c r="Q898" s="40">
        <f t="shared" si="39"/>
        <v>1848</v>
      </c>
      <c r="R898" s="6">
        <f t="shared" si="40"/>
        <v>4602</v>
      </c>
      <c r="S898" s="6">
        <f t="shared" si="41"/>
        <v>28152</v>
      </c>
      <c r="T898" s="24">
        <v>111</v>
      </c>
      <c r="U898" s="2" t="str">
        <f>VLOOKUP(A898,[2]COMEDORECO_Generacion_de_Datos_!$A:$F,5,0)</f>
        <v>01.00.00.62.02.43.31</v>
      </c>
    </row>
    <row r="899" spans="1:21" s="3" customFormat="1" ht="21.95" customHeight="1" x14ac:dyDescent="0.25">
      <c r="A899" s="2">
        <f>VLOOKUP(C899,[1]FIJA!$D:$P,3,0)</f>
        <v>1800535476</v>
      </c>
      <c r="B899" s="23">
        <v>887</v>
      </c>
      <c r="C899" s="7" t="s">
        <v>648</v>
      </c>
      <c r="D899" s="7" t="s">
        <v>649</v>
      </c>
      <c r="E899" s="7" t="str">
        <f>VLOOKUP(A899,[2]COMEDORECO_Generacion_de_Datos_!$A:$F,2,0)</f>
        <v>M</v>
      </c>
      <c r="F899" s="7" t="s">
        <v>1844</v>
      </c>
      <c r="G899" s="44" t="str">
        <f>VLOOKUP(A899,[1]FIJA!$A:$P,15,0)</f>
        <v>COMEDORES ECONOMICOS - BARAHONA</v>
      </c>
      <c r="H899" s="44">
        <f>VLOOKUP(A899,[1]FIJA!$A:$P,8,0)</f>
        <v>28000</v>
      </c>
      <c r="I899" s="32">
        <f>VLOOKUP(A899,[1]FIJA!$A:$P,10,0)</f>
        <v>0</v>
      </c>
      <c r="J899" s="32">
        <f>VLOOKUP(A899,[1]FIJA!$A:$P,9,0)</f>
        <v>803.6</v>
      </c>
      <c r="K899" s="32">
        <f>VLOOKUP(A899,[3]Sheet1!$F:$I,2,)</f>
        <v>1988</v>
      </c>
      <c r="L899" s="32">
        <f>VLOOKUP(A899,[3]Sheet1!$F:$I,4,0)</f>
        <v>322</v>
      </c>
      <c r="M899" s="32">
        <f>VLOOKUP(A899,[1]FIJA!$A:$P,11,0)</f>
        <v>851.2</v>
      </c>
      <c r="N899" s="32">
        <f>VLOOKUP(A899,[3]Sheet1!$F:$I,3,0)</f>
        <v>1985.2</v>
      </c>
      <c r="O899" s="32">
        <f>VLOOKUP(A899,[1]FIJA!$A:$P,12,0)</f>
        <v>75</v>
      </c>
      <c r="P899" s="6">
        <v>1654.8000000000002</v>
      </c>
      <c r="Q899" s="40">
        <f t="shared" si="39"/>
        <v>1729.8000000000002</v>
      </c>
      <c r="R899" s="6">
        <f t="shared" si="40"/>
        <v>4295.2</v>
      </c>
      <c r="S899" s="6">
        <f t="shared" si="41"/>
        <v>26270.2</v>
      </c>
      <c r="T899" s="24">
        <v>111</v>
      </c>
      <c r="U899" s="2" t="str">
        <f>VLOOKUP(A899,[2]COMEDORECO_Generacion_de_Datos_!$A:$F,5,0)</f>
        <v>01.00.00.62.02.43.31</v>
      </c>
    </row>
    <row r="900" spans="1:21" s="3" customFormat="1" ht="21.95" customHeight="1" x14ac:dyDescent="0.25">
      <c r="A900" s="2">
        <f>VLOOKUP(C900,[1]FIJA!$D:$P,3,0)</f>
        <v>1800288399</v>
      </c>
      <c r="B900" s="23">
        <v>888</v>
      </c>
      <c r="C900" s="7" t="s">
        <v>620</v>
      </c>
      <c r="D900" s="7" t="s">
        <v>116</v>
      </c>
      <c r="E900" s="7" t="str">
        <f>VLOOKUP(A900,[2]COMEDORECO_Generacion_de_Datos_!$A:$F,2,0)</f>
        <v>M</v>
      </c>
      <c r="F900" s="7" t="s">
        <v>1844</v>
      </c>
      <c r="G900" s="44" t="str">
        <f>VLOOKUP(A900,[1]FIJA!$A:$P,15,0)</f>
        <v>COMEDORES ECONOMICOS - BARAHONA</v>
      </c>
      <c r="H900" s="44">
        <f>VLOOKUP(A900,[1]FIJA!$A:$P,8,0)</f>
        <v>27000</v>
      </c>
      <c r="I900" s="32">
        <f>VLOOKUP(A900,[1]FIJA!$A:$P,10,0)</f>
        <v>0</v>
      </c>
      <c r="J900" s="32">
        <f>VLOOKUP(A900,[1]FIJA!$A:$P,9,0)</f>
        <v>774.9</v>
      </c>
      <c r="K900" s="32">
        <f>VLOOKUP(A900,[3]Sheet1!$F:$I,2,)</f>
        <v>1917</v>
      </c>
      <c r="L900" s="32">
        <f>VLOOKUP(A900,[3]Sheet1!$F:$I,4,0)</f>
        <v>310.5</v>
      </c>
      <c r="M900" s="32">
        <f>VLOOKUP(A900,[1]FIJA!$A:$P,11,0)</f>
        <v>820.8</v>
      </c>
      <c r="N900" s="32">
        <f>VLOOKUP(A900,[3]Sheet1!$F:$I,3,0)</f>
        <v>1914.3</v>
      </c>
      <c r="O900" s="32">
        <f>VLOOKUP(A900,[1]FIJA!$A:$P,12,0)</f>
        <v>75</v>
      </c>
      <c r="P900" s="6">
        <v>1595.6999999999998</v>
      </c>
      <c r="Q900" s="40">
        <f t="shared" si="39"/>
        <v>1670.6999999999998</v>
      </c>
      <c r="R900" s="6">
        <f t="shared" si="40"/>
        <v>4141.8</v>
      </c>
      <c r="S900" s="6">
        <f t="shared" si="41"/>
        <v>25329.3</v>
      </c>
      <c r="T900" s="24">
        <v>111</v>
      </c>
      <c r="U900" s="2" t="str">
        <f>VLOOKUP(A900,[2]COMEDORECO_Generacion_de_Datos_!$A:$F,5,0)</f>
        <v>01.00.00.62.02.43.31</v>
      </c>
    </row>
    <row r="901" spans="1:21" s="3" customFormat="1" ht="21.95" customHeight="1" x14ac:dyDescent="0.25">
      <c r="A901" s="2">
        <f>VLOOKUP(C901,[1]FIJA!$D:$P,3,0)</f>
        <v>1800036855</v>
      </c>
      <c r="B901" s="23">
        <v>889</v>
      </c>
      <c r="C901" s="7" t="s">
        <v>600</v>
      </c>
      <c r="D901" s="7" t="s">
        <v>116</v>
      </c>
      <c r="E901" s="7" t="str">
        <f>VLOOKUP(A901,[2]COMEDORECO_Generacion_de_Datos_!$A:$F,2,0)</f>
        <v>M</v>
      </c>
      <c r="F901" s="7" t="s">
        <v>1844</v>
      </c>
      <c r="G901" s="44" t="str">
        <f>VLOOKUP(A901,[1]FIJA!$A:$P,15,0)</f>
        <v>COMEDORES ECONOMICOS - BARAHONA</v>
      </c>
      <c r="H901" s="44">
        <f>VLOOKUP(A901,[1]FIJA!$A:$P,8,0)</f>
        <v>25000</v>
      </c>
      <c r="I901" s="32">
        <f>VLOOKUP(A901,[1]FIJA!$A:$P,10,0)</f>
        <v>0</v>
      </c>
      <c r="J901" s="32">
        <f>VLOOKUP(A901,[1]FIJA!$A:$P,9,0)</f>
        <v>717.5</v>
      </c>
      <c r="K901" s="32">
        <f>VLOOKUP(A901,[3]Sheet1!$F:$I,2,)</f>
        <v>1775</v>
      </c>
      <c r="L901" s="32">
        <f>VLOOKUP(A901,[3]Sheet1!$F:$I,4,0)</f>
        <v>287.5</v>
      </c>
      <c r="M901" s="32">
        <f>VLOOKUP(A901,[1]FIJA!$A:$P,11,0)</f>
        <v>760</v>
      </c>
      <c r="N901" s="32">
        <f>VLOOKUP(A901,[3]Sheet1!$F:$I,3,0)</f>
        <v>1772.5</v>
      </c>
      <c r="O901" s="32">
        <f>VLOOKUP(A901,[1]FIJA!$A:$P,12,0)</f>
        <v>75</v>
      </c>
      <c r="P901" s="6">
        <v>1477.5</v>
      </c>
      <c r="Q901" s="40">
        <f t="shared" si="39"/>
        <v>1552.5</v>
      </c>
      <c r="R901" s="6">
        <f t="shared" si="40"/>
        <v>3835</v>
      </c>
      <c r="S901" s="6">
        <f t="shared" si="41"/>
        <v>23447.5</v>
      </c>
      <c r="T901" s="24">
        <v>111</v>
      </c>
      <c r="U901" s="2" t="str">
        <f>VLOOKUP(A901,[2]COMEDORECO_Generacion_de_Datos_!$A:$F,5,0)</f>
        <v>01.00.00.62.02.43.31</v>
      </c>
    </row>
    <row r="902" spans="1:21" s="3" customFormat="1" ht="21.95" customHeight="1" x14ac:dyDescent="0.25">
      <c r="A902" s="2">
        <f>VLOOKUP(C902,[1]FIJA!$D:$P,3,0)</f>
        <v>1800252379</v>
      </c>
      <c r="B902" s="23">
        <v>890</v>
      </c>
      <c r="C902" s="7" t="s">
        <v>1691</v>
      </c>
      <c r="D902" s="7" t="s">
        <v>116</v>
      </c>
      <c r="E902" s="7" t="str">
        <f>VLOOKUP(A902,[2]COMEDORECO_Generacion_de_Datos_!$A:$F,2,0)</f>
        <v>M</v>
      </c>
      <c r="F902" s="7" t="s">
        <v>1844</v>
      </c>
      <c r="G902" s="44" t="str">
        <f>VLOOKUP(A902,[1]FIJA!$A:$P,15,0)</f>
        <v>COMEDORES ECONOMICOS - BARAHONA</v>
      </c>
      <c r="H902" s="44">
        <f>VLOOKUP(A902,[1]FIJA!$A:$P,8,0)</f>
        <v>25000</v>
      </c>
      <c r="I902" s="32">
        <f>VLOOKUP(A902,[1]FIJA!$A:$P,10,0)</f>
        <v>0</v>
      </c>
      <c r="J902" s="32">
        <f>VLOOKUP(A902,[1]FIJA!$A:$P,9,0)</f>
        <v>717.5</v>
      </c>
      <c r="K902" s="32">
        <f>VLOOKUP(A902,[3]Sheet1!$F:$I,2,)</f>
        <v>1775</v>
      </c>
      <c r="L902" s="32">
        <f>VLOOKUP(A902,[3]Sheet1!$F:$I,4,0)</f>
        <v>287.5</v>
      </c>
      <c r="M902" s="32">
        <f>VLOOKUP(A902,[1]FIJA!$A:$P,11,0)</f>
        <v>760</v>
      </c>
      <c r="N902" s="32">
        <f>VLOOKUP(A902,[3]Sheet1!$F:$I,3,0)</f>
        <v>1772.5</v>
      </c>
      <c r="O902" s="32">
        <f>VLOOKUP(A902,[1]FIJA!$A:$P,12,0)</f>
        <v>75</v>
      </c>
      <c r="P902" s="6">
        <v>1477.5</v>
      </c>
      <c r="Q902" s="40">
        <f t="shared" si="39"/>
        <v>1552.5</v>
      </c>
      <c r="R902" s="6">
        <f t="shared" si="40"/>
        <v>3835</v>
      </c>
      <c r="S902" s="6">
        <f t="shared" si="41"/>
        <v>23447.5</v>
      </c>
      <c r="T902" s="24">
        <v>111</v>
      </c>
      <c r="U902" s="2" t="str">
        <f>VLOOKUP(A902,[2]COMEDORECO_Generacion_de_Datos_!$A:$F,5,0)</f>
        <v>01.00.00.62.02.43.31</v>
      </c>
    </row>
    <row r="903" spans="1:21" s="3" customFormat="1" ht="21.95" customHeight="1" x14ac:dyDescent="0.25">
      <c r="A903" s="2">
        <f>VLOOKUP(C903,[1]FIJA!$D:$P,3,0)</f>
        <v>1800294157</v>
      </c>
      <c r="B903" s="23">
        <v>891</v>
      </c>
      <c r="C903" s="7" t="s">
        <v>621</v>
      </c>
      <c r="D903" s="7" t="s">
        <v>116</v>
      </c>
      <c r="E903" s="7" t="str">
        <f>VLOOKUP(A903,[2]COMEDORECO_Generacion_de_Datos_!$A:$F,2,0)</f>
        <v>F</v>
      </c>
      <c r="F903" s="7" t="s">
        <v>1844</v>
      </c>
      <c r="G903" s="44" t="str">
        <f>VLOOKUP(A903,[1]FIJA!$A:$P,15,0)</f>
        <v>COMEDORES ECONOMICOS - BARAHONA</v>
      </c>
      <c r="H903" s="44">
        <f>VLOOKUP(A903,[1]FIJA!$A:$P,8,0)</f>
        <v>25000</v>
      </c>
      <c r="I903" s="32">
        <f>VLOOKUP(A903,[1]FIJA!$A:$P,10,0)</f>
        <v>0</v>
      </c>
      <c r="J903" s="32">
        <f>VLOOKUP(A903,[1]FIJA!$A:$P,9,0)</f>
        <v>717.5</v>
      </c>
      <c r="K903" s="32">
        <f>VLOOKUP(A903,[3]Sheet1!$F:$I,2,)</f>
        <v>1775</v>
      </c>
      <c r="L903" s="32">
        <f>VLOOKUP(A903,[3]Sheet1!$F:$I,4,0)</f>
        <v>287.5</v>
      </c>
      <c r="M903" s="32">
        <f>VLOOKUP(A903,[1]FIJA!$A:$P,11,0)</f>
        <v>760</v>
      </c>
      <c r="N903" s="32">
        <f>VLOOKUP(A903,[3]Sheet1!$F:$I,3,0)</f>
        <v>1772.5</v>
      </c>
      <c r="O903" s="32">
        <f>VLOOKUP(A903,[1]FIJA!$A:$P,12,0)</f>
        <v>75</v>
      </c>
      <c r="P903" s="6">
        <v>1477.5</v>
      </c>
      <c r="Q903" s="40">
        <f t="shared" si="39"/>
        <v>1552.5</v>
      </c>
      <c r="R903" s="6">
        <f t="shared" si="40"/>
        <v>3835</v>
      </c>
      <c r="S903" s="6">
        <f t="shared" si="41"/>
        <v>23447.5</v>
      </c>
      <c r="T903" s="24">
        <v>111</v>
      </c>
      <c r="U903" s="2" t="str">
        <f>VLOOKUP(A903,[2]COMEDORECO_Generacion_de_Datos_!$A:$F,5,0)</f>
        <v>01.00.00.62.02.43.31</v>
      </c>
    </row>
    <row r="904" spans="1:21" s="3" customFormat="1" ht="21.95" customHeight="1" x14ac:dyDescent="0.25">
      <c r="A904" s="2">
        <f>VLOOKUP(C904,[1]FIJA!$D:$P,3,0)</f>
        <v>1800162917</v>
      </c>
      <c r="B904" s="23">
        <v>892</v>
      </c>
      <c r="C904" s="7" t="s">
        <v>1865</v>
      </c>
      <c r="D904" s="7" t="s">
        <v>116</v>
      </c>
      <c r="E904" s="7" t="str">
        <f>VLOOKUP(A904,[2]COMEDORECO_Generacion_de_Datos_!$A:$F,2,0)</f>
        <v>F</v>
      </c>
      <c r="F904" s="7" t="s">
        <v>1844</v>
      </c>
      <c r="G904" s="44" t="str">
        <f>VLOOKUP(A904,[1]FIJA!$A:$P,15,0)</f>
        <v>COMEDORES ECONOMICOS - BARAHONA</v>
      </c>
      <c r="H904" s="44">
        <f>VLOOKUP(A904,[1]FIJA!$A:$P,8,0)</f>
        <v>25000</v>
      </c>
      <c r="I904" s="32">
        <f>VLOOKUP(A904,[1]FIJA!$A:$P,10,0)</f>
        <v>0</v>
      </c>
      <c r="J904" s="32">
        <f>VLOOKUP(A904,[1]FIJA!$A:$P,9,0)</f>
        <v>717.5</v>
      </c>
      <c r="K904" s="32">
        <f>VLOOKUP(A904,[3]Sheet1!$F:$I,2,)</f>
        <v>1775</v>
      </c>
      <c r="L904" s="32">
        <f>VLOOKUP(A904,[3]Sheet1!$F:$I,4,0)</f>
        <v>287.5</v>
      </c>
      <c r="M904" s="32">
        <f>VLOOKUP(A904,[1]FIJA!$A:$P,11,0)</f>
        <v>760</v>
      </c>
      <c r="N904" s="32">
        <f>VLOOKUP(A904,[3]Sheet1!$F:$I,3,0)</f>
        <v>1772.5</v>
      </c>
      <c r="O904" s="32">
        <f>VLOOKUP(A904,[1]FIJA!$A:$P,12,0)</f>
        <v>75</v>
      </c>
      <c r="P904" s="6">
        <v>1477.5</v>
      </c>
      <c r="Q904" s="40">
        <f t="shared" si="39"/>
        <v>1552.5</v>
      </c>
      <c r="R904" s="6">
        <f t="shared" si="40"/>
        <v>3835</v>
      </c>
      <c r="S904" s="6">
        <f t="shared" si="41"/>
        <v>23447.5</v>
      </c>
      <c r="T904" s="24">
        <v>111</v>
      </c>
      <c r="U904" s="2" t="str">
        <f>VLOOKUP(A904,[2]COMEDORECO_Generacion_de_Datos_!$A:$F,5,0)</f>
        <v>01.00.00.62.02.43.31</v>
      </c>
    </row>
    <row r="905" spans="1:21" s="3" customFormat="1" ht="21.95" customHeight="1" x14ac:dyDescent="0.25">
      <c r="A905" s="2">
        <f>VLOOKUP(C905,[1]FIJA!$D:$P,3,0)</f>
        <v>100524297</v>
      </c>
      <c r="B905" s="23">
        <v>893</v>
      </c>
      <c r="C905" s="7" t="s">
        <v>115</v>
      </c>
      <c r="D905" s="7" t="s">
        <v>116</v>
      </c>
      <c r="E905" s="7" t="str">
        <f>VLOOKUP(A905,[2]COMEDORECO_Generacion_de_Datos_!$A:$F,2,0)</f>
        <v>M</v>
      </c>
      <c r="F905" s="7" t="s">
        <v>1844</v>
      </c>
      <c r="G905" s="44" t="str">
        <f>VLOOKUP(A905,[1]FIJA!$A:$P,15,0)</f>
        <v>COMEDORES ECONOMICOS - BARAHONA</v>
      </c>
      <c r="H905" s="44">
        <f>VLOOKUP(A905,[1]FIJA!$A:$P,8,0)</f>
        <v>25000</v>
      </c>
      <c r="I905" s="32">
        <f>VLOOKUP(A905,[1]FIJA!$A:$P,10,0)</f>
        <v>0</v>
      </c>
      <c r="J905" s="32">
        <f>VLOOKUP(A905,[1]FIJA!$A:$P,9,0)</f>
        <v>717.5</v>
      </c>
      <c r="K905" s="32">
        <f>VLOOKUP(A905,[3]Sheet1!$F:$I,2,)</f>
        <v>1775</v>
      </c>
      <c r="L905" s="32">
        <f>VLOOKUP(A905,[3]Sheet1!$F:$I,4,0)</f>
        <v>287.5</v>
      </c>
      <c r="M905" s="32">
        <f>VLOOKUP(A905,[1]FIJA!$A:$P,11,0)</f>
        <v>760</v>
      </c>
      <c r="N905" s="32">
        <f>VLOOKUP(A905,[3]Sheet1!$F:$I,3,0)</f>
        <v>1772.5</v>
      </c>
      <c r="O905" s="32">
        <f>VLOOKUP(A905,[1]FIJA!$A:$P,12,0)</f>
        <v>75</v>
      </c>
      <c r="P905" s="6">
        <v>1477.5</v>
      </c>
      <c r="Q905" s="40">
        <f t="shared" si="39"/>
        <v>1552.5</v>
      </c>
      <c r="R905" s="6">
        <f t="shared" si="40"/>
        <v>3835</v>
      </c>
      <c r="S905" s="6">
        <f t="shared" si="41"/>
        <v>23447.5</v>
      </c>
      <c r="T905" s="24">
        <v>111</v>
      </c>
      <c r="U905" s="2" t="str">
        <f>VLOOKUP(A905,[2]COMEDORECO_Generacion_de_Datos_!$A:$F,5,0)</f>
        <v>01.00.00.62.02.43.31</v>
      </c>
    </row>
    <row r="906" spans="1:21" s="3" customFormat="1" ht="21.95" customHeight="1" x14ac:dyDescent="0.25">
      <c r="A906" s="2">
        <f>VLOOKUP(C906,[1]FIJA!$D:$P,3,0)</f>
        <v>1800514059</v>
      </c>
      <c r="B906" s="23">
        <v>894</v>
      </c>
      <c r="C906" s="7" t="s">
        <v>646</v>
      </c>
      <c r="D906" s="7" t="s">
        <v>116</v>
      </c>
      <c r="E906" s="7" t="str">
        <f>VLOOKUP(A906,[2]COMEDORECO_Generacion_de_Datos_!$A:$F,2,0)</f>
        <v>M</v>
      </c>
      <c r="F906" s="7" t="s">
        <v>1844</v>
      </c>
      <c r="G906" s="44" t="str">
        <f>VLOOKUP(A906,[1]FIJA!$A:$P,15,0)</f>
        <v>COMEDORES ECONOMICOS - BARAHONA</v>
      </c>
      <c r="H906" s="44">
        <f>VLOOKUP(A906,[1]FIJA!$A:$P,8,0)</f>
        <v>22000</v>
      </c>
      <c r="I906" s="32">
        <f>VLOOKUP(A906,[1]FIJA!$A:$P,10,0)</f>
        <v>0</v>
      </c>
      <c r="J906" s="32">
        <f>VLOOKUP(A906,[1]FIJA!$A:$P,9,0)</f>
        <v>631.4</v>
      </c>
      <c r="K906" s="32">
        <f>VLOOKUP(A906,[3]Sheet1!$F:$I,2,)</f>
        <v>1562</v>
      </c>
      <c r="L906" s="32">
        <f>VLOOKUP(A906,[3]Sheet1!$F:$I,4,0)</f>
        <v>253</v>
      </c>
      <c r="M906" s="32">
        <f>VLOOKUP(A906,[1]FIJA!$A:$P,11,0)</f>
        <v>668.8</v>
      </c>
      <c r="N906" s="32">
        <f>VLOOKUP(A906,[3]Sheet1!$F:$I,3,0)</f>
        <v>1559.8</v>
      </c>
      <c r="O906" s="32">
        <f>VLOOKUP(A906,[1]FIJA!$A:$P,12,0)</f>
        <v>75</v>
      </c>
      <c r="P906" s="6">
        <v>1300.1999999999998</v>
      </c>
      <c r="Q906" s="40">
        <f t="shared" si="39"/>
        <v>1375.1999999999998</v>
      </c>
      <c r="R906" s="6">
        <f t="shared" si="40"/>
        <v>3374.8</v>
      </c>
      <c r="S906" s="6">
        <f t="shared" si="41"/>
        <v>20624.8</v>
      </c>
      <c r="T906" s="24">
        <v>111</v>
      </c>
      <c r="U906" s="2" t="str">
        <f>VLOOKUP(A906,[2]COMEDORECO_Generacion_de_Datos_!$A:$F,5,0)</f>
        <v>01.00.00.62.02.43.31</v>
      </c>
    </row>
    <row r="907" spans="1:21" s="3" customFormat="1" ht="21.95" customHeight="1" x14ac:dyDescent="0.25">
      <c r="A907" s="2">
        <f>VLOOKUP(C907,[1]FIJA!$D:$P,3,0)</f>
        <v>1800706465</v>
      </c>
      <c r="B907" s="23">
        <v>895</v>
      </c>
      <c r="C907" s="7" t="s">
        <v>657</v>
      </c>
      <c r="D907" s="7" t="s">
        <v>116</v>
      </c>
      <c r="E907" s="7" t="str">
        <f>VLOOKUP(A907,[2]COMEDORECO_Generacion_de_Datos_!$A:$F,2,0)</f>
        <v>F</v>
      </c>
      <c r="F907" s="7" t="s">
        <v>1844</v>
      </c>
      <c r="G907" s="44" t="str">
        <f>VLOOKUP(A907,[1]FIJA!$A:$P,15,0)</f>
        <v>COMEDORES ECONOMICOS - BARAHONA</v>
      </c>
      <c r="H907" s="44">
        <f>VLOOKUP(A907,[1]FIJA!$A:$P,8,0)</f>
        <v>22000</v>
      </c>
      <c r="I907" s="32">
        <f>VLOOKUP(A907,[1]FIJA!$A:$P,10,0)</f>
        <v>0</v>
      </c>
      <c r="J907" s="32">
        <f>VLOOKUP(A907,[1]FIJA!$A:$P,9,0)</f>
        <v>631.4</v>
      </c>
      <c r="K907" s="32">
        <f>VLOOKUP(A907,[3]Sheet1!$F:$I,2,)</f>
        <v>1562</v>
      </c>
      <c r="L907" s="32">
        <f>VLOOKUP(A907,[3]Sheet1!$F:$I,4,0)</f>
        <v>253</v>
      </c>
      <c r="M907" s="32">
        <f>VLOOKUP(A907,[1]FIJA!$A:$P,11,0)</f>
        <v>668.8</v>
      </c>
      <c r="N907" s="32">
        <f>VLOOKUP(A907,[3]Sheet1!$F:$I,3,0)</f>
        <v>1559.8</v>
      </c>
      <c r="O907" s="32">
        <f>VLOOKUP(A907,[1]FIJA!$A:$P,12,0)</f>
        <v>75</v>
      </c>
      <c r="P907" s="6">
        <v>1300.1999999999998</v>
      </c>
      <c r="Q907" s="40">
        <f t="shared" si="39"/>
        <v>1375.1999999999998</v>
      </c>
      <c r="R907" s="6">
        <f t="shared" si="40"/>
        <v>3374.8</v>
      </c>
      <c r="S907" s="6">
        <f t="shared" si="41"/>
        <v>20624.8</v>
      </c>
      <c r="T907" s="24">
        <v>111</v>
      </c>
      <c r="U907" s="2" t="str">
        <f>VLOOKUP(A907,[2]COMEDORECO_Generacion_de_Datos_!$A:$F,5,0)</f>
        <v>01.00.00.62.02.43.31</v>
      </c>
    </row>
    <row r="908" spans="1:21" s="3" customFormat="1" ht="21.95" customHeight="1" x14ac:dyDescent="0.25">
      <c r="A908" s="2">
        <f>VLOOKUP(C908,[1]FIJA!$D:$P,3,0)</f>
        <v>40221614452</v>
      </c>
      <c r="B908" s="23">
        <v>896</v>
      </c>
      <c r="C908" s="7" t="s">
        <v>1185</v>
      </c>
      <c r="D908" s="7" t="s">
        <v>116</v>
      </c>
      <c r="E908" s="7" t="str">
        <f>VLOOKUP(A908,[2]COMEDORECO_Generacion_de_Datos_!$A:$F,2,0)</f>
        <v>F</v>
      </c>
      <c r="F908" s="7" t="s">
        <v>1844</v>
      </c>
      <c r="G908" s="44" t="str">
        <f>VLOOKUP(A908,[1]FIJA!$A:$P,15,0)</f>
        <v>COMEDORES ECONOMICOS - BARAHONA</v>
      </c>
      <c r="H908" s="44">
        <f>VLOOKUP(A908,[1]FIJA!$A:$P,8,0)</f>
        <v>22000</v>
      </c>
      <c r="I908" s="32">
        <f>VLOOKUP(A908,[1]FIJA!$A:$P,10,0)</f>
        <v>0</v>
      </c>
      <c r="J908" s="32">
        <f>VLOOKUP(A908,[1]FIJA!$A:$P,9,0)</f>
        <v>631.4</v>
      </c>
      <c r="K908" s="32">
        <f>VLOOKUP(A908,[3]Sheet1!$F:$I,2,)</f>
        <v>1562</v>
      </c>
      <c r="L908" s="32">
        <f>VLOOKUP(A908,[3]Sheet1!$F:$I,4,0)</f>
        <v>253</v>
      </c>
      <c r="M908" s="32">
        <f>VLOOKUP(A908,[1]FIJA!$A:$P,11,0)</f>
        <v>668.8</v>
      </c>
      <c r="N908" s="32">
        <f>VLOOKUP(A908,[3]Sheet1!$F:$I,3,0)</f>
        <v>1559.8</v>
      </c>
      <c r="O908" s="32">
        <f>VLOOKUP(A908,[1]FIJA!$A:$P,12,0)</f>
        <v>75</v>
      </c>
      <c r="P908" s="6">
        <v>1300.1999999999998</v>
      </c>
      <c r="Q908" s="40">
        <f t="shared" si="39"/>
        <v>1375.1999999999998</v>
      </c>
      <c r="R908" s="6">
        <f t="shared" si="40"/>
        <v>3374.8</v>
      </c>
      <c r="S908" s="6">
        <f t="shared" si="41"/>
        <v>20624.8</v>
      </c>
      <c r="T908" s="24">
        <v>111</v>
      </c>
      <c r="U908" s="2" t="str">
        <f>VLOOKUP(A908,[2]COMEDORECO_Generacion_de_Datos_!$A:$F,5,0)</f>
        <v>01.00.00.62.02.43.31</v>
      </c>
    </row>
    <row r="909" spans="1:21" s="3" customFormat="1" ht="21.95" customHeight="1" x14ac:dyDescent="0.25">
      <c r="A909" s="2">
        <f>VLOOKUP(C909,[1]FIJA!$D:$P,3,0)</f>
        <v>1800065326</v>
      </c>
      <c r="B909" s="23">
        <v>897</v>
      </c>
      <c r="C909" s="7" t="s">
        <v>604</v>
      </c>
      <c r="D909" s="7" t="s">
        <v>101</v>
      </c>
      <c r="E909" s="7" t="str">
        <f>VLOOKUP(A909,[2]COMEDORECO_Generacion_de_Datos_!$A:$F,2,0)</f>
        <v>F</v>
      </c>
      <c r="F909" s="7" t="s">
        <v>1844</v>
      </c>
      <c r="G909" s="44" t="str">
        <f>VLOOKUP(A909,[1]FIJA!$A:$P,15,0)</f>
        <v>COMEDORES ECONOMICOS - BARAHONA</v>
      </c>
      <c r="H909" s="44">
        <f>VLOOKUP(A909,[1]FIJA!$A:$P,8,0)</f>
        <v>20000</v>
      </c>
      <c r="I909" s="32">
        <f>VLOOKUP(A909,[1]FIJA!$A:$P,10,0)</f>
        <v>0</v>
      </c>
      <c r="J909" s="32">
        <f>VLOOKUP(A909,[1]FIJA!$A:$P,9,0)</f>
        <v>574</v>
      </c>
      <c r="K909" s="32">
        <f>VLOOKUP(A909,[3]Sheet1!$F:$I,2,)</f>
        <v>1420</v>
      </c>
      <c r="L909" s="32">
        <f>VLOOKUP(A909,[3]Sheet1!$F:$I,4,0)</f>
        <v>230</v>
      </c>
      <c r="M909" s="32">
        <f>VLOOKUP(A909,[1]FIJA!$A:$P,11,0)</f>
        <v>608</v>
      </c>
      <c r="N909" s="32">
        <f>VLOOKUP(A909,[3]Sheet1!$F:$I,3,0)</f>
        <v>1418</v>
      </c>
      <c r="O909" s="32">
        <f>VLOOKUP(A909,[1]FIJA!$A:$P,12,0)</f>
        <v>75</v>
      </c>
      <c r="P909" s="6">
        <v>1182</v>
      </c>
      <c r="Q909" s="40">
        <f t="shared" ref="Q909:Q972" si="42">+I909+J909+M909+O909</f>
        <v>1257</v>
      </c>
      <c r="R909" s="6">
        <f t="shared" ref="R909:R972" si="43">+K909+L909+N909</f>
        <v>3068</v>
      </c>
      <c r="S909" s="6">
        <f t="shared" ref="S909:S972" si="44">+H909-Q909</f>
        <v>18743</v>
      </c>
      <c r="T909" s="24">
        <v>111</v>
      </c>
      <c r="U909" s="2" t="str">
        <f>VLOOKUP(A909,[2]COMEDORECO_Generacion_de_Datos_!$A:$F,5,0)</f>
        <v>01.00.00.62.02.43.31</v>
      </c>
    </row>
    <row r="910" spans="1:21" s="3" customFormat="1" ht="21.95" customHeight="1" x14ac:dyDescent="0.25">
      <c r="A910" s="2">
        <f>VLOOKUP(C910,[1]FIJA!$D:$P,3,0)</f>
        <v>1800180141</v>
      </c>
      <c r="B910" s="23">
        <v>898</v>
      </c>
      <c r="C910" s="7" t="s">
        <v>615</v>
      </c>
      <c r="D910" s="7" t="s">
        <v>101</v>
      </c>
      <c r="E910" s="7" t="str">
        <f>VLOOKUP(A910,[2]COMEDORECO_Generacion_de_Datos_!$A:$F,2,0)</f>
        <v>F</v>
      </c>
      <c r="F910" s="7" t="s">
        <v>1844</v>
      </c>
      <c r="G910" s="44" t="str">
        <f>VLOOKUP(A910,[1]FIJA!$A:$P,15,0)</f>
        <v>COMEDORES ECONOMICOS - BARAHONA</v>
      </c>
      <c r="H910" s="44">
        <f>VLOOKUP(A910,[1]FIJA!$A:$P,8,0)</f>
        <v>20000</v>
      </c>
      <c r="I910" s="32">
        <f>VLOOKUP(A910,[1]FIJA!$A:$P,10,0)</f>
        <v>0</v>
      </c>
      <c r="J910" s="32">
        <f>VLOOKUP(A910,[1]FIJA!$A:$P,9,0)</f>
        <v>574</v>
      </c>
      <c r="K910" s="32">
        <f>VLOOKUP(A910,[3]Sheet1!$F:$I,2,)</f>
        <v>1420</v>
      </c>
      <c r="L910" s="32">
        <f>VLOOKUP(A910,[3]Sheet1!$F:$I,4,0)</f>
        <v>230</v>
      </c>
      <c r="M910" s="32">
        <f>VLOOKUP(A910,[1]FIJA!$A:$P,11,0)</f>
        <v>608</v>
      </c>
      <c r="N910" s="32">
        <f>VLOOKUP(A910,[3]Sheet1!$F:$I,3,0)</f>
        <v>1418</v>
      </c>
      <c r="O910" s="32">
        <f>VLOOKUP(A910,[1]FIJA!$A:$P,12,0)</f>
        <v>75</v>
      </c>
      <c r="P910" s="6">
        <v>1182</v>
      </c>
      <c r="Q910" s="40">
        <f t="shared" si="42"/>
        <v>1257</v>
      </c>
      <c r="R910" s="6">
        <f t="shared" si="43"/>
        <v>3068</v>
      </c>
      <c r="S910" s="6">
        <f t="shared" si="44"/>
        <v>18743</v>
      </c>
      <c r="T910" s="24">
        <v>111</v>
      </c>
      <c r="U910" s="2" t="str">
        <f>VLOOKUP(A910,[2]COMEDORECO_Generacion_de_Datos_!$A:$F,5,0)</f>
        <v>01.00.00.62.02.43.31</v>
      </c>
    </row>
    <row r="911" spans="1:21" s="3" customFormat="1" ht="21.95" customHeight="1" x14ac:dyDescent="0.25">
      <c r="A911" s="2">
        <f>VLOOKUP(C911,[1]FIJA!$D:$P,3,0)</f>
        <v>1800321471</v>
      </c>
      <c r="B911" s="23">
        <v>899</v>
      </c>
      <c r="C911" s="7" t="s">
        <v>624</v>
      </c>
      <c r="D911" s="7" t="s">
        <v>99</v>
      </c>
      <c r="E911" s="7" t="str">
        <f>VLOOKUP(A911,[2]COMEDORECO_Generacion_de_Datos_!$A:$F,2,0)</f>
        <v>M</v>
      </c>
      <c r="F911" s="7" t="s">
        <v>1844</v>
      </c>
      <c r="G911" s="44" t="str">
        <f>VLOOKUP(A911,[1]FIJA!$A:$P,15,0)</f>
        <v>COMEDORES ECONOMICOS - BARAHONA</v>
      </c>
      <c r="H911" s="44">
        <f>VLOOKUP(A911,[1]FIJA!$A:$P,8,0)</f>
        <v>20000</v>
      </c>
      <c r="I911" s="32">
        <f>VLOOKUP(A911,[1]FIJA!$A:$P,10,0)</f>
        <v>0</v>
      </c>
      <c r="J911" s="32">
        <f>VLOOKUP(A911,[1]FIJA!$A:$P,9,0)</f>
        <v>574</v>
      </c>
      <c r="K911" s="32">
        <f>VLOOKUP(A911,[3]Sheet1!$F:$I,2,)</f>
        <v>1420</v>
      </c>
      <c r="L911" s="32">
        <f>VLOOKUP(A911,[3]Sheet1!$F:$I,4,0)</f>
        <v>230</v>
      </c>
      <c r="M911" s="32">
        <f>VLOOKUP(A911,[1]FIJA!$A:$P,11,0)</f>
        <v>608</v>
      </c>
      <c r="N911" s="32">
        <f>VLOOKUP(A911,[3]Sheet1!$F:$I,3,0)</f>
        <v>1418</v>
      </c>
      <c r="O911" s="32">
        <f>VLOOKUP(A911,[1]FIJA!$A:$P,12,0)</f>
        <v>75</v>
      </c>
      <c r="P911" s="6">
        <v>1182</v>
      </c>
      <c r="Q911" s="40">
        <f t="shared" si="42"/>
        <v>1257</v>
      </c>
      <c r="R911" s="6">
        <f t="shared" si="43"/>
        <v>3068</v>
      </c>
      <c r="S911" s="6">
        <f t="shared" si="44"/>
        <v>18743</v>
      </c>
      <c r="T911" s="24">
        <v>111</v>
      </c>
      <c r="U911" s="2" t="str">
        <f>VLOOKUP(A911,[2]COMEDORECO_Generacion_de_Datos_!$A:$F,5,0)</f>
        <v>01.00.00.62.02.43.31</v>
      </c>
    </row>
    <row r="912" spans="1:21" s="3" customFormat="1" ht="21.95" customHeight="1" x14ac:dyDescent="0.25">
      <c r="A912" s="2">
        <f>VLOOKUP(C912,[1]FIJA!$D:$P,3,0)</f>
        <v>1800676742</v>
      </c>
      <c r="B912" s="23">
        <v>900</v>
      </c>
      <c r="C912" s="7" t="s">
        <v>656</v>
      </c>
      <c r="D912" s="7" t="s">
        <v>116</v>
      </c>
      <c r="E912" s="7" t="str">
        <f>VLOOKUP(A912,[2]COMEDORECO_Generacion_de_Datos_!$A:$F,2,0)</f>
        <v>F</v>
      </c>
      <c r="F912" s="7" t="s">
        <v>1844</v>
      </c>
      <c r="G912" s="44" t="str">
        <f>VLOOKUP(A912,[1]FIJA!$A:$P,15,0)</f>
        <v>COMEDORES ECONOMICOS - BARAHONA</v>
      </c>
      <c r="H912" s="44">
        <f>VLOOKUP(A912,[1]FIJA!$A:$P,8,0)</f>
        <v>20000</v>
      </c>
      <c r="I912" s="32">
        <f>VLOOKUP(A912,[1]FIJA!$A:$P,10,0)</f>
        <v>0</v>
      </c>
      <c r="J912" s="32">
        <f>VLOOKUP(A912,[1]FIJA!$A:$P,9,0)</f>
        <v>574</v>
      </c>
      <c r="K912" s="32">
        <f>VLOOKUP(A912,[3]Sheet1!$F:$I,2,)</f>
        <v>1420</v>
      </c>
      <c r="L912" s="32">
        <f>VLOOKUP(A912,[3]Sheet1!$F:$I,4,0)</f>
        <v>230</v>
      </c>
      <c r="M912" s="32">
        <f>VLOOKUP(A912,[1]FIJA!$A:$P,11,0)</f>
        <v>608</v>
      </c>
      <c r="N912" s="32">
        <f>VLOOKUP(A912,[3]Sheet1!$F:$I,3,0)</f>
        <v>1418</v>
      </c>
      <c r="O912" s="32">
        <f>VLOOKUP(A912,[1]FIJA!$A:$P,12,0)</f>
        <v>75</v>
      </c>
      <c r="P912" s="6">
        <v>1182</v>
      </c>
      <c r="Q912" s="40">
        <f t="shared" si="42"/>
        <v>1257</v>
      </c>
      <c r="R912" s="6">
        <f t="shared" si="43"/>
        <v>3068</v>
      </c>
      <c r="S912" s="6">
        <f t="shared" si="44"/>
        <v>18743</v>
      </c>
      <c r="T912" s="24">
        <v>111</v>
      </c>
      <c r="U912" s="2" t="str">
        <f>VLOOKUP(A912,[2]COMEDORECO_Generacion_de_Datos_!$A:$F,5,0)</f>
        <v>01.00.00.62.02.43.31</v>
      </c>
    </row>
    <row r="913" spans="1:21" s="3" customFormat="1" ht="21.95" customHeight="1" x14ac:dyDescent="0.25">
      <c r="A913" s="2">
        <f>VLOOKUP(C913,[1]FIJA!$D:$P,3,0)</f>
        <v>10900057083</v>
      </c>
      <c r="B913" s="23">
        <v>901</v>
      </c>
      <c r="C913" s="7" t="s">
        <v>1032</v>
      </c>
      <c r="D913" s="7" t="s">
        <v>111</v>
      </c>
      <c r="E913" s="7" t="str">
        <f>VLOOKUP(A913,[2]COMEDORECO_Generacion_de_Datos_!$A:$F,2,0)</f>
        <v>F</v>
      </c>
      <c r="F913" s="7" t="s">
        <v>1844</v>
      </c>
      <c r="G913" s="44" t="str">
        <f>VLOOKUP(A913,[1]FIJA!$A:$P,15,0)</f>
        <v>COMEDORES ECONOMICOS - BARAHONA</v>
      </c>
      <c r="H913" s="44">
        <f>VLOOKUP(A913,[1]FIJA!$A:$P,8,0)</f>
        <v>20000</v>
      </c>
      <c r="I913" s="32">
        <f>VLOOKUP(A913,[1]FIJA!$A:$P,10,0)</f>
        <v>0</v>
      </c>
      <c r="J913" s="32">
        <f>VLOOKUP(A913,[1]FIJA!$A:$P,9,0)</f>
        <v>574</v>
      </c>
      <c r="K913" s="32">
        <f>VLOOKUP(A913,[3]Sheet1!$F:$I,2,)</f>
        <v>1420</v>
      </c>
      <c r="L913" s="32">
        <f>VLOOKUP(A913,[3]Sheet1!$F:$I,4,0)</f>
        <v>230</v>
      </c>
      <c r="M913" s="32">
        <f>VLOOKUP(A913,[1]FIJA!$A:$P,11,0)</f>
        <v>608</v>
      </c>
      <c r="N913" s="32">
        <f>VLOOKUP(A913,[3]Sheet1!$F:$I,3,0)</f>
        <v>1418</v>
      </c>
      <c r="O913" s="32">
        <f>VLOOKUP(A913,[1]FIJA!$A:$P,12,0)</f>
        <v>75</v>
      </c>
      <c r="P913" s="6">
        <v>1182</v>
      </c>
      <c r="Q913" s="40">
        <f t="shared" si="42"/>
        <v>1257</v>
      </c>
      <c r="R913" s="6">
        <f t="shared" si="43"/>
        <v>3068</v>
      </c>
      <c r="S913" s="6">
        <f t="shared" si="44"/>
        <v>18743</v>
      </c>
      <c r="T913" s="24">
        <v>111</v>
      </c>
      <c r="U913" s="2" t="str">
        <f>VLOOKUP(A913,[2]COMEDORECO_Generacion_de_Datos_!$A:$F,5,0)</f>
        <v>01.00.00.62.02.43.31</v>
      </c>
    </row>
    <row r="914" spans="1:21" s="3" customFormat="1" ht="21.95" customHeight="1" x14ac:dyDescent="0.25">
      <c r="A914" s="2">
        <f>VLOOKUP(C914,[1]FIJA!$D:$P,3,0)</f>
        <v>1800568204</v>
      </c>
      <c r="B914" s="23">
        <v>902</v>
      </c>
      <c r="C914" s="43" t="s">
        <v>2019</v>
      </c>
      <c r="D914" s="7" t="s">
        <v>180</v>
      </c>
      <c r="E914" s="7" t="str">
        <f>VLOOKUP(A914,[2]COMEDORECO_Generacion_de_Datos_!$A:$F,2,0)</f>
        <v>M</v>
      </c>
      <c r="F914" s="7" t="s">
        <v>1844</v>
      </c>
      <c r="G914" s="44" t="str">
        <f>VLOOKUP(A914,[1]FIJA!$A:$P,15,0)</f>
        <v>COMEDORES ECONOMICOS - BARAHONA</v>
      </c>
      <c r="H914" s="44">
        <f>VLOOKUP(A914,[1]FIJA!$A:$P,8,0)</f>
        <v>20000</v>
      </c>
      <c r="I914" s="32">
        <f>VLOOKUP(A914,[1]FIJA!$A:$P,10,0)</f>
        <v>0</v>
      </c>
      <c r="J914" s="32">
        <f>VLOOKUP(A914,[1]FIJA!$A:$P,9,0)</f>
        <v>574</v>
      </c>
      <c r="K914" s="32">
        <f>VLOOKUP(A914,[3]Sheet1!$F:$I,2,)</f>
        <v>1420</v>
      </c>
      <c r="L914" s="32">
        <f>VLOOKUP(A914,[3]Sheet1!$F:$I,4,0)</f>
        <v>230</v>
      </c>
      <c r="M914" s="32">
        <f>VLOOKUP(A914,[1]FIJA!$A:$P,11,0)</f>
        <v>608</v>
      </c>
      <c r="N914" s="32">
        <f>VLOOKUP(A914,[3]Sheet1!$F:$I,3,0)</f>
        <v>1418</v>
      </c>
      <c r="O914" s="32">
        <f>VLOOKUP(A914,[1]FIJA!$A:$P,12,0)</f>
        <v>75</v>
      </c>
      <c r="P914" s="6">
        <v>810.3</v>
      </c>
      <c r="Q914" s="40">
        <f t="shared" si="42"/>
        <v>1257</v>
      </c>
      <c r="R914" s="6">
        <f t="shared" si="43"/>
        <v>3068</v>
      </c>
      <c r="S914" s="6">
        <f t="shared" si="44"/>
        <v>18743</v>
      </c>
      <c r="T914" s="24">
        <v>111</v>
      </c>
      <c r="U914" s="2" t="str">
        <f>VLOOKUP(A914,[2]COMEDORECO_Generacion_de_Datos_!$A:$F,5,0)</f>
        <v>01.00.00.62.02.43.31</v>
      </c>
    </row>
    <row r="915" spans="1:21" s="3" customFormat="1" ht="21.95" customHeight="1" x14ac:dyDescent="0.25">
      <c r="A915" s="2">
        <f>VLOOKUP(C915,[1]FIJA!$D:$P,3,0)</f>
        <v>1800585471</v>
      </c>
      <c r="B915" s="23">
        <v>903</v>
      </c>
      <c r="C915" s="7" t="s">
        <v>2125</v>
      </c>
      <c r="D915" s="7" t="s">
        <v>186</v>
      </c>
      <c r="E915" s="7" t="str">
        <f>VLOOKUP(A915,[2]COMEDORECO_Generacion_de_Datos_!$A:$F,2,0)</f>
        <v>F</v>
      </c>
      <c r="F915" s="7" t="s">
        <v>1844</v>
      </c>
      <c r="G915" s="44" t="str">
        <f>VLOOKUP(A915,[1]FIJA!$A:$P,15,0)</f>
        <v>COMEDORES ECONOMICOS - BARAHONA</v>
      </c>
      <c r="H915" s="44">
        <f>VLOOKUP(A915,[1]FIJA!$A:$P,8,0)</f>
        <v>17000</v>
      </c>
      <c r="I915" s="32">
        <f>VLOOKUP(A915,[1]FIJA!$A:$P,10,0)</f>
        <v>0</v>
      </c>
      <c r="J915" s="32">
        <f>VLOOKUP(A915,[1]FIJA!$A:$P,9,0)</f>
        <v>487.9</v>
      </c>
      <c r="K915" s="32">
        <f>VLOOKUP(A915,[3]Sheet1!$F:$I,2,)</f>
        <v>1207</v>
      </c>
      <c r="L915" s="32">
        <f>VLOOKUP(A915,[3]Sheet1!$F:$I,4,0)</f>
        <v>195.5</v>
      </c>
      <c r="M915" s="32">
        <f>VLOOKUP(A915,[1]FIJA!$A:$P,11,0)</f>
        <v>516.79999999999995</v>
      </c>
      <c r="N915" s="32">
        <f>VLOOKUP(A915,[3]Sheet1!$F:$I,3,0)</f>
        <v>1205.3</v>
      </c>
      <c r="O915" s="32">
        <f>VLOOKUP(A915,[1]FIJA!$A:$P,12,0)</f>
        <v>75</v>
      </c>
      <c r="P915" s="6">
        <v>1327.16</v>
      </c>
      <c r="Q915" s="40">
        <f t="shared" si="42"/>
        <v>1079.6999999999998</v>
      </c>
      <c r="R915" s="6">
        <f t="shared" si="43"/>
        <v>2607.8000000000002</v>
      </c>
      <c r="S915" s="6">
        <f t="shared" si="44"/>
        <v>15920.3</v>
      </c>
      <c r="T915" s="24">
        <v>111</v>
      </c>
      <c r="U915" s="2" t="str">
        <f>VLOOKUP(A915,[2]COMEDORECO_Generacion_de_Datos_!$A:$F,5,0)</f>
        <v>01.00.00.62.02.43.31</v>
      </c>
    </row>
    <row r="916" spans="1:21" s="3" customFormat="1" ht="21.95" customHeight="1" x14ac:dyDescent="0.25">
      <c r="A916" s="2">
        <f>VLOOKUP(C916,[1]FIJA!$D:$P,3,0)</f>
        <v>1800054155</v>
      </c>
      <c r="B916" s="23">
        <v>904</v>
      </c>
      <c r="C916" s="7" t="s">
        <v>602</v>
      </c>
      <c r="D916" s="7" t="s">
        <v>116</v>
      </c>
      <c r="E916" s="7" t="str">
        <f>VLOOKUP(A916,[2]COMEDORECO_Generacion_de_Datos_!$A:$F,2,0)</f>
        <v>F</v>
      </c>
      <c r="F916" s="7" t="s">
        <v>1844</v>
      </c>
      <c r="G916" s="44" t="str">
        <f>VLOOKUP(A916,[1]FIJA!$A:$P,15,0)</f>
        <v>COMEDORES ECONOMICOS - BARAHONA</v>
      </c>
      <c r="H916" s="44">
        <f>VLOOKUP(A916,[1]FIJA!$A:$P,8,0)</f>
        <v>16500</v>
      </c>
      <c r="I916" s="32">
        <f>VLOOKUP(A916,[1]FIJA!$A:$P,10,0)</f>
        <v>0</v>
      </c>
      <c r="J916" s="32">
        <f>VLOOKUP(A916,[1]FIJA!$A:$P,9,0)</f>
        <v>473.55</v>
      </c>
      <c r="K916" s="32">
        <f>VLOOKUP(A916,[3]Sheet1!$F:$I,2,)</f>
        <v>1171.5</v>
      </c>
      <c r="L916" s="32">
        <f>VLOOKUP(A916,[3]Sheet1!$F:$I,4,0)</f>
        <v>189.75</v>
      </c>
      <c r="M916" s="32">
        <f>VLOOKUP(A916,[1]FIJA!$A:$P,11,0)</f>
        <v>501.6</v>
      </c>
      <c r="N916" s="32">
        <f>VLOOKUP(A916,[3]Sheet1!$F:$I,3,0)</f>
        <v>1169.8499999999999</v>
      </c>
      <c r="O916" s="32">
        <f>VLOOKUP(A916,[1]FIJA!$A:$P,12,0)</f>
        <v>75</v>
      </c>
      <c r="P916" s="6">
        <v>975.15000000000009</v>
      </c>
      <c r="Q916" s="40">
        <f t="shared" si="42"/>
        <v>1050.1500000000001</v>
      </c>
      <c r="R916" s="6">
        <f t="shared" si="43"/>
        <v>2531.1</v>
      </c>
      <c r="S916" s="6">
        <f t="shared" si="44"/>
        <v>15449.85</v>
      </c>
      <c r="T916" s="24">
        <v>111</v>
      </c>
      <c r="U916" s="2" t="str">
        <f>VLOOKUP(A916,[2]COMEDORECO_Generacion_de_Datos_!$A:$F,5,0)</f>
        <v>01.00.00.62.02.43.31</v>
      </c>
    </row>
    <row r="917" spans="1:21" s="3" customFormat="1" ht="21.95" customHeight="1" x14ac:dyDescent="0.25">
      <c r="A917" s="2">
        <f>VLOOKUP(C917,[1]FIJA!$D:$P,3,0)</f>
        <v>1800081000</v>
      </c>
      <c r="B917" s="23">
        <v>905</v>
      </c>
      <c r="C917" s="7" t="s">
        <v>607</v>
      </c>
      <c r="D917" s="7" t="s">
        <v>27</v>
      </c>
      <c r="E917" s="7" t="str">
        <f>VLOOKUP(A917,[2]COMEDORECO_Generacion_de_Datos_!$A:$F,2,0)</f>
        <v>F</v>
      </c>
      <c r="F917" s="7" t="s">
        <v>1844</v>
      </c>
      <c r="G917" s="44" t="str">
        <f>VLOOKUP(A917,[1]FIJA!$A:$P,15,0)</f>
        <v>COMEDORES ECONOMICOS - BARAHONA</v>
      </c>
      <c r="H917" s="44">
        <f>VLOOKUP(A917,[1]FIJA!$A:$P,8,0)</f>
        <v>16500</v>
      </c>
      <c r="I917" s="32">
        <f>VLOOKUP(A917,[1]FIJA!$A:$P,10,0)</f>
        <v>0</v>
      </c>
      <c r="J917" s="32">
        <f>VLOOKUP(A917,[1]FIJA!$A:$P,9,0)</f>
        <v>473.55</v>
      </c>
      <c r="K917" s="32">
        <f>VLOOKUP(A917,[3]Sheet1!$F:$I,2,)</f>
        <v>1171.5</v>
      </c>
      <c r="L917" s="32">
        <f>VLOOKUP(A917,[3]Sheet1!$F:$I,4,0)</f>
        <v>189.75</v>
      </c>
      <c r="M917" s="32">
        <f>VLOOKUP(A917,[1]FIJA!$A:$P,11,0)</f>
        <v>501.6</v>
      </c>
      <c r="N917" s="32">
        <f>VLOOKUP(A917,[3]Sheet1!$F:$I,3,0)</f>
        <v>1169.8499999999999</v>
      </c>
      <c r="O917" s="32">
        <f>VLOOKUP(A917,[1]FIJA!$A:$P,12,0)</f>
        <v>75</v>
      </c>
      <c r="P917" s="6">
        <v>975.15000000000009</v>
      </c>
      <c r="Q917" s="40">
        <f t="shared" si="42"/>
        <v>1050.1500000000001</v>
      </c>
      <c r="R917" s="6">
        <f t="shared" si="43"/>
        <v>2531.1</v>
      </c>
      <c r="S917" s="6">
        <f t="shared" si="44"/>
        <v>15449.85</v>
      </c>
      <c r="T917" s="24">
        <v>111</v>
      </c>
      <c r="U917" s="2" t="str">
        <f>VLOOKUP(A917,[2]COMEDORECO_Generacion_de_Datos_!$A:$F,5,0)</f>
        <v>01.00.00.62.02.43.31</v>
      </c>
    </row>
    <row r="918" spans="1:21" s="3" customFormat="1" ht="21.95" customHeight="1" x14ac:dyDescent="0.25">
      <c r="A918" s="2">
        <f>VLOOKUP(C918,[1]FIJA!$D:$P,3,0)</f>
        <v>1800321794</v>
      </c>
      <c r="B918" s="23">
        <v>906</v>
      </c>
      <c r="C918" s="7" t="s">
        <v>625</v>
      </c>
      <c r="D918" s="7" t="s">
        <v>113</v>
      </c>
      <c r="E918" s="7" t="str">
        <f>VLOOKUP(A918,[2]COMEDORECO_Generacion_de_Datos_!$A:$F,2,0)</f>
        <v>F</v>
      </c>
      <c r="F918" s="7" t="s">
        <v>1844</v>
      </c>
      <c r="G918" s="44" t="str">
        <f>VLOOKUP(A918,[1]FIJA!$A:$P,15,0)</f>
        <v>COMEDORES ECONOMICOS - BARAHONA</v>
      </c>
      <c r="H918" s="44">
        <f>VLOOKUP(A918,[1]FIJA!$A:$P,8,0)</f>
        <v>16500</v>
      </c>
      <c r="I918" s="32">
        <f>VLOOKUP(A918,[1]FIJA!$A:$P,10,0)</f>
        <v>0</v>
      </c>
      <c r="J918" s="32">
        <f>VLOOKUP(A918,[1]FIJA!$A:$P,9,0)</f>
        <v>473.55</v>
      </c>
      <c r="K918" s="32">
        <f>VLOOKUP(A918,[3]Sheet1!$F:$I,2,)</f>
        <v>1171.5</v>
      </c>
      <c r="L918" s="32">
        <f>VLOOKUP(A918,[3]Sheet1!$F:$I,4,0)</f>
        <v>189.75</v>
      </c>
      <c r="M918" s="32">
        <f>VLOOKUP(A918,[1]FIJA!$A:$P,11,0)</f>
        <v>501.6</v>
      </c>
      <c r="N918" s="32">
        <f>VLOOKUP(A918,[3]Sheet1!$F:$I,3,0)</f>
        <v>1169.8499999999999</v>
      </c>
      <c r="O918" s="32">
        <f>VLOOKUP(A918,[1]FIJA!$A:$P,12,0)</f>
        <v>75</v>
      </c>
      <c r="P918" s="6">
        <v>975.15000000000009</v>
      </c>
      <c r="Q918" s="40">
        <f t="shared" si="42"/>
        <v>1050.1500000000001</v>
      </c>
      <c r="R918" s="6">
        <f t="shared" si="43"/>
        <v>2531.1</v>
      </c>
      <c r="S918" s="6">
        <f t="shared" si="44"/>
        <v>15449.85</v>
      </c>
      <c r="T918" s="24">
        <v>111</v>
      </c>
      <c r="U918" s="2" t="str">
        <f>VLOOKUP(A918,[2]COMEDORECO_Generacion_de_Datos_!$A:$F,5,0)</f>
        <v>01.00.00.62.02.43.31</v>
      </c>
    </row>
    <row r="919" spans="1:21" s="3" customFormat="1" ht="21.95" customHeight="1" x14ac:dyDescent="0.25">
      <c r="A919" s="2">
        <f>VLOOKUP(C919,[1]FIJA!$D:$P,3,0)</f>
        <v>1800332288</v>
      </c>
      <c r="B919" s="23">
        <v>907</v>
      </c>
      <c r="C919" s="7" t="s">
        <v>627</v>
      </c>
      <c r="D919" s="7" t="s">
        <v>131</v>
      </c>
      <c r="E919" s="7" t="str">
        <f>VLOOKUP(A919,[2]COMEDORECO_Generacion_de_Datos_!$A:$F,2,0)</f>
        <v>M</v>
      </c>
      <c r="F919" s="7" t="s">
        <v>1844</v>
      </c>
      <c r="G919" s="44" t="str">
        <f>VLOOKUP(A919,[1]FIJA!$A:$P,15,0)</f>
        <v>COMEDORES ECONOMICOS - BARAHONA</v>
      </c>
      <c r="H919" s="44">
        <f>VLOOKUP(A919,[1]FIJA!$A:$P,8,0)</f>
        <v>16500</v>
      </c>
      <c r="I919" s="32">
        <f>VLOOKUP(A919,[1]FIJA!$A:$P,10,0)</f>
        <v>0</v>
      </c>
      <c r="J919" s="32">
        <f>VLOOKUP(A919,[1]FIJA!$A:$P,9,0)</f>
        <v>473.55</v>
      </c>
      <c r="K919" s="32">
        <f>VLOOKUP(A919,[3]Sheet1!$F:$I,2,)</f>
        <v>1171.5</v>
      </c>
      <c r="L919" s="32">
        <f>VLOOKUP(A919,[3]Sheet1!$F:$I,4,0)</f>
        <v>189.75</v>
      </c>
      <c r="M919" s="32">
        <f>VLOOKUP(A919,[1]FIJA!$A:$P,11,0)</f>
        <v>501.6</v>
      </c>
      <c r="N919" s="32">
        <f>VLOOKUP(A919,[3]Sheet1!$F:$I,3,0)</f>
        <v>1169.8499999999999</v>
      </c>
      <c r="O919" s="32">
        <f>VLOOKUP(A919,[1]FIJA!$A:$P,12,0)</f>
        <v>75</v>
      </c>
      <c r="P919" s="6">
        <v>975.15000000000009</v>
      </c>
      <c r="Q919" s="40">
        <f t="shared" si="42"/>
        <v>1050.1500000000001</v>
      </c>
      <c r="R919" s="6">
        <f t="shared" si="43"/>
        <v>2531.1</v>
      </c>
      <c r="S919" s="6">
        <f t="shared" si="44"/>
        <v>15449.85</v>
      </c>
      <c r="T919" s="24">
        <v>111</v>
      </c>
      <c r="U919" s="2" t="str">
        <f>VLOOKUP(A919,[2]COMEDORECO_Generacion_de_Datos_!$A:$F,5,0)</f>
        <v>01.00.00.62.02.43.31</v>
      </c>
    </row>
    <row r="920" spans="1:21" s="3" customFormat="1" ht="21.95" customHeight="1" x14ac:dyDescent="0.25">
      <c r="A920" s="2">
        <f>VLOOKUP(C920,[1]FIJA!$D:$P,3,0)</f>
        <v>1800333070</v>
      </c>
      <c r="B920" s="23">
        <v>908</v>
      </c>
      <c r="C920" s="7" t="s">
        <v>628</v>
      </c>
      <c r="D920" s="7" t="s">
        <v>131</v>
      </c>
      <c r="E920" s="7" t="str">
        <f>VLOOKUP(A920,[2]COMEDORECO_Generacion_de_Datos_!$A:$F,2,0)</f>
        <v>M</v>
      </c>
      <c r="F920" s="7" t="s">
        <v>1844</v>
      </c>
      <c r="G920" s="44" t="str">
        <f>VLOOKUP(A920,[1]FIJA!$A:$P,15,0)</f>
        <v>COMEDORES ECONOMICOS - BARAHONA</v>
      </c>
      <c r="H920" s="44">
        <f>VLOOKUP(A920,[1]FIJA!$A:$P,8,0)</f>
        <v>16500</v>
      </c>
      <c r="I920" s="32">
        <f>VLOOKUP(A920,[1]FIJA!$A:$P,10,0)</f>
        <v>0</v>
      </c>
      <c r="J920" s="32">
        <f>VLOOKUP(A920,[1]FIJA!$A:$P,9,0)</f>
        <v>473.55</v>
      </c>
      <c r="K920" s="32">
        <f>VLOOKUP(A920,[3]Sheet1!$F:$I,2,)</f>
        <v>1171.5</v>
      </c>
      <c r="L920" s="32">
        <f>VLOOKUP(A920,[3]Sheet1!$F:$I,4,0)</f>
        <v>189.75</v>
      </c>
      <c r="M920" s="32">
        <f>VLOOKUP(A920,[1]FIJA!$A:$P,11,0)</f>
        <v>501.6</v>
      </c>
      <c r="N920" s="32">
        <f>VLOOKUP(A920,[3]Sheet1!$F:$I,3,0)</f>
        <v>1169.8499999999999</v>
      </c>
      <c r="O920" s="32">
        <f>VLOOKUP(A920,[1]FIJA!$A:$P,12,0)</f>
        <v>75</v>
      </c>
      <c r="P920" s="6">
        <v>975.15000000000009</v>
      </c>
      <c r="Q920" s="40">
        <f t="shared" si="42"/>
        <v>1050.1500000000001</v>
      </c>
      <c r="R920" s="6">
        <f t="shared" si="43"/>
        <v>2531.1</v>
      </c>
      <c r="S920" s="6">
        <f t="shared" si="44"/>
        <v>15449.85</v>
      </c>
      <c r="T920" s="24">
        <v>111</v>
      </c>
      <c r="U920" s="2" t="str">
        <f>VLOOKUP(A920,[2]COMEDORECO_Generacion_de_Datos_!$A:$F,5,0)</f>
        <v>01.00.00.62.02.43.31</v>
      </c>
    </row>
    <row r="921" spans="1:21" s="3" customFormat="1" ht="21.95" customHeight="1" x14ac:dyDescent="0.25">
      <c r="A921" s="2">
        <f>VLOOKUP(C921,[1]FIJA!$D:$P,3,0)</f>
        <v>1800058008</v>
      </c>
      <c r="B921" s="23">
        <v>909</v>
      </c>
      <c r="C921" s="7" t="s">
        <v>1438</v>
      </c>
      <c r="D921" s="7" t="s">
        <v>101</v>
      </c>
      <c r="E921" s="7" t="str">
        <f>VLOOKUP(A921,[2]COMEDORECO_Generacion_de_Datos_!$A:$F,2,0)</f>
        <v>F</v>
      </c>
      <c r="F921" s="7" t="s">
        <v>1844</v>
      </c>
      <c r="G921" s="44" t="str">
        <f>VLOOKUP(A921,[1]FIJA!$A:$P,15,0)</f>
        <v>COMEDORES ECONOMICOS - BARAHONA</v>
      </c>
      <c r="H921" s="44">
        <f>VLOOKUP(A921,[1]FIJA!$A:$P,8,0)</f>
        <v>15000</v>
      </c>
      <c r="I921" s="32">
        <f>VLOOKUP(A921,[1]FIJA!$A:$P,10,0)</f>
        <v>0</v>
      </c>
      <c r="J921" s="32">
        <f>VLOOKUP(A921,[1]FIJA!$A:$P,9,0)</f>
        <v>430.5</v>
      </c>
      <c r="K921" s="32">
        <f>VLOOKUP(A921,[3]Sheet1!$F:$I,2,)</f>
        <v>1065</v>
      </c>
      <c r="L921" s="32">
        <f>VLOOKUP(A921,[3]Sheet1!$F:$I,4,0)</f>
        <v>172.5</v>
      </c>
      <c r="M921" s="32">
        <f>VLOOKUP(A921,[1]FIJA!$A:$P,11,0)</f>
        <v>456</v>
      </c>
      <c r="N921" s="32">
        <f>VLOOKUP(A921,[3]Sheet1!$F:$I,3,0)</f>
        <v>1063.5</v>
      </c>
      <c r="O921" s="32">
        <f>VLOOKUP(A921,[1]FIJA!$A:$P,12,0)</f>
        <v>75</v>
      </c>
      <c r="P921" s="6">
        <v>886.5</v>
      </c>
      <c r="Q921" s="40">
        <f t="shared" si="42"/>
        <v>961.5</v>
      </c>
      <c r="R921" s="6">
        <f t="shared" si="43"/>
        <v>2301</v>
      </c>
      <c r="S921" s="6">
        <f t="shared" si="44"/>
        <v>14038.5</v>
      </c>
      <c r="T921" s="24">
        <v>111</v>
      </c>
      <c r="U921" s="2" t="str">
        <f>VLOOKUP(A921,[2]COMEDORECO_Generacion_de_Datos_!$A:$F,5,0)</f>
        <v>01.00.00.62.02.43.31</v>
      </c>
    </row>
    <row r="922" spans="1:21" s="3" customFormat="1" ht="21.95" customHeight="1" x14ac:dyDescent="0.25">
      <c r="A922" s="2">
        <f>VLOOKUP(C922,[1]FIJA!$D:$P,3,0)</f>
        <v>1800078337</v>
      </c>
      <c r="B922" s="23">
        <v>910</v>
      </c>
      <c r="C922" s="7" t="s">
        <v>606</v>
      </c>
      <c r="D922" s="7" t="s">
        <v>275</v>
      </c>
      <c r="E922" s="7" t="str">
        <f>VLOOKUP(A922,[2]COMEDORECO_Generacion_de_Datos_!$A:$F,2,0)</f>
        <v>M</v>
      </c>
      <c r="F922" s="7" t="s">
        <v>1844</v>
      </c>
      <c r="G922" s="44" t="str">
        <f>VLOOKUP(A922,[1]FIJA!$A:$P,15,0)</f>
        <v>COMEDORES ECONOMICOS - BARAHONA</v>
      </c>
      <c r="H922" s="44">
        <f>VLOOKUP(A922,[1]FIJA!$A:$P,8,0)</f>
        <v>15000</v>
      </c>
      <c r="I922" s="32">
        <f>VLOOKUP(A922,[1]FIJA!$A:$P,10,0)</f>
        <v>0</v>
      </c>
      <c r="J922" s="32">
        <f>VLOOKUP(A922,[1]FIJA!$A:$P,9,0)</f>
        <v>430.5</v>
      </c>
      <c r="K922" s="32">
        <f>VLOOKUP(A922,[3]Sheet1!$F:$I,2,)</f>
        <v>1065</v>
      </c>
      <c r="L922" s="32">
        <f>VLOOKUP(A922,[3]Sheet1!$F:$I,4,0)</f>
        <v>172.5</v>
      </c>
      <c r="M922" s="32">
        <f>VLOOKUP(A922,[1]FIJA!$A:$P,11,0)</f>
        <v>456</v>
      </c>
      <c r="N922" s="32">
        <f>VLOOKUP(A922,[3]Sheet1!$F:$I,3,0)</f>
        <v>1063.5</v>
      </c>
      <c r="O922" s="32">
        <f>VLOOKUP(A922,[1]FIJA!$A:$P,12,0)</f>
        <v>75</v>
      </c>
      <c r="P922" s="6">
        <v>886.5</v>
      </c>
      <c r="Q922" s="40">
        <f t="shared" si="42"/>
        <v>961.5</v>
      </c>
      <c r="R922" s="6">
        <f t="shared" si="43"/>
        <v>2301</v>
      </c>
      <c r="S922" s="6">
        <f t="shared" si="44"/>
        <v>14038.5</v>
      </c>
      <c r="T922" s="24">
        <v>111</v>
      </c>
      <c r="U922" s="2" t="str">
        <f>VLOOKUP(A922,[2]COMEDORECO_Generacion_de_Datos_!$A:$F,5,0)</f>
        <v>01.00.00.62.02.43.31</v>
      </c>
    </row>
    <row r="923" spans="1:21" s="3" customFormat="1" ht="21.95" customHeight="1" x14ac:dyDescent="0.25">
      <c r="A923" s="2">
        <f>VLOOKUP(C923,[1]FIJA!$D:$P,3,0)</f>
        <v>1800189373</v>
      </c>
      <c r="B923" s="23">
        <v>911</v>
      </c>
      <c r="C923" s="7" t="s">
        <v>616</v>
      </c>
      <c r="D923" s="7" t="s">
        <v>97</v>
      </c>
      <c r="E923" s="7" t="str">
        <f>VLOOKUP(A923,[2]COMEDORECO_Generacion_de_Datos_!$A:$F,2,0)</f>
        <v>M</v>
      </c>
      <c r="F923" s="7" t="s">
        <v>1844</v>
      </c>
      <c r="G923" s="44" t="str">
        <f>VLOOKUP(A923,[1]FIJA!$A:$P,15,0)</f>
        <v>COMEDORES ECONOMICOS - BARAHONA</v>
      </c>
      <c r="H923" s="44">
        <f>VLOOKUP(A923,[1]FIJA!$A:$P,8,0)</f>
        <v>15000</v>
      </c>
      <c r="I923" s="32">
        <f>VLOOKUP(A923,[1]FIJA!$A:$P,10,0)</f>
        <v>0</v>
      </c>
      <c r="J923" s="32">
        <f>VLOOKUP(A923,[1]FIJA!$A:$P,9,0)</f>
        <v>430.5</v>
      </c>
      <c r="K923" s="32">
        <f>VLOOKUP(A923,[3]Sheet1!$F:$I,2,)</f>
        <v>1065</v>
      </c>
      <c r="L923" s="32">
        <f>VLOOKUP(A923,[3]Sheet1!$F:$I,4,0)</f>
        <v>172.5</v>
      </c>
      <c r="M923" s="32">
        <f>VLOOKUP(A923,[1]FIJA!$A:$P,11,0)</f>
        <v>456</v>
      </c>
      <c r="N923" s="32">
        <f>VLOOKUP(A923,[3]Sheet1!$F:$I,3,0)</f>
        <v>1063.5</v>
      </c>
      <c r="O923" s="32">
        <f>VLOOKUP(A923,[1]FIJA!$A:$P,12,0)</f>
        <v>75</v>
      </c>
      <c r="P923" s="6">
        <v>886.5</v>
      </c>
      <c r="Q923" s="40">
        <f t="shared" si="42"/>
        <v>961.5</v>
      </c>
      <c r="R923" s="6">
        <f t="shared" si="43"/>
        <v>2301</v>
      </c>
      <c r="S923" s="6">
        <f t="shared" si="44"/>
        <v>14038.5</v>
      </c>
      <c r="T923" s="24">
        <v>111</v>
      </c>
      <c r="U923" s="2" t="str">
        <f>VLOOKUP(A923,[2]COMEDORECO_Generacion_de_Datos_!$A:$F,5,0)</f>
        <v>01.00.00.62.02.43.31</v>
      </c>
    </row>
    <row r="924" spans="1:21" s="3" customFormat="1" ht="21.95" customHeight="1" x14ac:dyDescent="0.25">
      <c r="A924" s="2">
        <f>VLOOKUP(C924,[1]FIJA!$D:$P,3,0)</f>
        <v>1800274126</v>
      </c>
      <c r="B924" s="23">
        <v>912</v>
      </c>
      <c r="C924" s="7" t="s">
        <v>1280</v>
      </c>
      <c r="D924" s="7" t="s">
        <v>116</v>
      </c>
      <c r="E924" s="7" t="str">
        <f>VLOOKUP(A924,[2]COMEDORECO_Generacion_de_Datos_!$A:$F,2,0)</f>
        <v>M</v>
      </c>
      <c r="F924" s="7" t="s">
        <v>1844</v>
      </c>
      <c r="G924" s="44" t="str">
        <f>VLOOKUP(A924,[1]FIJA!$A:$P,15,0)</f>
        <v>COMEDORES ECONOMICOS - BARAHONA</v>
      </c>
      <c r="H924" s="44">
        <f>VLOOKUP(A924,[1]FIJA!$A:$P,8,0)</f>
        <v>15000</v>
      </c>
      <c r="I924" s="32">
        <f>VLOOKUP(A924,[1]FIJA!$A:$P,10,0)</f>
        <v>0</v>
      </c>
      <c r="J924" s="32">
        <f>VLOOKUP(A924,[1]FIJA!$A:$P,9,0)</f>
        <v>430.5</v>
      </c>
      <c r="K924" s="32">
        <f>VLOOKUP(A924,[3]Sheet1!$F:$I,2,)</f>
        <v>1065</v>
      </c>
      <c r="L924" s="32">
        <f>VLOOKUP(A924,[3]Sheet1!$F:$I,4,0)</f>
        <v>172.5</v>
      </c>
      <c r="M924" s="32">
        <f>VLOOKUP(A924,[1]FIJA!$A:$P,11,0)</f>
        <v>456</v>
      </c>
      <c r="N924" s="32">
        <f>VLOOKUP(A924,[3]Sheet1!$F:$I,3,0)</f>
        <v>1063.5</v>
      </c>
      <c r="O924" s="32">
        <f>VLOOKUP(A924,[1]FIJA!$A:$P,12,0)</f>
        <v>75</v>
      </c>
      <c r="P924" s="6">
        <v>886.5</v>
      </c>
      <c r="Q924" s="40">
        <f t="shared" si="42"/>
        <v>961.5</v>
      </c>
      <c r="R924" s="6">
        <f t="shared" si="43"/>
        <v>2301</v>
      </c>
      <c r="S924" s="6">
        <f t="shared" si="44"/>
        <v>14038.5</v>
      </c>
      <c r="T924" s="24">
        <v>111</v>
      </c>
      <c r="U924" s="2" t="str">
        <f>VLOOKUP(A924,[2]COMEDORECO_Generacion_de_Datos_!$A:$F,5,0)</f>
        <v>01.00.00.62.02.43.31</v>
      </c>
    </row>
    <row r="925" spans="1:21" s="3" customFormat="1" ht="21.95" customHeight="1" x14ac:dyDescent="0.25">
      <c r="A925" s="2">
        <f>VLOOKUP(C925,[1]FIJA!$D:$P,3,0)</f>
        <v>1800635987</v>
      </c>
      <c r="B925" s="23">
        <v>913</v>
      </c>
      <c r="C925" s="7" t="s">
        <v>655</v>
      </c>
      <c r="D925" s="7" t="s">
        <v>111</v>
      </c>
      <c r="E925" s="7" t="str">
        <f>VLOOKUP(A925,[2]COMEDORECO_Generacion_de_Datos_!$A:$F,2,0)</f>
        <v>F</v>
      </c>
      <c r="F925" s="7" t="s">
        <v>1844</v>
      </c>
      <c r="G925" s="44" t="str">
        <f>VLOOKUP(A925,[1]FIJA!$A:$P,15,0)</f>
        <v>COMEDORES ECONOMICOS - BARAHONA</v>
      </c>
      <c r="H925" s="44">
        <f>VLOOKUP(A925,[1]FIJA!$A:$P,8,0)</f>
        <v>15000</v>
      </c>
      <c r="I925" s="32">
        <f>VLOOKUP(A925,[1]FIJA!$A:$P,10,0)</f>
        <v>0</v>
      </c>
      <c r="J925" s="32">
        <f>VLOOKUP(A925,[1]FIJA!$A:$P,9,0)</f>
        <v>430.5</v>
      </c>
      <c r="K925" s="32">
        <f>VLOOKUP(A925,[3]Sheet1!$F:$I,2,)</f>
        <v>1065</v>
      </c>
      <c r="L925" s="32">
        <f>VLOOKUP(A925,[3]Sheet1!$F:$I,4,0)</f>
        <v>172.5</v>
      </c>
      <c r="M925" s="32">
        <f>VLOOKUP(A925,[1]FIJA!$A:$P,11,0)</f>
        <v>456</v>
      </c>
      <c r="N925" s="32">
        <f>VLOOKUP(A925,[3]Sheet1!$F:$I,3,0)</f>
        <v>1063.5</v>
      </c>
      <c r="O925" s="32">
        <f>VLOOKUP(A925,[1]FIJA!$A:$P,12,0)</f>
        <v>75</v>
      </c>
      <c r="P925" s="6">
        <v>886.5</v>
      </c>
      <c r="Q925" s="40">
        <f t="shared" si="42"/>
        <v>961.5</v>
      </c>
      <c r="R925" s="6">
        <f t="shared" si="43"/>
        <v>2301</v>
      </c>
      <c r="S925" s="6">
        <f t="shared" si="44"/>
        <v>14038.5</v>
      </c>
      <c r="T925" s="24">
        <v>111</v>
      </c>
      <c r="U925" s="2" t="str">
        <f>VLOOKUP(A925,[2]COMEDORECO_Generacion_de_Datos_!$A:$F,5,0)</f>
        <v>01.00.00.62.02.43.31</v>
      </c>
    </row>
    <row r="926" spans="1:21" s="3" customFormat="1" ht="21.95" customHeight="1" x14ac:dyDescent="0.25">
      <c r="A926" s="2">
        <f>VLOOKUP(C926,[1]FIJA!$D:$P,3,0)</f>
        <v>13000005218</v>
      </c>
      <c r="B926" s="23">
        <v>914</v>
      </c>
      <c r="C926" s="7" t="s">
        <v>1049</v>
      </c>
      <c r="D926" s="7" t="s">
        <v>101</v>
      </c>
      <c r="E926" s="7" t="str">
        <f>VLOOKUP(A926,[2]COMEDORECO_Generacion_de_Datos_!$A:$F,2,0)</f>
        <v>F</v>
      </c>
      <c r="F926" s="7" t="s">
        <v>1844</v>
      </c>
      <c r="G926" s="44" t="str">
        <f>VLOOKUP(A926,[1]FIJA!$A:$P,15,0)</f>
        <v>COMEDORES ECONOMICOS - BARAHONA</v>
      </c>
      <c r="H926" s="44">
        <f>VLOOKUP(A926,[1]FIJA!$A:$P,8,0)</f>
        <v>15000</v>
      </c>
      <c r="I926" s="32">
        <f>VLOOKUP(A926,[1]FIJA!$A:$P,10,0)</f>
        <v>0</v>
      </c>
      <c r="J926" s="32">
        <f>VLOOKUP(A926,[1]FIJA!$A:$P,9,0)</f>
        <v>430.5</v>
      </c>
      <c r="K926" s="32">
        <f>VLOOKUP(A926,[3]Sheet1!$F:$I,2,)</f>
        <v>1065</v>
      </c>
      <c r="L926" s="32">
        <f>VLOOKUP(A926,[3]Sheet1!$F:$I,4,0)</f>
        <v>172.5</v>
      </c>
      <c r="M926" s="32">
        <f>VLOOKUP(A926,[1]FIJA!$A:$P,11,0)</f>
        <v>456</v>
      </c>
      <c r="N926" s="32">
        <f>VLOOKUP(A926,[3]Sheet1!$F:$I,3,0)</f>
        <v>1063.5</v>
      </c>
      <c r="O926" s="32">
        <f>VLOOKUP(A926,[1]FIJA!$A:$P,12,0)</f>
        <v>75</v>
      </c>
      <c r="P926" s="6">
        <v>886.5</v>
      </c>
      <c r="Q926" s="40">
        <f t="shared" si="42"/>
        <v>961.5</v>
      </c>
      <c r="R926" s="6">
        <f t="shared" si="43"/>
        <v>2301</v>
      </c>
      <c r="S926" s="6">
        <f t="shared" si="44"/>
        <v>14038.5</v>
      </c>
      <c r="T926" s="24">
        <v>111</v>
      </c>
      <c r="U926" s="2" t="str">
        <f>VLOOKUP(A926,[2]COMEDORECO_Generacion_de_Datos_!$A:$F,5,0)</f>
        <v>01.00.00.62.02.43.31</v>
      </c>
    </row>
    <row r="927" spans="1:21" s="3" customFormat="1" ht="21.95" customHeight="1" x14ac:dyDescent="0.25">
      <c r="A927" s="2">
        <f>VLOOKUP(C927,[1]FIJA!$D:$P,3,0)</f>
        <v>40215630282</v>
      </c>
      <c r="B927" s="23">
        <v>915</v>
      </c>
      <c r="C927" s="7" t="s">
        <v>1964</v>
      </c>
      <c r="D927" s="7" t="s">
        <v>44</v>
      </c>
      <c r="E927" s="7" t="str">
        <f>VLOOKUP(A927,[2]COMEDORECO_Generacion_de_Datos_!$A:$F,2,0)</f>
        <v>F</v>
      </c>
      <c r="F927" s="7" t="s">
        <v>1844</v>
      </c>
      <c r="G927" s="44" t="str">
        <f>VLOOKUP(A927,[1]FIJA!$A:$P,15,0)</f>
        <v>COMEDORES ECONOMICOS - BARAHONA</v>
      </c>
      <c r="H927" s="44">
        <f>VLOOKUP(A927,[1]FIJA!$A:$P,8,0)</f>
        <v>15000</v>
      </c>
      <c r="I927" s="32">
        <f>VLOOKUP(A927,[1]FIJA!$A:$P,10,0)</f>
        <v>0</v>
      </c>
      <c r="J927" s="32">
        <f>VLOOKUP(A927,[1]FIJA!$A:$P,9,0)</f>
        <v>430.5</v>
      </c>
      <c r="K927" s="32">
        <f>VLOOKUP(A927,[3]Sheet1!$F:$I,2,)</f>
        <v>1065</v>
      </c>
      <c r="L927" s="32">
        <f>VLOOKUP(A927,[3]Sheet1!$F:$I,4,0)</f>
        <v>172.5</v>
      </c>
      <c r="M927" s="32">
        <f>VLOOKUP(A927,[1]FIJA!$A:$P,11,0)</f>
        <v>456</v>
      </c>
      <c r="N927" s="32">
        <f>VLOOKUP(A927,[3]Sheet1!$F:$I,3,0)</f>
        <v>1063.5</v>
      </c>
      <c r="O927" s="32">
        <f>VLOOKUP(A927,[1]FIJA!$A:$P,12,0)</f>
        <v>75</v>
      </c>
      <c r="P927" s="6">
        <v>886.5</v>
      </c>
      <c r="Q927" s="40">
        <f t="shared" si="42"/>
        <v>961.5</v>
      </c>
      <c r="R927" s="6">
        <f t="shared" si="43"/>
        <v>2301</v>
      </c>
      <c r="S927" s="6">
        <f t="shared" si="44"/>
        <v>14038.5</v>
      </c>
      <c r="T927" s="24">
        <v>111</v>
      </c>
      <c r="U927" s="2" t="str">
        <f>VLOOKUP(A927,[2]COMEDORECO_Generacion_de_Datos_!$A:$F,5,0)</f>
        <v>01.00.00.62.02.43.31</v>
      </c>
    </row>
    <row r="928" spans="1:21" s="3" customFormat="1" ht="21.95" customHeight="1" x14ac:dyDescent="0.25">
      <c r="A928" s="2">
        <f>VLOOKUP(C928,[1]FIJA!$D:$P,3,0)</f>
        <v>8000059553</v>
      </c>
      <c r="B928" s="23">
        <v>916</v>
      </c>
      <c r="C928" s="7" t="s">
        <v>980</v>
      </c>
      <c r="D928" s="7" t="s">
        <v>144</v>
      </c>
      <c r="E928" s="7" t="str">
        <f>VLOOKUP(A928,[2]COMEDORECO_Generacion_de_Datos_!$A:$F,2,0)</f>
        <v>M</v>
      </c>
      <c r="F928" s="7" t="s">
        <v>1844</v>
      </c>
      <c r="G928" s="44" t="str">
        <f>VLOOKUP(A928,[1]FIJA!$A:$P,15,0)</f>
        <v>COMEDORES ECONOMICOS - BARAHONA</v>
      </c>
      <c r="H928" s="44">
        <f>VLOOKUP(A928,[1]FIJA!$A:$P,8,0)</f>
        <v>14300</v>
      </c>
      <c r="I928" s="32">
        <f>VLOOKUP(A928,[1]FIJA!$A:$P,10,0)</f>
        <v>0</v>
      </c>
      <c r="J928" s="32">
        <f>VLOOKUP(A928,[1]FIJA!$A:$P,9,0)</f>
        <v>410.41</v>
      </c>
      <c r="K928" s="32">
        <f>VLOOKUP(A928,[3]Sheet1!$F:$I,2,)</f>
        <v>1015.3</v>
      </c>
      <c r="L928" s="32">
        <f>VLOOKUP(A928,[3]Sheet1!$F:$I,4,0)</f>
        <v>164.45</v>
      </c>
      <c r="M928" s="32">
        <f>VLOOKUP(A928,[1]FIJA!$A:$P,11,0)</f>
        <v>434.72</v>
      </c>
      <c r="N928" s="32">
        <f>VLOOKUP(A928,[3]Sheet1!$F:$I,3,0)</f>
        <v>1013.87</v>
      </c>
      <c r="O928" s="32">
        <f>VLOOKUP(A928,[1]FIJA!$A:$P,12,0)</f>
        <v>75</v>
      </c>
      <c r="P928" s="6">
        <v>845.13000000000011</v>
      </c>
      <c r="Q928" s="40">
        <f t="shared" si="42"/>
        <v>920.13000000000011</v>
      </c>
      <c r="R928" s="6">
        <f t="shared" si="43"/>
        <v>2193.62</v>
      </c>
      <c r="S928" s="6">
        <f t="shared" si="44"/>
        <v>13379.869999999999</v>
      </c>
      <c r="T928" s="24">
        <v>111</v>
      </c>
      <c r="U928" s="2" t="str">
        <f>VLOOKUP(A928,[2]COMEDORECO_Generacion_de_Datos_!$A:$F,5,0)</f>
        <v>01.00.00.62.02.43.31</v>
      </c>
    </row>
    <row r="929" spans="1:21" s="3" customFormat="1" ht="21.95" customHeight="1" x14ac:dyDescent="0.25">
      <c r="A929" s="2">
        <f>VLOOKUP(C929,[1]FIJA!$D:$P,3,0)</f>
        <v>1800149799</v>
      </c>
      <c r="B929" s="23">
        <v>917</v>
      </c>
      <c r="C929" s="7" t="s">
        <v>612</v>
      </c>
      <c r="D929" s="7" t="s">
        <v>116</v>
      </c>
      <c r="E929" s="7" t="str">
        <f>VLOOKUP(A929,[2]COMEDORECO_Generacion_de_Datos_!$A:$F,2,0)</f>
        <v>M</v>
      </c>
      <c r="F929" s="7" t="s">
        <v>1844</v>
      </c>
      <c r="G929" s="44" t="str">
        <f>VLOOKUP(A929,[1]FIJA!$A:$P,15,0)</f>
        <v>COMEDORES ECONOMICOS - BARAHONA</v>
      </c>
      <c r="H929" s="44">
        <f>VLOOKUP(A929,[1]FIJA!$A:$P,8,0)</f>
        <v>13200</v>
      </c>
      <c r="I929" s="32">
        <f>VLOOKUP(A929,[1]FIJA!$A:$P,10,0)</f>
        <v>0</v>
      </c>
      <c r="J929" s="32">
        <f>VLOOKUP(A929,[1]FIJA!$A:$P,9,0)</f>
        <v>378.84</v>
      </c>
      <c r="K929" s="32">
        <f>VLOOKUP(A929,[3]Sheet1!$F:$I,2,)</f>
        <v>937.2</v>
      </c>
      <c r="L929" s="32">
        <f>VLOOKUP(A929,[3]Sheet1!$F:$I,4,0)</f>
        <v>151.80000000000001</v>
      </c>
      <c r="M929" s="32">
        <f>VLOOKUP(A929,[1]FIJA!$A:$P,11,0)</f>
        <v>401.28</v>
      </c>
      <c r="N929" s="32">
        <f>VLOOKUP(A929,[3]Sheet1!$F:$I,3,0)</f>
        <v>935.88</v>
      </c>
      <c r="O929" s="32">
        <f>VLOOKUP(A929,[1]FIJA!$A:$P,12,0)</f>
        <v>75</v>
      </c>
      <c r="P929" s="6">
        <v>780.11999999999989</v>
      </c>
      <c r="Q929" s="40">
        <f t="shared" si="42"/>
        <v>855.11999999999989</v>
      </c>
      <c r="R929" s="6">
        <f t="shared" si="43"/>
        <v>2024.88</v>
      </c>
      <c r="S929" s="6">
        <f t="shared" si="44"/>
        <v>12344.880000000001</v>
      </c>
      <c r="T929" s="24">
        <v>111</v>
      </c>
      <c r="U929" s="2" t="str">
        <f>VLOOKUP(A929,[2]COMEDORECO_Generacion_de_Datos_!$A:$F,5,0)</f>
        <v>01.00.00.62.02.43.31</v>
      </c>
    </row>
    <row r="930" spans="1:21" s="3" customFormat="1" ht="21.95" customHeight="1" x14ac:dyDescent="0.25">
      <c r="A930" s="2">
        <f>VLOOKUP(C930,[1]FIJA!$D:$P,3,0)</f>
        <v>1800371005</v>
      </c>
      <c r="B930" s="23">
        <v>918</v>
      </c>
      <c r="C930" s="43" t="s">
        <v>2013</v>
      </c>
      <c r="D930" s="7" t="s">
        <v>101</v>
      </c>
      <c r="E930" s="7" t="str">
        <f>VLOOKUP(A930,[2]COMEDORECO_Generacion_de_Datos_!$A:$F,2,0)</f>
        <v>F</v>
      </c>
      <c r="F930" s="7" t="s">
        <v>1844</v>
      </c>
      <c r="G930" s="44" t="str">
        <f>VLOOKUP(A930,[1]FIJA!$A:$P,15,0)</f>
        <v>COMEDORES ECONOMICOS - BARAHONA</v>
      </c>
      <c r="H930" s="44">
        <f>VLOOKUP(A930,[1]FIJA!$A:$P,8,0)</f>
        <v>13000</v>
      </c>
      <c r="I930" s="32">
        <f>VLOOKUP(A930,[1]FIJA!$A:$P,10,0)</f>
        <v>0</v>
      </c>
      <c r="J930" s="32">
        <f>VLOOKUP(A930,[1]FIJA!$A:$P,9,0)</f>
        <v>373.1</v>
      </c>
      <c r="K930" s="32">
        <f>VLOOKUP(A930,[3]Sheet1!$F:$I,2,)</f>
        <v>923</v>
      </c>
      <c r="L930" s="32">
        <f>VLOOKUP(A930,[3]Sheet1!$F:$I,4,0)</f>
        <v>149.5</v>
      </c>
      <c r="M930" s="32">
        <f>VLOOKUP(A930,[1]FIJA!$A:$P,11,0)</f>
        <v>395.2</v>
      </c>
      <c r="N930" s="32">
        <f>VLOOKUP(A930,[3]Sheet1!$F:$I,3,0)</f>
        <v>921.7</v>
      </c>
      <c r="O930" s="32">
        <f>VLOOKUP(A930,[1]FIJA!$A:$P,12,0)</f>
        <v>75</v>
      </c>
      <c r="P930" s="6">
        <v>804.3</v>
      </c>
      <c r="Q930" s="40">
        <f t="shared" si="42"/>
        <v>843.3</v>
      </c>
      <c r="R930" s="6">
        <f t="shared" si="43"/>
        <v>1994.2</v>
      </c>
      <c r="S930" s="6">
        <f t="shared" si="44"/>
        <v>12156.7</v>
      </c>
      <c r="T930" s="24">
        <v>111</v>
      </c>
      <c r="U930" s="2" t="str">
        <f>VLOOKUP(A930,[2]COMEDORECO_Generacion_de_Datos_!$A:$F,5,0)</f>
        <v>01.00.00.62.02.43.31</v>
      </c>
    </row>
    <row r="931" spans="1:21" s="3" customFormat="1" ht="21.95" customHeight="1" x14ac:dyDescent="0.25">
      <c r="A931" s="2">
        <f>VLOOKUP(C931,[1]FIJA!$D:$P,3,0)</f>
        <v>1800067066</v>
      </c>
      <c r="B931" s="23">
        <v>919</v>
      </c>
      <c r="C931" s="7" t="s">
        <v>605</v>
      </c>
      <c r="D931" s="7" t="s">
        <v>101</v>
      </c>
      <c r="E931" s="7" t="str">
        <f>VLOOKUP(A931,[2]COMEDORECO_Generacion_de_Datos_!$A:$F,2,0)</f>
        <v>F</v>
      </c>
      <c r="F931" s="7" t="s">
        <v>1844</v>
      </c>
      <c r="G931" s="44" t="str">
        <f>VLOOKUP(A931,[1]FIJA!$A:$P,15,0)</f>
        <v>COMEDORES ECONOMICOS - BARAHONA</v>
      </c>
      <c r="H931" s="44">
        <f>VLOOKUP(A931,[1]FIJA!$A:$P,8,0)</f>
        <v>11000</v>
      </c>
      <c r="I931" s="32">
        <f>VLOOKUP(A931,[1]FIJA!$A:$P,10,0)</f>
        <v>0</v>
      </c>
      <c r="J931" s="32">
        <f>VLOOKUP(A931,[1]FIJA!$A:$P,9,0)</f>
        <v>315.7</v>
      </c>
      <c r="K931" s="32">
        <f>VLOOKUP(A931,[3]Sheet1!$F:$I,2,)</f>
        <v>781</v>
      </c>
      <c r="L931" s="32">
        <f>VLOOKUP(A931,[3]Sheet1!$F:$I,4,0)</f>
        <v>126.5</v>
      </c>
      <c r="M931" s="32">
        <f>VLOOKUP(A931,[1]FIJA!$A:$P,11,0)</f>
        <v>334.4</v>
      </c>
      <c r="N931" s="32">
        <f>VLOOKUP(A931,[3]Sheet1!$F:$I,3,0)</f>
        <v>779.9</v>
      </c>
      <c r="O931" s="32">
        <f>VLOOKUP(A931,[1]FIJA!$A:$P,12,0)</f>
        <v>75</v>
      </c>
      <c r="P931" s="6">
        <v>650.09999999999991</v>
      </c>
      <c r="Q931" s="40">
        <f t="shared" si="42"/>
        <v>725.09999999999991</v>
      </c>
      <c r="R931" s="6">
        <f t="shared" si="43"/>
        <v>1687.4</v>
      </c>
      <c r="S931" s="6">
        <f t="shared" si="44"/>
        <v>10274.9</v>
      </c>
      <c r="T931" s="24">
        <v>111</v>
      </c>
      <c r="U931" s="2" t="str">
        <f>VLOOKUP(A931,[2]COMEDORECO_Generacion_de_Datos_!$A:$F,5,0)</f>
        <v>01.00.00.62.02.43.31</v>
      </c>
    </row>
    <row r="932" spans="1:21" s="3" customFormat="1" ht="21.95" customHeight="1" x14ac:dyDescent="0.25">
      <c r="A932" s="2">
        <f>VLOOKUP(C932,[1]FIJA!$D:$P,3,0)</f>
        <v>1800097089</v>
      </c>
      <c r="B932" s="23">
        <v>920</v>
      </c>
      <c r="C932" s="7" t="s">
        <v>608</v>
      </c>
      <c r="D932" s="7" t="s">
        <v>97</v>
      </c>
      <c r="E932" s="7" t="str">
        <f>VLOOKUP(A932,[2]COMEDORECO_Generacion_de_Datos_!$A:$F,2,0)</f>
        <v>F</v>
      </c>
      <c r="F932" s="7" t="s">
        <v>1844</v>
      </c>
      <c r="G932" s="44" t="str">
        <f>VLOOKUP(A932,[1]FIJA!$A:$P,15,0)</f>
        <v>COMEDORES ECONOMICOS - BARAHONA</v>
      </c>
      <c r="H932" s="44">
        <f>VLOOKUP(A932,[1]FIJA!$A:$P,8,0)</f>
        <v>11000</v>
      </c>
      <c r="I932" s="32">
        <f>VLOOKUP(A932,[1]FIJA!$A:$P,10,0)</f>
        <v>0</v>
      </c>
      <c r="J932" s="32">
        <f>VLOOKUP(A932,[1]FIJA!$A:$P,9,0)</f>
        <v>315.7</v>
      </c>
      <c r="K932" s="32">
        <f>VLOOKUP(A932,[3]Sheet1!$F:$I,2,)</f>
        <v>781</v>
      </c>
      <c r="L932" s="32">
        <f>VLOOKUP(A932,[3]Sheet1!$F:$I,4,0)</f>
        <v>126.5</v>
      </c>
      <c r="M932" s="32">
        <f>VLOOKUP(A932,[1]FIJA!$A:$P,11,0)</f>
        <v>334.4</v>
      </c>
      <c r="N932" s="32">
        <f>VLOOKUP(A932,[3]Sheet1!$F:$I,3,0)</f>
        <v>779.9</v>
      </c>
      <c r="O932" s="32">
        <f>VLOOKUP(A932,[1]FIJA!$A:$P,12,0)</f>
        <v>75</v>
      </c>
      <c r="P932" s="6">
        <v>650.09999999999991</v>
      </c>
      <c r="Q932" s="40">
        <f t="shared" si="42"/>
        <v>725.09999999999991</v>
      </c>
      <c r="R932" s="6">
        <f t="shared" si="43"/>
        <v>1687.4</v>
      </c>
      <c r="S932" s="6">
        <f t="shared" si="44"/>
        <v>10274.9</v>
      </c>
      <c r="T932" s="24">
        <v>111</v>
      </c>
      <c r="U932" s="2" t="str">
        <f>VLOOKUP(A932,[2]COMEDORECO_Generacion_de_Datos_!$A:$F,5,0)</f>
        <v>01.00.00.62.02.43.31</v>
      </c>
    </row>
    <row r="933" spans="1:21" s="3" customFormat="1" ht="21.95" customHeight="1" x14ac:dyDescent="0.25">
      <c r="A933" s="2">
        <f>VLOOKUP(C933,[1]FIJA!$D:$P,3,0)</f>
        <v>1800119420</v>
      </c>
      <c r="B933" s="23">
        <v>921</v>
      </c>
      <c r="C933" s="7" t="s">
        <v>610</v>
      </c>
      <c r="D933" s="7" t="s">
        <v>101</v>
      </c>
      <c r="E933" s="7" t="str">
        <f>VLOOKUP(A933,[2]COMEDORECO_Generacion_de_Datos_!$A:$F,2,0)</f>
        <v>F</v>
      </c>
      <c r="F933" s="7" t="s">
        <v>1844</v>
      </c>
      <c r="G933" s="44" t="str">
        <f>VLOOKUP(A933,[1]FIJA!$A:$P,15,0)</f>
        <v>COMEDORES ECONOMICOS - BARAHONA</v>
      </c>
      <c r="H933" s="44">
        <f>VLOOKUP(A933,[1]FIJA!$A:$P,8,0)</f>
        <v>11000</v>
      </c>
      <c r="I933" s="32">
        <f>VLOOKUP(A933,[1]FIJA!$A:$P,10,0)</f>
        <v>0</v>
      </c>
      <c r="J933" s="32">
        <f>VLOOKUP(A933,[1]FIJA!$A:$P,9,0)</f>
        <v>315.7</v>
      </c>
      <c r="K933" s="32">
        <f>VLOOKUP(A933,[3]Sheet1!$F:$I,2,)</f>
        <v>781</v>
      </c>
      <c r="L933" s="32">
        <f>VLOOKUP(A933,[3]Sheet1!$F:$I,4,0)</f>
        <v>126.5</v>
      </c>
      <c r="M933" s="32">
        <f>VLOOKUP(A933,[1]FIJA!$A:$P,11,0)</f>
        <v>334.4</v>
      </c>
      <c r="N933" s="32">
        <f>VLOOKUP(A933,[3]Sheet1!$F:$I,3,0)</f>
        <v>779.9</v>
      </c>
      <c r="O933" s="32">
        <f>VLOOKUP(A933,[1]FIJA!$A:$P,12,0)</f>
        <v>75</v>
      </c>
      <c r="P933" s="6">
        <v>650.09999999999991</v>
      </c>
      <c r="Q933" s="40">
        <f t="shared" si="42"/>
        <v>725.09999999999991</v>
      </c>
      <c r="R933" s="6">
        <f t="shared" si="43"/>
        <v>1687.4</v>
      </c>
      <c r="S933" s="6">
        <f t="shared" si="44"/>
        <v>10274.9</v>
      </c>
      <c r="T933" s="24">
        <v>111</v>
      </c>
      <c r="U933" s="2" t="str">
        <f>VLOOKUP(A933,[2]COMEDORECO_Generacion_de_Datos_!$A:$F,5,0)</f>
        <v>01.00.00.62.02.43.31</v>
      </c>
    </row>
    <row r="934" spans="1:21" s="3" customFormat="1" ht="21.95" customHeight="1" x14ac:dyDescent="0.25">
      <c r="A934" s="2">
        <f>VLOOKUP(C934,[1]FIJA!$D:$P,3,0)</f>
        <v>1800124263</v>
      </c>
      <c r="B934" s="23">
        <v>922</v>
      </c>
      <c r="C934" s="7" t="s">
        <v>1439</v>
      </c>
      <c r="D934" s="7" t="s">
        <v>97</v>
      </c>
      <c r="E934" s="7" t="str">
        <f>VLOOKUP(A934,[2]COMEDORECO_Generacion_de_Datos_!$A:$F,2,0)</f>
        <v>F</v>
      </c>
      <c r="F934" s="7" t="s">
        <v>1844</v>
      </c>
      <c r="G934" s="44" t="str">
        <f>VLOOKUP(A934,[1]FIJA!$A:$P,15,0)</f>
        <v>COMEDORES ECONOMICOS - BARAHONA</v>
      </c>
      <c r="H934" s="44">
        <f>VLOOKUP(A934,[1]FIJA!$A:$P,8,0)</f>
        <v>11000</v>
      </c>
      <c r="I934" s="32">
        <f>VLOOKUP(A934,[1]FIJA!$A:$P,10,0)</f>
        <v>0</v>
      </c>
      <c r="J934" s="32">
        <f>VLOOKUP(A934,[1]FIJA!$A:$P,9,0)</f>
        <v>315.7</v>
      </c>
      <c r="K934" s="32">
        <f>VLOOKUP(A934,[3]Sheet1!$F:$I,2,)</f>
        <v>781</v>
      </c>
      <c r="L934" s="32">
        <f>VLOOKUP(A934,[3]Sheet1!$F:$I,4,0)</f>
        <v>126.5</v>
      </c>
      <c r="M934" s="32">
        <f>VLOOKUP(A934,[1]FIJA!$A:$P,11,0)</f>
        <v>334.4</v>
      </c>
      <c r="N934" s="32">
        <f>VLOOKUP(A934,[3]Sheet1!$F:$I,3,0)</f>
        <v>779.9</v>
      </c>
      <c r="O934" s="32">
        <f>VLOOKUP(A934,[1]FIJA!$A:$P,12,0)</f>
        <v>75</v>
      </c>
      <c r="P934" s="6">
        <v>650.09999999999991</v>
      </c>
      <c r="Q934" s="40">
        <f t="shared" si="42"/>
        <v>725.09999999999991</v>
      </c>
      <c r="R934" s="6">
        <f t="shared" si="43"/>
        <v>1687.4</v>
      </c>
      <c r="S934" s="6">
        <f t="shared" si="44"/>
        <v>10274.9</v>
      </c>
      <c r="T934" s="24">
        <v>111</v>
      </c>
      <c r="U934" s="2" t="str">
        <f>VLOOKUP(A934,[2]COMEDORECO_Generacion_de_Datos_!$A:$F,5,0)</f>
        <v>01.00.00.62.02.43.31</v>
      </c>
    </row>
    <row r="935" spans="1:21" s="3" customFormat="1" ht="21.95" customHeight="1" x14ac:dyDescent="0.25">
      <c r="A935" s="2">
        <f>VLOOKUP(C935,[1]FIJA!$D:$P,3,0)</f>
        <v>1800178665</v>
      </c>
      <c r="B935" s="23">
        <v>923</v>
      </c>
      <c r="C935" s="7" t="s">
        <v>614</v>
      </c>
      <c r="D935" s="7" t="s">
        <v>101</v>
      </c>
      <c r="E935" s="7" t="str">
        <f>VLOOKUP(A935,[2]COMEDORECO_Generacion_de_Datos_!$A:$F,2,0)</f>
        <v>F</v>
      </c>
      <c r="F935" s="7" t="s">
        <v>1844</v>
      </c>
      <c r="G935" s="44" t="str">
        <f>VLOOKUP(A935,[1]FIJA!$A:$P,15,0)</f>
        <v>COMEDORES ECONOMICOS - BARAHONA</v>
      </c>
      <c r="H935" s="44">
        <f>VLOOKUP(A935,[1]FIJA!$A:$P,8,0)</f>
        <v>11000</v>
      </c>
      <c r="I935" s="32">
        <f>VLOOKUP(A935,[1]FIJA!$A:$P,10,0)</f>
        <v>0</v>
      </c>
      <c r="J935" s="32">
        <f>VLOOKUP(A935,[1]FIJA!$A:$P,9,0)</f>
        <v>315.7</v>
      </c>
      <c r="K935" s="32">
        <f>VLOOKUP(A935,[3]Sheet1!$F:$I,2,)</f>
        <v>781</v>
      </c>
      <c r="L935" s="32">
        <f>VLOOKUP(A935,[3]Sheet1!$F:$I,4,0)</f>
        <v>126.5</v>
      </c>
      <c r="M935" s="32">
        <f>VLOOKUP(A935,[1]FIJA!$A:$P,11,0)</f>
        <v>334.4</v>
      </c>
      <c r="N935" s="32">
        <f>VLOOKUP(A935,[3]Sheet1!$F:$I,3,0)</f>
        <v>779.9</v>
      </c>
      <c r="O935" s="32">
        <f>VLOOKUP(A935,[1]FIJA!$A:$P,12,0)</f>
        <v>75</v>
      </c>
      <c r="P935" s="6">
        <v>650.09999999999991</v>
      </c>
      <c r="Q935" s="40">
        <f t="shared" si="42"/>
        <v>725.09999999999991</v>
      </c>
      <c r="R935" s="6">
        <f t="shared" si="43"/>
        <v>1687.4</v>
      </c>
      <c r="S935" s="6">
        <f t="shared" si="44"/>
        <v>10274.9</v>
      </c>
      <c r="T935" s="24">
        <v>111</v>
      </c>
      <c r="U935" s="2" t="str">
        <f>VLOOKUP(A935,[2]COMEDORECO_Generacion_de_Datos_!$A:$F,5,0)</f>
        <v>01.00.00.62.02.43.31</v>
      </c>
    </row>
    <row r="936" spans="1:21" s="3" customFormat="1" ht="21.95" customHeight="1" x14ac:dyDescent="0.25">
      <c r="A936" s="2">
        <f>VLOOKUP(C936,[1]FIJA!$D:$P,3,0)</f>
        <v>1800303164</v>
      </c>
      <c r="B936" s="23">
        <v>924</v>
      </c>
      <c r="C936" s="7" t="s">
        <v>622</v>
      </c>
      <c r="D936" s="7" t="s">
        <v>144</v>
      </c>
      <c r="E936" s="7" t="str">
        <f>VLOOKUP(A936,[2]COMEDORECO_Generacion_de_Datos_!$A:$F,2,0)</f>
        <v>F</v>
      </c>
      <c r="F936" s="7" t="s">
        <v>1844</v>
      </c>
      <c r="G936" s="44" t="str">
        <f>VLOOKUP(A936,[1]FIJA!$A:$P,15,0)</f>
        <v>COMEDORES ECONOMICOS - BARAHONA</v>
      </c>
      <c r="H936" s="44">
        <f>VLOOKUP(A936,[1]FIJA!$A:$P,8,0)</f>
        <v>11000</v>
      </c>
      <c r="I936" s="32">
        <f>VLOOKUP(A936,[1]FIJA!$A:$P,10,0)</f>
        <v>0</v>
      </c>
      <c r="J936" s="32">
        <f>VLOOKUP(A936,[1]FIJA!$A:$P,9,0)</f>
        <v>315.7</v>
      </c>
      <c r="K936" s="32">
        <f>VLOOKUP(A936,[3]Sheet1!$F:$I,2,)</f>
        <v>781</v>
      </c>
      <c r="L936" s="32">
        <f>VLOOKUP(A936,[3]Sheet1!$F:$I,4,0)</f>
        <v>126.5</v>
      </c>
      <c r="M936" s="32">
        <f>VLOOKUP(A936,[1]FIJA!$A:$P,11,0)</f>
        <v>334.4</v>
      </c>
      <c r="N936" s="32">
        <f>VLOOKUP(A936,[3]Sheet1!$F:$I,3,0)</f>
        <v>779.9</v>
      </c>
      <c r="O936" s="32">
        <f>VLOOKUP(A936,[1]FIJA!$A:$P,12,0)</f>
        <v>75</v>
      </c>
      <c r="P936" s="6">
        <v>650.09999999999991</v>
      </c>
      <c r="Q936" s="40">
        <f t="shared" si="42"/>
        <v>725.09999999999991</v>
      </c>
      <c r="R936" s="6">
        <f t="shared" si="43"/>
        <v>1687.4</v>
      </c>
      <c r="S936" s="6">
        <f t="shared" si="44"/>
        <v>10274.9</v>
      </c>
      <c r="T936" s="24">
        <v>111</v>
      </c>
      <c r="U936" s="2" t="str">
        <f>VLOOKUP(A936,[2]COMEDORECO_Generacion_de_Datos_!$A:$F,5,0)</f>
        <v>01.00.00.62.02.43.31</v>
      </c>
    </row>
    <row r="937" spans="1:21" s="3" customFormat="1" ht="21.95" customHeight="1" x14ac:dyDescent="0.25">
      <c r="A937" s="2">
        <f>VLOOKUP(C937,[1]FIJA!$D:$P,3,0)</f>
        <v>1800348201</v>
      </c>
      <c r="B937" s="23">
        <v>925</v>
      </c>
      <c r="C937" s="7" t="s">
        <v>632</v>
      </c>
      <c r="D937" s="7" t="s">
        <v>176</v>
      </c>
      <c r="E937" s="7" t="str">
        <f>VLOOKUP(A937,[2]COMEDORECO_Generacion_de_Datos_!$A:$F,2,0)</f>
        <v>M</v>
      </c>
      <c r="F937" s="7" t="s">
        <v>1844</v>
      </c>
      <c r="G937" s="44" t="str">
        <f>VLOOKUP(A937,[1]FIJA!$A:$P,15,0)</f>
        <v>COMEDORES ECONOMICOS - BARAHONA</v>
      </c>
      <c r="H937" s="44">
        <f>VLOOKUP(A937,[1]FIJA!$A:$P,8,0)</f>
        <v>11000</v>
      </c>
      <c r="I937" s="32">
        <f>VLOOKUP(A937,[1]FIJA!$A:$P,10,0)</f>
        <v>0</v>
      </c>
      <c r="J937" s="32">
        <f>VLOOKUP(A937,[1]FIJA!$A:$P,9,0)</f>
        <v>315.7</v>
      </c>
      <c r="K937" s="32">
        <f>VLOOKUP(A937,[3]Sheet1!$F:$I,2,)</f>
        <v>781</v>
      </c>
      <c r="L937" s="32">
        <f>VLOOKUP(A937,[3]Sheet1!$F:$I,4,0)</f>
        <v>126.5</v>
      </c>
      <c r="M937" s="32">
        <f>VLOOKUP(A937,[1]FIJA!$A:$P,11,0)</f>
        <v>334.4</v>
      </c>
      <c r="N937" s="32">
        <f>VLOOKUP(A937,[3]Sheet1!$F:$I,3,0)</f>
        <v>779.9</v>
      </c>
      <c r="O937" s="32">
        <f>VLOOKUP(A937,[1]FIJA!$A:$P,12,0)</f>
        <v>75</v>
      </c>
      <c r="P937" s="6">
        <v>650.09999999999991</v>
      </c>
      <c r="Q937" s="40">
        <f t="shared" si="42"/>
        <v>725.09999999999991</v>
      </c>
      <c r="R937" s="6">
        <f t="shared" si="43"/>
        <v>1687.4</v>
      </c>
      <c r="S937" s="6">
        <f t="shared" si="44"/>
        <v>10274.9</v>
      </c>
      <c r="T937" s="24">
        <v>111</v>
      </c>
      <c r="U937" s="2" t="str">
        <f>VLOOKUP(A937,[2]COMEDORECO_Generacion_de_Datos_!$A:$F,5,0)</f>
        <v>01.00.00.62.02.43.31</v>
      </c>
    </row>
    <row r="938" spans="1:21" s="3" customFormat="1" ht="21.95" customHeight="1" x14ac:dyDescent="0.25">
      <c r="A938" s="2">
        <f>VLOOKUP(C938,[1]FIJA!$D:$P,3,0)</f>
        <v>1800359448</v>
      </c>
      <c r="B938" s="23">
        <v>926</v>
      </c>
      <c r="C938" s="7" t="s">
        <v>633</v>
      </c>
      <c r="D938" s="7" t="s">
        <v>101</v>
      </c>
      <c r="E938" s="7" t="str">
        <f>VLOOKUP(A938,[2]COMEDORECO_Generacion_de_Datos_!$A:$F,2,0)</f>
        <v>F</v>
      </c>
      <c r="F938" s="7" t="s">
        <v>1844</v>
      </c>
      <c r="G938" s="44" t="str">
        <f>VLOOKUP(A938,[1]FIJA!$A:$P,15,0)</f>
        <v>COMEDORES ECONOMICOS - BARAHONA</v>
      </c>
      <c r="H938" s="44">
        <f>VLOOKUP(A938,[1]FIJA!$A:$P,8,0)</f>
        <v>11000</v>
      </c>
      <c r="I938" s="32">
        <f>VLOOKUP(A938,[1]FIJA!$A:$P,10,0)</f>
        <v>0</v>
      </c>
      <c r="J938" s="32">
        <f>VLOOKUP(A938,[1]FIJA!$A:$P,9,0)</f>
        <v>315.7</v>
      </c>
      <c r="K938" s="32">
        <f>VLOOKUP(A938,[3]Sheet1!$F:$I,2,)</f>
        <v>781</v>
      </c>
      <c r="L938" s="32">
        <f>VLOOKUP(A938,[3]Sheet1!$F:$I,4,0)</f>
        <v>126.5</v>
      </c>
      <c r="M938" s="32">
        <f>VLOOKUP(A938,[1]FIJA!$A:$P,11,0)</f>
        <v>334.4</v>
      </c>
      <c r="N938" s="32">
        <f>VLOOKUP(A938,[3]Sheet1!$F:$I,3,0)</f>
        <v>779.9</v>
      </c>
      <c r="O938" s="32">
        <f>VLOOKUP(A938,[1]FIJA!$A:$P,12,0)</f>
        <v>75</v>
      </c>
      <c r="P938" s="6">
        <v>650.09999999999991</v>
      </c>
      <c r="Q938" s="40">
        <f t="shared" si="42"/>
        <v>725.09999999999991</v>
      </c>
      <c r="R938" s="6">
        <f t="shared" si="43"/>
        <v>1687.4</v>
      </c>
      <c r="S938" s="6">
        <f t="shared" si="44"/>
        <v>10274.9</v>
      </c>
      <c r="T938" s="24">
        <v>111</v>
      </c>
      <c r="U938" s="2" t="str">
        <f>VLOOKUP(A938,[2]COMEDORECO_Generacion_de_Datos_!$A:$F,5,0)</f>
        <v>01.00.00.62.02.43.31</v>
      </c>
    </row>
    <row r="939" spans="1:21" s="3" customFormat="1" ht="21.95" customHeight="1" x14ac:dyDescent="0.25">
      <c r="A939" s="2">
        <f>VLOOKUP(C939,[1]FIJA!$D:$P,3,0)</f>
        <v>1800382218</v>
      </c>
      <c r="B939" s="23">
        <v>927</v>
      </c>
      <c r="C939" s="7" t="s">
        <v>636</v>
      </c>
      <c r="D939" s="7" t="s">
        <v>97</v>
      </c>
      <c r="E939" s="7" t="str">
        <f>VLOOKUP(A939,[2]COMEDORECO_Generacion_de_Datos_!$A:$F,2,0)</f>
        <v>F</v>
      </c>
      <c r="F939" s="7" t="s">
        <v>1844</v>
      </c>
      <c r="G939" s="44" t="str">
        <f>VLOOKUP(A939,[1]FIJA!$A:$P,15,0)</f>
        <v>COMEDORES ECONOMICOS - BARAHONA</v>
      </c>
      <c r="H939" s="44">
        <f>VLOOKUP(A939,[1]FIJA!$A:$P,8,0)</f>
        <v>11000</v>
      </c>
      <c r="I939" s="32">
        <f>VLOOKUP(A939,[1]FIJA!$A:$P,10,0)</f>
        <v>0</v>
      </c>
      <c r="J939" s="32">
        <f>VLOOKUP(A939,[1]FIJA!$A:$P,9,0)</f>
        <v>315.7</v>
      </c>
      <c r="K939" s="32">
        <f>VLOOKUP(A939,[3]Sheet1!$F:$I,2,)</f>
        <v>781</v>
      </c>
      <c r="L939" s="32">
        <f>VLOOKUP(A939,[3]Sheet1!$F:$I,4,0)</f>
        <v>126.5</v>
      </c>
      <c r="M939" s="32">
        <f>VLOOKUP(A939,[1]FIJA!$A:$P,11,0)</f>
        <v>334.4</v>
      </c>
      <c r="N939" s="32">
        <f>VLOOKUP(A939,[3]Sheet1!$F:$I,3,0)</f>
        <v>779.9</v>
      </c>
      <c r="O939" s="32">
        <f>VLOOKUP(A939,[1]FIJA!$A:$P,12,0)</f>
        <v>75</v>
      </c>
      <c r="P939" s="6">
        <v>650.09999999999991</v>
      </c>
      <c r="Q939" s="40">
        <f t="shared" si="42"/>
        <v>725.09999999999991</v>
      </c>
      <c r="R939" s="6">
        <f t="shared" si="43"/>
        <v>1687.4</v>
      </c>
      <c r="S939" s="6">
        <f t="shared" si="44"/>
        <v>10274.9</v>
      </c>
      <c r="T939" s="24">
        <v>111</v>
      </c>
      <c r="U939" s="2" t="str">
        <f>VLOOKUP(A939,[2]COMEDORECO_Generacion_de_Datos_!$A:$F,5,0)</f>
        <v>01.00.00.62.02.43.31</v>
      </c>
    </row>
    <row r="940" spans="1:21" s="3" customFormat="1" ht="21.95" customHeight="1" x14ac:dyDescent="0.25">
      <c r="A940" s="2">
        <f>VLOOKUP(C940,[1]FIJA!$D:$P,3,0)</f>
        <v>1800389791</v>
      </c>
      <c r="B940" s="23">
        <v>928</v>
      </c>
      <c r="C940" s="7" t="s">
        <v>639</v>
      </c>
      <c r="D940" s="7" t="s">
        <v>101</v>
      </c>
      <c r="E940" s="7" t="str">
        <f>VLOOKUP(A940,[2]COMEDORECO_Generacion_de_Datos_!$A:$F,2,0)</f>
        <v>F</v>
      </c>
      <c r="F940" s="7" t="s">
        <v>1844</v>
      </c>
      <c r="G940" s="44" t="str">
        <f>VLOOKUP(A940,[1]FIJA!$A:$P,15,0)</f>
        <v>COMEDORES ECONOMICOS - BARAHONA</v>
      </c>
      <c r="H940" s="44">
        <f>VLOOKUP(A940,[1]FIJA!$A:$P,8,0)</f>
        <v>11000</v>
      </c>
      <c r="I940" s="32">
        <f>VLOOKUP(A940,[1]FIJA!$A:$P,10,0)</f>
        <v>0</v>
      </c>
      <c r="J940" s="32">
        <f>VLOOKUP(A940,[1]FIJA!$A:$P,9,0)</f>
        <v>315.7</v>
      </c>
      <c r="K940" s="32">
        <f>VLOOKUP(A940,[3]Sheet1!$F:$I,2,)</f>
        <v>781</v>
      </c>
      <c r="L940" s="32">
        <f>VLOOKUP(A940,[3]Sheet1!$F:$I,4,0)</f>
        <v>126.5</v>
      </c>
      <c r="M940" s="32">
        <f>VLOOKUP(A940,[1]FIJA!$A:$P,11,0)</f>
        <v>334.4</v>
      </c>
      <c r="N940" s="32">
        <f>VLOOKUP(A940,[3]Sheet1!$F:$I,3,0)</f>
        <v>779.9</v>
      </c>
      <c r="O940" s="32">
        <f>VLOOKUP(A940,[1]FIJA!$A:$P,12,0)</f>
        <v>75</v>
      </c>
      <c r="P940" s="6">
        <v>650.09999999999991</v>
      </c>
      <c r="Q940" s="40">
        <f t="shared" si="42"/>
        <v>725.09999999999991</v>
      </c>
      <c r="R940" s="6">
        <f t="shared" si="43"/>
        <v>1687.4</v>
      </c>
      <c r="S940" s="6">
        <f t="shared" si="44"/>
        <v>10274.9</v>
      </c>
      <c r="T940" s="24">
        <v>111</v>
      </c>
      <c r="U940" s="2" t="str">
        <f>VLOOKUP(A940,[2]COMEDORECO_Generacion_de_Datos_!$A:$F,5,0)</f>
        <v>01.00.00.62.02.43.31</v>
      </c>
    </row>
    <row r="941" spans="1:21" s="3" customFormat="1" ht="21.95" customHeight="1" x14ac:dyDescent="0.25">
      <c r="A941" s="2">
        <f>VLOOKUP(C941,[1]FIJA!$D:$P,3,0)</f>
        <v>40230309946</v>
      </c>
      <c r="B941" s="23">
        <v>929</v>
      </c>
      <c r="C941" s="7" t="s">
        <v>1383</v>
      </c>
      <c r="D941" s="7" t="s">
        <v>97</v>
      </c>
      <c r="E941" s="7" t="str">
        <f>VLOOKUP(A941,[2]COMEDORECO_Generacion_de_Datos_!$A:$F,2,0)</f>
        <v>M</v>
      </c>
      <c r="F941" s="7" t="s">
        <v>1844</v>
      </c>
      <c r="G941" s="44" t="str">
        <f>VLOOKUP(A941,[1]FIJA!$A:$P,15,0)</f>
        <v>COMEDORES ECONOMICOS - BARAHONA</v>
      </c>
      <c r="H941" s="44">
        <f>VLOOKUP(A941,[1]FIJA!$A:$P,8,0)</f>
        <v>11000</v>
      </c>
      <c r="I941" s="32">
        <f>VLOOKUP(A941,[1]FIJA!$A:$P,10,0)</f>
        <v>0</v>
      </c>
      <c r="J941" s="32">
        <f>VLOOKUP(A941,[1]FIJA!$A:$P,9,0)</f>
        <v>315.7</v>
      </c>
      <c r="K941" s="32">
        <f>VLOOKUP(A941,[3]Sheet1!$F:$I,2,)</f>
        <v>781</v>
      </c>
      <c r="L941" s="32">
        <f>VLOOKUP(A941,[3]Sheet1!$F:$I,4,0)</f>
        <v>126.5</v>
      </c>
      <c r="M941" s="32">
        <f>VLOOKUP(A941,[1]FIJA!$A:$P,11,0)</f>
        <v>334.4</v>
      </c>
      <c r="N941" s="32">
        <f>VLOOKUP(A941,[3]Sheet1!$F:$I,3,0)</f>
        <v>779.9</v>
      </c>
      <c r="O941" s="32">
        <f>VLOOKUP(A941,[1]FIJA!$A:$P,12,0)</f>
        <v>75</v>
      </c>
      <c r="P941" s="6">
        <v>650.09999999999991</v>
      </c>
      <c r="Q941" s="40">
        <f t="shared" si="42"/>
        <v>725.09999999999991</v>
      </c>
      <c r="R941" s="6">
        <f t="shared" si="43"/>
        <v>1687.4</v>
      </c>
      <c r="S941" s="6">
        <f t="shared" si="44"/>
        <v>10274.9</v>
      </c>
      <c r="T941" s="24">
        <v>111</v>
      </c>
      <c r="U941" s="2" t="str">
        <f>VLOOKUP(A941,[2]COMEDORECO_Generacion_de_Datos_!$A:$F,5,0)</f>
        <v>01.00.00.62.02.43.31</v>
      </c>
    </row>
    <row r="942" spans="1:21" s="3" customFormat="1" ht="21.95" customHeight="1" x14ac:dyDescent="0.25">
      <c r="A942" s="2">
        <f>VLOOKUP(C942,[1]FIJA!$D:$P,3,0)</f>
        <v>40230354710</v>
      </c>
      <c r="B942" s="23">
        <v>930</v>
      </c>
      <c r="C942" s="7" t="s">
        <v>1384</v>
      </c>
      <c r="D942" s="7" t="s">
        <v>97</v>
      </c>
      <c r="E942" s="7" t="str">
        <f>VLOOKUP(A942,[2]COMEDORECO_Generacion_de_Datos_!$A:$F,2,0)</f>
        <v>M</v>
      </c>
      <c r="F942" s="7" t="s">
        <v>1844</v>
      </c>
      <c r="G942" s="44" t="str">
        <f>VLOOKUP(A942,[1]FIJA!$A:$P,15,0)</f>
        <v>COMEDORES ECONOMICOS - BARAHONA</v>
      </c>
      <c r="H942" s="44">
        <f>VLOOKUP(A942,[1]FIJA!$A:$P,8,0)</f>
        <v>11000</v>
      </c>
      <c r="I942" s="32">
        <f>VLOOKUP(A942,[1]FIJA!$A:$P,10,0)</f>
        <v>0</v>
      </c>
      <c r="J942" s="32">
        <f>VLOOKUP(A942,[1]FIJA!$A:$P,9,0)</f>
        <v>315.7</v>
      </c>
      <c r="K942" s="32">
        <f>VLOOKUP(A942,[3]Sheet1!$F:$I,2,)</f>
        <v>781</v>
      </c>
      <c r="L942" s="32">
        <f>VLOOKUP(A942,[3]Sheet1!$F:$I,4,0)</f>
        <v>126.5</v>
      </c>
      <c r="M942" s="32">
        <f>VLOOKUP(A942,[1]FIJA!$A:$P,11,0)</f>
        <v>334.4</v>
      </c>
      <c r="N942" s="32">
        <f>VLOOKUP(A942,[3]Sheet1!$F:$I,3,0)</f>
        <v>779.9</v>
      </c>
      <c r="O942" s="32">
        <f>VLOOKUP(A942,[1]FIJA!$A:$P,12,0)</f>
        <v>75</v>
      </c>
      <c r="P942" s="6">
        <v>650.09999999999991</v>
      </c>
      <c r="Q942" s="40">
        <f t="shared" si="42"/>
        <v>725.09999999999991</v>
      </c>
      <c r="R942" s="6">
        <f t="shared" si="43"/>
        <v>1687.4</v>
      </c>
      <c r="S942" s="6">
        <f t="shared" si="44"/>
        <v>10274.9</v>
      </c>
      <c r="T942" s="24">
        <v>111</v>
      </c>
      <c r="U942" s="2" t="str">
        <f>VLOOKUP(A942,[2]COMEDORECO_Generacion_de_Datos_!$A:$F,5,0)</f>
        <v>01.00.00.62.02.43.31</v>
      </c>
    </row>
    <row r="943" spans="1:21" s="3" customFormat="1" ht="21.95" customHeight="1" x14ac:dyDescent="0.25">
      <c r="A943" s="2">
        <f>VLOOKUP(C943,[1]FIJA!$D:$P,3,0)</f>
        <v>40230470250</v>
      </c>
      <c r="B943" s="23">
        <v>931</v>
      </c>
      <c r="C943" s="7" t="s">
        <v>1385</v>
      </c>
      <c r="D943" s="7" t="s">
        <v>97</v>
      </c>
      <c r="E943" s="7" t="str">
        <f>VLOOKUP(A943,[2]COMEDORECO_Generacion_de_Datos_!$A:$F,2,0)</f>
        <v>M</v>
      </c>
      <c r="F943" s="7" t="s">
        <v>1844</v>
      </c>
      <c r="G943" s="44" t="str">
        <f>VLOOKUP(A943,[1]FIJA!$A:$P,15,0)</f>
        <v>COMEDORES ECONOMICOS - BARAHONA</v>
      </c>
      <c r="H943" s="44">
        <f>VLOOKUP(A943,[1]FIJA!$A:$P,8,0)</f>
        <v>11000</v>
      </c>
      <c r="I943" s="32">
        <f>VLOOKUP(A943,[1]FIJA!$A:$P,10,0)</f>
        <v>0</v>
      </c>
      <c r="J943" s="32">
        <f>VLOOKUP(A943,[1]FIJA!$A:$P,9,0)</f>
        <v>315.7</v>
      </c>
      <c r="K943" s="32">
        <f>VLOOKUP(A943,[3]Sheet1!$F:$I,2,)</f>
        <v>781</v>
      </c>
      <c r="L943" s="32">
        <f>VLOOKUP(A943,[3]Sheet1!$F:$I,4,0)</f>
        <v>126.5</v>
      </c>
      <c r="M943" s="32">
        <f>VLOOKUP(A943,[1]FIJA!$A:$P,11,0)</f>
        <v>334.4</v>
      </c>
      <c r="N943" s="32">
        <f>VLOOKUP(A943,[3]Sheet1!$F:$I,3,0)</f>
        <v>779.9</v>
      </c>
      <c r="O943" s="32">
        <f>VLOOKUP(A943,[1]FIJA!$A:$P,12,0)</f>
        <v>75</v>
      </c>
      <c r="P943" s="6">
        <v>650.09999999999991</v>
      </c>
      <c r="Q943" s="40">
        <f t="shared" si="42"/>
        <v>725.09999999999991</v>
      </c>
      <c r="R943" s="6">
        <f t="shared" si="43"/>
        <v>1687.4</v>
      </c>
      <c r="S943" s="6">
        <f t="shared" si="44"/>
        <v>10274.9</v>
      </c>
      <c r="T943" s="24">
        <v>111</v>
      </c>
      <c r="U943" s="2" t="str">
        <f>VLOOKUP(A943,[2]COMEDORECO_Generacion_de_Datos_!$A:$F,5,0)</f>
        <v>01.00.00.62.02.43.31</v>
      </c>
    </row>
    <row r="944" spans="1:21" s="3" customFormat="1" ht="21.95" customHeight="1" x14ac:dyDescent="0.25">
      <c r="A944" s="2">
        <f>VLOOKUP(C944,[1]FIJA!$D:$P,3,0)</f>
        <v>1800275081</v>
      </c>
      <c r="B944" s="23">
        <v>932</v>
      </c>
      <c r="C944" s="43" t="s">
        <v>2008</v>
      </c>
      <c r="D944" s="7" t="s">
        <v>101</v>
      </c>
      <c r="E944" s="7" t="str">
        <f>VLOOKUP(A944,[2]COMEDORECO_Generacion_de_Datos_!$A:$F,2,0)</f>
        <v>F</v>
      </c>
      <c r="F944" s="7" t="s">
        <v>1844</v>
      </c>
      <c r="G944" s="44" t="str">
        <f>VLOOKUP(A944,[1]FIJA!$A:$P,15,0)</f>
        <v>COMEDORES ECONOMICOS - BARAHONA</v>
      </c>
      <c r="H944" s="44">
        <f>VLOOKUP(A944,[1]FIJA!$A:$P,8,0)</f>
        <v>11000</v>
      </c>
      <c r="I944" s="32">
        <f>VLOOKUP(A944,[1]FIJA!$A:$P,10,0)</f>
        <v>0</v>
      </c>
      <c r="J944" s="32">
        <f>VLOOKUP(A944,[1]FIJA!$A:$P,9,0)</f>
        <v>315.7</v>
      </c>
      <c r="K944" s="32">
        <f>VLOOKUP(A944,[3]Sheet1!$F:$I,2,)</f>
        <v>781</v>
      </c>
      <c r="L944" s="32">
        <f>VLOOKUP(A944,[3]Sheet1!$F:$I,4,0)</f>
        <v>126.5</v>
      </c>
      <c r="M944" s="32">
        <f>VLOOKUP(A944,[1]FIJA!$A:$P,11,0)</f>
        <v>334.4</v>
      </c>
      <c r="N944" s="32">
        <f>VLOOKUP(A944,[3]Sheet1!$F:$I,3,0)</f>
        <v>779.9</v>
      </c>
      <c r="O944" s="32">
        <f>VLOOKUP(A944,[1]FIJA!$A:$P,12,0)</f>
        <v>75</v>
      </c>
      <c r="P944" s="6">
        <v>799.3</v>
      </c>
      <c r="Q944" s="40">
        <f t="shared" si="42"/>
        <v>725.09999999999991</v>
      </c>
      <c r="R944" s="6">
        <f t="shared" si="43"/>
        <v>1687.4</v>
      </c>
      <c r="S944" s="6">
        <f t="shared" si="44"/>
        <v>10274.9</v>
      </c>
      <c r="T944" s="24">
        <v>111</v>
      </c>
      <c r="U944" s="2" t="str">
        <f>VLOOKUP(A944,[2]COMEDORECO_Generacion_de_Datos_!$A:$F,5,0)</f>
        <v>01.00.00.62.02.43.31</v>
      </c>
    </row>
    <row r="945" spans="1:21" s="3" customFormat="1" ht="21.95" customHeight="1" x14ac:dyDescent="0.25">
      <c r="A945" s="2">
        <f>VLOOKUP(C945,[1]FIJA!$D:$P,3,0)</f>
        <v>2200231153</v>
      </c>
      <c r="B945" s="23">
        <v>933</v>
      </c>
      <c r="C945" s="7" t="s">
        <v>690</v>
      </c>
      <c r="D945" s="7" t="s">
        <v>27</v>
      </c>
      <c r="E945" s="7" t="str">
        <f>VLOOKUP(A945,[2]COMEDORECO_Generacion_de_Datos_!$A:$F,2,0)</f>
        <v>F</v>
      </c>
      <c r="F945" s="7" t="s">
        <v>1844</v>
      </c>
      <c r="G945" s="44" t="str">
        <f>VLOOKUP(A945,[1]FIJA!$A:$P,15,0)</f>
        <v>COMEDORES ECONOMICOS - NEYBA</v>
      </c>
      <c r="H945" s="44">
        <f>VLOOKUP(A945,[1]FIJA!$A:$P,8,0)</f>
        <v>35000</v>
      </c>
      <c r="I945" s="32">
        <f>VLOOKUP(A945,[1]FIJA!$A:$P,10,0)</f>
        <v>0</v>
      </c>
      <c r="J945" s="32">
        <f>VLOOKUP(A945,[1]FIJA!$A:$P,9,0)</f>
        <v>1004.5</v>
      </c>
      <c r="K945" s="32">
        <f>VLOOKUP(A945,[3]Sheet1!$F:$I,2,)</f>
        <v>2485</v>
      </c>
      <c r="L945" s="32">
        <f>VLOOKUP(A945,[3]Sheet1!$F:$I,4,0)</f>
        <v>402.5</v>
      </c>
      <c r="M945" s="32">
        <f>VLOOKUP(A945,[1]FIJA!$A:$P,11,0)</f>
        <v>1064</v>
      </c>
      <c r="N945" s="32">
        <f>VLOOKUP(A945,[3]Sheet1!$F:$I,3,0)</f>
        <v>2481.5</v>
      </c>
      <c r="O945" s="32">
        <f>VLOOKUP(A945,[1]FIJA!$A:$P,12,0)</f>
        <v>75</v>
      </c>
      <c r="P945" s="6">
        <v>2068.5</v>
      </c>
      <c r="Q945" s="40">
        <f t="shared" si="42"/>
        <v>2143.5</v>
      </c>
      <c r="R945" s="6">
        <f t="shared" si="43"/>
        <v>5369</v>
      </c>
      <c r="S945" s="6">
        <f t="shared" si="44"/>
        <v>32856.5</v>
      </c>
      <c r="T945" s="24">
        <v>111</v>
      </c>
      <c r="U945" s="2" t="str">
        <f>VLOOKUP(A945,[2]COMEDORECO_Generacion_de_Datos_!$A:$F,5,0)</f>
        <v>01.00.00.62.02.43.32</v>
      </c>
    </row>
    <row r="946" spans="1:21" s="3" customFormat="1" ht="21.95" customHeight="1" x14ac:dyDescent="0.25">
      <c r="A946" s="2">
        <f>VLOOKUP(C946,[1]FIJA!$D:$P,3,0)</f>
        <v>103304903</v>
      </c>
      <c r="B946" s="23">
        <v>934</v>
      </c>
      <c r="C946" s="7" t="s">
        <v>1759</v>
      </c>
      <c r="D946" s="7" t="s">
        <v>116</v>
      </c>
      <c r="E946" s="7" t="str">
        <f>VLOOKUP(A946,[2]COMEDORECO_Generacion_de_Datos_!$A:$F,2,0)</f>
        <v>M</v>
      </c>
      <c r="F946" s="7" t="s">
        <v>1844</v>
      </c>
      <c r="G946" s="44" t="str">
        <f>VLOOKUP(A946,[1]FIJA!$A:$P,15,0)</f>
        <v>COMEDORES ECONOMICOS - NEYBA</v>
      </c>
      <c r="H946" s="44">
        <f>VLOOKUP(A946,[1]FIJA!$A:$P,8,0)</f>
        <v>30000</v>
      </c>
      <c r="I946" s="32">
        <f>VLOOKUP(A946,[1]FIJA!$A:$P,10,0)</f>
        <v>0</v>
      </c>
      <c r="J946" s="32">
        <f>VLOOKUP(A946,[1]FIJA!$A:$P,9,0)</f>
        <v>861</v>
      </c>
      <c r="K946" s="32">
        <f>VLOOKUP(A946,[3]Sheet1!$F:$I,2,)</f>
        <v>2130</v>
      </c>
      <c r="L946" s="32">
        <f>VLOOKUP(A946,[3]Sheet1!$F:$I,4,0)</f>
        <v>345</v>
      </c>
      <c r="M946" s="32">
        <f>VLOOKUP(A946,[1]FIJA!$A:$P,11,0)</f>
        <v>912</v>
      </c>
      <c r="N946" s="32">
        <f>VLOOKUP(A946,[3]Sheet1!$F:$I,3,0)</f>
        <v>2127</v>
      </c>
      <c r="O946" s="32">
        <f>VLOOKUP(A946,[1]FIJA!$A:$P,12,0)</f>
        <v>75</v>
      </c>
      <c r="P946" s="6">
        <v>1773</v>
      </c>
      <c r="Q946" s="40">
        <f t="shared" si="42"/>
        <v>1848</v>
      </c>
      <c r="R946" s="6">
        <f t="shared" si="43"/>
        <v>4602</v>
      </c>
      <c r="S946" s="6">
        <f t="shared" si="44"/>
        <v>28152</v>
      </c>
      <c r="T946" s="24">
        <v>111</v>
      </c>
      <c r="U946" s="2" t="str">
        <f>VLOOKUP(A946,[2]COMEDORECO_Generacion_de_Datos_!$A:$F,5,0)</f>
        <v>01.00.00.62.02.43.32</v>
      </c>
    </row>
    <row r="947" spans="1:21" s="3" customFormat="1" ht="21.95" customHeight="1" x14ac:dyDescent="0.25">
      <c r="A947" s="2">
        <f>VLOOKUP(C947,[1]FIJA!$D:$P,3,0)</f>
        <v>2000008017</v>
      </c>
      <c r="B947" s="23">
        <v>935</v>
      </c>
      <c r="C947" s="7" t="s">
        <v>662</v>
      </c>
      <c r="D947" s="7" t="s">
        <v>116</v>
      </c>
      <c r="E947" s="7" t="str">
        <f>VLOOKUP(A947,[2]COMEDORECO_Generacion_de_Datos_!$A:$F,2,0)</f>
        <v>F</v>
      </c>
      <c r="F947" s="7" t="s">
        <v>1844</v>
      </c>
      <c r="G947" s="44" t="str">
        <f>VLOOKUP(A947,[1]FIJA!$A:$P,15,0)</f>
        <v>COMEDORES ECONOMICOS - NEYBA</v>
      </c>
      <c r="H947" s="44">
        <f>VLOOKUP(A947,[1]FIJA!$A:$P,8,0)</f>
        <v>25000</v>
      </c>
      <c r="I947" s="32">
        <f>VLOOKUP(A947,[1]FIJA!$A:$P,10,0)</f>
        <v>0</v>
      </c>
      <c r="J947" s="32">
        <f>VLOOKUP(A947,[1]FIJA!$A:$P,9,0)</f>
        <v>717.5</v>
      </c>
      <c r="K947" s="32">
        <f>VLOOKUP(A947,[3]Sheet1!$F:$I,2,)</f>
        <v>1775</v>
      </c>
      <c r="L947" s="32">
        <f>VLOOKUP(A947,[3]Sheet1!$F:$I,4,0)</f>
        <v>287.5</v>
      </c>
      <c r="M947" s="32">
        <f>VLOOKUP(A947,[1]FIJA!$A:$P,11,0)</f>
        <v>760</v>
      </c>
      <c r="N947" s="32">
        <f>VLOOKUP(A947,[3]Sheet1!$F:$I,3,0)</f>
        <v>1772.5</v>
      </c>
      <c r="O947" s="32">
        <f>VLOOKUP(A947,[1]FIJA!$A:$P,12,0)</f>
        <v>75</v>
      </c>
      <c r="P947" s="6">
        <v>1477.5</v>
      </c>
      <c r="Q947" s="40">
        <f t="shared" si="42"/>
        <v>1552.5</v>
      </c>
      <c r="R947" s="6">
        <f t="shared" si="43"/>
        <v>3835</v>
      </c>
      <c r="S947" s="6">
        <f t="shared" si="44"/>
        <v>23447.5</v>
      </c>
      <c r="T947" s="24">
        <v>111</v>
      </c>
      <c r="U947" s="2" t="str">
        <f>VLOOKUP(A947,[2]COMEDORECO_Generacion_de_Datos_!$A:$F,5,0)</f>
        <v>01.00.00.62.02.43.32</v>
      </c>
    </row>
    <row r="948" spans="1:21" s="3" customFormat="1" ht="21.95" customHeight="1" x14ac:dyDescent="0.25">
      <c r="A948" s="2">
        <f>VLOOKUP(C948,[1]FIJA!$D:$P,3,0)</f>
        <v>2200111561</v>
      </c>
      <c r="B948" s="23">
        <v>936</v>
      </c>
      <c r="C948" s="7" t="s">
        <v>1826</v>
      </c>
      <c r="D948" s="7" t="s">
        <v>180</v>
      </c>
      <c r="E948" s="7" t="str">
        <f>VLOOKUP(A948,[2]COMEDORECO_Generacion_de_Datos_!$A:$F,2,0)</f>
        <v>F</v>
      </c>
      <c r="F948" s="7" t="s">
        <v>1844</v>
      </c>
      <c r="G948" s="44" t="str">
        <f>VLOOKUP(A948,[1]FIJA!$A:$P,15,0)</f>
        <v>COMEDORES ECONOMICOS - NEYBA</v>
      </c>
      <c r="H948" s="44">
        <f>VLOOKUP(A948,[1]FIJA!$A:$P,8,0)</f>
        <v>25000</v>
      </c>
      <c r="I948" s="32">
        <f>VLOOKUP(A948,[1]FIJA!$A:$P,10,0)</f>
        <v>0</v>
      </c>
      <c r="J948" s="32">
        <f>VLOOKUP(A948,[1]FIJA!$A:$P,9,0)</f>
        <v>717.5</v>
      </c>
      <c r="K948" s="32">
        <f>VLOOKUP(A948,[3]Sheet1!$F:$I,2,)</f>
        <v>1775</v>
      </c>
      <c r="L948" s="32">
        <f>VLOOKUP(A948,[3]Sheet1!$F:$I,4,0)</f>
        <v>287.5</v>
      </c>
      <c r="M948" s="32">
        <f>VLOOKUP(A948,[1]FIJA!$A:$P,11,0)</f>
        <v>760</v>
      </c>
      <c r="N948" s="32">
        <f>VLOOKUP(A948,[3]Sheet1!$F:$I,3,0)</f>
        <v>1772.5</v>
      </c>
      <c r="O948" s="32">
        <f>VLOOKUP(A948,[1]FIJA!$A:$P,12,0)</f>
        <v>75</v>
      </c>
      <c r="P948" s="6">
        <v>1477.5</v>
      </c>
      <c r="Q948" s="40">
        <f t="shared" si="42"/>
        <v>1552.5</v>
      </c>
      <c r="R948" s="6">
        <f t="shared" si="43"/>
        <v>3835</v>
      </c>
      <c r="S948" s="6">
        <f t="shared" si="44"/>
        <v>23447.5</v>
      </c>
      <c r="T948" s="24">
        <v>111</v>
      </c>
      <c r="U948" s="2" t="str">
        <f>VLOOKUP(A948,[2]COMEDORECO_Generacion_de_Datos_!$A:$F,5,0)</f>
        <v>01.00.00.62.02.43.32</v>
      </c>
    </row>
    <row r="949" spans="1:21" s="3" customFormat="1" ht="21.95" customHeight="1" x14ac:dyDescent="0.25">
      <c r="A949" s="2">
        <f>VLOOKUP(C949,[1]FIJA!$D:$P,3,0)</f>
        <v>2200268692</v>
      </c>
      <c r="B949" s="23">
        <v>937</v>
      </c>
      <c r="C949" s="7" t="s">
        <v>691</v>
      </c>
      <c r="D949" s="7" t="s">
        <v>111</v>
      </c>
      <c r="E949" s="7" t="str">
        <f>VLOOKUP(A949,[2]COMEDORECO_Generacion_de_Datos_!$A:$F,2,0)</f>
        <v>F</v>
      </c>
      <c r="F949" s="7" t="s">
        <v>1844</v>
      </c>
      <c r="G949" s="44" t="str">
        <f>VLOOKUP(A949,[1]FIJA!$A:$P,15,0)</f>
        <v>COMEDORES ECONOMICOS - NEYBA</v>
      </c>
      <c r="H949" s="44">
        <f>VLOOKUP(A949,[1]FIJA!$A:$P,8,0)</f>
        <v>15000</v>
      </c>
      <c r="I949" s="32">
        <f>VLOOKUP(A949,[1]FIJA!$A:$P,10,0)</f>
        <v>0</v>
      </c>
      <c r="J949" s="32">
        <f>VLOOKUP(A949,[1]FIJA!$A:$P,9,0)</f>
        <v>430.5</v>
      </c>
      <c r="K949" s="32">
        <f>VLOOKUP(A949,[3]Sheet1!$F:$I,2,)</f>
        <v>1065</v>
      </c>
      <c r="L949" s="32">
        <f>VLOOKUP(A949,[3]Sheet1!$F:$I,4,0)</f>
        <v>172.5</v>
      </c>
      <c r="M949" s="32">
        <f>VLOOKUP(A949,[1]FIJA!$A:$P,11,0)</f>
        <v>456</v>
      </c>
      <c r="N949" s="32">
        <f>VLOOKUP(A949,[3]Sheet1!$F:$I,3,0)</f>
        <v>1063.5</v>
      </c>
      <c r="O949" s="32">
        <f>VLOOKUP(A949,[1]FIJA!$A:$P,12,0)</f>
        <v>75</v>
      </c>
      <c r="P949" s="6">
        <v>886.5</v>
      </c>
      <c r="Q949" s="40">
        <f t="shared" si="42"/>
        <v>961.5</v>
      </c>
      <c r="R949" s="6">
        <f t="shared" si="43"/>
        <v>2301</v>
      </c>
      <c r="S949" s="6">
        <f t="shared" si="44"/>
        <v>14038.5</v>
      </c>
      <c r="T949" s="24">
        <v>111</v>
      </c>
      <c r="U949" s="2" t="str">
        <f>VLOOKUP(A949,[2]COMEDORECO_Generacion_de_Datos_!$A:$F,5,0)</f>
        <v>01.00.00.62.02.43.32</v>
      </c>
    </row>
    <row r="950" spans="1:21" s="3" customFormat="1" ht="21.95" customHeight="1" x14ac:dyDescent="0.25">
      <c r="A950" s="2">
        <f>VLOOKUP(C950,[1]FIJA!$D:$P,3,0)</f>
        <v>2200166615</v>
      </c>
      <c r="B950" s="23">
        <v>938</v>
      </c>
      <c r="C950" s="7" t="s">
        <v>687</v>
      </c>
      <c r="D950" s="7" t="s">
        <v>131</v>
      </c>
      <c r="E950" s="7" t="str">
        <f>VLOOKUP(A950,[2]COMEDORECO_Generacion_de_Datos_!$A:$F,2,0)</f>
        <v>M</v>
      </c>
      <c r="F950" s="7" t="s">
        <v>1844</v>
      </c>
      <c r="G950" s="44" t="str">
        <f>VLOOKUP(A950,[1]FIJA!$A:$P,15,0)</f>
        <v>COMEDORES ECONOMICOS - NEYBA</v>
      </c>
      <c r="H950" s="44">
        <f>VLOOKUP(A950,[1]FIJA!$A:$P,8,0)</f>
        <v>12000</v>
      </c>
      <c r="I950" s="32">
        <f>VLOOKUP(A950,[1]FIJA!$A:$P,10,0)</f>
        <v>0</v>
      </c>
      <c r="J950" s="32">
        <f>VLOOKUP(A950,[1]FIJA!$A:$P,9,0)</f>
        <v>344.4</v>
      </c>
      <c r="K950" s="32">
        <f>VLOOKUP(A950,[3]Sheet1!$F:$I,2,)</f>
        <v>852</v>
      </c>
      <c r="L950" s="32">
        <f>VLOOKUP(A950,[3]Sheet1!$F:$I,4,0)</f>
        <v>138</v>
      </c>
      <c r="M950" s="32">
        <f>VLOOKUP(A950,[1]FIJA!$A:$P,11,0)</f>
        <v>364.8</v>
      </c>
      <c r="N950" s="32">
        <f>VLOOKUP(A950,[3]Sheet1!$F:$I,3,0)</f>
        <v>850.8</v>
      </c>
      <c r="O950" s="32">
        <f>VLOOKUP(A950,[1]FIJA!$A:$P,12,0)</f>
        <v>75</v>
      </c>
      <c r="P950" s="6">
        <v>709.2</v>
      </c>
      <c r="Q950" s="40">
        <f t="shared" si="42"/>
        <v>784.2</v>
      </c>
      <c r="R950" s="6">
        <f t="shared" si="43"/>
        <v>1840.8</v>
      </c>
      <c r="S950" s="6">
        <f t="shared" si="44"/>
        <v>11215.8</v>
      </c>
      <c r="T950" s="24">
        <v>111</v>
      </c>
      <c r="U950" s="2" t="str">
        <f>VLOOKUP(A950,[2]COMEDORECO_Generacion_de_Datos_!$A:$F,5,0)</f>
        <v>01.00.00.62.02.43.32</v>
      </c>
    </row>
    <row r="951" spans="1:21" s="3" customFormat="1" ht="21.95" customHeight="1" x14ac:dyDescent="0.25">
      <c r="A951" s="2">
        <f>VLOOKUP(C951,[1]FIJA!$D:$P,3,0)</f>
        <v>1800422881</v>
      </c>
      <c r="B951" s="23">
        <v>939</v>
      </c>
      <c r="C951" s="7" t="s">
        <v>640</v>
      </c>
      <c r="D951" s="7" t="s">
        <v>97</v>
      </c>
      <c r="E951" s="7" t="str">
        <f>VLOOKUP(A951,[2]COMEDORECO_Generacion_de_Datos_!$A:$F,2,0)</f>
        <v>M</v>
      </c>
      <c r="F951" s="7" t="s">
        <v>1844</v>
      </c>
      <c r="G951" s="44" t="str">
        <f>VLOOKUP(A951,[1]FIJA!$A:$P,15,0)</f>
        <v>COMEDORES ECONOMICOS - NEYBA</v>
      </c>
      <c r="H951" s="44">
        <f>VLOOKUP(A951,[1]FIJA!$A:$P,8,0)</f>
        <v>11000</v>
      </c>
      <c r="I951" s="32">
        <f>VLOOKUP(A951,[1]FIJA!$A:$P,10,0)</f>
        <v>0</v>
      </c>
      <c r="J951" s="32">
        <f>VLOOKUP(A951,[1]FIJA!$A:$P,9,0)</f>
        <v>315.7</v>
      </c>
      <c r="K951" s="32">
        <f>VLOOKUP(A951,[3]Sheet1!$F:$I,2,)</f>
        <v>781</v>
      </c>
      <c r="L951" s="32">
        <f>VLOOKUP(A951,[3]Sheet1!$F:$I,4,0)</f>
        <v>126.5</v>
      </c>
      <c r="M951" s="32">
        <f>VLOOKUP(A951,[1]FIJA!$A:$P,11,0)</f>
        <v>334.4</v>
      </c>
      <c r="N951" s="32">
        <f>VLOOKUP(A951,[3]Sheet1!$F:$I,3,0)</f>
        <v>779.9</v>
      </c>
      <c r="O951" s="32">
        <f>VLOOKUP(A951,[1]FIJA!$A:$P,12,0)</f>
        <v>75</v>
      </c>
      <c r="P951" s="6">
        <v>650.09999999999991</v>
      </c>
      <c r="Q951" s="40">
        <f t="shared" si="42"/>
        <v>725.09999999999991</v>
      </c>
      <c r="R951" s="6">
        <f t="shared" si="43"/>
        <v>1687.4</v>
      </c>
      <c r="S951" s="6">
        <f t="shared" si="44"/>
        <v>10274.9</v>
      </c>
      <c r="T951" s="24">
        <v>111</v>
      </c>
      <c r="U951" s="2" t="str">
        <f>VLOOKUP(A951,[2]COMEDORECO_Generacion_de_Datos_!$A:$F,5,0)</f>
        <v>01.00.00.62.02.43.32</v>
      </c>
    </row>
    <row r="952" spans="1:21" s="3" customFormat="1" ht="21.95" customHeight="1" x14ac:dyDescent="0.25">
      <c r="A952" s="2">
        <f>VLOOKUP(C952,[1]FIJA!$D:$P,3,0)</f>
        <v>2200001242</v>
      </c>
      <c r="B952" s="23">
        <v>940</v>
      </c>
      <c r="C952" s="7" t="s">
        <v>677</v>
      </c>
      <c r="D952" s="7" t="s">
        <v>97</v>
      </c>
      <c r="E952" s="7" t="str">
        <f>VLOOKUP(A952,[2]COMEDORECO_Generacion_de_Datos_!$A:$F,2,0)</f>
        <v>F</v>
      </c>
      <c r="F952" s="7" t="s">
        <v>1844</v>
      </c>
      <c r="G952" s="44" t="str">
        <f>VLOOKUP(A952,[1]FIJA!$A:$P,15,0)</f>
        <v>COMEDORES ECONOMICOS - NEYBA</v>
      </c>
      <c r="H952" s="44">
        <f>VLOOKUP(A952,[1]FIJA!$A:$P,8,0)</f>
        <v>11000</v>
      </c>
      <c r="I952" s="32">
        <f>VLOOKUP(A952,[1]FIJA!$A:$P,10,0)</f>
        <v>0</v>
      </c>
      <c r="J952" s="32">
        <f>VLOOKUP(A952,[1]FIJA!$A:$P,9,0)</f>
        <v>315.7</v>
      </c>
      <c r="K952" s="32">
        <f>VLOOKUP(A952,[3]Sheet1!$F:$I,2,)</f>
        <v>781</v>
      </c>
      <c r="L952" s="32">
        <f>VLOOKUP(A952,[3]Sheet1!$F:$I,4,0)</f>
        <v>126.5</v>
      </c>
      <c r="M952" s="32">
        <f>VLOOKUP(A952,[1]FIJA!$A:$P,11,0)</f>
        <v>334.4</v>
      </c>
      <c r="N952" s="32">
        <f>VLOOKUP(A952,[3]Sheet1!$F:$I,3,0)</f>
        <v>779.9</v>
      </c>
      <c r="O952" s="32">
        <f>VLOOKUP(A952,[1]FIJA!$A:$P,12,0)</f>
        <v>75</v>
      </c>
      <c r="P952" s="6">
        <v>650.09999999999991</v>
      </c>
      <c r="Q952" s="40">
        <f t="shared" si="42"/>
        <v>725.09999999999991</v>
      </c>
      <c r="R952" s="6">
        <f t="shared" si="43"/>
        <v>1687.4</v>
      </c>
      <c r="S952" s="6">
        <f t="shared" si="44"/>
        <v>10274.9</v>
      </c>
      <c r="T952" s="24">
        <v>111</v>
      </c>
      <c r="U952" s="2" t="str">
        <f>VLOOKUP(A952,[2]COMEDORECO_Generacion_de_Datos_!$A:$F,5,0)</f>
        <v>01.00.00.62.02.43.32</v>
      </c>
    </row>
    <row r="953" spans="1:21" s="3" customFormat="1" ht="21.95" customHeight="1" x14ac:dyDescent="0.25">
      <c r="A953" s="2">
        <f>VLOOKUP(C953,[1]FIJA!$D:$P,3,0)</f>
        <v>2200004998</v>
      </c>
      <c r="B953" s="23">
        <v>941</v>
      </c>
      <c r="C953" s="7" t="s">
        <v>1696</v>
      </c>
      <c r="D953" s="7" t="s">
        <v>97</v>
      </c>
      <c r="E953" s="7" t="str">
        <f>VLOOKUP(A953,[2]COMEDORECO_Generacion_de_Datos_!$A:$F,2,0)</f>
        <v>F</v>
      </c>
      <c r="F953" s="7" t="s">
        <v>1844</v>
      </c>
      <c r="G953" s="44" t="str">
        <f>VLOOKUP(A953,[1]FIJA!$A:$P,15,0)</f>
        <v>COMEDORES ECONOMICOS - NEYBA</v>
      </c>
      <c r="H953" s="44">
        <f>VLOOKUP(A953,[1]FIJA!$A:$P,8,0)</f>
        <v>11000</v>
      </c>
      <c r="I953" s="32">
        <f>VLOOKUP(A953,[1]FIJA!$A:$P,10,0)</f>
        <v>0</v>
      </c>
      <c r="J953" s="32">
        <f>VLOOKUP(A953,[1]FIJA!$A:$P,9,0)</f>
        <v>315.7</v>
      </c>
      <c r="K953" s="32">
        <f>VLOOKUP(A953,[3]Sheet1!$F:$I,2,)</f>
        <v>781</v>
      </c>
      <c r="L953" s="32">
        <f>VLOOKUP(A953,[3]Sheet1!$F:$I,4,0)</f>
        <v>126.5</v>
      </c>
      <c r="M953" s="32">
        <f>VLOOKUP(A953,[1]FIJA!$A:$P,11,0)</f>
        <v>334.4</v>
      </c>
      <c r="N953" s="32">
        <f>VLOOKUP(A953,[3]Sheet1!$F:$I,3,0)</f>
        <v>779.9</v>
      </c>
      <c r="O953" s="32">
        <f>VLOOKUP(A953,[1]FIJA!$A:$P,12,0)</f>
        <v>75</v>
      </c>
      <c r="P953" s="6">
        <v>650.09999999999991</v>
      </c>
      <c r="Q953" s="40">
        <f t="shared" si="42"/>
        <v>725.09999999999991</v>
      </c>
      <c r="R953" s="6">
        <f t="shared" si="43"/>
        <v>1687.4</v>
      </c>
      <c r="S953" s="6">
        <f t="shared" si="44"/>
        <v>10274.9</v>
      </c>
      <c r="T953" s="24">
        <v>111</v>
      </c>
      <c r="U953" s="2" t="str">
        <f>VLOOKUP(A953,[2]COMEDORECO_Generacion_de_Datos_!$A:$F,5,0)</f>
        <v>01.00.00.62.02.43.32</v>
      </c>
    </row>
    <row r="954" spans="1:21" s="3" customFormat="1" ht="21.95" customHeight="1" x14ac:dyDescent="0.25">
      <c r="A954" s="2">
        <f>VLOOKUP(C954,[1]FIJA!$D:$P,3,0)</f>
        <v>2200014971</v>
      </c>
      <c r="B954" s="23">
        <v>942</v>
      </c>
      <c r="C954" s="7" t="s">
        <v>678</v>
      </c>
      <c r="D954" s="7" t="s">
        <v>144</v>
      </c>
      <c r="E954" s="7" t="str">
        <f>VLOOKUP(A954,[2]COMEDORECO_Generacion_de_Datos_!$A:$F,2,0)</f>
        <v>F</v>
      </c>
      <c r="F954" s="7" t="s">
        <v>1844</v>
      </c>
      <c r="G954" s="44" t="str">
        <f>VLOOKUP(A954,[1]FIJA!$A:$P,15,0)</f>
        <v>COMEDORES ECONOMICOS - NEYBA</v>
      </c>
      <c r="H954" s="44">
        <f>VLOOKUP(A954,[1]FIJA!$A:$P,8,0)</f>
        <v>11000</v>
      </c>
      <c r="I954" s="32">
        <f>VLOOKUP(A954,[1]FIJA!$A:$P,10,0)</f>
        <v>0</v>
      </c>
      <c r="J954" s="32">
        <f>VLOOKUP(A954,[1]FIJA!$A:$P,9,0)</f>
        <v>315.7</v>
      </c>
      <c r="K954" s="32">
        <f>VLOOKUP(A954,[3]Sheet1!$F:$I,2,)</f>
        <v>781</v>
      </c>
      <c r="L954" s="32">
        <f>VLOOKUP(A954,[3]Sheet1!$F:$I,4,0)</f>
        <v>126.5</v>
      </c>
      <c r="M954" s="32">
        <f>VLOOKUP(A954,[1]FIJA!$A:$P,11,0)</f>
        <v>334.4</v>
      </c>
      <c r="N954" s="32">
        <f>VLOOKUP(A954,[3]Sheet1!$F:$I,3,0)</f>
        <v>779.9</v>
      </c>
      <c r="O954" s="32">
        <f>VLOOKUP(A954,[1]FIJA!$A:$P,12,0)</f>
        <v>75</v>
      </c>
      <c r="P954" s="6">
        <v>650.09999999999991</v>
      </c>
      <c r="Q954" s="40">
        <f t="shared" si="42"/>
        <v>725.09999999999991</v>
      </c>
      <c r="R954" s="6">
        <f t="shared" si="43"/>
        <v>1687.4</v>
      </c>
      <c r="S954" s="6">
        <f t="shared" si="44"/>
        <v>10274.9</v>
      </c>
      <c r="T954" s="24">
        <v>111</v>
      </c>
      <c r="U954" s="2" t="str">
        <f>VLOOKUP(A954,[2]COMEDORECO_Generacion_de_Datos_!$A:$F,5,0)</f>
        <v>01.00.00.62.02.43.32</v>
      </c>
    </row>
    <row r="955" spans="1:21" s="3" customFormat="1" ht="21.95" customHeight="1" x14ac:dyDescent="0.25">
      <c r="A955" s="2">
        <f>VLOOKUP(C955,[1]FIJA!$D:$P,3,0)</f>
        <v>2200015648</v>
      </c>
      <c r="B955" s="23">
        <v>943</v>
      </c>
      <c r="C955" s="7" t="s">
        <v>679</v>
      </c>
      <c r="D955" s="7" t="s">
        <v>44</v>
      </c>
      <c r="E955" s="7" t="str">
        <f>VLOOKUP(A955,[2]COMEDORECO_Generacion_de_Datos_!$A:$F,2,0)</f>
        <v>F</v>
      </c>
      <c r="F955" s="7" t="s">
        <v>1844</v>
      </c>
      <c r="G955" s="44" t="str">
        <f>VLOOKUP(A955,[1]FIJA!$A:$P,15,0)</f>
        <v>COMEDORES ECONOMICOS - NEYBA</v>
      </c>
      <c r="H955" s="44">
        <f>VLOOKUP(A955,[1]FIJA!$A:$P,8,0)</f>
        <v>11000</v>
      </c>
      <c r="I955" s="32">
        <f>VLOOKUP(A955,[1]FIJA!$A:$P,10,0)</f>
        <v>0</v>
      </c>
      <c r="J955" s="32">
        <f>VLOOKUP(A955,[1]FIJA!$A:$P,9,0)</f>
        <v>315.7</v>
      </c>
      <c r="K955" s="32">
        <f>VLOOKUP(A955,[3]Sheet1!$F:$I,2,)</f>
        <v>781</v>
      </c>
      <c r="L955" s="32">
        <f>VLOOKUP(A955,[3]Sheet1!$F:$I,4,0)</f>
        <v>126.5</v>
      </c>
      <c r="M955" s="32">
        <f>VLOOKUP(A955,[1]FIJA!$A:$P,11,0)</f>
        <v>334.4</v>
      </c>
      <c r="N955" s="32">
        <f>VLOOKUP(A955,[3]Sheet1!$F:$I,3,0)</f>
        <v>779.9</v>
      </c>
      <c r="O955" s="32">
        <f>VLOOKUP(A955,[1]FIJA!$A:$P,12,0)</f>
        <v>75</v>
      </c>
      <c r="P955" s="6">
        <v>650.09999999999991</v>
      </c>
      <c r="Q955" s="40">
        <f t="shared" si="42"/>
        <v>725.09999999999991</v>
      </c>
      <c r="R955" s="6">
        <f t="shared" si="43"/>
        <v>1687.4</v>
      </c>
      <c r="S955" s="6">
        <f t="shared" si="44"/>
        <v>10274.9</v>
      </c>
      <c r="T955" s="24">
        <v>111</v>
      </c>
      <c r="U955" s="2" t="str">
        <f>VLOOKUP(A955,[2]COMEDORECO_Generacion_de_Datos_!$A:$F,5,0)</f>
        <v>01.00.00.62.02.43.32</v>
      </c>
    </row>
    <row r="956" spans="1:21" s="3" customFormat="1" ht="21.95" customHeight="1" x14ac:dyDescent="0.25">
      <c r="A956" s="2">
        <f>VLOOKUP(C956,[1]FIJA!$D:$P,3,0)</f>
        <v>2200028401</v>
      </c>
      <c r="B956" s="23">
        <v>944</v>
      </c>
      <c r="C956" s="7" t="s">
        <v>1697</v>
      </c>
      <c r="D956" s="7" t="s">
        <v>97</v>
      </c>
      <c r="E956" s="7" t="str">
        <f>VLOOKUP(A956,[2]COMEDORECO_Generacion_de_Datos_!$A:$F,2,0)</f>
        <v>M</v>
      </c>
      <c r="F956" s="7" t="s">
        <v>1844</v>
      </c>
      <c r="G956" s="44" t="str">
        <f>VLOOKUP(A956,[1]FIJA!$A:$P,15,0)</f>
        <v>COMEDORES ECONOMICOS - NEYBA</v>
      </c>
      <c r="H956" s="44">
        <f>VLOOKUP(A956,[1]FIJA!$A:$P,8,0)</f>
        <v>11000</v>
      </c>
      <c r="I956" s="32">
        <f>VLOOKUP(A956,[1]FIJA!$A:$P,10,0)</f>
        <v>0</v>
      </c>
      <c r="J956" s="32">
        <f>VLOOKUP(A956,[1]FIJA!$A:$P,9,0)</f>
        <v>315.7</v>
      </c>
      <c r="K956" s="32">
        <f>VLOOKUP(A956,[3]Sheet1!$F:$I,2,)</f>
        <v>781</v>
      </c>
      <c r="L956" s="32">
        <f>VLOOKUP(A956,[3]Sheet1!$F:$I,4,0)</f>
        <v>126.5</v>
      </c>
      <c r="M956" s="32">
        <f>VLOOKUP(A956,[1]FIJA!$A:$P,11,0)</f>
        <v>334.4</v>
      </c>
      <c r="N956" s="32">
        <f>VLOOKUP(A956,[3]Sheet1!$F:$I,3,0)</f>
        <v>779.9</v>
      </c>
      <c r="O956" s="32">
        <f>VLOOKUP(A956,[1]FIJA!$A:$P,12,0)</f>
        <v>75</v>
      </c>
      <c r="P956" s="6">
        <v>650.09999999999991</v>
      </c>
      <c r="Q956" s="40">
        <f t="shared" si="42"/>
        <v>725.09999999999991</v>
      </c>
      <c r="R956" s="6">
        <f t="shared" si="43"/>
        <v>1687.4</v>
      </c>
      <c r="S956" s="6">
        <f t="shared" si="44"/>
        <v>10274.9</v>
      </c>
      <c r="T956" s="24">
        <v>111</v>
      </c>
      <c r="U956" s="2" t="str">
        <f>VLOOKUP(A956,[2]COMEDORECO_Generacion_de_Datos_!$A:$F,5,0)</f>
        <v>01.00.00.62.02.43.32</v>
      </c>
    </row>
    <row r="957" spans="1:21" s="3" customFormat="1" ht="21.95" customHeight="1" x14ac:dyDescent="0.25">
      <c r="A957" s="2">
        <f>VLOOKUP(C957,[1]FIJA!$D:$P,3,0)</f>
        <v>2200048227</v>
      </c>
      <c r="B957" s="23">
        <v>945</v>
      </c>
      <c r="C957" s="7" t="s">
        <v>680</v>
      </c>
      <c r="D957" s="7" t="s">
        <v>144</v>
      </c>
      <c r="E957" s="7" t="str">
        <f>VLOOKUP(A957,[2]COMEDORECO_Generacion_de_Datos_!$A:$F,2,0)</f>
        <v>F</v>
      </c>
      <c r="F957" s="7" t="s">
        <v>1844</v>
      </c>
      <c r="G957" s="44" t="str">
        <f>VLOOKUP(A957,[1]FIJA!$A:$P,15,0)</f>
        <v>COMEDORES ECONOMICOS - NEYBA</v>
      </c>
      <c r="H957" s="44">
        <f>VLOOKUP(A957,[1]FIJA!$A:$P,8,0)</f>
        <v>11000</v>
      </c>
      <c r="I957" s="32">
        <f>VLOOKUP(A957,[1]FIJA!$A:$P,10,0)</f>
        <v>0</v>
      </c>
      <c r="J957" s="32">
        <f>VLOOKUP(A957,[1]FIJA!$A:$P,9,0)</f>
        <v>315.7</v>
      </c>
      <c r="K957" s="32">
        <f>VLOOKUP(A957,[3]Sheet1!$F:$I,2,)</f>
        <v>781</v>
      </c>
      <c r="L957" s="32">
        <f>VLOOKUP(A957,[3]Sheet1!$F:$I,4,0)</f>
        <v>126.5</v>
      </c>
      <c r="M957" s="32">
        <f>VLOOKUP(A957,[1]FIJA!$A:$P,11,0)</f>
        <v>334.4</v>
      </c>
      <c r="N957" s="32">
        <f>VLOOKUP(A957,[3]Sheet1!$F:$I,3,0)</f>
        <v>779.9</v>
      </c>
      <c r="O957" s="32">
        <f>VLOOKUP(A957,[1]FIJA!$A:$P,12,0)</f>
        <v>75</v>
      </c>
      <c r="P957" s="6">
        <v>650.09999999999991</v>
      </c>
      <c r="Q957" s="40">
        <f t="shared" si="42"/>
        <v>725.09999999999991</v>
      </c>
      <c r="R957" s="6">
        <f t="shared" si="43"/>
        <v>1687.4</v>
      </c>
      <c r="S957" s="6">
        <f t="shared" si="44"/>
        <v>10274.9</v>
      </c>
      <c r="T957" s="24">
        <v>111</v>
      </c>
      <c r="U957" s="2" t="str">
        <f>VLOOKUP(A957,[2]COMEDORECO_Generacion_de_Datos_!$A:$F,5,0)</f>
        <v>01.00.00.62.02.43.32</v>
      </c>
    </row>
    <row r="958" spans="1:21" s="3" customFormat="1" ht="21.95" customHeight="1" x14ac:dyDescent="0.25">
      <c r="A958" s="2">
        <f>VLOOKUP(C958,[1]FIJA!$D:$P,3,0)</f>
        <v>2200073225</v>
      </c>
      <c r="B958" s="23">
        <v>946</v>
      </c>
      <c r="C958" s="7" t="s">
        <v>1403</v>
      </c>
      <c r="D958" s="7" t="s">
        <v>97</v>
      </c>
      <c r="E958" s="7" t="str">
        <f>VLOOKUP(A958,[2]COMEDORECO_Generacion_de_Datos_!$A:$F,2,0)</f>
        <v>F</v>
      </c>
      <c r="F958" s="7" t="s">
        <v>1844</v>
      </c>
      <c r="G958" s="44" t="str">
        <f>VLOOKUP(A958,[1]FIJA!$A:$P,15,0)</f>
        <v>COMEDORES ECONOMICOS - NEYBA</v>
      </c>
      <c r="H958" s="44">
        <f>VLOOKUP(A958,[1]FIJA!$A:$P,8,0)</f>
        <v>11000</v>
      </c>
      <c r="I958" s="32">
        <f>VLOOKUP(A958,[1]FIJA!$A:$P,10,0)</f>
        <v>0</v>
      </c>
      <c r="J958" s="32">
        <f>VLOOKUP(A958,[1]FIJA!$A:$P,9,0)</f>
        <v>315.7</v>
      </c>
      <c r="K958" s="32">
        <f>VLOOKUP(A958,[3]Sheet1!$F:$I,2,)</f>
        <v>781</v>
      </c>
      <c r="L958" s="32">
        <f>VLOOKUP(A958,[3]Sheet1!$F:$I,4,0)</f>
        <v>126.5</v>
      </c>
      <c r="M958" s="32">
        <f>VLOOKUP(A958,[1]FIJA!$A:$P,11,0)</f>
        <v>334.4</v>
      </c>
      <c r="N958" s="32">
        <f>VLOOKUP(A958,[3]Sheet1!$F:$I,3,0)</f>
        <v>779.9</v>
      </c>
      <c r="O958" s="32">
        <f>VLOOKUP(A958,[1]FIJA!$A:$P,12,0)</f>
        <v>75</v>
      </c>
      <c r="P958" s="6">
        <v>650.09999999999991</v>
      </c>
      <c r="Q958" s="40">
        <f t="shared" si="42"/>
        <v>725.09999999999991</v>
      </c>
      <c r="R958" s="6">
        <f t="shared" si="43"/>
        <v>1687.4</v>
      </c>
      <c r="S958" s="6">
        <f t="shared" si="44"/>
        <v>10274.9</v>
      </c>
      <c r="T958" s="24">
        <v>111</v>
      </c>
      <c r="U958" s="2" t="str">
        <f>VLOOKUP(A958,[2]COMEDORECO_Generacion_de_Datos_!$A:$F,5,0)</f>
        <v>01.00.00.62.02.43.32</v>
      </c>
    </row>
    <row r="959" spans="1:21" s="3" customFormat="1" ht="21.95" customHeight="1" x14ac:dyDescent="0.25">
      <c r="A959" s="2">
        <f>VLOOKUP(C959,[1]FIJA!$D:$P,3,0)</f>
        <v>2200086631</v>
      </c>
      <c r="B959" s="23">
        <v>947</v>
      </c>
      <c r="C959" s="7" t="s">
        <v>681</v>
      </c>
      <c r="D959" s="7" t="s">
        <v>101</v>
      </c>
      <c r="E959" s="7" t="str">
        <f>VLOOKUP(A959,[2]COMEDORECO_Generacion_de_Datos_!$A:$F,2,0)</f>
        <v>F</v>
      </c>
      <c r="F959" s="7" t="s">
        <v>1844</v>
      </c>
      <c r="G959" s="44" t="str">
        <f>VLOOKUP(A959,[1]FIJA!$A:$P,15,0)</f>
        <v>COMEDORES ECONOMICOS - NEYBA</v>
      </c>
      <c r="H959" s="44">
        <f>VLOOKUP(A959,[1]FIJA!$A:$P,8,0)</f>
        <v>11000</v>
      </c>
      <c r="I959" s="32">
        <f>VLOOKUP(A959,[1]FIJA!$A:$P,10,0)</f>
        <v>0</v>
      </c>
      <c r="J959" s="32">
        <f>VLOOKUP(A959,[1]FIJA!$A:$P,9,0)</f>
        <v>315.7</v>
      </c>
      <c r="K959" s="32">
        <f>VLOOKUP(A959,[3]Sheet1!$F:$I,2,)</f>
        <v>781</v>
      </c>
      <c r="L959" s="32">
        <f>VLOOKUP(A959,[3]Sheet1!$F:$I,4,0)</f>
        <v>126.5</v>
      </c>
      <c r="M959" s="32">
        <f>VLOOKUP(A959,[1]FIJA!$A:$P,11,0)</f>
        <v>334.4</v>
      </c>
      <c r="N959" s="32">
        <f>VLOOKUP(A959,[3]Sheet1!$F:$I,3,0)</f>
        <v>779.9</v>
      </c>
      <c r="O959" s="32">
        <f>VLOOKUP(A959,[1]FIJA!$A:$P,12,0)</f>
        <v>75</v>
      </c>
      <c r="P959" s="6">
        <v>650.09999999999991</v>
      </c>
      <c r="Q959" s="40">
        <f t="shared" si="42"/>
        <v>725.09999999999991</v>
      </c>
      <c r="R959" s="6">
        <f t="shared" si="43"/>
        <v>1687.4</v>
      </c>
      <c r="S959" s="6">
        <f t="shared" si="44"/>
        <v>10274.9</v>
      </c>
      <c r="T959" s="24">
        <v>111</v>
      </c>
      <c r="U959" s="2" t="str">
        <f>VLOOKUP(A959,[2]COMEDORECO_Generacion_de_Datos_!$A:$F,5,0)</f>
        <v>01.00.00.62.02.43.32</v>
      </c>
    </row>
    <row r="960" spans="1:21" s="3" customFormat="1" ht="21.95" customHeight="1" x14ac:dyDescent="0.25">
      <c r="A960" s="2">
        <f>VLOOKUP(C960,[1]FIJA!$D:$P,3,0)</f>
        <v>2200100937</v>
      </c>
      <c r="B960" s="23">
        <v>948</v>
      </c>
      <c r="C960" s="7" t="s">
        <v>682</v>
      </c>
      <c r="D960" s="7" t="s">
        <v>101</v>
      </c>
      <c r="E960" s="7" t="str">
        <f>VLOOKUP(A960,[2]COMEDORECO_Generacion_de_Datos_!$A:$F,2,0)</f>
        <v>F</v>
      </c>
      <c r="F960" s="7" t="s">
        <v>1844</v>
      </c>
      <c r="G960" s="44" t="str">
        <f>VLOOKUP(A960,[1]FIJA!$A:$P,15,0)</f>
        <v>COMEDORES ECONOMICOS - NEYBA</v>
      </c>
      <c r="H960" s="44">
        <f>VLOOKUP(A960,[1]FIJA!$A:$P,8,0)</f>
        <v>11000</v>
      </c>
      <c r="I960" s="32">
        <f>VLOOKUP(A960,[1]FIJA!$A:$P,10,0)</f>
        <v>0</v>
      </c>
      <c r="J960" s="32">
        <f>VLOOKUP(A960,[1]FIJA!$A:$P,9,0)</f>
        <v>315.7</v>
      </c>
      <c r="K960" s="32">
        <f>VLOOKUP(A960,[3]Sheet1!$F:$I,2,)</f>
        <v>781</v>
      </c>
      <c r="L960" s="32">
        <f>VLOOKUP(A960,[3]Sheet1!$F:$I,4,0)</f>
        <v>126.5</v>
      </c>
      <c r="M960" s="32">
        <f>VLOOKUP(A960,[1]FIJA!$A:$P,11,0)</f>
        <v>334.4</v>
      </c>
      <c r="N960" s="32">
        <f>VLOOKUP(A960,[3]Sheet1!$F:$I,3,0)</f>
        <v>779.9</v>
      </c>
      <c r="O960" s="32">
        <f>VLOOKUP(A960,[1]FIJA!$A:$P,12,0)</f>
        <v>75</v>
      </c>
      <c r="P960" s="6">
        <v>650.09999999999991</v>
      </c>
      <c r="Q960" s="40">
        <f t="shared" si="42"/>
        <v>725.09999999999991</v>
      </c>
      <c r="R960" s="6">
        <f t="shared" si="43"/>
        <v>1687.4</v>
      </c>
      <c r="S960" s="6">
        <f t="shared" si="44"/>
        <v>10274.9</v>
      </c>
      <c r="T960" s="24">
        <v>111</v>
      </c>
      <c r="U960" s="2" t="str">
        <f>VLOOKUP(A960,[2]COMEDORECO_Generacion_de_Datos_!$A:$F,5,0)</f>
        <v>01.00.00.62.02.43.32</v>
      </c>
    </row>
    <row r="961" spans="1:21" s="3" customFormat="1" ht="21.95" customHeight="1" x14ac:dyDescent="0.25">
      <c r="A961" s="2">
        <f>VLOOKUP(C961,[1]FIJA!$D:$P,3,0)</f>
        <v>2200101224</v>
      </c>
      <c r="B961" s="23">
        <v>949</v>
      </c>
      <c r="C961" s="7" t="s">
        <v>683</v>
      </c>
      <c r="D961" s="7" t="s">
        <v>101</v>
      </c>
      <c r="E961" s="7" t="str">
        <f>VLOOKUP(A961,[2]COMEDORECO_Generacion_de_Datos_!$A:$F,2,0)</f>
        <v>F</v>
      </c>
      <c r="F961" s="7" t="s">
        <v>1844</v>
      </c>
      <c r="G961" s="44" t="str">
        <f>VLOOKUP(A961,[1]FIJA!$A:$P,15,0)</f>
        <v>COMEDORES ECONOMICOS - NEYBA</v>
      </c>
      <c r="H961" s="44">
        <f>VLOOKUP(A961,[1]FIJA!$A:$P,8,0)</f>
        <v>11000</v>
      </c>
      <c r="I961" s="32">
        <f>VLOOKUP(A961,[1]FIJA!$A:$P,10,0)</f>
        <v>0</v>
      </c>
      <c r="J961" s="32">
        <f>VLOOKUP(A961,[1]FIJA!$A:$P,9,0)</f>
        <v>315.7</v>
      </c>
      <c r="K961" s="32">
        <f>VLOOKUP(A961,[3]Sheet1!$F:$I,2,)</f>
        <v>781</v>
      </c>
      <c r="L961" s="32">
        <f>VLOOKUP(A961,[3]Sheet1!$F:$I,4,0)</f>
        <v>126.5</v>
      </c>
      <c r="M961" s="32">
        <f>VLOOKUP(A961,[1]FIJA!$A:$P,11,0)</f>
        <v>334.4</v>
      </c>
      <c r="N961" s="32">
        <f>VLOOKUP(A961,[3]Sheet1!$F:$I,3,0)</f>
        <v>779.9</v>
      </c>
      <c r="O961" s="32">
        <f>VLOOKUP(A961,[1]FIJA!$A:$P,12,0)</f>
        <v>75</v>
      </c>
      <c r="P961" s="6">
        <v>650.09999999999991</v>
      </c>
      <c r="Q961" s="40">
        <f t="shared" si="42"/>
        <v>725.09999999999991</v>
      </c>
      <c r="R961" s="6">
        <f t="shared" si="43"/>
        <v>1687.4</v>
      </c>
      <c r="S961" s="6">
        <f t="shared" si="44"/>
        <v>10274.9</v>
      </c>
      <c r="T961" s="24">
        <v>111</v>
      </c>
      <c r="U961" s="2" t="str">
        <f>VLOOKUP(A961,[2]COMEDORECO_Generacion_de_Datos_!$A:$F,5,0)</f>
        <v>01.00.00.62.02.43.32</v>
      </c>
    </row>
    <row r="962" spans="1:21" s="3" customFormat="1" ht="21.95" customHeight="1" x14ac:dyDescent="0.25">
      <c r="A962" s="2">
        <f>VLOOKUP(C962,[1]FIJA!$D:$P,3,0)</f>
        <v>2200153415</v>
      </c>
      <c r="B962" s="23">
        <v>950</v>
      </c>
      <c r="C962" s="7" t="s">
        <v>1635</v>
      </c>
      <c r="D962" s="7" t="s">
        <v>180</v>
      </c>
      <c r="E962" s="7" t="str">
        <f>VLOOKUP(A962,[2]COMEDORECO_Generacion_de_Datos_!$A:$F,2,0)</f>
        <v>F</v>
      </c>
      <c r="F962" s="7" t="s">
        <v>1844</v>
      </c>
      <c r="G962" s="44" t="str">
        <f>VLOOKUP(A962,[1]FIJA!$A:$P,15,0)</f>
        <v>COMEDORES ECONOMICOS - NEYBA</v>
      </c>
      <c r="H962" s="44">
        <f>VLOOKUP(A962,[1]FIJA!$A:$P,8,0)</f>
        <v>11000</v>
      </c>
      <c r="I962" s="32">
        <f>VLOOKUP(A962,[1]FIJA!$A:$P,10,0)</f>
        <v>0</v>
      </c>
      <c r="J962" s="32">
        <f>VLOOKUP(A962,[1]FIJA!$A:$P,9,0)</f>
        <v>315.7</v>
      </c>
      <c r="K962" s="32">
        <f>VLOOKUP(A962,[3]Sheet1!$F:$I,2,)</f>
        <v>781</v>
      </c>
      <c r="L962" s="32">
        <f>VLOOKUP(A962,[3]Sheet1!$F:$I,4,0)</f>
        <v>126.5</v>
      </c>
      <c r="M962" s="32">
        <f>VLOOKUP(A962,[1]FIJA!$A:$P,11,0)</f>
        <v>334.4</v>
      </c>
      <c r="N962" s="32">
        <f>VLOOKUP(A962,[3]Sheet1!$F:$I,3,0)</f>
        <v>779.9</v>
      </c>
      <c r="O962" s="32">
        <f>VLOOKUP(A962,[1]FIJA!$A:$P,12,0)</f>
        <v>75</v>
      </c>
      <c r="P962" s="6">
        <v>650.09999999999991</v>
      </c>
      <c r="Q962" s="40">
        <f t="shared" si="42"/>
        <v>725.09999999999991</v>
      </c>
      <c r="R962" s="6">
        <f t="shared" si="43"/>
        <v>1687.4</v>
      </c>
      <c r="S962" s="6">
        <f t="shared" si="44"/>
        <v>10274.9</v>
      </c>
      <c r="T962" s="24">
        <v>111</v>
      </c>
      <c r="U962" s="2" t="str">
        <f>VLOOKUP(A962,[2]COMEDORECO_Generacion_de_Datos_!$A:$F,5,0)</f>
        <v>01.00.00.62.02.43.32</v>
      </c>
    </row>
    <row r="963" spans="1:21" s="3" customFormat="1" ht="21.95" customHeight="1" x14ac:dyDescent="0.25">
      <c r="A963" s="2">
        <f>VLOOKUP(C963,[1]FIJA!$D:$P,3,0)</f>
        <v>2200157333</v>
      </c>
      <c r="B963" s="23">
        <v>951</v>
      </c>
      <c r="C963" s="7" t="s">
        <v>685</v>
      </c>
      <c r="D963" s="7" t="s">
        <v>44</v>
      </c>
      <c r="E963" s="7" t="str">
        <f>VLOOKUP(A963,[2]COMEDORECO_Generacion_de_Datos_!$A:$F,2,0)</f>
        <v>F</v>
      </c>
      <c r="F963" s="7" t="s">
        <v>1844</v>
      </c>
      <c r="G963" s="44" t="str">
        <f>VLOOKUP(A963,[1]FIJA!$A:$P,15,0)</f>
        <v>COMEDORES ECONOMICOS - NEYBA</v>
      </c>
      <c r="H963" s="44">
        <f>VLOOKUP(A963,[1]FIJA!$A:$P,8,0)</f>
        <v>11000</v>
      </c>
      <c r="I963" s="32">
        <f>VLOOKUP(A963,[1]FIJA!$A:$P,10,0)</f>
        <v>0</v>
      </c>
      <c r="J963" s="32">
        <f>VLOOKUP(A963,[1]FIJA!$A:$P,9,0)</f>
        <v>315.7</v>
      </c>
      <c r="K963" s="32">
        <f>VLOOKUP(A963,[3]Sheet1!$F:$I,2,)</f>
        <v>781</v>
      </c>
      <c r="L963" s="32">
        <f>VLOOKUP(A963,[3]Sheet1!$F:$I,4,0)</f>
        <v>126.5</v>
      </c>
      <c r="M963" s="32">
        <f>VLOOKUP(A963,[1]FIJA!$A:$P,11,0)</f>
        <v>334.4</v>
      </c>
      <c r="N963" s="32">
        <f>VLOOKUP(A963,[3]Sheet1!$F:$I,3,0)</f>
        <v>779.9</v>
      </c>
      <c r="O963" s="32">
        <f>VLOOKUP(A963,[1]FIJA!$A:$P,12,0)</f>
        <v>75</v>
      </c>
      <c r="P963" s="6">
        <v>650.09999999999991</v>
      </c>
      <c r="Q963" s="40">
        <f t="shared" si="42"/>
        <v>725.09999999999991</v>
      </c>
      <c r="R963" s="6">
        <f t="shared" si="43"/>
        <v>1687.4</v>
      </c>
      <c r="S963" s="6">
        <f t="shared" si="44"/>
        <v>10274.9</v>
      </c>
      <c r="T963" s="24">
        <v>111</v>
      </c>
      <c r="U963" s="2" t="str">
        <f>VLOOKUP(A963,[2]COMEDORECO_Generacion_de_Datos_!$A:$F,5,0)</f>
        <v>01.00.00.62.02.43.32</v>
      </c>
    </row>
    <row r="964" spans="1:21" s="3" customFormat="1" ht="21.95" customHeight="1" x14ac:dyDescent="0.25">
      <c r="A964" s="2">
        <f>VLOOKUP(C964,[1]FIJA!$D:$P,3,0)</f>
        <v>2200166557</v>
      </c>
      <c r="B964" s="23">
        <v>952</v>
      </c>
      <c r="C964" s="7" t="s">
        <v>1404</v>
      </c>
      <c r="D964" s="7" t="s">
        <v>97</v>
      </c>
      <c r="E964" s="7" t="str">
        <f>VLOOKUP(A964,[2]COMEDORECO_Generacion_de_Datos_!$A:$F,2,0)</f>
        <v>F</v>
      </c>
      <c r="F964" s="7" t="s">
        <v>1844</v>
      </c>
      <c r="G964" s="44" t="str">
        <f>VLOOKUP(A964,[1]FIJA!$A:$P,15,0)</f>
        <v>COMEDORES ECONOMICOS - NEYBA</v>
      </c>
      <c r="H964" s="44">
        <f>VLOOKUP(A964,[1]FIJA!$A:$P,8,0)</f>
        <v>11000</v>
      </c>
      <c r="I964" s="32">
        <f>VLOOKUP(A964,[1]FIJA!$A:$P,10,0)</f>
        <v>0</v>
      </c>
      <c r="J964" s="32">
        <f>VLOOKUP(A964,[1]FIJA!$A:$P,9,0)</f>
        <v>315.7</v>
      </c>
      <c r="K964" s="32">
        <f>VLOOKUP(A964,[3]Sheet1!$F:$I,2,)</f>
        <v>781</v>
      </c>
      <c r="L964" s="32">
        <f>VLOOKUP(A964,[3]Sheet1!$F:$I,4,0)</f>
        <v>126.5</v>
      </c>
      <c r="M964" s="32">
        <f>VLOOKUP(A964,[1]FIJA!$A:$P,11,0)</f>
        <v>334.4</v>
      </c>
      <c r="N964" s="32">
        <f>VLOOKUP(A964,[3]Sheet1!$F:$I,3,0)</f>
        <v>779.9</v>
      </c>
      <c r="O964" s="32">
        <f>VLOOKUP(A964,[1]FIJA!$A:$P,12,0)</f>
        <v>75</v>
      </c>
      <c r="P964" s="6">
        <v>650.09999999999991</v>
      </c>
      <c r="Q964" s="40">
        <f t="shared" si="42"/>
        <v>725.09999999999991</v>
      </c>
      <c r="R964" s="6">
        <f t="shared" si="43"/>
        <v>1687.4</v>
      </c>
      <c r="S964" s="6">
        <f t="shared" si="44"/>
        <v>10274.9</v>
      </c>
      <c r="T964" s="24">
        <v>111</v>
      </c>
      <c r="U964" s="2" t="str">
        <f>VLOOKUP(A964,[2]COMEDORECO_Generacion_de_Datos_!$A:$F,5,0)</f>
        <v>01.00.00.62.02.43.32</v>
      </c>
    </row>
    <row r="965" spans="1:21" s="3" customFormat="1" ht="21.95" customHeight="1" x14ac:dyDescent="0.25">
      <c r="A965" s="2">
        <f>VLOOKUP(C965,[1]FIJA!$D:$P,3,0)</f>
        <v>2200174999</v>
      </c>
      <c r="B965" s="23">
        <v>953</v>
      </c>
      <c r="C965" s="7" t="s">
        <v>688</v>
      </c>
      <c r="D965" s="7" t="s">
        <v>144</v>
      </c>
      <c r="E965" s="7" t="str">
        <f>VLOOKUP(A965,[2]COMEDORECO_Generacion_de_Datos_!$A:$F,2,0)</f>
        <v>F</v>
      </c>
      <c r="F965" s="7" t="s">
        <v>1844</v>
      </c>
      <c r="G965" s="44" t="str">
        <f>VLOOKUP(A965,[1]FIJA!$A:$P,15,0)</f>
        <v>COMEDORES ECONOMICOS - NEYBA</v>
      </c>
      <c r="H965" s="44">
        <f>VLOOKUP(A965,[1]FIJA!$A:$P,8,0)</f>
        <v>11000</v>
      </c>
      <c r="I965" s="32">
        <f>VLOOKUP(A965,[1]FIJA!$A:$P,10,0)</f>
        <v>0</v>
      </c>
      <c r="J965" s="32">
        <f>VLOOKUP(A965,[1]FIJA!$A:$P,9,0)</f>
        <v>315.7</v>
      </c>
      <c r="K965" s="32">
        <f>VLOOKUP(A965,[3]Sheet1!$F:$I,2,)</f>
        <v>781</v>
      </c>
      <c r="L965" s="32">
        <f>VLOOKUP(A965,[3]Sheet1!$F:$I,4,0)</f>
        <v>126.5</v>
      </c>
      <c r="M965" s="32">
        <f>VLOOKUP(A965,[1]FIJA!$A:$P,11,0)</f>
        <v>334.4</v>
      </c>
      <c r="N965" s="32">
        <f>VLOOKUP(A965,[3]Sheet1!$F:$I,3,0)</f>
        <v>779.9</v>
      </c>
      <c r="O965" s="32">
        <f>VLOOKUP(A965,[1]FIJA!$A:$P,12,0)</f>
        <v>75</v>
      </c>
      <c r="P965" s="6">
        <v>650.09999999999991</v>
      </c>
      <c r="Q965" s="40">
        <f t="shared" si="42"/>
        <v>725.09999999999991</v>
      </c>
      <c r="R965" s="6">
        <f t="shared" si="43"/>
        <v>1687.4</v>
      </c>
      <c r="S965" s="6">
        <f t="shared" si="44"/>
        <v>10274.9</v>
      </c>
      <c r="T965" s="24">
        <v>111</v>
      </c>
      <c r="U965" s="2" t="str">
        <f>VLOOKUP(A965,[2]COMEDORECO_Generacion_de_Datos_!$A:$F,5,0)</f>
        <v>01.00.00.62.02.43.32</v>
      </c>
    </row>
    <row r="966" spans="1:21" s="3" customFormat="1" ht="21.95" customHeight="1" x14ac:dyDescent="0.25">
      <c r="A966" s="2">
        <f>VLOOKUP(C966,[1]FIJA!$D:$P,3,0)</f>
        <v>2200199558</v>
      </c>
      <c r="B966" s="23">
        <v>954</v>
      </c>
      <c r="C966" s="7" t="s">
        <v>689</v>
      </c>
      <c r="D966" s="7" t="s">
        <v>97</v>
      </c>
      <c r="E966" s="7" t="str">
        <f>VLOOKUP(A966,[2]COMEDORECO_Generacion_de_Datos_!$A:$F,2,0)</f>
        <v>M</v>
      </c>
      <c r="F966" s="7" t="s">
        <v>1844</v>
      </c>
      <c r="G966" s="44" t="str">
        <f>VLOOKUP(A966,[1]FIJA!$A:$P,15,0)</f>
        <v>COMEDORES ECONOMICOS - NEYBA</v>
      </c>
      <c r="H966" s="44">
        <f>VLOOKUP(A966,[1]FIJA!$A:$P,8,0)</f>
        <v>11000</v>
      </c>
      <c r="I966" s="32">
        <f>VLOOKUP(A966,[1]FIJA!$A:$P,10,0)</f>
        <v>0</v>
      </c>
      <c r="J966" s="32">
        <f>VLOOKUP(A966,[1]FIJA!$A:$P,9,0)</f>
        <v>315.7</v>
      </c>
      <c r="K966" s="32">
        <f>VLOOKUP(A966,[3]Sheet1!$F:$I,2,)</f>
        <v>781</v>
      </c>
      <c r="L966" s="32">
        <f>VLOOKUP(A966,[3]Sheet1!$F:$I,4,0)</f>
        <v>126.5</v>
      </c>
      <c r="M966" s="32">
        <f>VLOOKUP(A966,[1]FIJA!$A:$P,11,0)</f>
        <v>334.4</v>
      </c>
      <c r="N966" s="32">
        <f>VLOOKUP(A966,[3]Sheet1!$F:$I,3,0)</f>
        <v>779.9</v>
      </c>
      <c r="O966" s="32">
        <f>VLOOKUP(A966,[1]FIJA!$A:$P,12,0)</f>
        <v>75</v>
      </c>
      <c r="P966" s="6">
        <v>650.09999999999991</v>
      </c>
      <c r="Q966" s="40">
        <f t="shared" si="42"/>
        <v>725.09999999999991</v>
      </c>
      <c r="R966" s="6">
        <f t="shared" si="43"/>
        <v>1687.4</v>
      </c>
      <c r="S966" s="6">
        <f t="shared" si="44"/>
        <v>10274.9</v>
      </c>
      <c r="T966" s="24">
        <v>111</v>
      </c>
      <c r="U966" s="2" t="str">
        <f>VLOOKUP(A966,[2]COMEDORECO_Generacion_de_Datos_!$A:$F,5,0)</f>
        <v>01.00.00.62.02.43.32</v>
      </c>
    </row>
    <row r="967" spans="1:21" s="3" customFormat="1" ht="21.95" customHeight="1" x14ac:dyDescent="0.25">
      <c r="A967" s="2">
        <f>VLOOKUP(C967,[1]FIJA!$D:$P,3,0)</f>
        <v>2200307912</v>
      </c>
      <c r="B967" s="23">
        <v>955</v>
      </c>
      <c r="C967" s="7" t="s">
        <v>693</v>
      </c>
      <c r="D967" s="7" t="s">
        <v>101</v>
      </c>
      <c r="E967" s="7" t="str">
        <f>VLOOKUP(A967,[2]COMEDORECO_Generacion_de_Datos_!$A:$F,2,0)</f>
        <v>F</v>
      </c>
      <c r="F967" s="7" t="s">
        <v>1844</v>
      </c>
      <c r="G967" s="44" t="str">
        <f>VLOOKUP(A967,[1]FIJA!$A:$P,15,0)</f>
        <v>COMEDORES ECONOMICOS - NEYBA</v>
      </c>
      <c r="H967" s="44">
        <f>VLOOKUP(A967,[1]FIJA!$A:$P,8,0)</f>
        <v>11000</v>
      </c>
      <c r="I967" s="32">
        <f>VLOOKUP(A967,[1]FIJA!$A:$P,10,0)</f>
        <v>0</v>
      </c>
      <c r="J967" s="32">
        <f>VLOOKUP(A967,[1]FIJA!$A:$P,9,0)</f>
        <v>315.7</v>
      </c>
      <c r="K967" s="32">
        <f>VLOOKUP(A967,[3]Sheet1!$F:$I,2,)</f>
        <v>781</v>
      </c>
      <c r="L967" s="32">
        <f>VLOOKUP(A967,[3]Sheet1!$F:$I,4,0)</f>
        <v>126.5</v>
      </c>
      <c r="M967" s="32">
        <f>VLOOKUP(A967,[1]FIJA!$A:$P,11,0)</f>
        <v>334.4</v>
      </c>
      <c r="N967" s="32">
        <f>VLOOKUP(A967,[3]Sheet1!$F:$I,3,0)</f>
        <v>779.9</v>
      </c>
      <c r="O967" s="32">
        <f>VLOOKUP(A967,[1]FIJA!$A:$P,12,0)</f>
        <v>75</v>
      </c>
      <c r="P967" s="6">
        <v>650.09999999999991</v>
      </c>
      <c r="Q967" s="40">
        <f t="shared" si="42"/>
        <v>725.09999999999991</v>
      </c>
      <c r="R967" s="6">
        <f t="shared" si="43"/>
        <v>1687.4</v>
      </c>
      <c r="S967" s="6">
        <f t="shared" si="44"/>
        <v>10274.9</v>
      </c>
      <c r="T967" s="24">
        <v>111</v>
      </c>
      <c r="U967" s="2" t="str">
        <f>VLOOKUP(A967,[2]COMEDORECO_Generacion_de_Datos_!$A:$F,5,0)</f>
        <v>01.00.00.62.02.43.32</v>
      </c>
    </row>
    <row r="968" spans="1:21" s="3" customFormat="1" ht="21.95" customHeight="1" x14ac:dyDescent="0.25">
      <c r="A968" s="2">
        <f>VLOOKUP(C968,[1]FIJA!$D:$P,3,0)</f>
        <v>2200365324</v>
      </c>
      <c r="B968" s="23">
        <v>956</v>
      </c>
      <c r="C968" s="7" t="s">
        <v>694</v>
      </c>
      <c r="D968" s="7" t="s">
        <v>97</v>
      </c>
      <c r="E968" s="7" t="str">
        <f>VLOOKUP(A968,[2]COMEDORECO_Generacion_de_Datos_!$A:$F,2,0)</f>
        <v>F</v>
      </c>
      <c r="F968" s="7" t="s">
        <v>1844</v>
      </c>
      <c r="G968" s="44" t="str">
        <f>VLOOKUP(A968,[1]FIJA!$A:$P,15,0)</f>
        <v>COMEDORES ECONOMICOS - NEYBA</v>
      </c>
      <c r="H968" s="44">
        <f>VLOOKUP(A968,[1]FIJA!$A:$P,8,0)</f>
        <v>11000</v>
      </c>
      <c r="I968" s="32">
        <f>VLOOKUP(A968,[1]FIJA!$A:$P,10,0)</f>
        <v>0</v>
      </c>
      <c r="J968" s="32">
        <f>VLOOKUP(A968,[1]FIJA!$A:$P,9,0)</f>
        <v>315.7</v>
      </c>
      <c r="K968" s="32">
        <f>VLOOKUP(A968,[3]Sheet1!$F:$I,2,)</f>
        <v>781</v>
      </c>
      <c r="L968" s="32">
        <f>VLOOKUP(A968,[3]Sheet1!$F:$I,4,0)</f>
        <v>126.5</v>
      </c>
      <c r="M968" s="32">
        <f>VLOOKUP(A968,[1]FIJA!$A:$P,11,0)</f>
        <v>334.4</v>
      </c>
      <c r="N968" s="32">
        <f>VLOOKUP(A968,[3]Sheet1!$F:$I,3,0)</f>
        <v>779.9</v>
      </c>
      <c r="O968" s="32">
        <f>VLOOKUP(A968,[1]FIJA!$A:$P,12,0)</f>
        <v>75</v>
      </c>
      <c r="P968" s="6">
        <v>650.09999999999991</v>
      </c>
      <c r="Q968" s="40">
        <f t="shared" si="42"/>
        <v>725.09999999999991</v>
      </c>
      <c r="R968" s="6">
        <f t="shared" si="43"/>
        <v>1687.4</v>
      </c>
      <c r="S968" s="6">
        <f t="shared" si="44"/>
        <v>10274.9</v>
      </c>
      <c r="T968" s="24">
        <v>111</v>
      </c>
      <c r="U968" s="2" t="str">
        <f>VLOOKUP(A968,[2]COMEDORECO_Generacion_de_Datos_!$A:$F,5,0)</f>
        <v>01.00.00.62.02.43.32</v>
      </c>
    </row>
    <row r="969" spans="1:21" s="3" customFormat="1" ht="21.95" customHeight="1" x14ac:dyDescent="0.25">
      <c r="A969" s="2">
        <f>VLOOKUP(C969,[1]FIJA!$D:$P,3,0)</f>
        <v>7600017532</v>
      </c>
      <c r="B969" s="23">
        <v>957</v>
      </c>
      <c r="C969" s="7" t="s">
        <v>1451</v>
      </c>
      <c r="D969" s="7" t="s">
        <v>116</v>
      </c>
      <c r="E969" s="7" t="str">
        <f>VLOOKUP(A969,[2]COMEDORECO_Generacion_de_Datos_!$A:$F,2,0)</f>
        <v>M</v>
      </c>
      <c r="F969" s="7" t="s">
        <v>1844</v>
      </c>
      <c r="G969" s="44" t="str">
        <f>VLOOKUP(A969,[1]FIJA!$A:$P,15,0)</f>
        <v>COMEDORES ECONOMICOS - NEYBA</v>
      </c>
      <c r="H969" s="44">
        <f>VLOOKUP(A969,[1]FIJA!$A:$P,8,0)</f>
        <v>11000</v>
      </c>
      <c r="I969" s="32">
        <f>VLOOKUP(A969,[1]FIJA!$A:$P,10,0)</f>
        <v>0</v>
      </c>
      <c r="J969" s="32">
        <f>VLOOKUP(A969,[1]FIJA!$A:$P,9,0)</f>
        <v>315.7</v>
      </c>
      <c r="K969" s="32">
        <f>VLOOKUP(A969,[3]Sheet1!$F:$I,2,)</f>
        <v>781</v>
      </c>
      <c r="L969" s="32">
        <f>VLOOKUP(A969,[3]Sheet1!$F:$I,4,0)</f>
        <v>126.5</v>
      </c>
      <c r="M969" s="32">
        <f>VLOOKUP(A969,[1]FIJA!$A:$P,11,0)</f>
        <v>334.4</v>
      </c>
      <c r="N969" s="32">
        <f>VLOOKUP(A969,[3]Sheet1!$F:$I,3,0)</f>
        <v>779.9</v>
      </c>
      <c r="O969" s="32">
        <f>VLOOKUP(A969,[1]FIJA!$A:$P,12,0)</f>
        <v>75</v>
      </c>
      <c r="P969" s="6">
        <v>650.09999999999991</v>
      </c>
      <c r="Q969" s="40">
        <f t="shared" si="42"/>
        <v>725.09999999999991</v>
      </c>
      <c r="R969" s="6">
        <f t="shared" si="43"/>
        <v>1687.4</v>
      </c>
      <c r="S969" s="6">
        <f t="shared" si="44"/>
        <v>10274.9</v>
      </c>
      <c r="T969" s="24">
        <v>111</v>
      </c>
      <c r="U969" s="2" t="str">
        <f>VLOOKUP(A969,[2]COMEDORECO_Generacion_de_Datos_!$A:$F,5,0)</f>
        <v>01.00.00.62.02.43.32</v>
      </c>
    </row>
    <row r="970" spans="1:21" s="3" customFormat="1" ht="21.95" customHeight="1" x14ac:dyDescent="0.25">
      <c r="A970" s="2">
        <f>VLOOKUP(C970,[1]FIJA!$D:$P,3,0)</f>
        <v>7900183620</v>
      </c>
      <c r="B970" s="23">
        <v>958</v>
      </c>
      <c r="C970" s="7" t="s">
        <v>975</v>
      </c>
      <c r="D970" s="7" t="s">
        <v>101</v>
      </c>
      <c r="E970" s="7" t="str">
        <f>VLOOKUP(A970,[2]COMEDORECO_Generacion_de_Datos_!$A:$F,2,0)</f>
        <v>F</v>
      </c>
      <c r="F970" s="7" t="s">
        <v>1844</v>
      </c>
      <c r="G970" s="44" t="str">
        <f>VLOOKUP(A970,[1]FIJA!$A:$P,15,0)</f>
        <v>COMEDORES ECONOMICOS - NEYBA</v>
      </c>
      <c r="H970" s="44">
        <f>VLOOKUP(A970,[1]FIJA!$A:$P,8,0)</f>
        <v>11000</v>
      </c>
      <c r="I970" s="32">
        <f>VLOOKUP(A970,[1]FIJA!$A:$P,10,0)</f>
        <v>0</v>
      </c>
      <c r="J970" s="32">
        <f>VLOOKUP(A970,[1]FIJA!$A:$P,9,0)</f>
        <v>315.7</v>
      </c>
      <c r="K970" s="32">
        <f>VLOOKUP(A970,[3]Sheet1!$F:$I,2,)</f>
        <v>781</v>
      </c>
      <c r="L970" s="32">
        <f>VLOOKUP(A970,[3]Sheet1!$F:$I,4,0)</f>
        <v>126.5</v>
      </c>
      <c r="M970" s="32">
        <f>VLOOKUP(A970,[1]FIJA!$A:$P,11,0)</f>
        <v>334.4</v>
      </c>
      <c r="N970" s="32">
        <f>VLOOKUP(A970,[3]Sheet1!$F:$I,3,0)</f>
        <v>779.9</v>
      </c>
      <c r="O970" s="32">
        <f>VLOOKUP(A970,[1]FIJA!$A:$P,12,0)</f>
        <v>75</v>
      </c>
      <c r="P970" s="6">
        <v>650.09999999999991</v>
      </c>
      <c r="Q970" s="40">
        <f t="shared" si="42"/>
        <v>725.09999999999991</v>
      </c>
      <c r="R970" s="6">
        <f t="shared" si="43"/>
        <v>1687.4</v>
      </c>
      <c r="S970" s="6">
        <f t="shared" si="44"/>
        <v>10274.9</v>
      </c>
      <c r="T970" s="24">
        <v>111</v>
      </c>
      <c r="U970" s="2" t="str">
        <f>VLOOKUP(A970,[2]COMEDORECO_Generacion_de_Datos_!$A:$F,5,0)</f>
        <v>01.00.00.62.02.43.32</v>
      </c>
    </row>
    <row r="971" spans="1:21" s="3" customFormat="1" ht="21.95" customHeight="1" x14ac:dyDescent="0.25">
      <c r="A971" s="2">
        <f>VLOOKUP(C971,[1]FIJA!$D:$P,3,0)</f>
        <v>9300355691</v>
      </c>
      <c r="B971" s="23">
        <v>959</v>
      </c>
      <c r="C971" s="7" t="s">
        <v>1002</v>
      </c>
      <c r="D971" s="7" t="s">
        <v>101</v>
      </c>
      <c r="E971" s="7" t="str">
        <f>VLOOKUP(A971,[2]COMEDORECO_Generacion_de_Datos_!$A:$F,2,0)</f>
        <v>F</v>
      </c>
      <c r="F971" s="7" t="s">
        <v>1844</v>
      </c>
      <c r="G971" s="44" t="str">
        <f>VLOOKUP(A971,[1]FIJA!$A:$P,15,0)</f>
        <v>COMEDORES ECONOMICOS - NEYBA</v>
      </c>
      <c r="H971" s="44">
        <f>VLOOKUP(A971,[1]FIJA!$A:$P,8,0)</f>
        <v>11000</v>
      </c>
      <c r="I971" s="32">
        <f>VLOOKUP(A971,[1]FIJA!$A:$P,10,0)</f>
        <v>0</v>
      </c>
      <c r="J971" s="32">
        <f>VLOOKUP(A971,[1]FIJA!$A:$P,9,0)</f>
        <v>315.7</v>
      </c>
      <c r="K971" s="32">
        <f>VLOOKUP(A971,[3]Sheet1!$F:$I,2,)</f>
        <v>781</v>
      </c>
      <c r="L971" s="32">
        <f>VLOOKUP(A971,[3]Sheet1!$F:$I,4,0)</f>
        <v>126.5</v>
      </c>
      <c r="M971" s="32">
        <f>VLOOKUP(A971,[1]FIJA!$A:$P,11,0)</f>
        <v>334.4</v>
      </c>
      <c r="N971" s="32">
        <f>VLOOKUP(A971,[3]Sheet1!$F:$I,3,0)</f>
        <v>779.9</v>
      </c>
      <c r="O971" s="32">
        <f>VLOOKUP(A971,[1]FIJA!$A:$P,12,0)</f>
        <v>75</v>
      </c>
      <c r="P971" s="6">
        <v>650.09999999999991</v>
      </c>
      <c r="Q971" s="40">
        <f t="shared" si="42"/>
        <v>725.09999999999991</v>
      </c>
      <c r="R971" s="6">
        <f t="shared" si="43"/>
        <v>1687.4</v>
      </c>
      <c r="S971" s="6">
        <f t="shared" si="44"/>
        <v>10274.9</v>
      </c>
      <c r="T971" s="24">
        <v>111</v>
      </c>
      <c r="U971" s="2" t="str">
        <f>VLOOKUP(A971,[2]COMEDORECO_Generacion_de_Datos_!$A:$F,5,0)</f>
        <v>01.00.00.62.02.43.32</v>
      </c>
    </row>
    <row r="972" spans="1:21" s="3" customFormat="1" ht="21.95" customHeight="1" x14ac:dyDescent="0.25">
      <c r="A972" s="2">
        <f>VLOOKUP(C972,[1]FIJA!$D:$P,3,0)</f>
        <v>40211735978</v>
      </c>
      <c r="B972" s="23">
        <v>960</v>
      </c>
      <c r="C972" s="7" t="s">
        <v>1148</v>
      </c>
      <c r="D972" s="7" t="s">
        <v>44</v>
      </c>
      <c r="E972" s="7" t="str">
        <f>VLOOKUP(A972,[2]COMEDORECO_Generacion_de_Datos_!$A:$F,2,0)</f>
        <v>F</v>
      </c>
      <c r="F972" s="7" t="s">
        <v>1844</v>
      </c>
      <c r="G972" s="44" t="str">
        <f>VLOOKUP(A972,[1]FIJA!$A:$P,15,0)</f>
        <v>COMEDORES ECONOMICOS - NEYBA</v>
      </c>
      <c r="H972" s="44">
        <f>VLOOKUP(A972,[1]FIJA!$A:$P,8,0)</f>
        <v>11000</v>
      </c>
      <c r="I972" s="32">
        <f>VLOOKUP(A972,[1]FIJA!$A:$P,10,0)</f>
        <v>0</v>
      </c>
      <c r="J972" s="32">
        <f>VLOOKUP(A972,[1]FIJA!$A:$P,9,0)</f>
        <v>315.7</v>
      </c>
      <c r="K972" s="32">
        <f>VLOOKUP(A972,[3]Sheet1!$F:$I,2,)</f>
        <v>781</v>
      </c>
      <c r="L972" s="32">
        <f>VLOOKUP(A972,[3]Sheet1!$F:$I,4,0)</f>
        <v>126.5</v>
      </c>
      <c r="M972" s="32">
        <f>VLOOKUP(A972,[1]FIJA!$A:$P,11,0)</f>
        <v>334.4</v>
      </c>
      <c r="N972" s="32">
        <f>VLOOKUP(A972,[3]Sheet1!$F:$I,3,0)</f>
        <v>779.9</v>
      </c>
      <c r="O972" s="32">
        <f>VLOOKUP(A972,[1]FIJA!$A:$P,12,0)</f>
        <v>75</v>
      </c>
      <c r="P972" s="6">
        <v>650.09999999999991</v>
      </c>
      <c r="Q972" s="40">
        <f t="shared" si="42"/>
        <v>725.09999999999991</v>
      </c>
      <c r="R972" s="6">
        <f t="shared" si="43"/>
        <v>1687.4</v>
      </c>
      <c r="S972" s="6">
        <f t="shared" si="44"/>
        <v>10274.9</v>
      </c>
      <c r="T972" s="24">
        <v>111</v>
      </c>
      <c r="U972" s="2" t="str">
        <f>VLOOKUP(A972,[2]COMEDORECO_Generacion_de_Datos_!$A:$F,5,0)</f>
        <v>01.00.00.62.02.43.32</v>
      </c>
    </row>
    <row r="973" spans="1:21" s="3" customFormat="1" ht="21.95" customHeight="1" x14ac:dyDescent="0.25">
      <c r="A973" s="2">
        <f>VLOOKUP(C973,[1]FIJA!$D:$P,3,0)</f>
        <v>40225958772</v>
      </c>
      <c r="B973" s="23">
        <v>961</v>
      </c>
      <c r="C973" s="7" t="s">
        <v>1211</v>
      </c>
      <c r="D973" s="7" t="s">
        <v>97</v>
      </c>
      <c r="E973" s="7" t="str">
        <f>VLOOKUP(A973,[2]COMEDORECO_Generacion_de_Datos_!$A:$F,2,0)</f>
        <v>M</v>
      </c>
      <c r="F973" s="7" t="s">
        <v>1844</v>
      </c>
      <c r="G973" s="44" t="str">
        <f>VLOOKUP(A973,[1]FIJA!$A:$P,15,0)</f>
        <v>COMEDORES ECONOMICOS - NEYBA</v>
      </c>
      <c r="H973" s="44">
        <f>VLOOKUP(A973,[1]FIJA!$A:$P,8,0)</f>
        <v>11000</v>
      </c>
      <c r="I973" s="32">
        <f>VLOOKUP(A973,[1]FIJA!$A:$P,10,0)</f>
        <v>0</v>
      </c>
      <c r="J973" s="32">
        <f>VLOOKUP(A973,[1]FIJA!$A:$P,9,0)</f>
        <v>315.7</v>
      </c>
      <c r="K973" s="32">
        <f>VLOOKUP(A973,[3]Sheet1!$F:$I,2,)</f>
        <v>781</v>
      </c>
      <c r="L973" s="32">
        <f>VLOOKUP(A973,[3]Sheet1!$F:$I,4,0)</f>
        <v>126.5</v>
      </c>
      <c r="M973" s="32">
        <f>VLOOKUP(A973,[1]FIJA!$A:$P,11,0)</f>
        <v>334.4</v>
      </c>
      <c r="N973" s="32">
        <f>VLOOKUP(A973,[3]Sheet1!$F:$I,3,0)</f>
        <v>779.9</v>
      </c>
      <c r="O973" s="32">
        <f>VLOOKUP(A973,[1]FIJA!$A:$P,12,0)</f>
        <v>75</v>
      </c>
      <c r="P973" s="6">
        <v>650.09999999999991</v>
      </c>
      <c r="Q973" s="40">
        <f t="shared" ref="Q973:Q1036" si="45">+I973+J973+M973+O973</f>
        <v>725.09999999999991</v>
      </c>
      <c r="R973" s="6">
        <f t="shared" ref="R973:R1036" si="46">+K973+L973+N973</f>
        <v>1687.4</v>
      </c>
      <c r="S973" s="6">
        <f t="shared" ref="S973:S1036" si="47">+H973-Q973</f>
        <v>10274.9</v>
      </c>
      <c r="T973" s="24">
        <v>111</v>
      </c>
      <c r="U973" s="2" t="str">
        <f>VLOOKUP(A973,[2]COMEDORECO_Generacion_de_Datos_!$A:$F,5,0)</f>
        <v>01.00.00.62.02.43.32</v>
      </c>
    </row>
    <row r="974" spans="1:21" s="3" customFormat="1" ht="21.95" customHeight="1" x14ac:dyDescent="0.25">
      <c r="A974" s="2">
        <f>VLOOKUP(C974,[1]FIJA!$D:$P,3,0)</f>
        <v>40230941078</v>
      </c>
      <c r="B974" s="23">
        <v>962</v>
      </c>
      <c r="C974" s="7" t="s">
        <v>1233</v>
      </c>
      <c r="D974" s="7" t="s">
        <v>101</v>
      </c>
      <c r="E974" s="7" t="str">
        <f>VLOOKUP(A974,[2]COMEDORECO_Generacion_de_Datos_!$A:$F,2,0)</f>
        <v>F</v>
      </c>
      <c r="F974" s="7" t="s">
        <v>1844</v>
      </c>
      <c r="G974" s="44" t="str">
        <f>VLOOKUP(A974,[1]FIJA!$A:$P,15,0)</f>
        <v>COMEDORES ECONOMICOS - NEYBA</v>
      </c>
      <c r="H974" s="44">
        <f>VLOOKUP(A974,[1]FIJA!$A:$P,8,0)</f>
        <v>11000</v>
      </c>
      <c r="I974" s="32">
        <f>VLOOKUP(A974,[1]FIJA!$A:$P,10,0)</f>
        <v>0</v>
      </c>
      <c r="J974" s="32">
        <f>VLOOKUP(A974,[1]FIJA!$A:$P,9,0)</f>
        <v>315.7</v>
      </c>
      <c r="K974" s="32">
        <f>VLOOKUP(A974,[3]Sheet1!$F:$I,2,)</f>
        <v>781</v>
      </c>
      <c r="L974" s="32">
        <f>VLOOKUP(A974,[3]Sheet1!$F:$I,4,0)</f>
        <v>126.5</v>
      </c>
      <c r="M974" s="32">
        <f>VLOOKUP(A974,[1]FIJA!$A:$P,11,0)</f>
        <v>334.4</v>
      </c>
      <c r="N974" s="32">
        <f>VLOOKUP(A974,[3]Sheet1!$F:$I,3,0)</f>
        <v>779.9</v>
      </c>
      <c r="O974" s="32">
        <f>VLOOKUP(A974,[1]FIJA!$A:$P,12,0)</f>
        <v>75</v>
      </c>
      <c r="P974" s="6">
        <v>650.09999999999991</v>
      </c>
      <c r="Q974" s="40">
        <f t="shared" si="45"/>
        <v>725.09999999999991</v>
      </c>
      <c r="R974" s="6">
        <f t="shared" si="46"/>
        <v>1687.4</v>
      </c>
      <c r="S974" s="6">
        <f t="shared" si="47"/>
        <v>10274.9</v>
      </c>
      <c r="T974" s="24">
        <v>111</v>
      </c>
      <c r="U974" s="2" t="str">
        <f>VLOOKUP(A974,[2]COMEDORECO_Generacion_de_Datos_!$A:$F,5,0)</f>
        <v>01.00.00.62.02.43.32</v>
      </c>
    </row>
    <row r="975" spans="1:21" s="3" customFormat="1" ht="21.95" customHeight="1" x14ac:dyDescent="0.25">
      <c r="A975" s="2">
        <f>VLOOKUP(C975,[1]FIJA!$D:$P,3,0)</f>
        <v>6900008597</v>
      </c>
      <c r="B975" s="23">
        <v>963</v>
      </c>
      <c r="C975" s="7" t="s">
        <v>929</v>
      </c>
      <c r="D975" s="7" t="s">
        <v>27</v>
      </c>
      <c r="E975" s="7" t="str">
        <f>VLOOKUP(A975,[2]COMEDORECO_Generacion_de_Datos_!$A:$F,2,0)</f>
        <v>F</v>
      </c>
      <c r="F975" s="7" t="s">
        <v>1844</v>
      </c>
      <c r="G975" s="44" t="str">
        <f>VLOOKUP(A975,[1]FIJA!$A:$P,15,0)</f>
        <v>COMEDORES ECONOMICOS - PEDERNALES</v>
      </c>
      <c r="H975" s="44">
        <f>VLOOKUP(A975,[1]FIJA!$A:$P,8,0)</f>
        <v>35000</v>
      </c>
      <c r="I975" s="32">
        <f>VLOOKUP(A975,[1]FIJA!$A:$P,10,0)</f>
        <v>0</v>
      </c>
      <c r="J975" s="32">
        <f>VLOOKUP(A975,[1]FIJA!$A:$P,9,0)</f>
        <v>1004.5</v>
      </c>
      <c r="K975" s="32">
        <f>VLOOKUP(A975,[3]Sheet1!$F:$I,2,)</f>
        <v>2485</v>
      </c>
      <c r="L975" s="32">
        <f>VLOOKUP(A975,[3]Sheet1!$F:$I,4,0)</f>
        <v>402.5</v>
      </c>
      <c r="M975" s="32">
        <f>VLOOKUP(A975,[1]FIJA!$A:$P,11,0)</f>
        <v>1064</v>
      </c>
      <c r="N975" s="32">
        <f>VLOOKUP(A975,[3]Sheet1!$F:$I,3,0)</f>
        <v>2481.5</v>
      </c>
      <c r="O975" s="32">
        <f>VLOOKUP(A975,[1]FIJA!$A:$P,12,0)</f>
        <v>75</v>
      </c>
      <c r="P975" s="6">
        <v>2068.5</v>
      </c>
      <c r="Q975" s="40">
        <f t="shared" si="45"/>
        <v>2143.5</v>
      </c>
      <c r="R975" s="6">
        <f t="shared" si="46"/>
        <v>5369</v>
      </c>
      <c r="S975" s="6">
        <f t="shared" si="47"/>
        <v>32856.5</v>
      </c>
      <c r="T975" s="24">
        <v>111</v>
      </c>
      <c r="U975" s="2" t="str">
        <f>VLOOKUP(A975,[2]COMEDORECO_Generacion_de_Datos_!$A:$F,5,0)</f>
        <v>01.00.00.62.02.43.33</v>
      </c>
    </row>
    <row r="976" spans="1:21" s="3" customFormat="1" ht="21.95" customHeight="1" x14ac:dyDescent="0.25">
      <c r="A976" s="2">
        <f>VLOOKUP(C976,[1]FIJA!$D:$P,3,0)</f>
        <v>2300208978</v>
      </c>
      <c r="B976" s="23">
        <v>964</v>
      </c>
      <c r="C976" s="7" t="s">
        <v>80</v>
      </c>
      <c r="D976" s="7" t="s">
        <v>81</v>
      </c>
      <c r="E976" s="7" t="str">
        <f>VLOOKUP(A976,[2]COMEDORECO_Generacion_de_Datos_!$A:$F,2,0)</f>
        <v>F</v>
      </c>
      <c r="F976" s="7" t="s">
        <v>1845</v>
      </c>
      <c r="G976" s="44" t="str">
        <f>VLOOKUP(A976,[1]FIJA!$A:$P,15,0)</f>
        <v>COMEDORES ECONOMICOS - PEDERNALES</v>
      </c>
      <c r="H976" s="44">
        <f>VLOOKUP(A976,[1]FIJA!$A:$P,8,0)</f>
        <v>16500</v>
      </c>
      <c r="I976" s="32">
        <f>VLOOKUP(A976,[1]FIJA!$A:$P,10,0)</f>
        <v>0</v>
      </c>
      <c r="J976" s="32">
        <f>VLOOKUP(A976,[1]FIJA!$A:$P,9,0)</f>
        <v>473.55</v>
      </c>
      <c r="K976" s="32">
        <f>VLOOKUP(A976,[3]Sheet1!$F:$I,2,)</f>
        <v>1171.5</v>
      </c>
      <c r="L976" s="32">
        <f>VLOOKUP(A976,[3]Sheet1!$F:$I,4,0)</f>
        <v>189.75</v>
      </c>
      <c r="M976" s="32">
        <f>VLOOKUP(A976,[1]FIJA!$A:$P,11,0)</f>
        <v>501.6</v>
      </c>
      <c r="N976" s="32">
        <f>VLOOKUP(A976,[3]Sheet1!$F:$I,3,0)</f>
        <v>1169.8499999999999</v>
      </c>
      <c r="O976" s="32">
        <f>VLOOKUP(A976,[1]FIJA!$A:$P,12,0)</f>
        <v>75</v>
      </c>
      <c r="P976" s="6">
        <v>975.15000000000009</v>
      </c>
      <c r="Q976" s="40">
        <f t="shared" si="45"/>
        <v>1050.1500000000001</v>
      </c>
      <c r="R976" s="6">
        <f t="shared" si="46"/>
        <v>2531.1</v>
      </c>
      <c r="S976" s="6">
        <f t="shared" si="47"/>
        <v>15449.85</v>
      </c>
      <c r="T976" s="24">
        <v>111</v>
      </c>
      <c r="U976" s="2" t="str">
        <f>VLOOKUP(A976,[2]COMEDORECO_Generacion_de_Datos_!$A:$F,5,0)</f>
        <v>01.00.00.62.02.43.33</v>
      </c>
    </row>
    <row r="977" spans="1:21" s="3" customFormat="1" ht="21.95" customHeight="1" x14ac:dyDescent="0.25">
      <c r="A977" s="2">
        <f>VLOOKUP(C977,[1]FIJA!$D:$P,3,0)</f>
        <v>40222589810</v>
      </c>
      <c r="B977" s="23">
        <v>965</v>
      </c>
      <c r="C977" s="7" t="s">
        <v>1192</v>
      </c>
      <c r="D977" s="7" t="s">
        <v>81</v>
      </c>
      <c r="E977" s="7" t="str">
        <f>VLOOKUP(A977,[2]COMEDORECO_Generacion_de_Datos_!$A:$F,2,0)</f>
        <v>F</v>
      </c>
      <c r="F977" s="7" t="s">
        <v>1844</v>
      </c>
      <c r="G977" s="44" t="str">
        <f>VLOOKUP(A977,[1]FIJA!$A:$P,15,0)</f>
        <v>COMEDORES ECONOMICOS - PEDERNALES</v>
      </c>
      <c r="H977" s="44">
        <f>VLOOKUP(A977,[1]FIJA!$A:$P,8,0)</f>
        <v>16500</v>
      </c>
      <c r="I977" s="32">
        <f>VLOOKUP(A977,[1]FIJA!$A:$P,10,0)</f>
        <v>0</v>
      </c>
      <c r="J977" s="32">
        <f>VLOOKUP(A977,[1]FIJA!$A:$P,9,0)</f>
        <v>473.55</v>
      </c>
      <c r="K977" s="32">
        <f>VLOOKUP(A977,[3]Sheet1!$F:$I,2,)</f>
        <v>1171.5</v>
      </c>
      <c r="L977" s="32">
        <f>VLOOKUP(A977,[3]Sheet1!$F:$I,4,0)</f>
        <v>189.75</v>
      </c>
      <c r="M977" s="32">
        <f>VLOOKUP(A977,[1]FIJA!$A:$P,11,0)</f>
        <v>501.6</v>
      </c>
      <c r="N977" s="32">
        <f>VLOOKUP(A977,[3]Sheet1!$F:$I,3,0)</f>
        <v>1169.8499999999999</v>
      </c>
      <c r="O977" s="32">
        <f>VLOOKUP(A977,[1]FIJA!$A:$P,12,0)</f>
        <v>75</v>
      </c>
      <c r="P977" s="6">
        <v>975.15000000000009</v>
      </c>
      <c r="Q977" s="40">
        <f t="shared" si="45"/>
        <v>1050.1500000000001</v>
      </c>
      <c r="R977" s="6">
        <f t="shared" si="46"/>
        <v>2531.1</v>
      </c>
      <c r="S977" s="6">
        <f t="shared" si="47"/>
        <v>15449.85</v>
      </c>
      <c r="T977" s="24">
        <v>111</v>
      </c>
      <c r="U977" s="2" t="str">
        <f>VLOOKUP(A977,[2]COMEDORECO_Generacion_de_Datos_!$A:$F,5,0)</f>
        <v>01.00.00.62.02.43.33</v>
      </c>
    </row>
    <row r="978" spans="1:21" s="3" customFormat="1" ht="21.95" customHeight="1" x14ac:dyDescent="0.25">
      <c r="A978" s="2">
        <f>VLOOKUP(C978,[1]FIJA!$D:$P,3,0)</f>
        <v>40209493614</v>
      </c>
      <c r="B978" s="23">
        <v>966</v>
      </c>
      <c r="C978" s="7" t="s">
        <v>1317</v>
      </c>
      <c r="D978" s="7" t="s">
        <v>116</v>
      </c>
      <c r="E978" s="7" t="str">
        <f>VLOOKUP(A978,[2]COMEDORECO_Generacion_de_Datos_!$A:$F,2,0)</f>
        <v>F</v>
      </c>
      <c r="F978" s="7" t="s">
        <v>1844</v>
      </c>
      <c r="G978" s="44" t="str">
        <f>VLOOKUP(A978,[1]FIJA!$A:$P,15,0)</f>
        <v>COMEDORES ECONOMICOS - PEDERNALES</v>
      </c>
      <c r="H978" s="44">
        <f>VLOOKUP(A978,[1]FIJA!$A:$P,8,0)</f>
        <v>15000</v>
      </c>
      <c r="I978" s="32">
        <f>VLOOKUP(A978,[1]FIJA!$A:$P,10,0)</f>
        <v>0</v>
      </c>
      <c r="J978" s="32">
        <f>VLOOKUP(A978,[1]FIJA!$A:$P,9,0)</f>
        <v>430.5</v>
      </c>
      <c r="K978" s="32">
        <f>VLOOKUP(A978,[3]Sheet1!$F:$I,2,)</f>
        <v>1065</v>
      </c>
      <c r="L978" s="32">
        <f>VLOOKUP(A978,[3]Sheet1!$F:$I,4,0)</f>
        <v>172.5</v>
      </c>
      <c r="M978" s="32">
        <f>VLOOKUP(A978,[1]FIJA!$A:$P,11,0)</f>
        <v>456</v>
      </c>
      <c r="N978" s="32">
        <f>VLOOKUP(A978,[3]Sheet1!$F:$I,3,0)</f>
        <v>1063.5</v>
      </c>
      <c r="O978" s="32">
        <f>VLOOKUP(A978,[1]FIJA!$A:$P,12,0)</f>
        <v>75</v>
      </c>
      <c r="P978" s="6">
        <v>886.5</v>
      </c>
      <c r="Q978" s="40">
        <f t="shared" si="45"/>
        <v>961.5</v>
      </c>
      <c r="R978" s="6">
        <f t="shared" si="46"/>
        <v>2301</v>
      </c>
      <c r="S978" s="6">
        <f t="shared" si="47"/>
        <v>14038.5</v>
      </c>
      <c r="T978" s="24">
        <v>111</v>
      </c>
      <c r="U978" s="2" t="str">
        <f>VLOOKUP(A978,[2]COMEDORECO_Generacion_de_Datos_!$A:$F,5,0)</f>
        <v>01.00.00.62.02.43.33</v>
      </c>
    </row>
    <row r="979" spans="1:21" s="3" customFormat="1" ht="21.95" customHeight="1" x14ac:dyDescent="0.25">
      <c r="A979" s="2">
        <f>VLOOKUP(C979,[1]FIJA!$D:$P,3,0)</f>
        <v>6900019362</v>
      </c>
      <c r="B979" s="23">
        <v>967</v>
      </c>
      <c r="C979" s="7" t="s">
        <v>931</v>
      </c>
      <c r="D979" s="7" t="s">
        <v>116</v>
      </c>
      <c r="E979" s="7" t="str">
        <f>VLOOKUP(A979,[2]COMEDORECO_Generacion_de_Datos_!$A:$F,2,0)</f>
        <v>F</v>
      </c>
      <c r="F979" s="7" t="s">
        <v>1844</v>
      </c>
      <c r="G979" s="44" t="str">
        <f>VLOOKUP(A979,[1]FIJA!$A:$P,15,0)</f>
        <v>COMEDORES ECONOMICOS - PEDERNALES</v>
      </c>
      <c r="H979" s="44">
        <f>VLOOKUP(A979,[1]FIJA!$A:$P,8,0)</f>
        <v>13000</v>
      </c>
      <c r="I979" s="32">
        <f>VLOOKUP(A979,[1]FIJA!$A:$P,10,0)</f>
        <v>0</v>
      </c>
      <c r="J979" s="32">
        <f>VLOOKUP(A979,[1]FIJA!$A:$P,9,0)</f>
        <v>373.1</v>
      </c>
      <c r="K979" s="32">
        <f>VLOOKUP(A979,[3]Sheet1!$F:$I,2,)</f>
        <v>923</v>
      </c>
      <c r="L979" s="32">
        <f>VLOOKUP(A979,[3]Sheet1!$F:$I,4,0)</f>
        <v>149.5</v>
      </c>
      <c r="M979" s="32">
        <f>VLOOKUP(A979,[1]FIJA!$A:$P,11,0)</f>
        <v>395.2</v>
      </c>
      <c r="N979" s="32">
        <f>VLOOKUP(A979,[3]Sheet1!$F:$I,3,0)</f>
        <v>921.7</v>
      </c>
      <c r="O979" s="32">
        <f>VLOOKUP(A979,[1]FIJA!$A:$P,12,0)</f>
        <v>75</v>
      </c>
      <c r="P979" s="6">
        <v>768.3</v>
      </c>
      <c r="Q979" s="40">
        <f t="shared" si="45"/>
        <v>843.3</v>
      </c>
      <c r="R979" s="6">
        <f t="shared" si="46"/>
        <v>1994.2</v>
      </c>
      <c r="S979" s="6">
        <f t="shared" si="47"/>
        <v>12156.7</v>
      </c>
      <c r="T979" s="24">
        <v>111</v>
      </c>
      <c r="U979" s="2" t="str">
        <f>VLOOKUP(A979,[2]COMEDORECO_Generacion_de_Datos_!$A:$F,5,0)</f>
        <v>01.00.00.62.02.43.33</v>
      </c>
    </row>
    <row r="980" spans="1:21" s="3" customFormat="1" ht="21.95" customHeight="1" x14ac:dyDescent="0.25">
      <c r="A980" s="2">
        <f>VLOOKUP(C980,[1]FIJA!$D:$P,3,0)</f>
        <v>6900036523</v>
      </c>
      <c r="B980" s="23">
        <v>968</v>
      </c>
      <c r="C980" s="7" t="s">
        <v>932</v>
      </c>
      <c r="D980" s="7" t="s">
        <v>180</v>
      </c>
      <c r="E980" s="7" t="str">
        <f>VLOOKUP(A980,[2]COMEDORECO_Generacion_de_Datos_!$A:$F,2,0)</f>
        <v>M</v>
      </c>
      <c r="F980" s="7" t="s">
        <v>1844</v>
      </c>
      <c r="G980" s="44" t="str">
        <f>VLOOKUP(A980,[1]FIJA!$A:$P,15,0)</f>
        <v>COMEDORES ECONOMICOS - PEDERNALES</v>
      </c>
      <c r="H980" s="44">
        <f>VLOOKUP(A980,[1]FIJA!$A:$P,8,0)</f>
        <v>13000</v>
      </c>
      <c r="I980" s="32">
        <f>VLOOKUP(A980,[1]FIJA!$A:$P,10,0)</f>
        <v>0</v>
      </c>
      <c r="J980" s="32">
        <f>VLOOKUP(A980,[1]FIJA!$A:$P,9,0)</f>
        <v>373.1</v>
      </c>
      <c r="K980" s="32">
        <f>VLOOKUP(A980,[3]Sheet1!$F:$I,2,)</f>
        <v>923</v>
      </c>
      <c r="L980" s="32">
        <f>VLOOKUP(A980,[3]Sheet1!$F:$I,4,0)</f>
        <v>149.5</v>
      </c>
      <c r="M980" s="32">
        <f>VLOOKUP(A980,[1]FIJA!$A:$P,11,0)</f>
        <v>395.2</v>
      </c>
      <c r="N980" s="32">
        <f>VLOOKUP(A980,[3]Sheet1!$F:$I,3,0)</f>
        <v>921.7</v>
      </c>
      <c r="O980" s="32">
        <f>VLOOKUP(A980,[1]FIJA!$A:$P,12,0)</f>
        <v>75</v>
      </c>
      <c r="P980" s="6">
        <v>768.3</v>
      </c>
      <c r="Q980" s="40">
        <f t="shared" si="45"/>
        <v>843.3</v>
      </c>
      <c r="R980" s="6">
        <f t="shared" si="46"/>
        <v>1994.2</v>
      </c>
      <c r="S980" s="6">
        <f t="shared" si="47"/>
        <v>12156.7</v>
      </c>
      <c r="T980" s="24">
        <v>111</v>
      </c>
      <c r="U980" s="2" t="str">
        <f>VLOOKUP(A980,[2]COMEDORECO_Generacion_de_Datos_!$A:$F,5,0)</f>
        <v>01.00.00.62.02.43.33</v>
      </c>
    </row>
    <row r="981" spans="1:21" s="3" customFormat="1" ht="21.95" customHeight="1" x14ac:dyDescent="0.25">
      <c r="A981" s="2">
        <f>VLOOKUP(C981,[1]FIJA!$D:$P,3,0)</f>
        <v>6900070720</v>
      </c>
      <c r="B981" s="23">
        <v>969</v>
      </c>
      <c r="C981" s="7" t="s">
        <v>934</v>
      </c>
      <c r="D981" s="7" t="s">
        <v>649</v>
      </c>
      <c r="E981" s="7" t="str">
        <f>VLOOKUP(A981,[2]COMEDORECO_Generacion_de_Datos_!$A:$F,2,0)</f>
        <v>F</v>
      </c>
      <c r="F981" s="7" t="s">
        <v>1844</v>
      </c>
      <c r="G981" s="44" t="str">
        <f>VLOOKUP(A981,[1]FIJA!$A:$P,15,0)</f>
        <v>COMEDORES ECONOMICOS - PEDERNALES</v>
      </c>
      <c r="H981" s="44">
        <f>VLOOKUP(A981,[1]FIJA!$A:$P,8,0)</f>
        <v>13000</v>
      </c>
      <c r="I981" s="32">
        <f>VLOOKUP(A981,[1]FIJA!$A:$P,10,0)</f>
        <v>0</v>
      </c>
      <c r="J981" s="32">
        <f>VLOOKUP(A981,[1]FIJA!$A:$P,9,0)</f>
        <v>373.1</v>
      </c>
      <c r="K981" s="32">
        <f>VLOOKUP(A981,[3]Sheet1!$F:$I,2,)</f>
        <v>923</v>
      </c>
      <c r="L981" s="32">
        <f>VLOOKUP(A981,[3]Sheet1!$F:$I,4,0)</f>
        <v>149.5</v>
      </c>
      <c r="M981" s="32">
        <f>VLOOKUP(A981,[1]FIJA!$A:$P,11,0)</f>
        <v>395.2</v>
      </c>
      <c r="N981" s="32">
        <f>VLOOKUP(A981,[3]Sheet1!$F:$I,3,0)</f>
        <v>921.7</v>
      </c>
      <c r="O981" s="32">
        <f>VLOOKUP(A981,[1]FIJA!$A:$P,12,0)</f>
        <v>75</v>
      </c>
      <c r="P981" s="6">
        <v>768.3</v>
      </c>
      <c r="Q981" s="40">
        <f t="shared" si="45"/>
        <v>843.3</v>
      </c>
      <c r="R981" s="6">
        <f t="shared" si="46"/>
        <v>1994.2</v>
      </c>
      <c r="S981" s="6">
        <f t="shared" si="47"/>
        <v>12156.7</v>
      </c>
      <c r="T981" s="24">
        <v>111</v>
      </c>
      <c r="U981" s="2" t="str">
        <f>VLOOKUP(A981,[2]COMEDORECO_Generacion_de_Datos_!$A:$F,5,0)</f>
        <v>01.00.00.62.02.43.33</v>
      </c>
    </row>
    <row r="982" spans="1:21" s="3" customFormat="1" ht="21.95" customHeight="1" x14ac:dyDescent="0.25">
      <c r="A982" s="2">
        <f>VLOOKUP(C982,[1]FIJA!$D:$P,3,0)</f>
        <v>6900083996</v>
      </c>
      <c r="B982" s="23">
        <v>970</v>
      </c>
      <c r="C982" s="7" t="s">
        <v>1564</v>
      </c>
      <c r="D982" s="7" t="s">
        <v>44</v>
      </c>
      <c r="E982" s="7" t="str">
        <f>VLOOKUP(A982,[2]COMEDORECO_Generacion_de_Datos_!$A:$F,2,0)</f>
        <v>F</v>
      </c>
      <c r="F982" s="7" t="s">
        <v>1844</v>
      </c>
      <c r="G982" s="44" t="str">
        <f>VLOOKUP(A982,[1]FIJA!$A:$P,15,0)</f>
        <v>COMEDORES ECONOMICOS - PEDERNALES</v>
      </c>
      <c r="H982" s="44">
        <f>VLOOKUP(A982,[1]FIJA!$A:$P,8,0)</f>
        <v>13000</v>
      </c>
      <c r="I982" s="32">
        <f>VLOOKUP(A982,[1]FIJA!$A:$P,10,0)</f>
        <v>0</v>
      </c>
      <c r="J982" s="32">
        <f>VLOOKUP(A982,[1]FIJA!$A:$P,9,0)</f>
        <v>373.1</v>
      </c>
      <c r="K982" s="32">
        <f>VLOOKUP(A982,[3]Sheet1!$F:$I,2,)</f>
        <v>923</v>
      </c>
      <c r="L982" s="32">
        <f>VLOOKUP(A982,[3]Sheet1!$F:$I,4,0)</f>
        <v>149.5</v>
      </c>
      <c r="M982" s="32">
        <f>VLOOKUP(A982,[1]FIJA!$A:$P,11,0)</f>
        <v>395.2</v>
      </c>
      <c r="N982" s="32">
        <f>VLOOKUP(A982,[3]Sheet1!$F:$I,3,0)</f>
        <v>921.7</v>
      </c>
      <c r="O982" s="32">
        <f>VLOOKUP(A982,[1]FIJA!$A:$P,12,0)</f>
        <v>75</v>
      </c>
      <c r="P982" s="6">
        <v>768.3</v>
      </c>
      <c r="Q982" s="40">
        <f t="shared" si="45"/>
        <v>843.3</v>
      </c>
      <c r="R982" s="6">
        <f t="shared" si="46"/>
        <v>1994.2</v>
      </c>
      <c r="S982" s="6">
        <f t="shared" si="47"/>
        <v>12156.7</v>
      </c>
      <c r="T982" s="24">
        <v>111</v>
      </c>
      <c r="U982" s="2" t="str">
        <f>VLOOKUP(A982,[2]COMEDORECO_Generacion_de_Datos_!$A:$F,5,0)</f>
        <v>01.00.00.62.02.43.33</v>
      </c>
    </row>
    <row r="983" spans="1:21" s="3" customFormat="1" ht="21.95" customHeight="1" x14ac:dyDescent="0.25">
      <c r="A983" s="2">
        <f>VLOOKUP(C983,[1]FIJA!$D:$P,3,0)</f>
        <v>103182085</v>
      </c>
      <c r="B983" s="23">
        <v>971</v>
      </c>
      <c r="C983" s="7" t="s">
        <v>1802</v>
      </c>
      <c r="D983" s="7" t="s">
        <v>97</v>
      </c>
      <c r="E983" s="7" t="str">
        <f>VLOOKUP(A983,[2]COMEDORECO_Generacion_de_Datos_!$A:$F,2,0)</f>
        <v>F</v>
      </c>
      <c r="F983" s="7" t="s">
        <v>1844</v>
      </c>
      <c r="G983" s="44" t="str">
        <f>VLOOKUP(A983,[1]FIJA!$A:$P,15,0)</f>
        <v>COMEDORES ECONOMICOS - PEDERNALES</v>
      </c>
      <c r="H983" s="44">
        <f>VLOOKUP(A983,[1]FIJA!$A:$P,8,0)</f>
        <v>11000</v>
      </c>
      <c r="I983" s="32">
        <f>VLOOKUP(A983,[1]FIJA!$A:$P,10,0)</f>
        <v>0</v>
      </c>
      <c r="J983" s="32">
        <f>VLOOKUP(A983,[1]FIJA!$A:$P,9,0)</f>
        <v>315.7</v>
      </c>
      <c r="K983" s="32">
        <f>VLOOKUP(A983,[3]Sheet1!$F:$I,2,)</f>
        <v>781</v>
      </c>
      <c r="L983" s="32">
        <f>VLOOKUP(A983,[3]Sheet1!$F:$I,4,0)</f>
        <v>126.5</v>
      </c>
      <c r="M983" s="32">
        <f>VLOOKUP(A983,[1]FIJA!$A:$P,11,0)</f>
        <v>334.4</v>
      </c>
      <c r="N983" s="32">
        <f>VLOOKUP(A983,[3]Sheet1!$F:$I,3,0)</f>
        <v>779.9</v>
      </c>
      <c r="O983" s="32">
        <f>VLOOKUP(A983,[1]FIJA!$A:$P,12,0)</f>
        <v>75</v>
      </c>
      <c r="P983" s="6">
        <v>650.09999999999991</v>
      </c>
      <c r="Q983" s="40">
        <f t="shared" si="45"/>
        <v>725.09999999999991</v>
      </c>
      <c r="R983" s="6">
        <f t="shared" si="46"/>
        <v>1687.4</v>
      </c>
      <c r="S983" s="6">
        <f t="shared" si="47"/>
        <v>10274.9</v>
      </c>
      <c r="T983" s="24">
        <v>111</v>
      </c>
      <c r="U983" s="2" t="str">
        <f>VLOOKUP(A983,[2]COMEDORECO_Generacion_de_Datos_!$A:$F,5,0)</f>
        <v>01.00.00.62.02.43.33</v>
      </c>
    </row>
    <row r="984" spans="1:21" s="3" customFormat="1" ht="21.95" customHeight="1" x14ac:dyDescent="0.25">
      <c r="A984" s="2">
        <f>VLOOKUP(C984,[1]FIJA!$D:$P,3,0)</f>
        <v>1000921690</v>
      </c>
      <c r="B984" s="23">
        <v>972</v>
      </c>
      <c r="C984" s="7" t="s">
        <v>539</v>
      </c>
      <c r="D984" s="7" t="s">
        <v>97</v>
      </c>
      <c r="E984" s="7" t="str">
        <f>VLOOKUP(A984,[2]COMEDORECO_Generacion_de_Datos_!$A:$F,2,0)</f>
        <v>M</v>
      </c>
      <c r="F984" s="7" t="s">
        <v>1844</v>
      </c>
      <c r="G984" s="44" t="str">
        <f>VLOOKUP(A984,[1]FIJA!$A:$P,15,0)</f>
        <v>COMEDORES ECONOMICOS - PEDERNALES</v>
      </c>
      <c r="H984" s="44">
        <f>VLOOKUP(A984,[1]FIJA!$A:$P,8,0)</f>
        <v>11000</v>
      </c>
      <c r="I984" s="32">
        <f>VLOOKUP(A984,[1]FIJA!$A:$P,10,0)</f>
        <v>0</v>
      </c>
      <c r="J984" s="32">
        <f>VLOOKUP(A984,[1]FIJA!$A:$P,9,0)</f>
        <v>315.7</v>
      </c>
      <c r="K984" s="32">
        <f>VLOOKUP(A984,[3]Sheet1!$F:$I,2,)</f>
        <v>781</v>
      </c>
      <c r="L984" s="32">
        <f>VLOOKUP(A984,[3]Sheet1!$F:$I,4,0)</f>
        <v>126.5</v>
      </c>
      <c r="M984" s="32">
        <f>VLOOKUP(A984,[1]FIJA!$A:$P,11,0)</f>
        <v>334.4</v>
      </c>
      <c r="N984" s="32">
        <f>VLOOKUP(A984,[3]Sheet1!$F:$I,3,0)</f>
        <v>779.9</v>
      </c>
      <c r="O984" s="32">
        <f>VLOOKUP(A984,[1]FIJA!$A:$P,12,0)</f>
        <v>75</v>
      </c>
      <c r="P984" s="6">
        <v>650.09999999999991</v>
      </c>
      <c r="Q984" s="40">
        <f t="shared" si="45"/>
        <v>725.09999999999991</v>
      </c>
      <c r="R984" s="6">
        <f t="shared" si="46"/>
        <v>1687.4</v>
      </c>
      <c r="S984" s="6">
        <f t="shared" si="47"/>
        <v>10274.9</v>
      </c>
      <c r="T984" s="24">
        <v>111</v>
      </c>
      <c r="U984" s="2" t="str">
        <f>VLOOKUP(A984,[2]COMEDORECO_Generacion_de_Datos_!$A:$F,5,0)</f>
        <v>01.00.00.62.02.43.33</v>
      </c>
    </row>
    <row r="985" spans="1:21" s="3" customFormat="1" ht="21.95" customHeight="1" x14ac:dyDescent="0.25">
      <c r="A985" s="2">
        <f>VLOOKUP(C985,[1]FIJA!$D:$P,3,0)</f>
        <v>1800474361</v>
      </c>
      <c r="B985" s="23">
        <v>973</v>
      </c>
      <c r="C985" s="7" t="s">
        <v>644</v>
      </c>
      <c r="D985" s="7" t="s">
        <v>101</v>
      </c>
      <c r="E985" s="7" t="str">
        <f>VLOOKUP(A985,[2]COMEDORECO_Generacion_de_Datos_!$A:$F,2,0)</f>
        <v>F</v>
      </c>
      <c r="F985" s="7" t="s">
        <v>1844</v>
      </c>
      <c r="G985" s="44" t="str">
        <f>VLOOKUP(A985,[1]FIJA!$A:$P,15,0)</f>
        <v>COMEDORES ECONOMICOS - PEDERNALES</v>
      </c>
      <c r="H985" s="44">
        <f>VLOOKUP(A985,[1]FIJA!$A:$P,8,0)</f>
        <v>11000</v>
      </c>
      <c r="I985" s="32">
        <f>VLOOKUP(A985,[1]FIJA!$A:$P,10,0)</f>
        <v>0</v>
      </c>
      <c r="J985" s="32">
        <f>VLOOKUP(A985,[1]FIJA!$A:$P,9,0)</f>
        <v>315.7</v>
      </c>
      <c r="K985" s="32">
        <f>VLOOKUP(A985,[3]Sheet1!$F:$I,2,)</f>
        <v>781</v>
      </c>
      <c r="L985" s="32">
        <f>VLOOKUP(A985,[3]Sheet1!$F:$I,4,0)</f>
        <v>126.5</v>
      </c>
      <c r="M985" s="32">
        <f>VLOOKUP(A985,[1]FIJA!$A:$P,11,0)</f>
        <v>334.4</v>
      </c>
      <c r="N985" s="32">
        <f>VLOOKUP(A985,[3]Sheet1!$F:$I,3,0)</f>
        <v>779.9</v>
      </c>
      <c r="O985" s="32">
        <f>VLOOKUP(A985,[1]FIJA!$A:$P,12,0)</f>
        <v>75</v>
      </c>
      <c r="P985" s="6">
        <v>650.09999999999991</v>
      </c>
      <c r="Q985" s="40">
        <f t="shared" si="45"/>
        <v>725.09999999999991</v>
      </c>
      <c r="R985" s="6">
        <f t="shared" si="46"/>
        <v>1687.4</v>
      </c>
      <c r="S985" s="6">
        <f t="shared" si="47"/>
        <v>10274.9</v>
      </c>
      <c r="T985" s="24">
        <v>111</v>
      </c>
      <c r="U985" s="2" t="str">
        <f>VLOOKUP(A985,[2]COMEDORECO_Generacion_de_Datos_!$A:$F,5,0)</f>
        <v>01.00.00.62.02.43.33</v>
      </c>
    </row>
    <row r="986" spans="1:21" s="3" customFormat="1" ht="21.95" customHeight="1" x14ac:dyDescent="0.25">
      <c r="A986" s="2">
        <f>VLOOKUP(C986,[1]FIJA!$D:$P,3,0)</f>
        <v>6900003184</v>
      </c>
      <c r="B986" s="23">
        <v>974</v>
      </c>
      <c r="C986" s="7" t="s">
        <v>928</v>
      </c>
      <c r="D986" s="7" t="s">
        <v>97</v>
      </c>
      <c r="E986" s="7" t="str">
        <f>VLOOKUP(A986,[2]COMEDORECO_Generacion_de_Datos_!$A:$F,2,0)</f>
        <v>F</v>
      </c>
      <c r="F986" s="7" t="s">
        <v>1844</v>
      </c>
      <c r="G986" s="44" t="str">
        <f>VLOOKUP(A986,[1]FIJA!$A:$P,15,0)</f>
        <v>COMEDORES ECONOMICOS - PEDERNALES</v>
      </c>
      <c r="H986" s="44">
        <f>VLOOKUP(A986,[1]FIJA!$A:$P,8,0)</f>
        <v>11000</v>
      </c>
      <c r="I986" s="32">
        <f>VLOOKUP(A986,[1]FIJA!$A:$P,10,0)</f>
        <v>0</v>
      </c>
      <c r="J986" s="32">
        <f>VLOOKUP(A986,[1]FIJA!$A:$P,9,0)</f>
        <v>315.7</v>
      </c>
      <c r="K986" s="32">
        <f>VLOOKUP(A986,[3]Sheet1!$F:$I,2,)</f>
        <v>781</v>
      </c>
      <c r="L986" s="32">
        <f>VLOOKUP(A986,[3]Sheet1!$F:$I,4,0)</f>
        <v>126.5</v>
      </c>
      <c r="M986" s="32">
        <f>VLOOKUP(A986,[1]FIJA!$A:$P,11,0)</f>
        <v>334.4</v>
      </c>
      <c r="N986" s="32">
        <f>VLOOKUP(A986,[3]Sheet1!$F:$I,3,0)</f>
        <v>779.9</v>
      </c>
      <c r="O986" s="32">
        <f>VLOOKUP(A986,[1]FIJA!$A:$P,12,0)</f>
        <v>75</v>
      </c>
      <c r="P986" s="6">
        <v>650.09999999999991</v>
      </c>
      <c r="Q986" s="40">
        <f t="shared" si="45"/>
        <v>725.09999999999991</v>
      </c>
      <c r="R986" s="6">
        <f t="shared" si="46"/>
        <v>1687.4</v>
      </c>
      <c r="S986" s="6">
        <f t="shared" si="47"/>
        <v>10274.9</v>
      </c>
      <c r="T986" s="24">
        <v>111</v>
      </c>
      <c r="U986" s="2" t="str">
        <f>VLOOKUP(A986,[2]COMEDORECO_Generacion_de_Datos_!$A:$F,5,0)</f>
        <v>01.00.00.62.02.43.33</v>
      </c>
    </row>
    <row r="987" spans="1:21" s="3" customFormat="1" ht="21.95" customHeight="1" x14ac:dyDescent="0.25">
      <c r="A987" s="2">
        <f>VLOOKUP(C987,[1]FIJA!$D:$P,3,0)</f>
        <v>6900010379</v>
      </c>
      <c r="B987" s="23">
        <v>975</v>
      </c>
      <c r="C987" s="7" t="s">
        <v>930</v>
      </c>
      <c r="D987" s="7" t="s">
        <v>27</v>
      </c>
      <c r="E987" s="7" t="str">
        <f>VLOOKUP(A987,[2]COMEDORECO_Generacion_de_Datos_!$A:$F,2,0)</f>
        <v>M</v>
      </c>
      <c r="F987" s="7" t="s">
        <v>1844</v>
      </c>
      <c r="G987" s="44" t="str">
        <f>VLOOKUP(A987,[1]FIJA!$A:$P,15,0)</f>
        <v>COMEDORES ECONOMICOS - PEDERNALES</v>
      </c>
      <c r="H987" s="44">
        <f>VLOOKUP(A987,[1]FIJA!$A:$P,8,0)</f>
        <v>11000</v>
      </c>
      <c r="I987" s="32">
        <f>VLOOKUP(A987,[1]FIJA!$A:$P,10,0)</f>
        <v>0</v>
      </c>
      <c r="J987" s="32">
        <f>VLOOKUP(A987,[1]FIJA!$A:$P,9,0)</f>
        <v>315.7</v>
      </c>
      <c r="K987" s="32">
        <f>VLOOKUP(A987,[3]Sheet1!$F:$I,2,)</f>
        <v>781</v>
      </c>
      <c r="L987" s="32">
        <f>VLOOKUP(A987,[3]Sheet1!$F:$I,4,0)</f>
        <v>126.5</v>
      </c>
      <c r="M987" s="32">
        <f>VLOOKUP(A987,[1]FIJA!$A:$P,11,0)</f>
        <v>334.4</v>
      </c>
      <c r="N987" s="32">
        <f>VLOOKUP(A987,[3]Sheet1!$F:$I,3,0)</f>
        <v>779.9</v>
      </c>
      <c r="O987" s="32">
        <f>VLOOKUP(A987,[1]FIJA!$A:$P,12,0)</f>
        <v>75</v>
      </c>
      <c r="P987" s="6">
        <v>650.09999999999991</v>
      </c>
      <c r="Q987" s="40">
        <f t="shared" si="45"/>
        <v>725.09999999999991</v>
      </c>
      <c r="R987" s="6">
        <f t="shared" si="46"/>
        <v>1687.4</v>
      </c>
      <c r="S987" s="6">
        <f t="shared" si="47"/>
        <v>10274.9</v>
      </c>
      <c r="T987" s="24">
        <v>111</v>
      </c>
      <c r="U987" s="2" t="str">
        <f>VLOOKUP(A987,[2]COMEDORECO_Generacion_de_Datos_!$A:$F,5,0)</f>
        <v>01.00.00.62.02.43.33</v>
      </c>
    </row>
    <row r="988" spans="1:21" s="3" customFormat="1" ht="21.95" customHeight="1" x14ac:dyDescent="0.25">
      <c r="A988" s="2">
        <f>VLOOKUP(C988,[1]FIJA!$D:$P,3,0)</f>
        <v>6900066371</v>
      </c>
      <c r="B988" s="23">
        <v>976</v>
      </c>
      <c r="C988" s="7" t="s">
        <v>933</v>
      </c>
      <c r="D988" s="7" t="s">
        <v>97</v>
      </c>
      <c r="E988" s="7" t="str">
        <f>VLOOKUP(A988,[2]COMEDORECO_Generacion_de_Datos_!$A:$F,2,0)</f>
        <v>M</v>
      </c>
      <c r="F988" s="7" t="s">
        <v>1844</v>
      </c>
      <c r="G988" s="44" t="str">
        <f>VLOOKUP(A988,[1]FIJA!$A:$P,15,0)</f>
        <v>COMEDORES ECONOMICOS - PEDERNALES</v>
      </c>
      <c r="H988" s="44">
        <f>VLOOKUP(A988,[1]FIJA!$A:$P,8,0)</f>
        <v>11000</v>
      </c>
      <c r="I988" s="32">
        <f>VLOOKUP(A988,[1]FIJA!$A:$P,10,0)</f>
        <v>0</v>
      </c>
      <c r="J988" s="32">
        <f>VLOOKUP(A988,[1]FIJA!$A:$P,9,0)</f>
        <v>315.7</v>
      </c>
      <c r="K988" s="32">
        <f>VLOOKUP(A988,[3]Sheet1!$F:$I,2,)</f>
        <v>781</v>
      </c>
      <c r="L988" s="32">
        <f>VLOOKUP(A988,[3]Sheet1!$F:$I,4,0)</f>
        <v>126.5</v>
      </c>
      <c r="M988" s="32">
        <f>VLOOKUP(A988,[1]FIJA!$A:$P,11,0)</f>
        <v>334.4</v>
      </c>
      <c r="N988" s="32">
        <f>VLOOKUP(A988,[3]Sheet1!$F:$I,3,0)</f>
        <v>779.9</v>
      </c>
      <c r="O988" s="32">
        <f>VLOOKUP(A988,[1]FIJA!$A:$P,12,0)</f>
        <v>75</v>
      </c>
      <c r="P988" s="6">
        <v>650.09999999999991</v>
      </c>
      <c r="Q988" s="40">
        <f t="shared" si="45"/>
        <v>725.09999999999991</v>
      </c>
      <c r="R988" s="6">
        <f t="shared" si="46"/>
        <v>1687.4</v>
      </c>
      <c r="S988" s="6">
        <f t="shared" si="47"/>
        <v>10274.9</v>
      </c>
      <c r="T988" s="24">
        <v>111</v>
      </c>
      <c r="U988" s="2" t="str">
        <f>VLOOKUP(A988,[2]COMEDORECO_Generacion_de_Datos_!$A:$F,5,0)</f>
        <v>01.00.00.62.02.43.33</v>
      </c>
    </row>
    <row r="989" spans="1:21" s="3" customFormat="1" ht="21.95" customHeight="1" x14ac:dyDescent="0.25">
      <c r="A989" s="2">
        <f>VLOOKUP(C989,[1]FIJA!$D:$P,3,0)</f>
        <v>6900100659</v>
      </c>
      <c r="B989" s="23">
        <v>977</v>
      </c>
      <c r="C989" s="7" t="s">
        <v>937</v>
      </c>
      <c r="D989" s="7" t="s">
        <v>144</v>
      </c>
      <c r="E989" s="7" t="str">
        <f>VLOOKUP(A989,[2]COMEDORECO_Generacion_de_Datos_!$A:$F,2,0)</f>
        <v>F</v>
      </c>
      <c r="F989" s="7" t="s">
        <v>1844</v>
      </c>
      <c r="G989" s="44" t="str">
        <f>VLOOKUP(A989,[1]FIJA!$A:$P,15,0)</f>
        <v>COMEDORES ECONOMICOS - PEDERNALES</v>
      </c>
      <c r="H989" s="44">
        <f>VLOOKUP(A989,[1]FIJA!$A:$P,8,0)</f>
        <v>11000</v>
      </c>
      <c r="I989" s="32">
        <f>VLOOKUP(A989,[1]FIJA!$A:$P,10,0)</f>
        <v>0</v>
      </c>
      <c r="J989" s="32">
        <f>VLOOKUP(A989,[1]FIJA!$A:$P,9,0)</f>
        <v>315.7</v>
      </c>
      <c r="K989" s="32">
        <f>VLOOKUP(A989,[3]Sheet1!$F:$I,2,)</f>
        <v>781</v>
      </c>
      <c r="L989" s="32">
        <f>VLOOKUP(A989,[3]Sheet1!$F:$I,4,0)</f>
        <v>126.5</v>
      </c>
      <c r="M989" s="32">
        <f>VLOOKUP(A989,[1]FIJA!$A:$P,11,0)</f>
        <v>334.4</v>
      </c>
      <c r="N989" s="32">
        <f>VLOOKUP(A989,[3]Sheet1!$F:$I,3,0)</f>
        <v>779.9</v>
      </c>
      <c r="O989" s="32">
        <f>VLOOKUP(A989,[1]FIJA!$A:$P,12,0)</f>
        <v>75</v>
      </c>
      <c r="P989" s="6">
        <v>650.09999999999991</v>
      </c>
      <c r="Q989" s="40">
        <f t="shared" si="45"/>
        <v>725.09999999999991</v>
      </c>
      <c r="R989" s="6">
        <f t="shared" si="46"/>
        <v>1687.4</v>
      </c>
      <c r="S989" s="6">
        <f t="shared" si="47"/>
        <v>10274.9</v>
      </c>
      <c r="T989" s="24">
        <v>111</v>
      </c>
      <c r="U989" s="2" t="str">
        <f>VLOOKUP(A989,[2]COMEDORECO_Generacion_de_Datos_!$A:$F,5,0)</f>
        <v>01.00.00.62.02.43.33</v>
      </c>
    </row>
    <row r="990" spans="1:21" s="3" customFormat="1" ht="21.95" customHeight="1" x14ac:dyDescent="0.25">
      <c r="A990" s="2">
        <f>VLOOKUP(C990,[1]FIJA!$D:$P,3,0)</f>
        <v>6900106458</v>
      </c>
      <c r="B990" s="23">
        <v>978</v>
      </c>
      <c r="C990" s="7" t="s">
        <v>1879</v>
      </c>
      <c r="D990" s="7" t="s">
        <v>97</v>
      </c>
      <c r="E990" s="7" t="str">
        <f>VLOOKUP(A990,[2]COMEDORECO_Generacion_de_Datos_!$A:$F,2,0)</f>
        <v>F</v>
      </c>
      <c r="F990" s="7" t="s">
        <v>1844</v>
      </c>
      <c r="G990" s="44" t="str">
        <f>VLOOKUP(A990,[1]FIJA!$A:$P,15,0)</f>
        <v>COMEDORES ECONOMICOS - PEDERNALES</v>
      </c>
      <c r="H990" s="44">
        <f>VLOOKUP(A990,[1]FIJA!$A:$P,8,0)</f>
        <v>11000</v>
      </c>
      <c r="I990" s="32">
        <f>VLOOKUP(A990,[1]FIJA!$A:$P,10,0)</f>
        <v>0</v>
      </c>
      <c r="J990" s="32">
        <f>VLOOKUP(A990,[1]FIJA!$A:$P,9,0)</f>
        <v>315.7</v>
      </c>
      <c r="K990" s="32">
        <f>VLOOKUP(A990,[3]Sheet1!$F:$I,2,)</f>
        <v>781</v>
      </c>
      <c r="L990" s="32">
        <f>VLOOKUP(A990,[3]Sheet1!$F:$I,4,0)</f>
        <v>126.5</v>
      </c>
      <c r="M990" s="32">
        <f>VLOOKUP(A990,[1]FIJA!$A:$P,11,0)</f>
        <v>334.4</v>
      </c>
      <c r="N990" s="32">
        <f>VLOOKUP(A990,[3]Sheet1!$F:$I,3,0)</f>
        <v>779.9</v>
      </c>
      <c r="O990" s="32">
        <f>VLOOKUP(A990,[1]FIJA!$A:$P,12,0)</f>
        <v>75</v>
      </c>
      <c r="P990" s="6">
        <v>650.09999999999991</v>
      </c>
      <c r="Q990" s="40">
        <f t="shared" si="45"/>
        <v>725.09999999999991</v>
      </c>
      <c r="R990" s="6">
        <f t="shared" si="46"/>
        <v>1687.4</v>
      </c>
      <c r="S990" s="6">
        <f t="shared" si="47"/>
        <v>10274.9</v>
      </c>
      <c r="T990" s="24">
        <v>111</v>
      </c>
      <c r="U990" s="2" t="str">
        <f>VLOOKUP(A990,[2]COMEDORECO_Generacion_de_Datos_!$A:$F,5,0)</f>
        <v>01.00.00.62.02.43.33</v>
      </c>
    </row>
    <row r="991" spans="1:21" s="3" customFormat="1" ht="21.95" customHeight="1" x14ac:dyDescent="0.25">
      <c r="A991" s="2">
        <f>VLOOKUP(C991,[1]FIJA!$D:$P,3,0)</f>
        <v>1600166431</v>
      </c>
      <c r="B991" s="23">
        <v>979</v>
      </c>
      <c r="C991" s="7" t="s">
        <v>597</v>
      </c>
      <c r="D991" s="7" t="s">
        <v>27</v>
      </c>
      <c r="E991" s="7" t="str">
        <f>VLOOKUP(A991,[2]COMEDORECO_Generacion_de_Datos_!$A:$F,2,0)</f>
        <v>M</v>
      </c>
      <c r="F991" s="7" t="s">
        <v>1844</v>
      </c>
      <c r="G991" s="44" t="str">
        <f>VLOOKUP(A991,[1]FIJA!$A:$P,15,0)</f>
        <v>COMEDORES ECONOMICOS - ELIAS PIﾑA</v>
      </c>
      <c r="H991" s="44">
        <f>VLOOKUP(A991,[1]FIJA!$A:$P,8,0)</f>
        <v>35000</v>
      </c>
      <c r="I991" s="32">
        <f>VLOOKUP(A991,[1]FIJA!$A:$P,10,0)</f>
        <v>0</v>
      </c>
      <c r="J991" s="32">
        <f>VLOOKUP(A991,[1]FIJA!$A:$P,9,0)</f>
        <v>1004.5</v>
      </c>
      <c r="K991" s="32">
        <f>VLOOKUP(A991,[3]Sheet1!$F:$I,2,)</f>
        <v>2485</v>
      </c>
      <c r="L991" s="32">
        <f>VLOOKUP(A991,[3]Sheet1!$F:$I,4,0)</f>
        <v>402.5</v>
      </c>
      <c r="M991" s="32">
        <f>VLOOKUP(A991,[1]FIJA!$A:$P,11,0)</f>
        <v>1064</v>
      </c>
      <c r="N991" s="32">
        <f>VLOOKUP(A991,[3]Sheet1!$F:$I,3,0)</f>
        <v>2481.5</v>
      </c>
      <c r="O991" s="32">
        <f>VLOOKUP(A991,[1]FIJA!$A:$P,12,0)</f>
        <v>75</v>
      </c>
      <c r="P991" s="6">
        <v>2068.5</v>
      </c>
      <c r="Q991" s="40">
        <f t="shared" si="45"/>
        <v>2143.5</v>
      </c>
      <c r="R991" s="6">
        <f t="shared" si="46"/>
        <v>5369</v>
      </c>
      <c r="S991" s="6">
        <f t="shared" si="47"/>
        <v>32856.5</v>
      </c>
      <c r="T991" s="24">
        <v>111</v>
      </c>
      <c r="U991" s="2" t="str">
        <f>VLOOKUP(A991,[2]COMEDORECO_Generacion_de_Datos_!$A:$F,5,0)</f>
        <v>01.00.00.62.02.43.34</v>
      </c>
    </row>
    <row r="992" spans="1:21" s="3" customFormat="1" ht="21.95" customHeight="1" x14ac:dyDescent="0.25">
      <c r="A992" s="2">
        <f>VLOOKUP(C992,[1]FIJA!$D:$P,3,0)</f>
        <v>1600015927</v>
      </c>
      <c r="B992" s="23">
        <v>980</v>
      </c>
      <c r="C992" s="7" t="s">
        <v>588</v>
      </c>
      <c r="D992" s="7" t="s">
        <v>116</v>
      </c>
      <c r="E992" s="7" t="str">
        <f>VLOOKUP(A992,[2]COMEDORECO_Generacion_de_Datos_!$A:$F,2,0)</f>
        <v>M</v>
      </c>
      <c r="F992" s="7" t="s">
        <v>1844</v>
      </c>
      <c r="G992" s="44" t="str">
        <f>VLOOKUP(A992,[1]FIJA!$A:$P,15,0)</f>
        <v>COMEDORES ECONOMICOS - ELIAS PIﾑA</v>
      </c>
      <c r="H992" s="44">
        <f>VLOOKUP(A992,[1]FIJA!$A:$P,8,0)</f>
        <v>19800</v>
      </c>
      <c r="I992" s="32">
        <f>VLOOKUP(A992,[1]FIJA!$A:$P,10,0)</f>
        <v>0</v>
      </c>
      <c r="J992" s="32">
        <f>VLOOKUP(A992,[1]FIJA!$A:$P,9,0)</f>
        <v>568.26</v>
      </c>
      <c r="K992" s="32">
        <f>VLOOKUP(A992,[3]Sheet1!$F:$I,2,)</f>
        <v>1405.8</v>
      </c>
      <c r="L992" s="32">
        <f>VLOOKUP(A992,[3]Sheet1!$F:$I,4,0)</f>
        <v>227.7</v>
      </c>
      <c r="M992" s="32">
        <f>VLOOKUP(A992,[1]FIJA!$A:$P,11,0)</f>
        <v>601.91999999999996</v>
      </c>
      <c r="N992" s="32">
        <f>VLOOKUP(A992,[3]Sheet1!$F:$I,3,0)</f>
        <v>1403.82</v>
      </c>
      <c r="O992" s="32">
        <f>VLOOKUP(A992,[1]FIJA!$A:$P,12,0)</f>
        <v>75</v>
      </c>
      <c r="P992" s="6">
        <v>1170.1799999999998</v>
      </c>
      <c r="Q992" s="40">
        <f t="shared" si="45"/>
        <v>1245.1799999999998</v>
      </c>
      <c r="R992" s="6">
        <f t="shared" si="46"/>
        <v>3037.3199999999997</v>
      </c>
      <c r="S992" s="6">
        <f t="shared" si="47"/>
        <v>18554.82</v>
      </c>
      <c r="T992" s="24">
        <v>111</v>
      </c>
      <c r="U992" s="2" t="str">
        <f>VLOOKUP(A992,[2]COMEDORECO_Generacion_de_Datos_!$A:$F,5,0)</f>
        <v>01.00.00.62.02.43.34</v>
      </c>
    </row>
    <row r="993" spans="1:21" s="3" customFormat="1" ht="21.95" customHeight="1" x14ac:dyDescent="0.25">
      <c r="A993" s="2">
        <f>VLOOKUP(C993,[1]FIJA!$D:$P,3,0)</f>
        <v>11000020039</v>
      </c>
      <c r="B993" s="23">
        <v>981</v>
      </c>
      <c r="C993" s="7" t="s">
        <v>1037</v>
      </c>
      <c r="D993" s="7" t="s">
        <v>97</v>
      </c>
      <c r="E993" s="7" t="str">
        <f>VLOOKUP(A993,[2]COMEDORECO_Generacion_de_Datos_!$A:$F,2,0)</f>
        <v>F</v>
      </c>
      <c r="F993" s="7" t="s">
        <v>1844</v>
      </c>
      <c r="G993" s="44" t="str">
        <f>VLOOKUP(A993,[1]FIJA!$A:$P,15,0)</f>
        <v>COMEDORES ECONOMICOS - ELIAS PIﾑA</v>
      </c>
      <c r="H993" s="44">
        <f>VLOOKUP(A993,[1]FIJA!$A:$P,8,0)</f>
        <v>15000</v>
      </c>
      <c r="I993" s="32">
        <f>VLOOKUP(A993,[1]FIJA!$A:$P,10,0)</f>
        <v>0</v>
      </c>
      <c r="J993" s="32">
        <f>VLOOKUP(A993,[1]FIJA!$A:$P,9,0)</f>
        <v>430.5</v>
      </c>
      <c r="K993" s="32">
        <f>VLOOKUP(A993,[3]Sheet1!$F:$I,2,)</f>
        <v>1065</v>
      </c>
      <c r="L993" s="32">
        <f>VLOOKUP(A993,[3]Sheet1!$F:$I,4,0)</f>
        <v>172.5</v>
      </c>
      <c r="M993" s="32">
        <f>VLOOKUP(A993,[1]FIJA!$A:$P,11,0)</f>
        <v>456</v>
      </c>
      <c r="N993" s="32">
        <f>VLOOKUP(A993,[3]Sheet1!$F:$I,3,0)</f>
        <v>1063.5</v>
      </c>
      <c r="O993" s="32">
        <f>VLOOKUP(A993,[1]FIJA!$A:$P,12,0)</f>
        <v>75</v>
      </c>
      <c r="P993" s="6">
        <v>886.5</v>
      </c>
      <c r="Q993" s="40">
        <f t="shared" si="45"/>
        <v>961.5</v>
      </c>
      <c r="R993" s="6">
        <f t="shared" si="46"/>
        <v>2301</v>
      </c>
      <c r="S993" s="6">
        <f t="shared" si="47"/>
        <v>14038.5</v>
      </c>
      <c r="T993" s="24">
        <v>111</v>
      </c>
      <c r="U993" s="2" t="str">
        <f>VLOOKUP(A993,[2]COMEDORECO_Generacion_de_Datos_!$A:$F,5,0)</f>
        <v>01.00.00.62.02.43.34</v>
      </c>
    </row>
    <row r="994" spans="1:21" s="3" customFormat="1" ht="21.95" customHeight="1" x14ac:dyDescent="0.25">
      <c r="A994" s="2">
        <f>VLOOKUP(C994,[1]FIJA!$D:$P,3,0)</f>
        <v>40242422257</v>
      </c>
      <c r="B994" s="23">
        <v>982</v>
      </c>
      <c r="C994" s="7" t="s">
        <v>1259</v>
      </c>
      <c r="D994" s="7" t="s">
        <v>109</v>
      </c>
      <c r="E994" s="7" t="str">
        <f>VLOOKUP(A994,[2]COMEDORECO_Generacion_de_Datos_!$A:$F,2,0)</f>
        <v>F</v>
      </c>
      <c r="F994" s="7" t="s">
        <v>1844</v>
      </c>
      <c r="G994" s="44" t="str">
        <f>VLOOKUP(A994,[1]FIJA!$A:$P,15,0)</f>
        <v>COMEDORES ECONOMICOS - ELIAS PIﾑA</v>
      </c>
      <c r="H994" s="44">
        <f>VLOOKUP(A994,[1]FIJA!$A:$P,8,0)</f>
        <v>15000</v>
      </c>
      <c r="I994" s="32">
        <f>VLOOKUP(A994,[1]FIJA!$A:$P,10,0)</f>
        <v>0</v>
      </c>
      <c r="J994" s="32">
        <f>VLOOKUP(A994,[1]FIJA!$A:$P,9,0)</f>
        <v>430.5</v>
      </c>
      <c r="K994" s="32">
        <f>VLOOKUP(A994,[3]Sheet1!$F:$I,2,)</f>
        <v>1065</v>
      </c>
      <c r="L994" s="32">
        <f>VLOOKUP(A994,[3]Sheet1!$F:$I,4,0)</f>
        <v>172.5</v>
      </c>
      <c r="M994" s="32">
        <f>VLOOKUP(A994,[1]FIJA!$A:$P,11,0)</f>
        <v>456</v>
      </c>
      <c r="N994" s="32">
        <f>VLOOKUP(A994,[3]Sheet1!$F:$I,3,0)</f>
        <v>1063.5</v>
      </c>
      <c r="O994" s="32">
        <f>VLOOKUP(A994,[1]FIJA!$A:$P,12,0)</f>
        <v>75</v>
      </c>
      <c r="P994" s="6">
        <v>886.5</v>
      </c>
      <c r="Q994" s="40">
        <f t="shared" si="45"/>
        <v>961.5</v>
      </c>
      <c r="R994" s="6">
        <f t="shared" si="46"/>
        <v>2301</v>
      </c>
      <c r="S994" s="6">
        <f t="shared" si="47"/>
        <v>14038.5</v>
      </c>
      <c r="T994" s="24">
        <v>111</v>
      </c>
      <c r="U994" s="2" t="str">
        <f>VLOOKUP(A994,[2]COMEDORECO_Generacion_de_Datos_!$A:$F,5,0)</f>
        <v>01.00.00.62.02.43.34</v>
      </c>
    </row>
    <row r="995" spans="1:21" s="3" customFormat="1" ht="21.95" customHeight="1" x14ac:dyDescent="0.25">
      <c r="A995" s="2">
        <f>VLOOKUP(C995,[1]FIJA!$D:$P,3,0)</f>
        <v>100471283</v>
      </c>
      <c r="B995" s="23">
        <v>983</v>
      </c>
      <c r="C995" s="7" t="s">
        <v>1322</v>
      </c>
      <c r="D995" s="7" t="s">
        <v>101</v>
      </c>
      <c r="E995" s="7" t="str">
        <f>VLOOKUP(A995,[2]COMEDORECO_Generacion_de_Datos_!$A:$F,2,0)</f>
        <v>M</v>
      </c>
      <c r="F995" s="7" t="s">
        <v>1844</v>
      </c>
      <c r="G995" s="44" t="str">
        <f>VLOOKUP(A995,[1]FIJA!$A:$P,15,0)</f>
        <v>COMEDORES ECONOMICOS - ELIAS PIﾑA</v>
      </c>
      <c r="H995" s="44">
        <f>VLOOKUP(A995,[1]FIJA!$A:$P,8,0)</f>
        <v>11000</v>
      </c>
      <c r="I995" s="32">
        <f>VLOOKUP(A995,[1]FIJA!$A:$P,10,0)</f>
        <v>0</v>
      </c>
      <c r="J995" s="32">
        <f>VLOOKUP(A995,[1]FIJA!$A:$P,9,0)</f>
        <v>315.7</v>
      </c>
      <c r="K995" s="32">
        <f>VLOOKUP(A995,[3]Sheet1!$F:$I,2,)</f>
        <v>781</v>
      </c>
      <c r="L995" s="32">
        <f>VLOOKUP(A995,[3]Sheet1!$F:$I,4,0)</f>
        <v>126.5</v>
      </c>
      <c r="M995" s="32">
        <f>VLOOKUP(A995,[1]FIJA!$A:$P,11,0)</f>
        <v>334.4</v>
      </c>
      <c r="N995" s="32">
        <f>VLOOKUP(A995,[3]Sheet1!$F:$I,3,0)</f>
        <v>779.9</v>
      </c>
      <c r="O995" s="32">
        <f>VLOOKUP(A995,[1]FIJA!$A:$P,12,0)</f>
        <v>75</v>
      </c>
      <c r="P995" s="6">
        <v>650.09999999999991</v>
      </c>
      <c r="Q995" s="40">
        <f t="shared" si="45"/>
        <v>725.09999999999991</v>
      </c>
      <c r="R995" s="6">
        <f t="shared" si="46"/>
        <v>1687.4</v>
      </c>
      <c r="S995" s="6">
        <f t="shared" si="47"/>
        <v>10274.9</v>
      </c>
      <c r="T995" s="24">
        <v>111</v>
      </c>
      <c r="U995" s="2" t="str">
        <f>VLOOKUP(A995,[2]COMEDORECO_Generacion_de_Datos_!$A:$F,5,0)</f>
        <v>01.00.00.62.02.43.34</v>
      </c>
    </row>
    <row r="996" spans="1:21" s="3" customFormat="1" ht="21.95" customHeight="1" x14ac:dyDescent="0.25">
      <c r="A996" s="2">
        <f>VLOOKUP(C996,[1]FIJA!$D:$P,3,0)</f>
        <v>1200570578</v>
      </c>
      <c r="B996" s="23">
        <v>984</v>
      </c>
      <c r="C996" s="7" t="s">
        <v>558</v>
      </c>
      <c r="D996" s="7" t="s">
        <v>101</v>
      </c>
      <c r="E996" s="7" t="str">
        <f>VLOOKUP(A996,[2]COMEDORECO_Generacion_de_Datos_!$A:$F,2,0)</f>
        <v>F</v>
      </c>
      <c r="F996" s="7" t="s">
        <v>1844</v>
      </c>
      <c r="G996" s="44" t="str">
        <f>VLOOKUP(A996,[1]FIJA!$A:$P,15,0)</f>
        <v>COMEDORES ECONOMICOS - ELIAS PIﾑA</v>
      </c>
      <c r="H996" s="44">
        <f>VLOOKUP(A996,[1]FIJA!$A:$P,8,0)</f>
        <v>11000</v>
      </c>
      <c r="I996" s="32">
        <f>VLOOKUP(A996,[1]FIJA!$A:$P,10,0)</f>
        <v>0</v>
      </c>
      <c r="J996" s="32">
        <f>VLOOKUP(A996,[1]FIJA!$A:$P,9,0)</f>
        <v>315.7</v>
      </c>
      <c r="K996" s="32">
        <f>VLOOKUP(A996,[3]Sheet1!$F:$I,2,)</f>
        <v>781</v>
      </c>
      <c r="L996" s="32">
        <f>VLOOKUP(A996,[3]Sheet1!$F:$I,4,0)</f>
        <v>126.5</v>
      </c>
      <c r="M996" s="32">
        <f>VLOOKUP(A996,[1]FIJA!$A:$P,11,0)</f>
        <v>334.4</v>
      </c>
      <c r="N996" s="32">
        <f>VLOOKUP(A996,[3]Sheet1!$F:$I,3,0)</f>
        <v>779.9</v>
      </c>
      <c r="O996" s="32">
        <f>VLOOKUP(A996,[1]FIJA!$A:$P,12,0)</f>
        <v>75</v>
      </c>
      <c r="P996" s="6">
        <v>650.09999999999991</v>
      </c>
      <c r="Q996" s="40">
        <f t="shared" si="45"/>
        <v>725.09999999999991</v>
      </c>
      <c r="R996" s="6">
        <f t="shared" si="46"/>
        <v>1687.4</v>
      </c>
      <c r="S996" s="6">
        <f t="shared" si="47"/>
        <v>10274.9</v>
      </c>
      <c r="T996" s="24">
        <v>111</v>
      </c>
      <c r="U996" s="2" t="str">
        <f>VLOOKUP(A996,[2]COMEDORECO_Generacion_de_Datos_!$A:$F,5,0)</f>
        <v>01.00.00.62.02.43.34</v>
      </c>
    </row>
    <row r="997" spans="1:21" s="3" customFormat="1" ht="21.95" customHeight="1" x14ac:dyDescent="0.25">
      <c r="A997" s="2">
        <f>VLOOKUP(C997,[1]FIJA!$D:$P,3,0)</f>
        <v>1600000648</v>
      </c>
      <c r="B997" s="23">
        <v>985</v>
      </c>
      <c r="C997" s="7" t="s">
        <v>584</v>
      </c>
      <c r="D997" s="7" t="s">
        <v>111</v>
      </c>
      <c r="E997" s="7" t="str">
        <f>VLOOKUP(A997,[2]COMEDORECO_Generacion_de_Datos_!$A:$F,2,0)</f>
        <v>M</v>
      </c>
      <c r="F997" s="7" t="s">
        <v>1844</v>
      </c>
      <c r="G997" s="44" t="str">
        <f>VLOOKUP(A997,[1]FIJA!$A:$P,15,0)</f>
        <v>COMEDORES ECONOMICOS - ELIAS PIﾑA</v>
      </c>
      <c r="H997" s="44">
        <f>VLOOKUP(A997,[1]FIJA!$A:$P,8,0)</f>
        <v>11000</v>
      </c>
      <c r="I997" s="32">
        <f>VLOOKUP(A997,[1]FIJA!$A:$P,10,0)</f>
        <v>0</v>
      </c>
      <c r="J997" s="32">
        <f>VLOOKUP(A997,[1]FIJA!$A:$P,9,0)</f>
        <v>315.7</v>
      </c>
      <c r="K997" s="32">
        <f>VLOOKUP(A997,[3]Sheet1!$F:$I,2,)</f>
        <v>781</v>
      </c>
      <c r="L997" s="32">
        <f>VLOOKUP(A997,[3]Sheet1!$F:$I,4,0)</f>
        <v>126.5</v>
      </c>
      <c r="M997" s="32">
        <f>VLOOKUP(A997,[1]FIJA!$A:$P,11,0)</f>
        <v>334.4</v>
      </c>
      <c r="N997" s="32">
        <f>VLOOKUP(A997,[3]Sheet1!$F:$I,3,0)</f>
        <v>779.9</v>
      </c>
      <c r="O997" s="32">
        <f>VLOOKUP(A997,[1]FIJA!$A:$P,12,0)</f>
        <v>75</v>
      </c>
      <c r="P997" s="6">
        <v>650.09999999999991</v>
      </c>
      <c r="Q997" s="40">
        <f t="shared" si="45"/>
        <v>725.09999999999991</v>
      </c>
      <c r="R997" s="6">
        <f t="shared" si="46"/>
        <v>1687.4</v>
      </c>
      <c r="S997" s="6">
        <f t="shared" si="47"/>
        <v>10274.9</v>
      </c>
      <c r="T997" s="24">
        <v>111</v>
      </c>
      <c r="U997" s="2" t="str">
        <f>VLOOKUP(A997,[2]COMEDORECO_Generacion_de_Datos_!$A:$F,5,0)</f>
        <v>01.00.00.62.02.43.34</v>
      </c>
    </row>
    <row r="998" spans="1:21" s="3" customFormat="1" ht="21.95" customHeight="1" x14ac:dyDescent="0.25">
      <c r="A998" s="2">
        <f>VLOOKUP(C998,[1]FIJA!$D:$P,3,0)</f>
        <v>1600004665</v>
      </c>
      <c r="B998" s="23">
        <v>986</v>
      </c>
      <c r="C998" s="7" t="s">
        <v>585</v>
      </c>
      <c r="D998" s="7" t="s">
        <v>101</v>
      </c>
      <c r="E998" s="7" t="str">
        <f>VLOOKUP(A998,[2]COMEDORECO_Generacion_de_Datos_!$A:$F,2,0)</f>
        <v>F</v>
      </c>
      <c r="F998" s="7" t="s">
        <v>1844</v>
      </c>
      <c r="G998" s="44" t="str">
        <f>VLOOKUP(A998,[1]FIJA!$A:$P,15,0)</f>
        <v>COMEDORES ECONOMICOS - ELIAS PIﾑA</v>
      </c>
      <c r="H998" s="44">
        <f>VLOOKUP(A998,[1]FIJA!$A:$P,8,0)</f>
        <v>11000</v>
      </c>
      <c r="I998" s="32">
        <f>VLOOKUP(A998,[1]FIJA!$A:$P,10,0)</f>
        <v>0</v>
      </c>
      <c r="J998" s="32">
        <f>VLOOKUP(A998,[1]FIJA!$A:$P,9,0)</f>
        <v>315.7</v>
      </c>
      <c r="K998" s="32">
        <f>VLOOKUP(A998,[3]Sheet1!$F:$I,2,)</f>
        <v>781</v>
      </c>
      <c r="L998" s="32">
        <f>VLOOKUP(A998,[3]Sheet1!$F:$I,4,0)</f>
        <v>126.5</v>
      </c>
      <c r="M998" s="32">
        <f>VLOOKUP(A998,[1]FIJA!$A:$P,11,0)</f>
        <v>334.4</v>
      </c>
      <c r="N998" s="32">
        <f>VLOOKUP(A998,[3]Sheet1!$F:$I,3,0)</f>
        <v>779.9</v>
      </c>
      <c r="O998" s="32">
        <f>VLOOKUP(A998,[1]FIJA!$A:$P,12,0)</f>
        <v>75</v>
      </c>
      <c r="P998" s="6">
        <v>650.09999999999991</v>
      </c>
      <c r="Q998" s="40">
        <f t="shared" si="45"/>
        <v>725.09999999999991</v>
      </c>
      <c r="R998" s="6">
        <f t="shared" si="46"/>
        <v>1687.4</v>
      </c>
      <c r="S998" s="6">
        <f t="shared" si="47"/>
        <v>10274.9</v>
      </c>
      <c r="T998" s="24">
        <v>111</v>
      </c>
      <c r="U998" s="2" t="str">
        <f>VLOOKUP(A998,[2]COMEDORECO_Generacion_de_Datos_!$A:$F,5,0)</f>
        <v>01.00.00.62.02.43.34</v>
      </c>
    </row>
    <row r="999" spans="1:21" s="3" customFormat="1" ht="21.95" customHeight="1" x14ac:dyDescent="0.25">
      <c r="A999" s="2">
        <f>VLOOKUP(C999,[1]FIJA!$D:$P,3,0)</f>
        <v>1600005407</v>
      </c>
      <c r="B999" s="23">
        <v>987</v>
      </c>
      <c r="C999" s="7" t="s">
        <v>586</v>
      </c>
      <c r="D999" s="7" t="s">
        <v>97</v>
      </c>
      <c r="E999" s="7" t="str">
        <f>VLOOKUP(A999,[2]COMEDORECO_Generacion_de_Datos_!$A:$F,2,0)</f>
        <v>M</v>
      </c>
      <c r="F999" s="7" t="s">
        <v>1844</v>
      </c>
      <c r="G999" s="44" t="str">
        <f>VLOOKUP(A999,[1]FIJA!$A:$P,15,0)</f>
        <v>COMEDORES ECONOMICOS - ELIAS PIﾑA</v>
      </c>
      <c r="H999" s="44">
        <f>VLOOKUP(A999,[1]FIJA!$A:$P,8,0)</f>
        <v>11000</v>
      </c>
      <c r="I999" s="32">
        <f>VLOOKUP(A999,[1]FIJA!$A:$P,10,0)</f>
        <v>0</v>
      </c>
      <c r="J999" s="32">
        <f>VLOOKUP(A999,[1]FIJA!$A:$P,9,0)</f>
        <v>315.7</v>
      </c>
      <c r="K999" s="32">
        <f>VLOOKUP(A999,[3]Sheet1!$F:$I,2,)</f>
        <v>781</v>
      </c>
      <c r="L999" s="32">
        <f>VLOOKUP(A999,[3]Sheet1!$F:$I,4,0)</f>
        <v>126.5</v>
      </c>
      <c r="M999" s="32">
        <f>VLOOKUP(A999,[1]FIJA!$A:$P,11,0)</f>
        <v>334.4</v>
      </c>
      <c r="N999" s="32">
        <f>VLOOKUP(A999,[3]Sheet1!$F:$I,3,0)</f>
        <v>779.9</v>
      </c>
      <c r="O999" s="32">
        <f>VLOOKUP(A999,[1]FIJA!$A:$P,12,0)</f>
        <v>75</v>
      </c>
      <c r="P999" s="6">
        <v>650.09999999999991</v>
      </c>
      <c r="Q999" s="40">
        <f t="shared" si="45"/>
        <v>725.09999999999991</v>
      </c>
      <c r="R999" s="6">
        <f t="shared" si="46"/>
        <v>1687.4</v>
      </c>
      <c r="S999" s="6">
        <f t="shared" si="47"/>
        <v>10274.9</v>
      </c>
      <c r="T999" s="24">
        <v>111</v>
      </c>
      <c r="U999" s="2" t="str">
        <f>VLOOKUP(A999,[2]COMEDORECO_Generacion_de_Datos_!$A:$F,5,0)</f>
        <v>01.00.00.62.02.43.34</v>
      </c>
    </row>
    <row r="1000" spans="1:21" s="3" customFormat="1" ht="21.95" customHeight="1" x14ac:dyDescent="0.25">
      <c r="A1000" s="2">
        <f>VLOOKUP(C1000,[1]FIJA!$D:$P,3,0)</f>
        <v>1600008344</v>
      </c>
      <c r="B1000" s="23">
        <v>988</v>
      </c>
      <c r="C1000" s="7" t="s">
        <v>587</v>
      </c>
      <c r="D1000" s="7" t="s">
        <v>97</v>
      </c>
      <c r="E1000" s="7" t="str">
        <f>VLOOKUP(A1000,[2]COMEDORECO_Generacion_de_Datos_!$A:$F,2,0)</f>
        <v>M</v>
      </c>
      <c r="F1000" s="7" t="s">
        <v>1844</v>
      </c>
      <c r="G1000" s="44" t="str">
        <f>VLOOKUP(A1000,[1]FIJA!$A:$P,15,0)</f>
        <v>COMEDORES ECONOMICOS - ELIAS PIﾑA</v>
      </c>
      <c r="H1000" s="44">
        <f>VLOOKUP(A1000,[1]FIJA!$A:$P,8,0)</f>
        <v>11000</v>
      </c>
      <c r="I1000" s="32">
        <f>VLOOKUP(A1000,[1]FIJA!$A:$P,10,0)</f>
        <v>0</v>
      </c>
      <c r="J1000" s="32">
        <f>VLOOKUP(A1000,[1]FIJA!$A:$P,9,0)</f>
        <v>315.7</v>
      </c>
      <c r="K1000" s="32">
        <f>VLOOKUP(A1000,[3]Sheet1!$F:$I,2,)</f>
        <v>781</v>
      </c>
      <c r="L1000" s="32">
        <f>VLOOKUP(A1000,[3]Sheet1!$F:$I,4,0)</f>
        <v>126.5</v>
      </c>
      <c r="M1000" s="32">
        <f>VLOOKUP(A1000,[1]FIJA!$A:$P,11,0)</f>
        <v>334.4</v>
      </c>
      <c r="N1000" s="32">
        <f>VLOOKUP(A1000,[3]Sheet1!$F:$I,3,0)</f>
        <v>779.9</v>
      </c>
      <c r="O1000" s="32">
        <f>VLOOKUP(A1000,[1]FIJA!$A:$P,12,0)</f>
        <v>75</v>
      </c>
      <c r="P1000" s="6">
        <v>650.09999999999991</v>
      </c>
      <c r="Q1000" s="40">
        <f t="shared" si="45"/>
        <v>725.09999999999991</v>
      </c>
      <c r="R1000" s="6">
        <f t="shared" si="46"/>
        <v>1687.4</v>
      </c>
      <c r="S1000" s="6">
        <f t="shared" si="47"/>
        <v>10274.9</v>
      </c>
      <c r="T1000" s="24">
        <v>111</v>
      </c>
      <c r="U1000" s="2" t="str">
        <f>VLOOKUP(A1000,[2]COMEDORECO_Generacion_de_Datos_!$A:$F,5,0)</f>
        <v>01.00.00.62.02.43.34</v>
      </c>
    </row>
    <row r="1001" spans="1:21" s="3" customFormat="1" ht="21.95" customHeight="1" x14ac:dyDescent="0.25">
      <c r="A1001" s="2">
        <f>VLOOKUP(C1001,[1]FIJA!$D:$P,3,0)</f>
        <v>1600040495</v>
      </c>
      <c r="B1001" s="23">
        <v>989</v>
      </c>
      <c r="C1001" s="7" t="s">
        <v>590</v>
      </c>
      <c r="D1001" s="7" t="s">
        <v>101</v>
      </c>
      <c r="E1001" s="7" t="str">
        <f>VLOOKUP(A1001,[2]COMEDORECO_Generacion_de_Datos_!$A:$F,2,0)</f>
        <v>F</v>
      </c>
      <c r="F1001" s="7" t="s">
        <v>1844</v>
      </c>
      <c r="G1001" s="44" t="str">
        <f>VLOOKUP(A1001,[1]FIJA!$A:$P,15,0)</f>
        <v>COMEDORES ECONOMICOS - ELIAS PIﾑA</v>
      </c>
      <c r="H1001" s="44">
        <f>VLOOKUP(A1001,[1]FIJA!$A:$P,8,0)</f>
        <v>11000</v>
      </c>
      <c r="I1001" s="32">
        <f>VLOOKUP(A1001,[1]FIJA!$A:$P,10,0)</f>
        <v>0</v>
      </c>
      <c r="J1001" s="32">
        <f>VLOOKUP(A1001,[1]FIJA!$A:$P,9,0)</f>
        <v>315.7</v>
      </c>
      <c r="K1001" s="32">
        <f>VLOOKUP(A1001,[3]Sheet1!$F:$I,2,)</f>
        <v>781</v>
      </c>
      <c r="L1001" s="32">
        <f>VLOOKUP(A1001,[3]Sheet1!$F:$I,4,0)</f>
        <v>126.5</v>
      </c>
      <c r="M1001" s="32">
        <f>VLOOKUP(A1001,[1]FIJA!$A:$P,11,0)</f>
        <v>334.4</v>
      </c>
      <c r="N1001" s="32">
        <f>VLOOKUP(A1001,[3]Sheet1!$F:$I,3,0)</f>
        <v>779.9</v>
      </c>
      <c r="O1001" s="32">
        <f>VLOOKUP(A1001,[1]FIJA!$A:$P,12,0)</f>
        <v>75</v>
      </c>
      <c r="P1001" s="6">
        <v>650.09999999999991</v>
      </c>
      <c r="Q1001" s="40">
        <f t="shared" si="45"/>
        <v>725.09999999999991</v>
      </c>
      <c r="R1001" s="6">
        <f t="shared" si="46"/>
        <v>1687.4</v>
      </c>
      <c r="S1001" s="6">
        <f t="shared" si="47"/>
        <v>10274.9</v>
      </c>
      <c r="T1001" s="24">
        <v>111</v>
      </c>
      <c r="U1001" s="2" t="str">
        <f>VLOOKUP(A1001,[2]COMEDORECO_Generacion_de_Datos_!$A:$F,5,0)</f>
        <v>01.00.00.62.02.43.34</v>
      </c>
    </row>
    <row r="1002" spans="1:21" s="3" customFormat="1" ht="21.95" customHeight="1" x14ac:dyDescent="0.25">
      <c r="A1002" s="2">
        <f>VLOOKUP(C1002,[1]FIJA!$D:$P,3,0)</f>
        <v>1600044133</v>
      </c>
      <c r="B1002" s="23">
        <v>990</v>
      </c>
      <c r="C1002" s="7" t="s">
        <v>591</v>
      </c>
      <c r="D1002" s="7" t="s">
        <v>97</v>
      </c>
      <c r="E1002" s="7" t="str">
        <f>VLOOKUP(A1002,[2]COMEDORECO_Generacion_de_Datos_!$A:$F,2,0)</f>
        <v>F</v>
      </c>
      <c r="F1002" s="7" t="s">
        <v>1844</v>
      </c>
      <c r="G1002" s="44" t="str">
        <f>VLOOKUP(A1002,[1]FIJA!$A:$P,15,0)</f>
        <v>COMEDORES ECONOMICOS - ELIAS PIﾑA</v>
      </c>
      <c r="H1002" s="44">
        <f>VLOOKUP(A1002,[1]FIJA!$A:$P,8,0)</f>
        <v>11000</v>
      </c>
      <c r="I1002" s="32">
        <f>VLOOKUP(A1002,[1]FIJA!$A:$P,10,0)</f>
        <v>0</v>
      </c>
      <c r="J1002" s="32">
        <f>VLOOKUP(A1002,[1]FIJA!$A:$P,9,0)</f>
        <v>315.7</v>
      </c>
      <c r="K1002" s="32">
        <f>VLOOKUP(A1002,[3]Sheet1!$F:$I,2,)</f>
        <v>781</v>
      </c>
      <c r="L1002" s="32">
        <f>VLOOKUP(A1002,[3]Sheet1!$F:$I,4,0)</f>
        <v>126.5</v>
      </c>
      <c r="M1002" s="32">
        <f>VLOOKUP(A1002,[1]FIJA!$A:$P,11,0)</f>
        <v>334.4</v>
      </c>
      <c r="N1002" s="32">
        <f>VLOOKUP(A1002,[3]Sheet1!$F:$I,3,0)</f>
        <v>779.9</v>
      </c>
      <c r="O1002" s="32">
        <f>VLOOKUP(A1002,[1]FIJA!$A:$P,12,0)</f>
        <v>75</v>
      </c>
      <c r="P1002" s="6">
        <v>650.09999999999991</v>
      </c>
      <c r="Q1002" s="40">
        <f t="shared" si="45"/>
        <v>725.09999999999991</v>
      </c>
      <c r="R1002" s="6">
        <f t="shared" si="46"/>
        <v>1687.4</v>
      </c>
      <c r="S1002" s="6">
        <f t="shared" si="47"/>
        <v>10274.9</v>
      </c>
      <c r="T1002" s="24">
        <v>111</v>
      </c>
      <c r="U1002" s="2" t="str">
        <f>VLOOKUP(A1002,[2]COMEDORECO_Generacion_de_Datos_!$A:$F,5,0)</f>
        <v>01.00.00.62.02.43.34</v>
      </c>
    </row>
    <row r="1003" spans="1:21" s="3" customFormat="1" ht="21.95" customHeight="1" x14ac:dyDescent="0.25">
      <c r="A1003" s="2">
        <f>VLOOKUP(C1003,[1]FIJA!$D:$P,3,0)</f>
        <v>1600055915</v>
      </c>
      <c r="B1003" s="23">
        <v>991</v>
      </c>
      <c r="C1003" s="7" t="s">
        <v>592</v>
      </c>
      <c r="D1003" s="7" t="s">
        <v>101</v>
      </c>
      <c r="E1003" s="7" t="str">
        <f>VLOOKUP(A1003,[2]COMEDORECO_Generacion_de_Datos_!$A:$F,2,0)</f>
        <v>F</v>
      </c>
      <c r="F1003" s="7" t="s">
        <v>1844</v>
      </c>
      <c r="G1003" s="44" t="str">
        <f>VLOOKUP(A1003,[1]FIJA!$A:$P,15,0)</f>
        <v>COMEDORES ECONOMICOS - ELIAS PIﾑA</v>
      </c>
      <c r="H1003" s="44">
        <f>VLOOKUP(A1003,[1]FIJA!$A:$P,8,0)</f>
        <v>11000</v>
      </c>
      <c r="I1003" s="32">
        <f>VLOOKUP(A1003,[1]FIJA!$A:$P,10,0)</f>
        <v>0</v>
      </c>
      <c r="J1003" s="32">
        <f>VLOOKUP(A1003,[1]FIJA!$A:$P,9,0)</f>
        <v>315.7</v>
      </c>
      <c r="K1003" s="32">
        <f>VLOOKUP(A1003,[3]Sheet1!$F:$I,2,)</f>
        <v>781</v>
      </c>
      <c r="L1003" s="32">
        <f>VLOOKUP(A1003,[3]Sheet1!$F:$I,4,0)</f>
        <v>126.5</v>
      </c>
      <c r="M1003" s="32">
        <f>VLOOKUP(A1003,[1]FIJA!$A:$P,11,0)</f>
        <v>334.4</v>
      </c>
      <c r="N1003" s="32">
        <f>VLOOKUP(A1003,[3]Sheet1!$F:$I,3,0)</f>
        <v>779.9</v>
      </c>
      <c r="O1003" s="32">
        <f>VLOOKUP(A1003,[1]FIJA!$A:$P,12,0)</f>
        <v>75</v>
      </c>
      <c r="P1003" s="6">
        <v>650.09999999999991</v>
      </c>
      <c r="Q1003" s="40">
        <f t="shared" si="45"/>
        <v>725.09999999999991</v>
      </c>
      <c r="R1003" s="6">
        <f t="shared" si="46"/>
        <v>1687.4</v>
      </c>
      <c r="S1003" s="6">
        <f t="shared" si="47"/>
        <v>10274.9</v>
      </c>
      <c r="T1003" s="24">
        <v>111</v>
      </c>
      <c r="U1003" s="2" t="str">
        <f>VLOOKUP(A1003,[2]COMEDORECO_Generacion_de_Datos_!$A:$F,5,0)</f>
        <v>01.00.00.62.02.43.34</v>
      </c>
    </row>
    <row r="1004" spans="1:21" s="3" customFormat="1" ht="21.95" customHeight="1" x14ac:dyDescent="0.25">
      <c r="A1004" s="2">
        <f>VLOOKUP(C1004,[1]FIJA!$D:$P,3,0)</f>
        <v>1600062507</v>
      </c>
      <c r="B1004" s="23">
        <v>992</v>
      </c>
      <c r="C1004" s="7" t="s">
        <v>593</v>
      </c>
      <c r="D1004" s="7" t="s">
        <v>101</v>
      </c>
      <c r="E1004" s="7" t="str">
        <f>VLOOKUP(A1004,[2]COMEDORECO_Generacion_de_Datos_!$A:$F,2,0)</f>
        <v>F</v>
      </c>
      <c r="F1004" s="7" t="s">
        <v>1844</v>
      </c>
      <c r="G1004" s="44" t="str">
        <f>VLOOKUP(A1004,[1]FIJA!$A:$P,15,0)</f>
        <v>COMEDORES ECONOMICOS - ELIAS PIﾑA</v>
      </c>
      <c r="H1004" s="44">
        <f>VLOOKUP(A1004,[1]FIJA!$A:$P,8,0)</f>
        <v>11000</v>
      </c>
      <c r="I1004" s="32">
        <f>VLOOKUP(A1004,[1]FIJA!$A:$P,10,0)</f>
        <v>0</v>
      </c>
      <c r="J1004" s="32">
        <f>VLOOKUP(A1004,[1]FIJA!$A:$P,9,0)</f>
        <v>315.7</v>
      </c>
      <c r="K1004" s="32">
        <f>VLOOKUP(A1004,[3]Sheet1!$F:$I,2,)</f>
        <v>781</v>
      </c>
      <c r="L1004" s="32">
        <f>VLOOKUP(A1004,[3]Sheet1!$F:$I,4,0)</f>
        <v>126.5</v>
      </c>
      <c r="M1004" s="32">
        <f>VLOOKUP(A1004,[1]FIJA!$A:$P,11,0)</f>
        <v>334.4</v>
      </c>
      <c r="N1004" s="32">
        <f>VLOOKUP(A1004,[3]Sheet1!$F:$I,3,0)</f>
        <v>779.9</v>
      </c>
      <c r="O1004" s="32">
        <f>VLOOKUP(A1004,[1]FIJA!$A:$P,12,0)</f>
        <v>75</v>
      </c>
      <c r="P1004" s="6">
        <v>650.09999999999991</v>
      </c>
      <c r="Q1004" s="40">
        <f t="shared" si="45"/>
        <v>725.09999999999991</v>
      </c>
      <c r="R1004" s="6">
        <f t="shared" si="46"/>
        <v>1687.4</v>
      </c>
      <c r="S1004" s="6">
        <f t="shared" si="47"/>
        <v>10274.9</v>
      </c>
      <c r="T1004" s="24">
        <v>111</v>
      </c>
      <c r="U1004" s="2" t="str">
        <f>VLOOKUP(A1004,[2]COMEDORECO_Generacion_de_Datos_!$A:$F,5,0)</f>
        <v>01.00.00.62.02.43.34</v>
      </c>
    </row>
    <row r="1005" spans="1:21" s="3" customFormat="1" ht="21.95" customHeight="1" x14ac:dyDescent="0.25">
      <c r="A1005" s="2">
        <f>VLOOKUP(C1005,[1]FIJA!$D:$P,3,0)</f>
        <v>1600095390</v>
      </c>
      <c r="B1005" s="23">
        <v>993</v>
      </c>
      <c r="C1005" s="7" t="s">
        <v>594</v>
      </c>
      <c r="D1005" s="7" t="s">
        <v>144</v>
      </c>
      <c r="E1005" s="7" t="str">
        <f>VLOOKUP(A1005,[2]COMEDORECO_Generacion_de_Datos_!$A:$F,2,0)</f>
        <v>F</v>
      </c>
      <c r="F1005" s="7" t="s">
        <v>1844</v>
      </c>
      <c r="G1005" s="44" t="str">
        <f>VLOOKUP(A1005,[1]FIJA!$A:$P,15,0)</f>
        <v>COMEDORES ECONOMICOS - ELIAS PIﾑA</v>
      </c>
      <c r="H1005" s="44">
        <f>VLOOKUP(A1005,[1]FIJA!$A:$P,8,0)</f>
        <v>11000</v>
      </c>
      <c r="I1005" s="32">
        <f>VLOOKUP(A1005,[1]FIJA!$A:$P,10,0)</f>
        <v>0</v>
      </c>
      <c r="J1005" s="32">
        <f>VLOOKUP(A1005,[1]FIJA!$A:$P,9,0)</f>
        <v>315.7</v>
      </c>
      <c r="K1005" s="32">
        <f>VLOOKUP(A1005,[3]Sheet1!$F:$I,2,)</f>
        <v>781</v>
      </c>
      <c r="L1005" s="32">
        <f>VLOOKUP(A1005,[3]Sheet1!$F:$I,4,0)</f>
        <v>126.5</v>
      </c>
      <c r="M1005" s="32">
        <f>VLOOKUP(A1005,[1]FIJA!$A:$P,11,0)</f>
        <v>334.4</v>
      </c>
      <c r="N1005" s="32">
        <f>VLOOKUP(A1005,[3]Sheet1!$F:$I,3,0)</f>
        <v>779.9</v>
      </c>
      <c r="O1005" s="32">
        <f>VLOOKUP(A1005,[1]FIJA!$A:$P,12,0)</f>
        <v>75</v>
      </c>
      <c r="P1005" s="6">
        <v>650.09999999999991</v>
      </c>
      <c r="Q1005" s="40">
        <f t="shared" si="45"/>
        <v>725.09999999999991</v>
      </c>
      <c r="R1005" s="6">
        <f t="shared" si="46"/>
        <v>1687.4</v>
      </c>
      <c r="S1005" s="6">
        <f t="shared" si="47"/>
        <v>10274.9</v>
      </c>
      <c r="T1005" s="24">
        <v>111</v>
      </c>
      <c r="U1005" s="2" t="str">
        <f>VLOOKUP(A1005,[2]COMEDORECO_Generacion_de_Datos_!$A:$F,5,0)</f>
        <v>01.00.00.62.02.43.34</v>
      </c>
    </row>
    <row r="1006" spans="1:21" s="3" customFormat="1" ht="21.95" customHeight="1" x14ac:dyDescent="0.25">
      <c r="A1006" s="2">
        <f>VLOOKUP(C1006,[1]FIJA!$D:$P,3,0)</f>
        <v>1600105223</v>
      </c>
      <c r="B1006" s="23">
        <v>994</v>
      </c>
      <c r="C1006" s="7" t="s">
        <v>596</v>
      </c>
      <c r="D1006" s="7" t="s">
        <v>37</v>
      </c>
      <c r="E1006" s="7" t="str">
        <f>VLOOKUP(A1006,[2]COMEDORECO_Generacion_de_Datos_!$A:$F,2,0)</f>
        <v>M</v>
      </c>
      <c r="F1006" s="7" t="s">
        <v>1844</v>
      </c>
      <c r="G1006" s="44" t="str">
        <f>VLOOKUP(A1006,[1]FIJA!$A:$P,15,0)</f>
        <v>COMEDORES ECONOMICOS - ELIAS PIﾑA</v>
      </c>
      <c r="H1006" s="44">
        <f>VLOOKUP(A1006,[1]FIJA!$A:$P,8,0)</f>
        <v>11000</v>
      </c>
      <c r="I1006" s="32">
        <f>VLOOKUP(A1006,[1]FIJA!$A:$P,10,0)</f>
        <v>0</v>
      </c>
      <c r="J1006" s="32">
        <f>VLOOKUP(A1006,[1]FIJA!$A:$P,9,0)</f>
        <v>315.7</v>
      </c>
      <c r="K1006" s="32">
        <f>VLOOKUP(A1006,[3]Sheet1!$F:$I,2,)</f>
        <v>781</v>
      </c>
      <c r="L1006" s="32">
        <f>VLOOKUP(A1006,[3]Sheet1!$F:$I,4,0)</f>
        <v>126.5</v>
      </c>
      <c r="M1006" s="32">
        <f>VLOOKUP(A1006,[1]FIJA!$A:$P,11,0)</f>
        <v>334.4</v>
      </c>
      <c r="N1006" s="32">
        <f>VLOOKUP(A1006,[3]Sheet1!$F:$I,3,0)</f>
        <v>779.9</v>
      </c>
      <c r="O1006" s="32">
        <f>VLOOKUP(A1006,[1]FIJA!$A:$P,12,0)</f>
        <v>75</v>
      </c>
      <c r="P1006" s="6">
        <v>650.09999999999991</v>
      </c>
      <c r="Q1006" s="40">
        <f t="shared" si="45"/>
        <v>725.09999999999991</v>
      </c>
      <c r="R1006" s="6">
        <f t="shared" si="46"/>
        <v>1687.4</v>
      </c>
      <c r="S1006" s="6">
        <f t="shared" si="47"/>
        <v>10274.9</v>
      </c>
      <c r="T1006" s="24">
        <v>111</v>
      </c>
      <c r="U1006" s="2" t="str">
        <f>VLOOKUP(A1006,[2]COMEDORECO_Generacion_de_Datos_!$A:$F,5,0)</f>
        <v>01.00.00.62.02.43.34</v>
      </c>
    </row>
    <row r="1007" spans="1:21" s="3" customFormat="1" ht="21.95" customHeight="1" x14ac:dyDescent="0.25">
      <c r="A1007" s="2">
        <f>VLOOKUP(C1007,[1]FIJA!$D:$P,3,0)</f>
        <v>1600213340</v>
      </c>
      <c r="B1007" s="23">
        <v>995</v>
      </c>
      <c r="C1007" s="7" t="s">
        <v>598</v>
      </c>
      <c r="D1007" s="7" t="s">
        <v>111</v>
      </c>
      <c r="E1007" s="7" t="str">
        <f>VLOOKUP(A1007,[2]COMEDORECO_Generacion_de_Datos_!$A:$F,2,0)</f>
        <v>F</v>
      </c>
      <c r="F1007" s="7" t="s">
        <v>1844</v>
      </c>
      <c r="G1007" s="44" t="str">
        <f>VLOOKUP(A1007,[1]FIJA!$A:$P,15,0)</f>
        <v>COMEDORES ECONOMICOS - ELIAS PIﾑA</v>
      </c>
      <c r="H1007" s="44">
        <f>VLOOKUP(A1007,[1]FIJA!$A:$P,8,0)</f>
        <v>11000</v>
      </c>
      <c r="I1007" s="32">
        <f>VLOOKUP(A1007,[1]FIJA!$A:$P,10,0)</f>
        <v>0</v>
      </c>
      <c r="J1007" s="32">
        <f>VLOOKUP(A1007,[1]FIJA!$A:$P,9,0)</f>
        <v>315.7</v>
      </c>
      <c r="K1007" s="32">
        <f>VLOOKUP(A1007,[3]Sheet1!$F:$I,2,)</f>
        <v>781</v>
      </c>
      <c r="L1007" s="32">
        <f>VLOOKUP(A1007,[3]Sheet1!$F:$I,4,0)</f>
        <v>126.5</v>
      </c>
      <c r="M1007" s="32">
        <f>VLOOKUP(A1007,[1]FIJA!$A:$P,11,0)</f>
        <v>334.4</v>
      </c>
      <c r="N1007" s="32">
        <f>VLOOKUP(A1007,[3]Sheet1!$F:$I,3,0)</f>
        <v>779.9</v>
      </c>
      <c r="O1007" s="32">
        <f>VLOOKUP(A1007,[1]FIJA!$A:$P,12,0)</f>
        <v>75</v>
      </c>
      <c r="P1007" s="6">
        <v>650.09999999999991</v>
      </c>
      <c r="Q1007" s="40">
        <f t="shared" si="45"/>
        <v>725.09999999999991</v>
      </c>
      <c r="R1007" s="6">
        <f t="shared" si="46"/>
        <v>1687.4</v>
      </c>
      <c r="S1007" s="6">
        <f t="shared" si="47"/>
        <v>10274.9</v>
      </c>
      <c r="T1007" s="24">
        <v>111</v>
      </c>
      <c r="U1007" s="2" t="str">
        <f>VLOOKUP(A1007,[2]COMEDORECO_Generacion_de_Datos_!$A:$F,5,0)</f>
        <v>01.00.00.62.02.43.34</v>
      </c>
    </row>
    <row r="1008" spans="1:21" s="3" customFormat="1" ht="21.95" customHeight="1" x14ac:dyDescent="0.25">
      <c r="A1008" s="2">
        <f>VLOOKUP(C1008,[1]FIJA!$D:$P,3,0)</f>
        <v>22400805846</v>
      </c>
      <c r="B1008" s="23">
        <v>996</v>
      </c>
      <c r="C1008" s="7" t="s">
        <v>1115</v>
      </c>
      <c r="D1008" s="7" t="s">
        <v>101</v>
      </c>
      <c r="E1008" s="7" t="str">
        <f>VLOOKUP(A1008,[2]COMEDORECO_Generacion_de_Datos_!$A:$F,2,0)</f>
        <v>F</v>
      </c>
      <c r="F1008" s="7" t="s">
        <v>1844</v>
      </c>
      <c r="G1008" s="44" t="str">
        <f>VLOOKUP(A1008,[1]FIJA!$A:$P,15,0)</f>
        <v>COMEDORES ECONOMICOS - ELIAS PIﾑA</v>
      </c>
      <c r="H1008" s="44">
        <f>VLOOKUP(A1008,[1]FIJA!$A:$P,8,0)</f>
        <v>11000</v>
      </c>
      <c r="I1008" s="32">
        <f>VLOOKUP(A1008,[1]FIJA!$A:$P,10,0)</f>
        <v>0</v>
      </c>
      <c r="J1008" s="32">
        <f>VLOOKUP(A1008,[1]FIJA!$A:$P,9,0)</f>
        <v>315.7</v>
      </c>
      <c r="K1008" s="32">
        <f>VLOOKUP(A1008,[3]Sheet1!$F:$I,2,)</f>
        <v>781</v>
      </c>
      <c r="L1008" s="32">
        <f>VLOOKUP(A1008,[3]Sheet1!$F:$I,4,0)</f>
        <v>126.5</v>
      </c>
      <c r="M1008" s="32">
        <f>VLOOKUP(A1008,[1]FIJA!$A:$P,11,0)</f>
        <v>334.4</v>
      </c>
      <c r="N1008" s="32">
        <f>VLOOKUP(A1008,[3]Sheet1!$F:$I,3,0)</f>
        <v>779.9</v>
      </c>
      <c r="O1008" s="32">
        <f>VLOOKUP(A1008,[1]FIJA!$A:$P,12,0)</f>
        <v>75</v>
      </c>
      <c r="P1008" s="6">
        <v>650.09999999999991</v>
      </c>
      <c r="Q1008" s="40">
        <f t="shared" si="45"/>
        <v>725.09999999999991</v>
      </c>
      <c r="R1008" s="6">
        <f t="shared" si="46"/>
        <v>1687.4</v>
      </c>
      <c r="S1008" s="6">
        <f t="shared" si="47"/>
        <v>10274.9</v>
      </c>
      <c r="T1008" s="24">
        <v>111</v>
      </c>
      <c r="U1008" s="2" t="str">
        <f>VLOOKUP(A1008,[2]COMEDORECO_Generacion_de_Datos_!$A:$F,5,0)</f>
        <v>01.00.00.62.02.43.34</v>
      </c>
    </row>
    <row r="1009" spans="1:21" s="3" customFormat="1" ht="21.95" customHeight="1" x14ac:dyDescent="0.25">
      <c r="A1009" s="2">
        <f>VLOOKUP(C1009,[1]FIJA!$D:$P,3,0)</f>
        <v>40225849815</v>
      </c>
      <c r="B1009" s="23">
        <v>997</v>
      </c>
      <c r="C1009" s="7" t="s">
        <v>1209</v>
      </c>
      <c r="D1009" s="7" t="s">
        <v>44</v>
      </c>
      <c r="E1009" s="7" t="str">
        <f>VLOOKUP(A1009,[2]COMEDORECO_Generacion_de_Datos_!$A:$F,2,0)</f>
        <v>F</v>
      </c>
      <c r="F1009" s="7" t="s">
        <v>1844</v>
      </c>
      <c r="G1009" s="44" t="str">
        <f>VLOOKUP(A1009,[1]FIJA!$A:$P,15,0)</f>
        <v>COMEDORES ECONOMICOS - ELIAS PIﾑA</v>
      </c>
      <c r="H1009" s="44">
        <f>VLOOKUP(A1009,[1]FIJA!$A:$P,8,0)</f>
        <v>11000</v>
      </c>
      <c r="I1009" s="32">
        <f>VLOOKUP(A1009,[1]FIJA!$A:$P,10,0)</f>
        <v>0</v>
      </c>
      <c r="J1009" s="32">
        <f>VLOOKUP(A1009,[1]FIJA!$A:$P,9,0)</f>
        <v>315.7</v>
      </c>
      <c r="K1009" s="32">
        <f>VLOOKUP(A1009,[3]Sheet1!$F:$I,2,)</f>
        <v>781</v>
      </c>
      <c r="L1009" s="32">
        <f>VLOOKUP(A1009,[3]Sheet1!$F:$I,4,0)</f>
        <v>126.5</v>
      </c>
      <c r="M1009" s="32">
        <f>VLOOKUP(A1009,[1]FIJA!$A:$P,11,0)</f>
        <v>334.4</v>
      </c>
      <c r="N1009" s="32">
        <f>VLOOKUP(A1009,[3]Sheet1!$F:$I,3,0)</f>
        <v>779.9</v>
      </c>
      <c r="O1009" s="32">
        <f>VLOOKUP(A1009,[1]FIJA!$A:$P,12,0)</f>
        <v>75</v>
      </c>
      <c r="P1009" s="6">
        <v>650.09999999999991</v>
      </c>
      <c r="Q1009" s="40">
        <f t="shared" si="45"/>
        <v>725.09999999999991</v>
      </c>
      <c r="R1009" s="6">
        <f t="shared" si="46"/>
        <v>1687.4</v>
      </c>
      <c r="S1009" s="6">
        <f t="shared" si="47"/>
        <v>10274.9</v>
      </c>
      <c r="T1009" s="24">
        <v>111</v>
      </c>
      <c r="U1009" s="2" t="str">
        <f>VLOOKUP(A1009,[2]COMEDORECO_Generacion_de_Datos_!$A:$F,5,0)</f>
        <v>01.00.00.62.02.43.34</v>
      </c>
    </row>
    <row r="1010" spans="1:21" s="3" customFormat="1" ht="21.95" customHeight="1" x14ac:dyDescent="0.25">
      <c r="A1010" s="2">
        <f>VLOOKUP(C1010,[1]FIJA!$D:$P,3,0)</f>
        <v>40235321300</v>
      </c>
      <c r="B1010" s="23">
        <v>998</v>
      </c>
      <c r="C1010" s="7" t="s">
        <v>1243</v>
      </c>
      <c r="D1010" s="7" t="s">
        <v>97</v>
      </c>
      <c r="E1010" s="7" t="str">
        <f>VLOOKUP(A1010,[2]COMEDORECO_Generacion_de_Datos_!$A:$F,2,0)</f>
        <v>F</v>
      </c>
      <c r="F1010" s="7" t="s">
        <v>1844</v>
      </c>
      <c r="G1010" s="44" t="str">
        <f>VLOOKUP(A1010,[1]FIJA!$A:$P,15,0)</f>
        <v>COMEDORES ECONOMICOS - ELIAS PIﾑA</v>
      </c>
      <c r="H1010" s="44">
        <f>VLOOKUP(A1010,[1]FIJA!$A:$P,8,0)</f>
        <v>11000</v>
      </c>
      <c r="I1010" s="32">
        <f>VLOOKUP(A1010,[1]FIJA!$A:$P,10,0)</f>
        <v>0</v>
      </c>
      <c r="J1010" s="32">
        <f>VLOOKUP(A1010,[1]FIJA!$A:$P,9,0)</f>
        <v>315.7</v>
      </c>
      <c r="K1010" s="32">
        <f>VLOOKUP(A1010,[3]Sheet1!$F:$I,2,)</f>
        <v>781</v>
      </c>
      <c r="L1010" s="32">
        <f>VLOOKUP(A1010,[3]Sheet1!$F:$I,4,0)</f>
        <v>126.5</v>
      </c>
      <c r="M1010" s="32">
        <f>VLOOKUP(A1010,[1]FIJA!$A:$P,11,0)</f>
        <v>334.4</v>
      </c>
      <c r="N1010" s="32">
        <f>VLOOKUP(A1010,[3]Sheet1!$F:$I,3,0)</f>
        <v>779.9</v>
      </c>
      <c r="O1010" s="32">
        <f>VLOOKUP(A1010,[1]FIJA!$A:$P,12,0)</f>
        <v>75</v>
      </c>
      <c r="P1010" s="6">
        <v>650.09999999999991</v>
      </c>
      <c r="Q1010" s="40">
        <f t="shared" si="45"/>
        <v>725.09999999999991</v>
      </c>
      <c r="R1010" s="6">
        <f t="shared" si="46"/>
        <v>1687.4</v>
      </c>
      <c r="S1010" s="6">
        <f t="shared" si="47"/>
        <v>10274.9</v>
      </c>
      <c r="T1010" s="24">
        <v>111</v>
      </c>
      <c r="U1010" s="2" t="str">
        <f>VLOOKUP(A1010,[2]COMEDORECO_Generacion_de_Datos_!$A:$F,5,0)</f>
        <v>01.00.00.62.02.43.34</v>
      </c>
    </row>
    <row r="1011" spans="1:21" s="3" customFormat="1" ht="21.95" customHeight="1" x14ac:dyDescent="0.25">
      <c r="A1011" s="2">
        <f>VLOOKUP(C1011,[1]FIJA!$D:$P,3,0)</f>
        <v>4701120679</v>
      </c>
      <c r="B1011" s="23">
        <v>999</v>
      </c>
      <c r="C1011" s="7" t="s">
        <v>850</v>
      </c>
      <c r="D1011" s="7" t="s">
        <v>116</v>
      </c>
      <c r="E1011" s="7" t="str">
        <f>VLOOKUP(A1011,[2]COMEDORECO_Generacion_de_Datos_!$A:$F,2,0)</f>
        <v>M</v>
      </c>
      <c r="F1011" s="7" t="s">
        <v>1844</v>
      </c>
      <c r="G1011" s="44" t="str">
        <f>VLOOKUP(A1011,[1]FIJA!$A:$P,15,0)</f>
        <v>COMEDORES ECONOMICOS - BONAO</v>
      </c>
      <c r="H1011" s="44">
        <f>VLOOKUP(A1011,[1]FIJA!$A:$P,8,0)</f>
        <v>40000</v>
      </c>
      <c r="I1011" s="32">
        <f>VLOOKUP(A1011,[1]FIJA!$A:$P,10,0)</f>
        <v>442.65</v>
      </c>
      <c r="J1011" s="32">
        <f>VLOOKUP(A1011,[1]FIJA!$A:$P,9,0)</f>
        <v>1148</v>
      </c>
      <c r="K1011" s="32">
        <f>VLOOKUP(A1011,[3]Sheet1!$F:$I,2,)</f>
        <v>2840</v>
      </c>
      <c r="L1011" s="32">
        <f>VLOOKUP(A1011,[3]Sheet1!$F:$I,4,0)</f>
        <v>460</v>
      </c>
      <c r="M1011" s="32">
        <f>VLOOKUP(A1011,[1]FIJA!$A:$P,11,0)</f>
        <v>1216</v>
      </c>
      <c r="N1011" s="32">
        <f>VLOOKUP(A1011,[3]Sheet1!$F:$I,3,0)</f>
        <v>2836</v>
      </c>
      <c r="O1011" s="32">
        <f>VLOOKUP(A1011,[1]FIJA!$A:$P,12,0)</f>
        <v>75</v>
      </c>
      <c r="P1011" s="6">
        <v>2364</v>
      </c>
      <c r="Q1011" s="40">
        <f t="shared" si="45"/>
        <v>2881.65</v>
      </c>
      <c r="R1011" s="6">
        <f t="shared" si="46"/>
        <v>6136</v>
      </c>
      <c r="S1011" s="6">
        <f t="shared" si="47"/>
        <v>37118.35</v>
      </c>
      <c r="T1011" s="24">
        <v>111</v>
      </c>
      <c r="U1011" s="2" t="str">
        <f>VLOOKUP(A1011,[2]COMEDORECO_Generacion_de_Datos_!$A:$F,5,0)</f>
        <v>01.00.00.62.02.43.35</v>
      </c>
    </row>
    <row r="1012" spans="1:21" s="3" customFormat="1" ht="21.95" customHeight="1" x14ac:dyDescent="0.25">
      <c r="A1012" s="2">
        <f>VLOOKUP(C1012,[1]FIJA!$D:$P,3,0)</f>
        <v>4800373070</v>
      </c>
      <c r="B1012" s="23">
        <v>1000</v>
      </c>
      <c r="C1012" s="7" t="s">
        <v>1336</v>
      </c>
      <c r="D1012" s="7" t="s">
        <v>27</v>
      </c>
      <c r="E1012" s="7" t="str">
        <f>VLOOKUP(A1012,[2]COMEDORECO_Generacion_de_Datos_!$A:$F,2,0)</f>
        <v>M</v>
      </c>
      <c r="F1012" s="7" t="s">
        <v>1844</v>
      </c>
      <c r="G1012" s="44" t="str">
        <f>VLOOKUP(A1012,[1]FIJA!$A:$P,15,0)</f>
        <v>COMEDORES ECONOMICOS - BONAO</v>
      </c>
      <c r="H1012" s="44">
        <f>VLOOKUP(A1012,[1]FIJA!$A:$P,8,0)</f>
        <v>35000</v>
      </c>
      <c r="I1012" s="32">
        <f>VLOOKUP(A1012,[1]FIJA!$A:$P,10,0)</f>
        <v>0</v>
      </c>
      <c r="J1012" s="32">
        <f>VLOOKUP(A1012,[1]FIJA!$A:$P,9,0)</f>
        <v>1004.5</v>
      </c>
      <c r="K1012" s="32">
        <f>VLOOKUP(A1012,[3]Sheet1!$F:$I,2,)</f>
        <v>2485</v>
      </c>
      <c r="L1012" s="32">
        <f>VLOOKUP(A1012,[3]Sheet1!$F:$I,4,0)</f>
        <v>402.5</v>
      </c>
      <c r="M1012" s="32">
        <f>VLOOKUP(A1012,[1]FIJA!$A:$P,11,0)</f>
        <v>1064</v>
      </c>
      <c r="N1012" s="32">
        <f>VLOOKUP(A1012,[3]Sheet1!$F:$I,3,0)</f>
        <v>2481.5</v>
      </c>
      <c r="O1012" s="32">
        <f>VLOOKUP(A1012,[1]FIJA!$A:$P,12,0)</f>
        <v>75</v>
      </c>
      <c r="P1012" s="6">
        <v>2068.5</v>
      </c>
      <c r="Q1012" s="40">
        <f t="shared" si="45"/>
        <v>2143.5</v>
      </c>
      <c r="R1012" s="6">
        <f t="shared" si="46"/>
        <v>5369</v>
      </c>
      <c r="S1012" s="6">
        <f t="shared" si="47"/>
        <v>32856.5</v>
      </c>
      <c r="T1012" s="24">
        <v>111</v>
      </c>
      <c r="U1012" s="2" t="str">
        <f>VLOOKUP(A1012,[2]COMEDORECO_Generacion_de_Datos_!$A:$F,5,0)</f>
        <v>01.00.00.62.02.43.35</v>
      </c>
    </row>
    <row r="1013" spans="1:21" s="3" customFormat="1" ht="21.95" customHeight="1" x14ac:dyDescent="0.25">
      <c r="A1013" s="2">
        <f>VLOOKUP(C1013,[1]FIJA!$D:$P,3,0)</f>
        <v>4800426779</v>
      </c>
      <c r="B1013" s="23">
        <v>1001</v>
      </c>
      <c r="C1013" s="7" t="s">
        <v>1467</v>
      </c>
      <c r="D1013" s="7" t="s">
        <v>116</v>
      </c>
      <c r="E1013" s="7" t="str">
        <f>VLOOKUP(A1013,[2]COMEDORECO_Generacion_de_Datos_!$A:$F,2,0)</f>
        <v>M</v>
      </c>
      <c r="F1013" s="7" t="s">
        <v>1844</v>
      </c>
      <c r="G1013" s="44" t="str">
        <f>VLOOKUP(A1013,[1]FIJA!$A:$P,15,0)</f>
        <v>COMEDORES ECONOMICOS - BONAO</v>
      </c>
      <c r="H1013" s="44">
        <f>VLOOKUP(A1013,[1]FIJA!$A:$P,8,0)</f>
        <v>18000</v>
      </c>
      <c r="I1013" s="32">
        <f>VLOOKUP(A1013,[1]FIJA!$A:$P,10,0)</f>
        <v>0</v>
      </c>
      <c r="J1013" s="32">
        <f>VLOOKUP(A1013,[1]FIJA!$A:$P,9,0)</f>
        <v>516.6</v>
      </c>
      <c r="K1013" s="32">
        <f>VLOOKUP(A1013,[3]Sheet1!$F:$I,2,)</f>
        <v>1278</v>
      </c>
      <c r="L1013" s="32">
        <f>VLOOKUP(A1013,[3]Sheet1!$F:$I,4,0)</f>
        <v>207</v>
      </c>
      <c r="M1013" s="32">
        <f>VLOOKUP(A1013,[1]FIJA!$A:$P,11,0)</f>
        <v>547.20000000000005</v>
      </c>
      <c r="N1013" s="32">
        <f>VLOOKUP(A1013,[3]Sheet1!$F:$I,3,0)</f>
        <v>1276.2</v>
      </c>
      <c r="O1013" s="32">
        <f>VLOOKUP(A1013,[1]FIJA!$A:$P,12,0)</f>
        <v>1587.45</v>
      </c>
      <c r="P1013" s="6">
        <v>1063.8000000000002</v>
      </c>
      <c r="Q1013" s="40">
        <f t="shared" si="45"/>
        <v>2651.25</v>
      </c>
      <c r="R1013" s="6">
        <f t="shared" si="46"/>
        <v>2761.2</v>
      </c>
      <c r="S1013" s="6">
        <f t="shared" si="47"/>
        <v>15348.75</v>
      </c>
      <c r="T1013" s="24">
        <v>111</v>
      </c>
      <c r="U1013" s="2" t="str">
        <f>VLOOKUP(A1013,[2]COMEDORECO_Generacion_de_Datos_!$A:$F,5,0)</f>
        <v>01.00.00.62.02.43.35</v>
      </c>
    </row>
    <row r="1014" spans="1:21" s="3" customFormat="1" ht="21.95" customHeight="1" x14ac:dyDescent="0.25">
      <c r="A1014" s="2">
        <f>VLOOKUP(C1014,[1]FIJA!$D:$P,3,0)</f>
        <v>4800489090</v>
      </c>
      <c r="B1014" s="23">
        <v>1002</v>
      </c>
      <c r="C1014" s="7" t="s">
        <v>858</v>
      </c>
      <c r="D1014" s="7" t="s">
        <v>116</v>
      </c>
      <c r="E1014" s="7" t="str">
        <f>VLOOKUP(A1014,[2]COMEDORECO_Generacion_de_Datos_!$A:$F,2,0)</f>
        <v>F</v>
      </c>
      <c r="F1014" s="7" t="s">
        <v>1844</v>
      </c>
      <c r="G1014" s="44" t="str">
        <f>VLOOKUP(A1014,[1]FIJA!$A:$P,15,0)</f>
        <v>COMEDORES ECONOMICOS - BONAO</v>
      </c>
      <c r="H1014" s="44">
        <f>VLOOKUP(A1014,[1]FIJA!$A:$P,8,0)</f>
        <v>16500</v>
      </c>
      <c r="I1014" s="32">
        <f>VLOOKUP(A1014,[1]FIJA!$A:$P,10,0)</f>
        <v>0</v>
      </c>
      <c r="J1014" s="32">
        <f>VLOOKUP(A1014,[1]FIJA!$A:$P,9,0)</f>
        <v>473.55</v>
      </c>
      <c r="K1014" s="32">
        <f>VLOOKUP(A1014,[3]Sheet1!$F:$I,2,)</f>
        <v>1171.5</v>
      </c>
      <c r="L1014" s="32">
        <f>VLOOKUP(A1014,[3]Sheet1!$F:$I,4,0)</f>
        <v>189.75</v>
      </c>
      <c r="M1014" s="32">
        <f>VLOOKUP(A1014,[1]FIJA!$A:$P,11,0)</f>
        <v>501.6</v>
      </c>
      <c r="N1014" s="32">
        <f>VLOOKUP(A1014,[3]Sheet1!$F:$I,3,0)</f>
        <v>1169.8499999999999</v>
      </c>
      <c r="O1014" s="32">
        <f>VLOOKUP(A1014,[1]FIJA!$A:$P,12,0)</f>
        <v>75</v>
      </c>
      <c r="P1014" s="6">
        <v>975.15000000000009</v>
      </c>
      <c r="Q1014" s="40">
        <f t="shared" si="45"/>
        <v>1050.1500000000001</v>
      </c>
      <c r="R1014" s="6">
        <f t="shared" si="46"/>
        <v>2531.1</v>
      </c>
      <c r="S1014" s="6">
        <f t="shared" si="47"/>
        <v>15449.85</v>
      </c>
      <c r="T1014" s="24">
        <v>111</v>
      </c>
      <c r="U1014" s="2" t="str">
        <f>VLOOKUP(A1014,[2]COMEDORECO_Generacion_de_Datos_!$A:$F,5,0)</f>
        <v>01.00.00.62.02.43.35</v>
      </c>
    </row>
    <row r="1015" spans="1:21" s="3" customFormat="1" ht="21.95" customHeight="1" x14ac:dyDescent="0.25">
      <c r="A1015" s="2">
        <f>VLOOKUP(C1015,[1]FIJA!$D:$P,3,0)</f>
        <v>4800569727</v>
      </c>
      <c r="B1015" s="23">
        <v>1003</v>
      </c>
      <c r="C1015" s="7" t="s">
        <v>1834</v>
      </c>
      <c r="D1015" s="7" t="s">
        <v>101</v>
      </c>
      <c r="E1015" s="7" t="str">
        <f>VLOOKUP(A1015,[2]COMEDORECO_Generacion_de_Datos_!$A:$F,2,0)</f>
        <v>M</v>
      </c>
      <c r="F1015" s="7" t="s">
        <v>1844</v>
      </c>
      <c r="G1015" s="44" t="str">
        <f>VLOOKUP(A1015,[1]FIJA!$A:$P,15,0)</f>
        <v>COMEDORES ECONOMICOS - BONAO</v>
      </c>
      <c r="H1015" s="44">
        <f>VLOOKUP(A1015,[1]FIJA!$A:$P,8,0)</f>
        <v>15000</v>
      </c>
      <c r="I1015" s="32">
        <f>VLOOKUP(A1015,[1]FIJA!$A:$P,10,0)</f>
        <v>0</v>
      </c>
      <c r="J1015" s="32">
        <f>VLOOKUP(A1015,[1]FIJA!$A:$P,9,0)</f>
        <v>430.5</v>
      </c>
      <c r="K1015" s="32">
        <f>VLOOKUP(A1015,[3]Sheet1!$F:$I,2,)</f>
        <v>1065</v>
      </c>
      <c r="L1015" s="32">
        <f>VLOOKUP(A1015,[3]Sheet1!$F:$I,4,0)</f>
        <v>172.5</v>
      </c>
      <c r="M1015" s="32">
        <f>VLOOKUP(A1015,[1]FIJA!$A:$P,11,0)</f>
        <v>456</v>
      </c>
      <c r="N1015" s="32">
        <f>VLOOKUP(A1015,[3]Sheet1!$F:$I,3,0)</f>
        <v>1063.5</v>
      </c>
      <c r="O1015" s="32">
        <f>VLOOKUP(A1015,[1]FIJA!$A:$P,12,0)</f>
        <v>75</v>
      </c>
      <c r="P1015" s="6">
        <v>886.5</v>
      </c>
      <c r="Q1015" s="40">
        <f t="shared" si="45"/>
        <v>961.5</v>
      </c>
      <c r="R1015" s="6">
        <f t="shared" si="46"/>
        <v>2301</v>
      </c>
      <c r="S1015" s="6">
        <f t="shared" si="47"/>
        <v>14038.5</v>
      </c>
      <c r="T1015" s="24">
        <v>111</v>
      </c>
      <c r="U1015" s="2" t="str">
        <f>VLOOKUP(A1015,[2]COMEDORECO_Generacion_de_Datos_!$A:$F,5,0)</f>
        <v>01.00.00.62.02.43.35</v>
      </c>
    </row>
    <row r="1016" spans="1:21" s="3" customFormat="1" ht="21.95" customHeight="1" x14ac:dyDescent="0.25">
      <c r="A1016" s="2">
        <f>VLOOKUP(C1016,[1]FIJA!$D:$P,3,0)</f>
        <v>11800092402</v>
      </c>
      <c r="B1016" s="23">
        <v>1004</v>
      </c>
      <c r="C1016" s="7" t="s">
        <v>1580</v>
      </c>
      <c r="D1016" s="7" t="s">
        <v>174</v>
      </c>
      <c r="E1016" s="7" t="str">
        <f>VLOOKUP(A1016,[2]COMEDORECO_Generacion_de_Datos_!$A:$F,2,0)</f>
        <v>M</v>
      </c>
      <c r="F1016" s="7" t="s">
        <v>1844</v>
      </c>
      <c r="G1016" s="44" t="str">
        <f>VLOOKUP(A1016,[1]FIJA!$A:$P,15,0)</f>
        <v>COMEDORES ECONOMICOS - BONAO</v>
      </c>
      <c r="H1016" s="44">
        <f>VLOOKUP(A1016,[1]FIJA!$A:$P,8,0)</f>
        <v>15000</v>
      </c>
      <c r="I1016" s="32">
        <f>VLOOKUP(A1016,[1]FIJA!$A:$P,10,0)</f>
        <v>0</v>
      </c>
      <c r="J1016" s="32">
        <f>VLOOKUP(A1016,[1]FIJA!$A:$P,9,0)</f>
        <v>430.5</v>
      </c>
      <c r="K1016" s="32">
        <f>VLOOKUP(A1016,[3]Sheet1!$F:$I,2,)</f>
        <v>1065</v>
      </c>
      <c r="L1016" s="32">
        <f>VLOOKUP(A1016,[3]Sheet1!$F:$I,4,0)</f>
        <v>172.5</v>
      </c>
      <c r="M1016" s="32">
        <f>VLOOKUP(A1016,[1]FIJA!$A:$P,11,0)</f>
        <v>456</v>
      </c>
      <c r="N1016" s="32">
        <f>VLOOKUP(A1016,[3]Sheet1!$F:$I,3,0)</f>
        <v>1063.5</v>
      </c>
      <c r="O1016" s="32">
        <f>VLOOKUP(A1016,[1]FIJA!$A:$P,12,0)</f>
        <v>75</v>
      </c>
      <c r="P1016" s="6">
        <v>886.5</v>
      </c>
      <c r="Q1016" s="40">
        <f t="shared" si="45"/>
        <v>961.5</v>
      </c>
      <c r="R1016" s="6">
        <f t="shared" si="46"/>
        <v>2301</v>
      </c>
      <c r="S1016" s="6">
        <f t="shared" si="47"/>
        <v>14038.5</v>
      </c>
      <c r="T1016" s="24">
        <v>111</v>
      </c>
      <c r="U1016" s="2" t="str">
        <f>VLOOKUP(A1016,[2]COMEDORECO_Generacion_de_Datos_!$A:$F,5,0)</f>
        <v>01.00.00.62.02.43.35</v>
      </c>
    </row>
    <row r="1017" spans="1:21" s="3" customFormat="1" ht="21.95" customHeight="1" x14ac:dyDescent="0.25">
      <c r="A1017" s="2">
        <f>VLOOKUP(C1017,[1]FIJA!$D:$P,3,0)</f>
        <v>4800065486</v>
      </c>
      <c r="B1017" s="23">
        <v>1005</v>
      </c>
      <c r="C1017" s="7" t="s">
        <v>855</v>
      </c>
      <c r="D1017" s="7" t="s">
        <v>116</v>
      </c>
      <c r="E1017" s="7" t="str">
        <f>VLOOKUP(A1017,[2]COMEDORECO_Generacion_de_Datos_!$A:$F,2,0)</f>
        <v>M</v>
      </c>
      <c r="F1017" s="7" t="s">
        <v>1844</v>
      </c>
      <c r="G1017" s="44" t="str">
        <f>VLOOKUP(A1017,[1]FIJA!$A:$P,15,0)</f>
        <v>COMEDORES ECONOMICOS - BONAO</v>
      </c>
      <c r="H1017" s="44">
        <f>VLOOKUP(A1017,[1]FIJA!$A:$P,8,0)</f>
        <v>12100</v>
      </c>
      <c r="I1017" s="32">
        <f>VLOOKUP(A1017,[1]FIJA!$A:$P,10,0)</f>
        <v>0</v>
      </c>
      <c r="J1017" s="32">
        <f>VLOOKUP(A1017,[1]FIJA!$A:$P,9,0)</f>
        <v>347.27</v>
      </c>
      <c r="K1017" s="32">
        <f>VLOOKUP(A1017,[3]Sheet1!$F:$I,2,)</f>
        <v>859.1</v>
      </c>
      <c r="L1017" s="32">
        <f>VLOOKUP(A1017,[3]Sheet1!$F:$I,4,0)</f>
        <v>139.15</v>
      </c>
      <c r="M1017" s="32">
        <f>VLOOKUP(A1017,[1]FIJA!$A:$P,11,0)</f>
        <v>367.84</v>
      </c>
      <c r="N1017" s="32">
        <f>VLOOKUP(A1017,[3]Sheet1!$F:$I,3,0)</f>
        <v>857.89</v>
      </c>
      <c r="O1017" s="32">
        <f>VLOOKUP(A1017,[1]FIJA!$A:$P,12,0)</f>
        <v>75</v>
      </c>
      <c r="P1017" s="6">
        <v>715.1099999999999</v>
      </c>
      <c r="Q1017" s="40">
        <f t="shared" si="45"/>
        <v>790.1099999999999</v>
      </c>
      <c r="R1017" s="6">
        <f t="shared" si="46"/>
        <v>1856.1399999999999</v>
      </c>
      <c r="S1017" s="6">
        <f t="shared" si="47"/>
        <v>11309.89</v>
      </c>
      <c r="T1017" s="24">
        <v>111</v>
      </c>
      <c r="U1017" s="2" t="str">
        <f>VLOOKUP(A1017,[2]COMEDORECO_Generacion_de_Datos_!$A:$F,5,0)</f>
        <v>01.00.00.62.02.43.35</v>
      </c>
    </row>
    <row r="1018" spans="1:21" s="3" customFormat="1" ht="21.95" customHeight="1" x14ac:dyDescent="0.25">
      <c r="A1018" s="2">
        <f>VLOOKUP(C1018,[1]FIJA!$D:$P,3,0)</f>
        <v>4800939698</v>
      </c>
      <c r="B1018" s="23">
        <v>1006</v>
      </c>
      <c r="C1018" s="7" t="s">
        <v>861</v>
      </c>
      <c r="D1018" s="7" t="s">
        <v>116</v>
      </c>
      <c r="E1018" s="7" t="str">
        <f>VLOOKUP(A1018,[2]COMEDORECO_Generacion_de_Datos_!$A:$F,2,0)</f>
        <v>M</v>
      </c>
      <c r="F1018" s="7" t="s">
        <v>1844</v>
      </c>
      <c r="G1018" s="44" t="str">
        <f>VLOOKUP(A1018,[1]FIJA!$A:$P,15,0)</f>
        <v>COMEDORES ECONOMICOS - BONAO</v>
      </c>
      <c r="H1018" s="44">
        <f>VLOOKUP(A1018,[1]FIJA!$A:$P,8,0)</f>
        <v>12100</v>
      </c>
      <c r="I1018" s="32">
        <f>VLOOKUP(A1018,[1]FIJA!$A:$P,10,0)</f>
        <v>0</v>
      </c>
      <c r="J1018" s="32">
        <f>VLOOKUP(A1018,[1]FIJA!$A:$P,9,0)</f>
        <v>347.27</v>
      </c>
      <c r="K1018" s="32">
        <f>VLOOKUP(A1018,[3]Sheet1!$F:$I,2,)</f>
        <v>859.1</v>
      </c>
      <c r="L1018" s="32">
        <f>VLOOKUP(A1018,[3]Sheet1!$F:$I,4,0)</f>
        <v>139.15</v>
      </c>
      <c r="M1018" s="32">
        <f>VLOOKUP(A1018,[1]FIJA!$A:$P,11,0)</f>
        <v>367.84</v>
      </c>
      <c r="N1018" s="32">
        <f>VLOOKUP(A1018,[3]Sheet1!$F:$I,3,0)</f>
        <v>857.89</v>
      </c>
      <c r="O1018" s="32">
        <f>VLOOKUP(A1018,[1]FIJA!$A:$P,12,0)</f>
        <v>75</v>
      </c>
      <c r="P1018" s="6">
        <v>715.1099999999999</v>
      </c>
      <c r="Q1018" s="40">
        <f t="shared" si="45"/>
        <v>790.1099999999999</v>
      </c>
      <c r="R1018" s="6">
        <f t="shared" si="46"/>
        <v>1856.1399999999999</v>
      </c>
      <c r="S1018" s="6">
        <f t="shared" si="47"/>
        <v>11309.89</v>
      </c>
      <c r="T1018" s="24">
        <v>111</v>
      </c>
      <c r="U1018" s="2" t="str">
        <f>VLOOKUP(A1018,[2]COMEDORECO_Generacion_de_Datos_!$A:$F,5,0)</f>
        <v>01.00.00.62.02.43.35</v>
      </c>
    </row>
    <row r="1019" spans="1:21" s="3" customFormat="1" ht="21.95" customHeight="1" x14ac:dyDescent="0.25">
      <c r="A1019" s="2">
        <f>VLOOKUP(C1019,[1]FIJA!$D:$P,3,0)</f>
        <v>4800932313</v>
      </c>
      <c r="B1019" s="23">
        <v>1007</v>
      </c>
      <c r="C1019" s="7" t="s">
        <v>1369</v>
      </c>
      <c r="D1019" s="7" t="s">
        <v>186</v>
      </c>
      <c r="E1019" s="7" t="str">
        <f>VLOOKUP(A1019,[2]COMEDORECO_Generacion_de_Datos_!$A:$F,2,0)</f>
        <v>F</v>
      </c>
      <c r="F1019" s="7" t="s">
        <v>1844</v>
      </c>
      <c r="G1019" s="44" t="str">
        <f>VLOOKUP(A1019,[1]FIJA!$A:$P,15,0)</f>
        <v>COMEDORES ECONOMICOS - BONAO</v>
      </c>
      <c r="H1019" s="44">
        <f>VLOOKUP(A1019,[1]FIJA!$A:$P,8,0)</f>
        <v>12000</v>
      </c>
      <c r="I1019" s="32">
        <f>VLOOKUP(A1019,[1]FIJA!$A:$P,10,0)</f>
        <v>0</v>
      </c>
      <c r="J1019" s="32">
        <f>VLOOKUP(A1019,[1]FIJA!$A:$P,9,0)</f>
        <v>344.4</v>
      </c>
      <c r="K1019" s="32">
        <f>VLOOKUP(A1019,[3]Sheet1!$F:$I,2,)</f>
        <v>852</v>
      </c>
      <c r="L1019" s="32">
        <f>VLOOKUP(A1019,[3]Sheet1!$F:$I,4,0)</f>
        <v>138</v>
      </c>
      <c r="M1019" s="32">
        <f>VLOOKUP(A1019,[1]FIJA!$A:$P,11,0)</f>
        <v>364.8</v>
      </c>
      <c r="N1019" s="32">
        <f>VLOOKUP(A1019,[3]Sheet1!$F:$I,3,0)</f>
        <v>850.8</v>
      </c>
      <c r="O1019" s="32">
        <f>VLOOKUP(A1019,[1]FIJA!$A:$P,12,0)</f>
        <v>75</v>
      </c>
      <c r="P1019" s="6">
        <v>709.2</v>
      </c>
      <c r="Q1019" s="40">
        <f t="shared" si="45"/>
        <v>784.2</v>
      </c>
      <c r="R1019" s="6">
        <f t="shared" si="46"/>
        <v>1840.8</v>
      </c>
      <c r="S1019" s="6">
        <f t="shared" si="47"/>
        <v>11215.8</v>
      </c>
      <c r="T1019" s="24">
        <v>111</v>
      </c>
      <c r="U1019" s="2" t="str">
        <f>VLOOKUP(A1019,[2]COMEDORECO_Generacion_de_Datos_!$A:$F,5,0)</f>
        <v>01.00.00.62.02.43.35</v>
      </c>
    </row>
    <row r="1020" spans="1:21" s="3" customFormat="1" ht="21.95" customHeight="1" x14ac:dyDescent="0.25">
      <c r="A1020" s="2">
        <f>VLOOKUP(C1020,[1]FIJA!$D:$P,3,0)</f>
        <v>109733675</v>
      </c>
      <c r="B1020" s="23">
        <v>1008</v>
      </c>
      <c r="C1020" s="7" t="s">
        <v>1596</v>
      </c>
      <c r="D1020" s="7" t="s">
        <v>97</v>
      </c>
      <c r="E1020" s="7" t="str">
        <f>VLOOKUP(A1020,[2]COMEDORECO_Generacion_de_Datos_!$A:$F,2,0)</f>
        <v>M</v>
      </c>
      <c r="F1020" s="7" t="s">
        <v>1844</v>
      </c>
      <c r="G1020" s="44" t="str">
        <f>VLOOKUP(A1020,[1]FIJA!$A:$P,15,0)</f>
        <v>COMEDORES ECONOMICOS - BONAO</v>
      </c>
      <c r="H1020" s="44">
        <f>VLOOKUP(A1020,[1]FIJA!$A:$P,8,0)</f>
        <v>11000</v>
      </c>
      <c r="I1020" s="32">
        <f>VLOOKUP(A1020,[1]FIJA!$A:$P,10,0)</f>
        <v>0</v>
      </c>
      <c r="J1020" s="32">
        <f>VLOOKUP(A1020,[1]FIJA!$A:$P,9,0)</f>
        <v>315.7</v>
      </c>
      <c r="K1020" s="32">
        <f>VLOOKUP(A1020,[3]Sheet1!$F:$I,2,)</f>
        <v>781</v>
      </c>
      <c r="L1020" s="32">
        <f>VLOOKUP(A1020,[3]Sheet1!$F:$I,4,0)</f>
        <v>126.5</v>
      </c>
      <c r="M1020" s="32">
        <f>VLOOKUP(A1020,[1]FIJA!$A:$P,11,0)</f>
        <v>334.4</v>
      </c>
      <c r="N1020" s="32">
        <f>VLOOKUP(A1020,[3]Sheet1!$F:$I,3,0)</f>
        <v>779.9</v>
      </c>
      <c r="O1020" s="32">
        <f>VLOOKUP(A1020,[1]FIJA!$A:$P,12,0)</f>
        <v>75</v>
      </c>
      <c r="P1020" s="6">
        <v>650.09999999999991</v>
      </c>
      <c r="Q1020" s="40">
        <f t="shared" si="45"/>
        <v>725.09999999999991</v>
      </c>
      <c r="R1020" s="6">
        <f t="shared" si="46"/>
        <v>1687.4</v>
      </c>
      <c r="S1020" s="6">
        <f t="shared" si="47"/>
        <v>10274.9</v>
      </c>
      <c r="T1020" s="24">
        <v>111</v>
      </c>
      <c r="U1020" s="2" t="str">
        <f>VLOOKUP(A1020,[2]COMEDORECO_Generacion_de_Datos_!$A:$F,5,0)</f>
        <v>01.00.00.62.02.43.35</v>
      </c>
    </row>
    <row r="1021" spans="1:21" s="3" customFormat="1" ht="21.95" customHeight="1" x14ac:dyDescent="0.25">
      <c r="A1021" s="2">
        <f>VLOOKUP(C1021,[1]FIJA!$D:$P,3,0)</f>
        <v>4800157192</v>
      </c>
      <c r="B1021" s="23">
        <v>1009</v>
      </c>
      <c r="C1021" s="7" t="s">
        <v>1409</v>
      </c>
      <c r="D1021" s="7" t="s">
        <v>97</v>
      </c>
      <c r="E1021" s="7" t="str">
        <f>VLOOKUP(A1021,[2]COMEDORECO_Generacion_de_Datos_!$A:$F,2,0)</f>
        <v>M</v>
      </c>
      <c r="F1021" s="7" t="s">
        <v>1844</v>
      </c>
      <c r="G1021" s="44" t="str">
        <f>VLOOKUP(A1021,[1]FIJA!$A:$P,15,0)</f>
        <v>COMEDORES ECONOMICOS - BONAO</v>
      </c>
      <c r="H1021" s="44">
        <f>VLOOKUP(A1021,[1]FIJA!$A:$P,8,0)</f>
        <v>11000</v>
      </c>
      <c r="I1021" s="32">
        <f>VLOOKUP(A1021,[1]FIJA!$A:$P,10,0)</f>
        <v>0</v>
      </c>
      <c r="J1021" s="32">
        <f>VLOOKUP(A1021,[1]FIJA!$A:$P,9,0)</f>
        <v>315.7</v>
      </c>
      <c r="K1021" s="32">
        <f>VLOOKUP(A1021,[3]Sheet1!$F:$I,2,)</f>
        <v>781</v>
      </c>
      <c r="L1021" s="32">
        <f>VLOOKUP(A1021,[3]Sheet1!$F:$I,4,0)</f>
        <v>126.5</v>
      </c>
      <c r="M1021" s="32">
        <f>VLOOKUP(A1021,[1]FIJA!$A:$P,11,0)</f>
        <v>334.4</v>
      </c>
      <c r="N1021" s="32">
        <f>VLOOKUP(A1021,[3]Sheet1!$F:$I,3,0)</f>
        <v>779.9</v>
      </c>
      <c r="O1021" s="32">
        <f>VLOOKUP(A1021,[1]FIJA!$A:$P,12,0)</f>
        <v>75</v>
      </c>
      <c r="P1021" s="6">
        <v>650.09999999999991</v>
      </c>
      <c r="Q1021" s="40">
        <f t="shared" si="45"/>
        <v>725.09999999999991</v>
      </c>
      <c r="R1021" s="6">
        <f t="shared" si="46"/>
        <v>1687.4</v>
      </c>
      <c r="S1021" s="6">
        <f t="shared" si="47"/>
        <v>10274.9</v>
      </c>
      <c r="T1021" s="24">
        <v>111</v>
      </c>
      <c r="U1021" s="2" t="str">
        <f>VLOOKUP(A1021,[2]COMEDORECO_Generacion_de_Datos_!$A:$F,5,0)</f>
        <v>01.00.00.62.02.43.35</v>
      </c>
    </row>
    <row r="1022" spans="1:21" s="3" customFormat="1" ht="21.95" customHeight="1" x14ac:dyDescent="0.25">
      <c r="A1022" s="2">
        <f>VLOOKUP(C1022,[1]FIJA!$D:$P,3,0)</f>
        <v>4800425193</v>
      </c>
      <c r="B1022" s="23">
        <v>1010</v>
      </c>
      <c r="C1022" s="7" t="s">
        <v>856</v>
      </c>
      <c r="D1022" s="7" t="s">
        <v>101</v>
      </c>
      <c r="E1022" s="7" t="str">
        <f>VLOOKUP(A1022,[2]COMEDORECO_Generacion_de_Datos_!$A:$F,2,0)</f>
        <v>F</v>
      </c>
      <c r="F1022" s="7" t="s">
        <v>1844</v>
      </c>
      <c r="G1022" s="44" t="str">
        <f>VLOOKUP(A1022,[1]FIJA!$A:$P,15,0)</f>
        <v>COMEDORES ECONOMICOS - BONAO</v>
      </c>
      <c r="H1022" s="44">
        <f>VLOOKUP(A1022,[1]FIJA!$A:$P,8,0)</f>
        <v>11000</v>
      </c>
      <c r="I1022" s="32">
        <f>VLOOKUP(A1022,[1]FIJA!$A:$P,10,0)</f>
        <v>0</v>
      </c>
      <c r="J1022" s="32">
        <f>VLOOKUP(A1022,[1]FIJA!$A:$P,9,0)</f>
        <v>315.7</v>
      </c>
      <c r="K1022" s="32">
        <f>VLOOKUP(A1022,[3]Sheet1!$F:$I,2,)</f>
        <v>781</v>
      </c>
      <c r="L1022" s="32">
        <f>VLOOKUP(A1022,[3]Sheet1!$F:$I,4,0)</f>
        <v>126.5</v>
      </c>
      <c r="M1022" s="32">
        <f>VLOOKUP(A1022,[1]FIJA!$A:$P,11,0)</f>
        <v>334.4</v>
      </c>
      <c r="N1022" s="32">
        <f>VLOOKUP(A1022,[3]Sheet1!$F:$I,3,0)</f>
        <v>779.9</v>
      </c>
      <c r="O1022" s="32">
        <f>VLOOKUP(A1022,[1]FIJA!$A:$P,12,0)</f>
        <v>75</v>
      </c>
      <c r="P1022" s="6">
        <v>650.09999999999991</v>
      </c>
      <c r="Q1022" s="40">
        <f t="shared" si="45"/>
        <v>725.09999999999991</v>
      </c>
      <c r="R1022" s="6">
        <f t="shared" si="46"/>
        <v>1687.4</v>
      </c>
      <c r="S1022" s="6">
        <f t="shared" si="47"/>
        <v>10274.9</v>
      </c>
      <c r="T1022" s="24">
        <v>111</v>
      </c>
      <c r="U1022" s="2" t="str">
        <f>VLOOKUP(A1022,[2]COMEDORECO_Generacion_de_Datos_!$A:$F,5,0)</f>
        <v>01.00.00.62.02.43.35</v>
      </c>
    </row>
    <row r="1023" spans="1:21" s="3" customFormat="1" ht="21.95" customHeight="1" x14ac:dyDescent="0.25">
      <c r="A1023" s="2">
        <f>VLOOKUP(C1023,[1]FIJA!$D:$P,3,0)</f>
        <v>4800425730</v>
      </c>
      <c r="B1023" s="23">
        <v>1011</v>
      </c>
      <c r="C1023" s="7" t="s">
        <v>857</v>
      </c>
      <c r="D1023" s="7" t="s">
        <v>101</v>
      </c>
      <c r="E1023" s="7" t="str">
        <f>VLOOKUP(A1023,[2]COMEDORECO_Generacion_de_Datos_!$A:$F,2,0)</f>
        <v>F</v>
      </c>
      <c r="F1023" s="7" t="s">
        <v>1844</v>
      </c>
      <c r="G1023" s="44" t="str">
        <f>VLOOKUP(A1023,[1]FIJA!$A:$P,15,0)</f>
        <v>COMEDORES ECONOMICOS - BONAO</v>
      </c>
      <c r="H1023" s="44">
        <f>VLOOKUP(A1023,[1]FIJA!$A:$P,8,0)</f>
        <v>11000</v>
      </c>
      <c r="I1023" s="32">
        <f>VLOOKUP(A1023,[1]FIJA!$A:$P,10,0)</f>
        <v>0</v>
      </c>
      <c r="J1023" s="32">
        <f>VLOOKUP(A1023,[1]FIJA!$A:$P,9,0)</f>
        <v>315.7</v>
      </c>
      <c r="K1023" s="32">
        <f>VLOOKUP(A1023,[3]Sheet1!$F:$I,2,)</f>
        <v>781</v>
      </c>
      <c r="L1023" s="32">
        <f>VLOOKUP(A1023,[3]Sheet1!$F:$I,4,0)</f>
        <v>126.5</v>
      </c>
      <c r="M1023" s="32">
        <f>VLOOKUP(A1023,[1]FIJA!$A:$P,11,0)</f>
        <v>334.4</v>
      </c>
      <c r="N1023" s="32">
        <f>VLOOKUP(A1023,[3]Sheet1!$F:$I,3,0)</f>
        <v>779.9</v>
      </c>
      <c r="O1023" s="32">
        <f>VLOOKUP(A1023,[1]FIJA!$A:$P,12,0)</f>
        <v>75</v>
      </c>
      <c r="P1023" s="6">
        <v>650.09999999999991</v>
      </c>
      <c r="Q1023" s="40">
        <f t="shared" si="45"/>
        <v>725.09999999999991</v>
      </c>
      <c r="R1023" s="6">
        <f t="shared" si="46"/>
        <v>1687.4</v>
      </c>
      <c r="S1023" s="6">
        <f t="shared" si="47"/>
        <v>10274.9</v>
      </c>
      <c r="T1023" s="24">
        <v>111</v>
      </c>
      <c r="U1023" s="2" t="str">
        <f>VLOOKUP(A1023,[2]COMEDORECO_Generacion_de_Datos_!$A:$F,5,0)</f>
        <v>01.00.00.62.02.43.35</v>
      </c>
    </row>
    <row r="1024" spans="1:21" s="3" customFormat="1" ht="21.95" customHeight="1" x14ac:dyDescent="0.25">
      <c r="A1024" s="2">
        <f>VLOOKUP(C1024,[1]FIJA!$D:$P,3,0)</f>
        <v>4800447015</v>
      </c>
      <c r="B1024" s="23">
        <v>1012</v>
      </c>
      <c r="C1024" s="7" t="s">
        <v>1612</v>
      </c>
      <c r="D1024" s="7" t="s">
        <v>101</v>
      </c>
      <c r="E1024" s="7" t="str">
        <f>VLOOKUP(A1024,[2]COMEDORECO_Generacion_de_Datos_!$A:$F,2,0)</f>
        <v>M</v>
      </c>
      <c r="F1024" s="7" t="s">
        <v>1844</v>
      </c>
      <c r="G1024" s="44" t="str">
        <f>VLOOKUP(A1024,[1]FIJA!$A:$P,15,0)</f>
        <v>COMEDORES ECONOMICOS - BONAO</v>
      </c>
      <c r="H1024" s="44">
        <f>VLOOKUP(A1024,[1]FIJA!$A:$P,8,0)</f>
        <v>11000</v>
      </c>
      <c r="I1024" s="32">
        <f>VLOOKUP(A1024,[1]FIJA!$A:$P,10,0)</f>
        <v>0</v>
      </c>
      <c r="J1024" s="32">
        <f>VLOOKUP(A1024,[1]FIJA!$A:$P,9,0)</f>
        <v>315.7</v>
      </c>
      <c r="K1024" s="32">
        <f>VLOOKUP(A1024,[3]Sheet1!$F:$I,2,)</f>
        <v>781</v>
      </c>
      <c r="L1024" s="32">
        <f>VLOOKUP(A1024,[3]Sheet1!$F:$I,4,0)</f>
        <v>126.5</v>
      </c>
      <c r="M1024" s="32">
        <f>VLOOKUP(A1024,[1]FIJA!$A:$P,11,0)</f>
        <v>334.4</v>
      </c>
      <c r="N1024" s="32">
        <f>VLOOKUP(A1024,[3]Sheet1!$F:$I,3,0)</f>
        <v>779.9</v>
      </c>
      <c r="O1024" s="32">
        <f>VLOOKUP(A1024,[1]FIJA!$A:$P,12,0)</f>
        <v>75</v>
      </c>
      <c r="P1024" s="6">
        <v>650.09999999999991</v>
      </c>
      <c r="Q1024" s="40">
        <f t="shared" si="45"/>
        <v>725.09999999999991</v>
      </c>
      <c r="R1024" s="6">
        <f t="shared" si="46"/>
        <v>1687.4</v>
      </c>
      <c r="S1024" s="6">
        <f t="shared" si="47"/>
        <v>10274.9</v>
      </c>
      <c r="T1024" s="24">
        <v>111</v>
      </c>
      <c r="U1024" s="2" t="str">
        <f>VLOOKUP(A1024,[2]COMEDORECO_Generacion_de_Datos_!$A:$F,5,0)</f>
        <v>01.00.00.62.02.43.35</v>
      </c>
    </row>
    <row r="1025" spans="1:21" s="3" customFormat="1" ht="21.95" customHeight="1" x14ac:dyDescent="0.25">
      <c r="A1025" s="2">
        <f>VLOOKUP(C1025,[1]FIJA!$D:$P,3,0)</f>
        <v>4800510739</v>
      </c>
      <c r="B1025" s="23">
        <v>1013</v>
      </c>
      <c r="C1025" s="7" t="s">
        <v>859</v>
      </c>
      <c r="D1025" s="7" t="s">
        <v>144</v>
      </c>
      <c r="E1025" s="7" t="str">
        <f>VLOOKUP(A1025,[2]COMEDORECO_Generacion_de_Datos_!$A:$F,2,0)</f>
        <v>M</v>
      </c>
      <c r="F1025" s="7" t="s">
        <v>1844</v>
      </c>
      <c r="G1025" s="44" t="str">
        <f>VLOOKUP(A1025,[1]FIJA!$A:$P,15,0)</f>
        <v>COMEDORES ECONOMICOS - BONAO</v>
      </c>
      <c r="H1025" s="44">
        <f>VLOOKUP(A1025,[1]FIJA!$A:$P,8,0)</f>
        <v>11000</v>
      </c>
      <c r="I1025" s="32">
        <f>VLOOKUP(A1025,[1]FIJA!$A:$P,10,0)</f>
        <v>0</v>
      </c>
      <c r="J1025" s="32">
        <f>VLOOKUP(A1025,[1]FIJA!$A:$P,9,0)</f>
        <v>315.7</v>
      </c>
      <c r="K1025" s="32">
        <f>VLOOKUP(A1025,[3]Sheet1!$F:$I,2,)</f>
        <v>781</v>
      </c>
      <c r="L1025" s="32">
        <f>VLOOKUP(A1025,[3]Sheet1!$F:$I,4,0)</f>
        <v>126.5</v>
      </c>
      <c r="M1025" s="32">
        <f>VLOOKUP(A1025,[1]FIJA!$A:$P,11,0)</f>
        <v>334.4</v>
      </c>
      <c r="N1025" s="32">
        <f>VLOOKUP(A1025,[3]Sheet1!$F:$I,3,0)</f>
        <v>779.9</v>
      </c>
      <c r="O1025" s="32">
        <f>VLOOKUP(A1025,[1]FIJA!$A:$P,12,0)</f>
        <v>75</v>
      </c>
      <c r="P1025" s="6">
        <v>650.09999999999991</v>
      </c>
      <c r="Q1025" s="40">
        <f t="shared" si="45"/>
        <v>725.09999999999991</v>
      </c>
      <c r="R1025" s="6">
        <f t="shared" si="46"/>
        <v>1687.4</v>
      </c>
      <c r="S1025" s="6">
        <f t="shared" si="47"/>
        <v>10274.9</v>
      </c>
      <c r="T1025" s="24">
        <v>111</v>
      </c>
      <c r="U1025" s="2" t="str">
        <f>VLOOKUP(A1025,[2]COMEDORECO_Generacion_de_Datos_!$A:$F,5,0)</f>
        <v>01.00.00.62.02.43.35</v>
      </c>
    </row>
    <row r="1026" spans="1:21" s="3" customFormat="1" ht="21.95" customHeight="1" x14ac:dyDescent="0.25">
      <c r="A1026" s="2">
        <f>VLOOKUP(C1026,[1]FIJA!$D:$P,3,0)</f>
        <v>4800681563</v>
      </c>
      <c r="B1026" s="23">
        <v>1014</v>
      </c>
      <c r="C1026" s="7" t="s">
        <v>860</v>
      </c>
      <c r="D1026" s="7" t="s">
        <v>101</v>
      </c>
      <c r="E1026" s="7" t="str">
        <f>VLOOKUP(A1026,[2]COMEDORECO_Generacion_de_Datos_!$A:$F,2,0)</f>
        <v>F</v>
      </c>
      <c r="F1026" s="7" t="s">
        <v>1844</v>
      </c>
      <c r="G1026" s="44" t="str">
        <f>VLOOKUP(A1026,[1]FIJA!$A:$P,15,0)</f>
        <v>COMEDORES ECONOMICOS - BONAO</v>
      </c>
      <c r="H1026" s="44">
        <f>VLOOKUP(A1026,[1]FIJA!$A:$P,8,0)</f>
        <v>11000</v>
      </c>
      <c r="I1026" s="32">
        <f>VLOOKUP(A1026,[1]FIJA!$A:$P,10,0)</f>
        <v>0</v>
      </c>
      <c r="J1026" s="32">
        <f>VLOOKUP(A1026,[1]FIJA!$A:$P,9,0)</f>
        <v>315.7</v>
      </c>
      <c r="K1026" s="32">
        <f>VLOOKUP(A1026,[3]Sheet1!$F:$I,2,)</f>
        <v>781</v>
      </c>
      <c r="L1026" s="32">
        <f>VLOOKUP(A1026,[3]Sheet1!$F:$I,4,0)</f>
        <v>126.5</v>
      </c>
      <c r="M1026" s="32">
        <f>VLOOKUP(A1026,[1]FIJA!$A:$P,11,0)</f>
        <v>334.4</v>
      </c>
      <c r="N1026" s="32">
        <f>VLOOKUP(A1026,[3]Sheet1!$F:$I,3,0)</f>
        <v>779.9</v>
      </c>
      <c r="O1026" s="32">
        <f>VLOOKUP(A1026,[1]FIJA!$A:$P,12,0)</f>
        <v>75</v>
      </c>
      <c r="P1026" s="6">
        <v>650.09999999999991</v>
      </c>
      <c r="Q1026" s="40">
        <f t="shared" si="45"/>
        <v>725.09999999999991</v>
      </c>
      <c r="R1026" s="6">
        <f t="shared" si="46"/>
        <v>1687.4</v>
      </c>
      <c r="S1026" s="6">
        <f t="shared" si="47"/>
        <v>10274.9</v>
      </c>
      <c r="T1026" s="24">
        <v>111</v>
      </c>
      <c r="U1026" s="2" t="str">
        <f>VLOOKUP(A1026,[2]COMEDORECO_Generacion_de_Datos_!$A:$F,5,0)</f>
        <v>01.00.00.62.02.43.35</v>
      </c>
    </row>
    <row r="1027" spans="1:21" s="3" customFormat="1" ht="21.95" customHeight="1" x14ac:dyDescent="0.25">
      <c r="A1027" s="2">
        <f>VLOOKUP(C1027,[1]FIJA!$D:$P,3,0)</f>
        <v>40226293880</v>
      </c>
      <c r="B1027" s="23">
        <v>1015</v>
      </c>
      <c r="C1027" s="7" t="s">
        <v>1215</v>
      </c>
      <c r="D1027" s="7" t="s">
        <v>27</v>
      </c>
      <c r="E1027" s="7" t="str">
        <f>VLOOKUP(A1027,[2]COMEDORECO_Generacion_de_Datos_!$A:$F,2,0)</f>
        <v>F</v>
      </c>
      <c r="F1027" s="7" t="s">
        <v>1844</v>
      </c>
      <c r="G1027" s="44" t="str">
        <f>VLOOKUP(A1027,[1]FIJA!$A:$P,15,0)</f>
        <v>COMEDORES ECONOMICOS - MOCA</v>
      </c>
      <c r="H1027" s="44">
        <f>VLOOKUP(A1027,[1]FIJA!$A:$P,8,0)</f>
        <v>35000</v>
      </c>
      <c r="I1027" s="32">
        <f>VLOOKUP(A1027,[1]FIJA!$A:$P,10,0)</f>
        <v>0</v>
      </c>
      <c r="J1027" s="32">
        <f>VLOOKUP(A1027,[1]FIJA!$A:$P,9,0)</f>
        <v>1004.5</v>
      </c>
      <c r="K1027" s="32">
        <f>VLOOKUP(A1027,[3]Sheet1!$F:$I,2,)</f>
        <v>2485</v>
      </c>
      <c r="L1027" s="32">
        <f>VLOOKUP(A1027,[3]Sheet1!$F:$I,4,0)</f>
        <v>402.5</v>
      </c>
      <c r="M1027" s="32">
        <f>VLOOKUP(A1027,[1]FIJA!$A:$P,11,0)</f>
        <v>1064</v>
      </c>
      <c r="N1027" s="32">
        <f>VLOOKUP(A1027,[3]Sheet1!$F:$I,3,0)</f>
        <v>2481.5</v>
      </c>
      <c r="O1027" s="32">
        <f>VLOOKUP(A1027,[1]FIJA!$A:$P,12,0)</f>
        <v>75</v>
      </c>
      <c r="P1027" s="6">
        <v>2068.5</v>
      </c>
      <c r="Q1027" s="40">
        <f t="shared" si="45"/>
        <v>2143.5</v>
      </c>
      <c r="R1027" s="6">
        <f t="shared" si="46"/>
        <v>5369</v>
      </c>
      <c r="S1027" s="6">
        <f t="shared" si="47"/>
        <v>32856.5</v>
      </c>
      <c r="T1027" s="24">
        <v>111</v>
      </c>
      <c r="U1027" s="2" t="str">
        <f>VLOOKUP(A1027,[2]COMEDORECO_Generacion_de_Datos_!$A:$F,5,0)</f>
        <v>01.00.00.62.02.43.36</v>
      </c>
    </row>
    <row r="1028" spans="1:21" s="3" customFormat="1" ht="21.95" customHeight="1" x14ac:dyDescent="0.25">
      <c r="A1028" s="2">
        <f>VLOOKUP(C1028,[1]FIJA!$D:$P,3,0)</f>
        <v>3101137937</v>
      </c>
      <c r="B1028" s="23">
        <v>1016</v>
      </c>
      <c r="C1028" s="7" t="s">
        <v>2134</v>
      </c>
      <c r="D1028" s="7" t="s">
        <v>116</v>
      </c>
      <c r="E1028" s="7" t="str">
        <f>VLOOKUP(A1028,[2]COMEDORECO_Generacion_de_Datos_!$A:$F,2,0)</f>
        <v>F</v>
      </c>
      <c r="F1028" s="7" t="s">
        <v>1844</v>
      </c>
      <c r="G1028" s="44" t="str">
        <f>VLOOKUP(A1028,[1]FIJA!$A:$P,15,0)</f>
        <v>COMEDORES ECONOMICOS - MOCA</v>
      </c>
      <c r="H1028" s="44">
        <f>VLOOKUP(A1028,[1]FIJA!$A:$P,8,0)</f>
        <v>30000</v>
      </c>
      <c r="I1028" s="32">
        <f>VLOOKUP(A1028,[1]FIJA!$A:$P,10,0)</f>
        <v>0</v>
      </c>
      <c r="J1028" s="32">
        <f>VLOOKUP(A1028,[1]FIJA!$A:$P,9,0)</f>
        <v>861</v>
      </c>
      <c r="K1028" s="32">
        <f>VLOOKUP(A1028,[3]Sheet1!$F:$I,2,)</f>
        <v>2130</v>
      </c>
      <c r="L1028" s="32">
        <f>VLOOKUP(A1028,[3]Sheet1!$F:$I,4,0)</f>
        <v>345</v>
      </c>
      <c r="M1028" s="32">
        <f>VLOOKUP(A1028,[1]FIJA!$A:$P,11,0)</f>
        <v>912</v>
      </c>
      <c r="N1028" s="32">
        <f>VLOOKUP(A1028,[3]Sheet1!$F:$I,3,0)</f>
        <v>2127</v>
      </c>
      <c r="O1028" s="32">
        <f>VLOOKUP(A1028,[1]FIJA!$A:$P,12,0)</f>
        <v>75</v>
      </c>
      <c r="P1028" s="6">
        <v>1336.16</v>
      </c>
      <c r="Q1028" s="40">
        <f t="shared" si="45"/>
        <v>1848</v>
      </c>
      <c r="R1028" s="6">
        <f t="shared" si="46"/>
        <v>4602</v>
      </c>
      <c r="S1028" s="6">
        <f t="shared" si="47"/>
        <v>28152</v>
      </c>
      <c r="T1028" s="24">
        <v>111</v>
      </c>
      <c r="U1028" s="2" t="str">
        <f>VLOOKUP(A1028,[2]COMEDORECO_Generacion_de_Datos_!$A:$F,5,0)</f>
        <v>01.00.00.62.02.43.36</v>
      </c>
    </row>
    <row r="1029" spans="1:21" s="3" customFormat="1" ht="21.95" customHeight="1" x14ac:dyDescent="0.25">
      <c r="A1029" s="2">
        <f>VLOOKUP(C1029,[1]FIJA!$D:$P,3,0)</f>
        <v>5401535249</v>
      </c>
      <c r="B1029" s="23">
        <v>1017</v>
      </c>
      <c r="C1029" s="7" t="s">
        <v>1370</v>
      </c>
      <c r="D1029" s="7" t="s">
        <v>186</v>
      </c>
      <c r="E1029" s="7" t="str">
        <f>VLOOKUP(A1029,[2]COMEDORECO_Generacion_de_Datos_!$A:$F,2,0)</f>
        <v>M</v>
      </c>
      <c r="F1029" s="7" t="s">
        <v>1844</v>
      </c>
      <c r="G1029" s="44" t="str">
        <f>VLOOKUP(A1029,[1]FIJA!$A:$P,15,0)</f>
        <v>COMEDORES ECONOMICOS - MOCA</v>
      </c>
      <c r="H1029" s="44">
        <f>VLOOKUP(A1029,[1]FIJA!$A:$P,8,0)</f>
        <v>22000</v>
      </c>
      <c r="I1029" s="32">
        <f>VLOOKUP(A1029,[1]FIJA!$A:$P,10,0)</f>
        <v>0</v>
      </c>
      <c r="J1029" s="32">
        <f>VLOOKUP(A1029,[1]FIJA!$A:$P,9,0)</f>
        <v>631.4</v>
      </c>
      <c r="K1029" s="32">
        <f>VLOOKUP(A1029,[3]Sheet1!$F:$I,2,)</f>
        <v>1562</v>
      </c>
      <c r="L1029" s="32">
        <f>VLOOKUP(A1029,[3]Sheet1!$F:$I,4,0)</f>
        <v>253</v>
      </c>
      <c r="M1029" s="32">
        <f>VLOOKUP(A1029,[1]FIJA!$A:$P,11,0)</f>
        <v>668.8</v>
      </c>
      <c r="N1029" s="32">
        <f>VLOOKUP(A1029,[3]Sheet1!$F:$I,3,0)</f>
        <v>1559.8</v>
      </c>
      <c r="O1029" s="32">
        <f>VLOOKUP(A1029,[1]FIJA!$A:$P,12,0)</f>
        <v>75</v>
      </c>
      <c r="P1029" s="6">
        <v>1300.1999999999998</v>
      </c>
      <c r="Q1029" s="40">
        <f t="shared" si="45"/>
        <v>1375.1999999999998</v>
      </c>
      <c r="R1029" s="6">
        <f t="shared" si="46"/>
        <v>3374.8</v>
      </c>
      <c r="S1029" s="6">
        <f t="shared" si="47"/>
        <v>20624.8</v>
      </c>
      <c r="T1029" s="24">
        <v>111</v>
      </c>
      <c r="U1029" s="2" t="str">
        <f>VLOOKUP(A1029,[2]COMEDORECO_Generacion_de_Datos_!$A:$F,5,0)</f>
        <v>01.00.00.62.02.43.36</v>
      </c>
    </row>
    <row r="1030" spans="1:21" s="3" customFormat="1" ht="21.95" customHeight="1" x14ac:dyDescent="0.25">
      <c r="A1030" s="2">
        <f>VLOOKUP(C1030,[1]FIJA!$D:$P,3,0)</f>
        <v>5400892278</v>
      </c>
      <c r="B1030" s="23">
        <v>1018</v>
      </c>
      <c r="C1030" s="7" t="s">
        <v>1709</v>
      </c>
      <c r="D1030" s="7" t="s">
        <v>116</v>
      </c>
      <c r="E1030" s="7" t="str">
        <f>VLOOKUP(A1030,[2]COMEDORECO_Generacion_de_Datos_!$A:$F,2,0)</f>
        <v>F</v>
      </c>
      <c r="F1030" s="7" t="s">
        <v>1844</v>
      </c>
      <c r="G1030" s="44" t="str">
        <f>VLOOKUP(A1030,[1]FIJA!$A:$P,15,0)</f>
        <v>COMEDORES ECONOMICOS - MOCA</v>
      </c>
      <c r="H1030" s="44">
        <f>VLOOKUP(A1030,[1]FIJA!$A:$P,8,0)</f>
        <v>20000</v>
      </c>
      <c r="I1030" s="32">
        <f>VLOOKUP(A1030,[1]FIJA!$A:$P,10,0)</f>
        <v>0</v>
      </c>
      <c r="J1030" s="32">
        <f>VLOOKUP(A1030,[1]FIJA!$A:$P,9,0)</f>
        <v>574</v>
      </c>
      <c r="K1030" s="32">
        <f>VLOOKUP(A1030,[3]Sheet1!$F:$I,2,)</f>
        <v>1420</v>
      </c>
      <c r="L1030" s="32">
        <f>VLOOKUP(A1030,[3]Sheet1!$F:$I,4,0)</f>
        <v>230</v>
      </c>
      <c r="M1030" s="32">
        <f>VLOOKUP(A1030,[1]FIJA!$A:$P,11,0)</f>
        <v>608</v>
      </c>
      <c r="N1030" s="32">
        <f>VLOOKUP(A1030,[3]Sheet1!$F:$I,3,0)</f>
        <v>1418</v>
      </c>
      <c r="O1030" s="32">
        <f>VLOOKUP(A1030,[1]FIJA!$A:$P,12,0)</f>
        <v>75</v>
      </c>
      <c r="P1030" s="6">
        <v>1182</v>
      </c>
      <c r="Q1030" s="40">
        <f t="shared" si="45"/>
        <v>1257</v>
      </c>
      <c r="R1030" s="6">
        <f t="shared" si="46"/>
        <v>3068</v>
      </c>
      <c r="S1030" s="6">
        <f t="shared" si="47"/>
        <v>18743</v>
      </c>
      <c r="T1030" s="24">
        <v>111</v>
      </c>
      <c r="U1030" s="2" t="str">
        <f>VLOOKUP(A1030,[2]COMEDORECO_Generacion_de_Datos_!$A:$F,5,0)</f>
        <v>01.00.00.62.02.43.36</v>
      </c>
    </row>
    <row r="1031" spans="1:21" s="3" customFormat="1" ht="21.95" customHeight="1" x14ac:dyDescent="0.25">
      <c r="A1031" s="2">
        <f>VLOOKUP(C1031,[1]FIJA!$D:$P,3,0)</f>
        <v>4700404082</v>
      </c>
      <c r="B1031" s="23">
        <v>1019</v>
      </c>
      <c r="C1031" s="7" t="s">
        <v>1704</v>
      </c>
      <c r="D1031" s="7" t="s">
        <v>97</v>
      </c>
      <c r="E1031" s="7" t="str">
        <f>VLOOKUP(A1031,[2]COMEDORECO_Generacion_de_Datos_!$A:$F,2,0)</f>
        <v>F</v>
      </c>
      <c r="F1031" s="7" t="s">
        <v>1844</v>
      </c>
      <c r="G1031" s="44" t="str">
        <f>VLOOKUP(A1031,[1]FIJA!$A:$P,15,0)</f>
        <v>COMEDORES ECONOMICOS - MOCA</v>
      </c>
      <c r="H1031" s="44">
        <f>VLOOKUP(A1031,[1]FIJA!$A:$P,8,0)</f>
        <v>15000</v>
      </c>
      <c r="I1031" s="32">
        <f>VLOOKUP(A1031,[1]FIJA!$A:$P,10,0)</f>
        <v>0</v>
      </c>
      <c r="J1031" s="32">
        <f>VLOOKUP(A1031,[1]FIJA!$A:$P,9,0)</f>
        <v>430.5</v>
      </c>
      <c r="K1031" s="32">
        <f>VLOOKUP(A1031,[3]Sheet1!$F:$I,2,)</f>
        <v>1065</v>
      </c>
      <c r="L1031" s="32">
        <f>VLOOKUP(A1031,[3]Sheet1!$F:$I,4,0)</f>
        <v>172.5</v>
      </c>
      <c r="M1031" s="32">
        <f>VLOOKUP(A1031,[1]FIJA!$A:$P,11,0)</f>
        <v>456</v>
      </c>
      <c r="N1031" s="32">
        <f>VLOOKUP(A1031,[3]Sheet1!$F:$I,3,0)</f>
        <v>1063.5</v>
      </c>
      <c r="O1031" s="32">
        <f>VLOOKUP(A1031,[1]FIJA!$A:$P,12,0)</f>
        <v>75</v>
      </c>
      <c r="P1031" s="6">
        <v>886.5</v>
      </c>
      <c r="Q1031" s="40">
        <f t="shared" si="45"/>
        <v>961.5</v>
      </c>
      <c r="R1031" s="6">
        <f t="shared" si="46"/>
        <v>2301</v>
      </c>
      <c r="S1031" s="6">
        <f t="shared" si="47"/>
        <v>14038.5</v>
      </c>
      <c r="T1031" s="24">
        <v>111</v>
      </c>
      <c r="U1031" s="2" t="str">
        <f>VLOOKUP(A1031,[2]COMEDORECO_Generacion_de_Datos_!$A:$F,5,0)</f>
        <v>01.00.00.62.02.43.36</v>
      </c>
    </row>
    <row r="1032" spans="1:21" s="3" customFormat="1" ht="21.95" customHeight="1" x14ac:dyDescent="0.25">
      <c r="A1032" s="2">
        <f>VLOOKUP(C1032,[1]FIJA!$D:$P,3,0)</f>
        <v>5400057062</v>
      </c>
      <c r="B1032" s="23">
        <v>1020</v>
      </c>
      <c r="C1032" s="7" t="s">
        <v>880</v>
      </c>
      <c r="D1032" s="7" t="s">
        <v>180</v>
      </c>
      <c r="E1032" s="7" t="str">
        <f>VLOOKUP(A1032,[2]COMEDORECO_Generacion_de_Datos_!$A:$F,2,0)</f>
        <v>M</v>
      </c>
      <c r="F1032" s="7" t="s">
        <v>1844</v>
      </c>
      <c r="G1032" s="44" t="str">
        <f>VLOOKUP(A1032,[1]FIJA!$A:$P,15,0)</f>
        <v>COMEDORES ECONOMICOS - MOCA</v>
      </c>
      <c r="H1032" s="44">
        <f>VLOOKUP(A1032,[1]FIJA!$A:$P,8,0)</f>
        <v>15000</v>
      </c>
      <c r="I1032" s="32">
        <f>VLOOKUP(A1032,[1]FIJA!$A:$P,10,0)</f>
        <v>0</v>
      </c>
      <c r="J1032" s="32">
        <f>VLOOKUP(A1032,[1]FIJA!$A:$P,9,0)</f>
        <v>430.5</v>
      </c>
      <c r="K1032" s="32">
        <f>VLOOKUP(A1032,[3]Sheet1!$F:$I,2,)</f>
        <v>1065</v>
      </c>
      <c r="L1032" s="32">
        <f>VLOOKUP(A1032,[3]Sheet1!$F:$I,4,0)</f>
        <v>172.5</v>
      </c>
      <c r="M1032" s="32">
        <f>VLOOKUP(A1032,[1]FIJA!$A:$P,11,0)</f>
        <v>456</v>
      </c>
      <c r="N1032" s="32">
        <f>VLOOKUP(A1032,[3]Sheet1!$F:$I,3,0)</f>
        <v>1063.5</v>
      </c>
      <c r="O1032" s="32">
        <f>VLOOKUP(A1032,[1]FIJA!$A:$P,12,0)</f>
        <v>75</v>
      </c>
      <c r="P1032" s="6">
        <v>886.5</v>
      </c>
      <c r="Q1032" s="40">
        <f t="shared" si="45"/>
        <v>961.5</v>
      </c>
      <c r="R1032" s="6">
        <f t="shared" si="46"/>
        <v>2301</v>
      </c>
      <c r="S1032" s="6">
        <f t="shared" si="47"/>
        <v>14038.5</v>
      </c>
      <c r="T1032" s="24">
        <v>111</v>
      </c>
      <c r="U1032" s="2" t="str">
        <f>VLOOKUP(A1032,[2]COMEDORECO_Generacion_de_Datos_!$A:$F,5,0)</f>
        <v>01.00.00.62.02.43.36</v>
      </c>
    </row>
    <row r="1033" spans="1:21" s="3" customFormat="1" ht="21.95" customHeight="1" x14ac:dyDescent="0.25">
      <c r="A1033" s="2">
        <f>VLOOKUP(C1033,[1]FIJA!$D:$P,3,0)</f>
        <v>5400834098</v>
      </c>
      <c r="B1033" s="23">
        <v>1021</v>
      </c>
      <c r="C1033" s="7" t="s">
        <v>1782</v>
      </c>
      <c r="D1033" s="7" t="s">
        <v>152</v>
      </c>
      <c r="E1033" s="7" t="str">
        <f>VLOOKUP(A1033,[2]COMEDORECO_Generacion_de_Datos_!$A:$F,2,0)</f>
        <v>M</v>
      </c>
      <c r="F1033" s="7" t="s">
        <v>1844</v>
      </c>
      <c r="G1033" s="44" t="str">
        <f>VLOOKUP(A1033,[1]FIJA!$A:$P,15,0)</f>
        <v>COMEDORES ECONOMICOS - MOCA</v>
      </c>
      <c r="H1033" s="44">
        <f>VLOOKUP(A1033,[1]FIJA!$A:$P,8,0)</f>
        <v>15000</v>
      </c>
      <c r="I1033" s="32">
        <f>VLOOKUP(A1033,[1]FIJA!$A:$P,10,0)</f>
        <v>0</v>
      </c>
      <c r="J1033" s="32">
        <f>VLOOKUP(A1033,[1]FIJA!$A:$P,9,0)</f>
        <v>430.5</v>
      </c>
      <c r="K1033" s="32">
        <f>VLOOKUP(A1033,[3]Sheet1!$F:$I,2,)</f>
        <v>1065</v>
      </c>
      <c r="L1033" s="32">
        <f>VLOOKUP(A1033,[3]Sheet1!$F:$I,4,0)</f>
        <v>172.5</v>
      </c>
      <c r="M1033" s="32">
        <f>VLOOKUP(A1033,[1]FIJA!$A:$P,11,0)</f>
        <v>456</v>
      </c>
      <c r="N1033" s="32">
        <f>VLOOKUP(A1033,[3]Sheet1!$F:$I,3,0)</f>
        <v>1063.5</v>
      </c>
      <c r="O1033" s="32">
        <f>VLOOKUP(A1033,[1]FIJA!$A:$P,12,0)</f>
        <v>75</v>
      </c>
      <c r="P1033" s="6">
        <v>886.5</v>
      </c>
      <c r="Q1033" s="40">
        <f t="shared" si="45"/>
        <v>961.5</v>
      </c>
      <c r="R1033" s="6">
        <f t="shared" si="46"/>
        <v>2301</v>
      </c>
      <c r="S1033" s="6">
        <f t="shared" si="47"/>
        <v>14038.5</v>
      </c>
      <c r="T1033" s="24">
        <v>111</v>
      </c>
      <c r="U1033" s="2" t="str">
        <f>VLOOKUP(A1033,[2]COMEDORECO_Generacion_de_Datos_!$A:$F,5,0)</f>
        <v>01.00.00.62.02.43.36</v>
      </c>
    </row>
    <row r="1034" spans="1:21" s="3" customFormat="1" ht="21.95" customHeight="1" x14ac:dyDescent="0.25">
      <c r="A1034" s="2">
        <f>VLOOKUP(C1034,[1]FIJA!$D:$P,3,0)</f>
        <v>5401351928</v>
      </c>
      <c r="B1034" s="23">
        <v>1022</v>
      </c>
      <c r="C1034" s="7" t="s">
        <v>1710</v>
      </c>
      <c r="D1034" s="7" t="s">
        <v>152</v>
      </c>
      <c r="E1034" s="7" t="str">
        <f>VLOOKUP(A1034,[2]COMEDORECO_Generacion_de_Datos_!$A:$F,2,0)</f>
        <v>M</v>
      </c>
      <c r="F1034" s="7" t="s">
        <v>1844</v>
      </c>
      <c r="G1034" s="44" t="str">
        <f>VLOOKUP(A1034,[1]FIJA!$A:$P,15,0)</f>
        <v>COMEDORES ECONOMICOS - MOCA</v>
      </c>
      <c r="H1034" s="44">
        <f>VLOOKUP(A1034,[1]FIJA!$A:$P,8,0)</f>
        <v>15000</v>
      </c>
      <c r="I1034" s="32">
        <f>VLOOKUP(A1034,[1]FIJA!$A:$P,10,0)</f>
        <v>0</v>
      </c>
      <c r="J1034" s="32">
        <f>VLOOKUP(A1034,[1]FIJA!$A:$P,9,0)</f>
        <v>430.5</v>
      </c>
      <c r="K1034" s="32">
        <f>VLOOKUP(A1034,[3]Sheet1!$F:$I,2,)</f>
        <v>1065</v>
      </c>
      <c r="L1034" s="32">
        <f>VLOOKUP(A1034,[3]Sheet1!$F:$I,4,0)</f>
        <v>172.5</v>
      </c>
      <c r="M1034" s="32">
        <f>VLOOKUP(A1034,[1]FIJA!$A:$P,11,0)</f>
        <v>456</v>
      </c>
      <c r="N1034" s="32">
        <f>VLOOKUP(A1034,[3]Sheet1!$F:$I,3,0)</f>
        <v>1063.5</v>
      </c>
      <c r="O1034" s="32">
        <f>VLOOKUP(A1034,[1]FIJA!$A:$P,12,0)</f>
        <v>75</v>
      </c>
      <c r="P1034" s="6">
        <v>886.5</v>
      </c>
      <c r="Q1034" s="40">
        <f t="shared" si="45"/>
        <v>961.5</v>
      </c>
      <c r="R1034" s="6">
        <f t="shared" si="46"/>
        <v>2301</v>
      </c>
      <c r="S1034" s="6">
        <f t="shared" si="47"/>
        <v>14038.5</v>
      </c>
      <c r="T1034" s="24">
        <v>111</v>
      </c>
      <c r="U1034" s="2" t="str">
        <f>VLOOKUP(A1034,[2]COMEDORECO_Generacion_de_Datos_!$A:$F,5,0)</f>
        <v>01.00.00.62.02.43.36</v>
      </c>
    </row>
    <row r="1035" spans="1:21" s="3" customFormat="1" ht="21.95" customHeight="1" x14ac:dyDescent="0.25">
      <c r="A1035" s="2">
        <f>VLOOKUP(C1035,[1]FIJA!$D:$P,3,0)</f>
        <v>5400867833</v>
      </c>
      <c r="B1035" s="23">
        <v>1023</v>
      </c>
      <c r="C1035" s="7" t="s">
        <v>1876</v>
      </c>
      <c r="D1035" s="7" t="s">
        <v>81</v>
      </c>
      <c r="E1035" s="7" t="str">
        <f>VLOOKUP(A1035,[2]COMEDORECO_Generacion_de_Datos_!$A:$F,2,0)</f>
        <v>F</v>
      </c>
      <c r="F1035" s="7" t="s">
        <v>1844</v>
      </c>
      <c r="G1035" s="44" t="str">
        <f>VLOOKUP(A1035,[1]FIJA!$A:$P,15,0)</f>
        <v>COMEDORES ECONOMICOS - MOCA</v>
      </c>
      <c r="H1035" s="44">
        <f>VLOOKUP(A1035,[1]FIJA!$A:$P,8,0)</f>
        <v>15000</v>
      </c>
      <c r="I1035" s="32">
        <f>VLOOKUP(A1035,[1]FIJA!$A:$P,10,0)</f>
        <v>0</v>
      </c>
      <c r="J1035" s="32">
        <f>VLOOKUP(A1035,[1]FIJA!$A:$P,9,0)</f>
        <v>430.5</v>
      </c>
      <c r="K1035" s="32">
        <f>VLOOKUP(A1035,[3]Sheet1!$F:$I,2,)</f>
        <v>1065</v>
      </c>
      <c r="L1035" s="32">
        <f>VLOOKUP(A1035,[3]Sheet1!$F:$I,4,0)</f>
        <v>172.5</v>
      </c>
      <c r="M1035" s="32">
        <f>VLOOKUP(A1035,[1]FIJA!$A:$P,11,0)</f>
        <v>456</v>
      </c>
      <c r="N1035" s="32">
        <f>VLOOKUP(A1035,[3]Sheet1!$F:$I,3,0)</f>
        <v>1063.5</v>
      </c>
      <c r="O1035" s="32">
        <f>VLOOKUP(A1035,[1]FIJA!$A:$P,12,0)</f>
        <v>75</v>
      </c>
      <c r="P1035" s="6">
        <v>886.5</v>
      </c>
      <c r="Q1035" s="40">
        <f t="shared" si="45"/>
        <v>961.5</v>
      </c>
      <c r="R1035" s="6">
        <f t="shared" si="46"/>
        <v>2301</v>
      </c>
      <c r="S1035" s="6">
        <f t="shared" si="47"/>
        <v>14038.5</v>
      </c>
      <c r="T1035" s="24">
        <v>111</v>
      </c>
      <c r="U1035" s="2" t="str">
        <f>VLOOKUP(A1035,[2]COMEDORECO_Generacion_de_Datos_!$A:$F,5,0)</f>
        <v>01.00.00.62.02.43.36</v>
      </c>
    </row>
    <row r="1036" spans="1:21" s="3" customFormat="1" ht="21.95" customHeight="1" x14ac:dyDescent="0.25">
      <c r="A1036" s="2">
        <f>VLOOKUP(C1036,[1]FIJA!$D:$P,3,0)</f>
        <v>40212322156</v>
      </c>
      <c r="B1036" s="23">
        <v>1024</v>
      </c>
      <c r="C1036" s="7" t="s">
        <v>1582</v>
      </c>
      <c r="D1036" s="7" t="s">
        <v>180</v>
      </c>
      <c r="E1036" s="7" t="str">
        <f>VLOOKUP(A1036,[2]COMEDORECO_Generacion_de_Datos_!$A:$F,2,0)</f>
        <v>M</v>
      </c>
      <c r="F1036" s="7" t="s">
        <v>1844</v>
      </c>
      <c r="G1036" s="44" t="str">
        <f>VLOOKUP(A1036,[1]FIJA!$A:$P,15,0)</f>
        <v>COMEDORES ECONOMICOS - MOCA</v>
      </c>
      <c r="H1036" s="44">
        <f>VLOOKUP(A1036,[1]FIJA!$A:$P,8,0)</f>
        <v>15000</v>
      </c>
      <c r="I1036" s="32">
        <f>VLOOKUP(A1036,[1]FIJA!$A:$P,10,0)</f>
        <v>0</v>
      </c>
      <c r="J1036" s="32">
        <f>VLOOKUP(A1036,[1]FIJA!$A:$P,9,0)</f>
        <v>430.5</v>
      </c>
      <c r="K1036" s="32">
        <f>VLOOKUP(A1036,[3]Sheet1!$F:$I,2,)</f>
        <v>1065</v>
      </c>
      <c r="L1036" s="32">
        <f>VLOOKUP(A1036,[3]Sheet1!$F:$I,4,0)</f>
        <v>172.5</v>
      </c>
      <c r="M1036" s="32">
        <f>VLOOKUP(A1036,[1]FIJA!$A:$P,11,0)</f>
        <v>456</v>
      </c>
      <c r="N1036" s="32">
        <f>VLOOKUP(A1036,[3]Sheet1!$F:$I,3,0)</f>
        <v>1063.5</v>
      </c>
      <c r="O1036" s="32">
        <f>VLOOKUP(A1036,[1]FIJA!$A:$P,12,0)</f>
        <v>75</v>
      </c>
      <c r="P1036" s="6">
        <v>886.5</v>
      </c>
      <c r="Q1036" s="40">
        <f t="shared" si="45"/>
        <v>961.5</v>
      </c>
      <c r="R1036" s="6">
        <f t="shared" si="46"/>
        <v>2301</v>
      </c>
      <c r="S1036" s="6">
        <f t="shared" si="47"/>
        <v>14038.5</v>
      </c>
      <c r="T1036" s="24">
        <v>111</v>
      </c>
      <c r="U1036" s="2" t="str">
        <f>VLOOKUP(A1036,[2]COMEDORECO_Generacion_de_Datos_!$A:$F,5,0)</f>
        <v>01.00.00.62.02.43.36</v>
      </c>
    </row>
    <row r="1037" spans="1:21" s="3" customFormat="1" ht="21.95" customHeight="1" x14ac:dyDescent="0.25">
      <c r="A1037" s="2">
        <f>VLOOKUP(C1037,[1]FIJA!$D:$P,3,0)</f>
        <v>5400073259</v>
      </c>
      <c r="B1037" s="23">
        <v>1025</v>
      </c>
      <c r="C1037" s="7" t="s">
        <v>1446</v>
      </c>
      <c r="D1037" s="7" t="s">
        <v>649</v>
      </c>
      <c r="E1037" s="7" t="str">
        <f>VLOOKUP(A1037,[2]COMEDORECO_Generacion_de_Datos_!$A:$F,2,0)</f>
        <v>M</v>
      </c>
      <c r="F1037" s="7" t="s">
        <v>1844</v>
      </c>
      <c r="G1037" s="44" t="str">
        <f>VLOOKUP(A1037,[1]FIJA!$A:$P,15,0)</f>
        <v>COMEDORES ECONOMICOS - MOCA</v>
      </c>
      <c r="H1037" s="44">
        <f>VLOOKUP(A1037,[1]FIJA!$A:$P,8,0)</f>
        <v>11000</v>
      </c>
      <c r="I1037" s="32">
        <f>VLOOKUP(A1037,[1]FIJA!$A:$P,10,0)</f>
        <v>0</v>
      </c>
      <c r="J1037" s="32">
        <f>VLOOKUP(A1037,[1]FIJA!$A:$P,9,0)</f>
        <v>315.7</v>
      </c>
      <c r="K1037" s="32">
        <f>VLOOKUP(A1037,[3]Sheet1!$F:$I,2,)</f>
        <v>781</v>
      </c>
      <c r="L1037" s="32">
        <f>VLOOKUP(A1037,[3]Sheet1!$F:$I,4,0)</f>
        <v>126.5</v>
      </c>
      <c r="M1037" s="32">
        <f>VLOOKUP(A1037,[1]FIJA!$A:$P,11,0)</f>
        <v>334.4</v>
      </c>
      <c r="N1037" s="32">
        <f>VLOOKUP(A1037,[3]Sheet1!$F:$I,3,0)</f>
        <v>779.9</v>
      </c>
      <c r="O1037" s="32">
        <f>VLOOKUP(A1037,[1]FIJA!$A:$P,12,0)</f>
        <v>75</v>
      </c>
      <c r="P1037" s="6">
        <v>650.09999999999991</v>
      </c>
      <c r="Q1037" s="40">
        <f t="shared" ref="Q1037:Q1100" si="48">+I1037+J1037+M1037+O1037</f>
        <v>725.09999999999991</v>
      </c>
      <c r="R1037" s="6">
        <f t="shared" ref="R1037:R1100" si="49">+K1037+L1037+N1037</f>
        <v>1687.4</v>
      </c>
      <c r="S1037" s="6">
        <f t="shared" ref="S1037:S1100" si="50">+H1037-Q1037</f>
        <v>10274.9</v>
      </c>
      <c r="T1037" s="24">
        <v>111</v>
      </c>
      <c r="U1037" s="2" t="str">
        <f>VLOOKUP(A1037,[2]COMEDORECO_Generacion_de_Datos_!$A:$F,5,0)</f>
        <v>01.00.00.62.02.43.36</v>
      </c>
    </row>
    <row r="1038" spans="1:21" s="3" customFormat="1" ht="21.95" customHeight="1" x14ac:dyDescent="0.25">
      <c r="A1038" s="2">
        <f>VLOOKUP(C1038,[1]FIJA!$D:$P,3,0)</f>
        <v>5400563044</v>
      </c>
      <c r="B1038" s="23">
        <v>1026</v>
      </c>
      <c r="C1038" s="7" t="s">
        <v>1447</v>
      </c>
      <c r="D1038" s="7" t="s">
        <v>144</v>
      </c>
      <c r="E1038" s="7" t="str">
        <f>VLOOKUP(A1038,[2]COMEDORECO_Generacion_de_Datos_!$A:$F,2,0)</f>
        <v>F</v>
      </c>
      <c r="F1038" s="7" t="s">
        <v>1844</v>
      </c>
      <c r="G1038" s="44" t="str">
        <f>VLOOKUP(A1038,[1]FIJA!$A:$P,15,0)</f>
        <v>COMEDORES ECONOMICOS - MOCA</v>
      </c>
      <c r="H1038" s="44">
        <f>VLOOKUP(A1038,[1]FIJA!$A:$P,8,0)</f>
        <v>11000</v>
      </c>
      <c r="I1038" s="32">
        <f>VLOOKUP(A1038,[1]FIJA!$A:$P,10,0)</f>
        <v>0</v>
      </c>
      <c r="J1038" s="32">
        <f>VLOOKUP(A1038,[1]FIJA!$A:$P,9,0)</f>
        <v>315.7</v>
      </c>
      <c r="K1038" s="32">
        <f>VLOOKUP(A1038,[3]Sheet1!$F:$I,2,)</f>
        <v>781</v>
      </c>
      <c r="L1038" s="32">
        <f>VLOOKUP(A1038,[3]Sheet1!$F:$I,4,0)</f>
        <v>126.5</v>
      </c>
      <c r="M1038" s="32">
        <f>VLOOKUP(A1038,[1]FIJA!$A:$P,11,0)</f>
        <v>334.4</v>
      </c>
      <c r="N1038" s="32">
        <f>VLOOKUP(A1038,[3]Sheet1!$F:$I,3,0)</f>
        <v>779.9</v>
      </c>
      <c r="O1038" s="32">
        <f>VLOOKUP(A1038,[1]FIJA!$A:$P,12,0)</f>
        <v>75</v>
      </c>
      <c r="P1038" s="6">
        <v>650.09999999999991</v>
      </c>
      <c r="Q1038" s="40">
        <f t="shared" si="48"/>
        <v>725.09999999999991</v>
      </c>
      <c r="R1038" s="6">
        <f t="shared" si="49"/>
        <v>1687.4</v>
      </c>
      <c r="S1038" s="6">
        <f t="shared" si="50"/>
        <v>10274.9</v>
      </c>
      <c r="T1038" s="24">
        <v>111</v>
      </c>
      <c r="U1038" s="2" t="str">
        <f>VLOOKUP(A1038,[2]COMEDORECO_Generacion_de_Datos_!$A:$F,5,0)</f>
        <v>01.00.00.62.02.43.36</v>
      </c>
    </row>
    <row r="1039" spans="1:21" s="3" customFormat="1" ht="21.95" customHeight="1" x14ac:dyDescent="0.25">
      <c r="A1039" s="2">
        <f>VLOOKUP(C1039,[1]FIJA!$D:$P,3,0)</f>
        <v>5400791082</v>
      </c>
      <c r="B1039" s="23">
        <v>1027</v>
      </c>
      <c r="C1039" s="7" t="s">
        <v>881</v>
      </c>
      <c r="D1039" s="7" t="s">
        <v>101</v>
      </c>
      <c r="E1039" s="7" t="str">
        <f>VLOOKUP(A1039,[2]COMEDORECO_Generacion_de_Datos_!$A:$F,2,0)</f>
        <v>F</v>
      </c>
      <c r="F1039" s="7" t="s">
        <v>1844</v>
      </c>
      <c r="G1039" s="44" t="str">
        <f>VLOOKUP(A1039,[1]FIJA!$A:$P,15,0)</f>
        <v>COMEDORES ECONOMICOS - MOCA</v>
      </c>
      <c r="H1039" s="44">
        <f>VLOOKUP(A1039,[1]FIJA!$A:$P,8,0)</f>
        <v>11000</v>
      </c>
      <c r="I1039" s="32">
        <f>VLOOKUP(A1039,[1]FIJA!$A:$P,10,0)</f>
        <v>0</v>
      </c>
      <c r="J1039" s="32">
        <f>VLOOKUP(A1039,[1]FIJA!$A:$P,9,0)</f>
        <v>315.7</v>
      </c>
      <c r="K1039" s="32">
        <f>VLOOKUP(A1039,[3]Sheet1!$F:$I,2,)</f>
        <v>781</v>
      </c>
      <c r="L1039" s="32">
        <f>VLOOKUP(A1039,[3]Sheet1!$F:$I,4,0)</f>
        <v>126.5</v>
      </c>
      <c r="M1039" s="32">
        <f>VLOOKUP(A1039,[1]FIJA!$A:$P,11,0)</f>
        <v>334.4</v>
      </c>
      <c r="N1039" s="32">
        <f>VLOOKUP(A1039,[3]Sheet1!$F:$I,3,0)</f>
        <v>779.9</v>
      </c>
      <c r="O1039" s="32">
        <f>VLOOKUP(A1039,[1]FIJA!$A:$P,12,0)</f>
        <v>1587.45</v>
      </c>
      <c r="P1039" s="6">
        <v>650.09999999999991</v>
      </c>
      <c r="Q1039" s="40">
        <f t="shared" si="48"/>
        <v>2237.5500000000002</v>
      </c>
      <c r="R1039" s="6">
        <f t="shared" si="49"/>
        <v>1687.4</v>
      </c>
      <c r="S1039" s="6">
        <f t="shared" si="50"/>
        <v>8762.4500000000007</v>
      </c>
      <c r="T1039" s="24">
        <v>111</v>
      </c>
      <c r="U1039" s="2" t="str">
        <f>VLOOKUP(A1039,[2]COMEDORECO_Generacion_de_Datos_!$A:$F,5,0)</f>
        <v>01.00.00.62.02.43.36</v>
      </c>
    </row>
    <row r="1040" spans="1:21" s="3" customFormat="1" ht="21.95" customHeight="1" x14ac:dyDescent="0.25">
      <c r="A1040" s="2">
        <f>VLOOKUP(C1040,[1]FIJA!$D:$P,3,0)</f>
        <v>5400996111</v>
      </c>
      <c r="B1040" s="23">
        <v>1028</v>
      </c>
      <c r="C1040" s="7" t="s">
        <v>1448</v>
      </c>
      <c r="D1040" s="7" t="s">
        <v>144</v>
      </c>
      <c r="E1040" s="7" t="str">
        <f>VLOOKUP(A1040,[2]COMEDORECO_Generacion_de_Datos_!$A:$F,2,0)</f>
        <v>F</v>
      </c>
      <c r="F1040" s="7" t="s">
        <v>1844</v>
      </c>
      <c r="G1040" s="44" t="str">
        <f>VLOOKUP(A1040,[1]FIJA!$A:$P,15,0)</f>
        <v>COMEDORES ECONOMICOS - MOCA</v>
      </c>
      <c r="H1040" s="44">
        <f>VLOOKUP(A1040,[1]FIJA!$A:$P,8,0)</f>
        <v>11000</v>
      </c>
      <c r="I1040" s="32">
        <f>VLOOKUP(A1040,[1]FIJA!$A:$P,10,0)</f>
        <v>0</v>
      </c>
      <c r="J1040" s="32">
        <f>VLOOKUP(A1040,[1]FIJA!$A:$P,9,0)</f>
        <v>315.7</v>
      </c>
      <c r="K1040" s="32">
        <f>VLOOKUP(A1040,[3]Sheet1!$F:$I,2,)</f>
        <v>781</v>
      </c>
      <c r="L1040" s="32">
        <f>VLOOKUP(A1040,[3]Sheet1!$F:$I,4,0)</f>
        <v>126.5</v>
      </c>
      <c r="M1040" s="32">
        <f>VLOOKUP(A1040,[1]FIJA!$A:$P,11,0)</f>
        <v>334.4</v>
      </c>
      <c r="N1040" s="32">
        <f>VLOOKUP(A1040,[3]Sheet1!$F:$I,3,0)</f>
        <v>779.9</v>
      </c>
      <c r="O1040" s="32">
        <f>VLOOKUP(A1040,[1]FIJA!$A:$P,12,0)</f>
        <v>75</v>
      </c>
      <c r="P1040" s="6">
        <v>650.09999999999991</v>
      </c>
      <c r="Q1040" s="40">
        <f t="shared" si="48"/>
        <v>725.09999999999991</v>
      </c>
      <c r="R1040" s="6">
        <f t="shared" si="49"/>
        <v>1687.4</v>
      </c>
      <c r="S1040" s="6">
        <f t="shared" si="50"/>
        <v>10274.9</v>
      </c>
      <c r="T1040" s="24">
        <v>111</v>
      </c>
      <c r="U1040" s="2" t="str">
        <f>VLOOKUP(A1040,[2]COMEDORECO_Generacion_de_Datos_!$A:$F,5,0)</f>
        <v>01.00.00.62.02.43.36</v>
      </c>
    </row>
    <row r="1041" spans="1:21" s="3" customFormat="1" ht="21.95" customHeight="1" x14ac:dyDescent="0.25">
      <c r="A1041" s="2">
        <f>VLOOKUP(C1041,[1]FIJA!$D:$P,3,0)</f>
        <v>40234500755</v>
      </c>
      <c r="B1041" s="23">
        <v>1029</v>
      </c>
      <c r="C1041" s="7" t="s">
        <v>1240</v>
      </c>
      <c r="D1041" s="7" t="s">
        <v>44</v>
      </c>
      <c r="E1041" s="7" t="str">
        <f>VLOOKUP(A1041,[2]COMEDORECO_Generacion_de_Datos_!$A:$F,2,0)</f>
        <v>F</v>
      </c>
      <c r="F1041" s="7" t="s">
        <v>1844</v>
      </c>
      <c r="G1041" s="44" t="str">
        <f>VLOOKUP(A1041,[1]FIJA!$A:$P,15,0)</f>
        <v>COMEDORES ECONOMICOS - MOCA</v>
      </c>
      <c r="H1041" s="44">
        <f>VLOOKUP(A1041,[1]FIJA!$A:$P,8,0)</f>
        <v>11000</v>
      </c>
      <c r="I1041" s="32">
        <f>VLOOKUP(A1041,[1]FIJA!$A:$P,10,0)</f>
        <v>0</v>
      </c>
      <c r="J1041" s="32">
        <f>VLOOKUP(A1041,[1]FIJA!$A:$P,9,0)</f>
        <v>315.7</v>
      </c>
      <c r="K1041" s="32">
        <f>VLOOKUP(A1041,[3]Sheet1!$F:$I,2,)</f>
        <v>781</v>
      </c>
      <c r="L1041" s="32">
        <f>VLOOKUP(A1041,[3]Sheet1!$F:$I,4,0)</f>
        <v>126.5</v>
      </c>
      <c r="M1041" s="32">
        <f>VLOOKUP(A1041,[1]FIJA!$A:$P,11,0)</f>
        <v>334.4</v>
      </c>
      <c r="N1041" s="32">
        <f>VLOOKUP(A1041,[3]Sheet1!$F:$I,3,0)</f>
        <v>779.9</v>
      </c>
      <c r="O1041" s="32">
        <f>VLOOKUP(A1041,[1]FIJA!$A:$P,12,0)</f>
        <v>1587.45</v>
      </c>
      <c r="P1041" s="6">
        <v>650.09999999999991</v>
      </c>
      <c r="Q1041" s="40">
        <f t="shared" si="48"/>
        <v>2237.5500000000002</v>
      </c>
      <c r="R1041" s="6">
        <f t="shared" si="49"/>
        <v>1687.4</v>
      </c>
      <c r="S1041" s="6">
        <f t="shared" si="50"/>
        <v>8762.4500000000007</v>
      </c>
      <c r="T1041" s="24">
        <v>111</v>
      </c>
      <c r="U1041" s="2" t="str">
        <f>VLOOKUP(A1041,[2]COMEDORECO_Generacion_de_Datos_!$A:$F,5,0)</f>
        <v>01.00.00.62.02.43.36</v>
      </c>
    </row>
    <row r="1042" spans="1:21" s="3" customFormat="1" ht="21.95" customHeight="1" x14ac:dyDescent="0.25">
      <c r="A1042" s="2">
        <f>VLOOKUP(C1042,[1]FIJA!$D:$P,3,0)</f>
        <v>7700019933</v>
      </c>
      <c r="B1042" s="23">
        <v>1030</v>
      </c>
      <c r="C1042" s="7" t="s">
        <v>963</v>
      </c>
      <c r="D1042" s="7" t="s">
        <v>27</v>
      </c>
      <c r="E1042" s="7" t="str">
        <f>VLOOKUP(A1042,[2]COMEDORECO_Generacion_de_Datos_!$A:$F,2,0)</f>
        <v>F</v>
      </c>
      <c r="F1042" s="7" t="s">
        <v>1844</v>
      </c>
      <c r="G1042" s="44" t="str">
        <f>VLOOKUP(A1042,[1]FIJA!$A:$P,15,0)</f>
        <v>COMEDORES ECONOMICOS- BOCA DE CACHON JIM</v>
      </c>
      <c r="H1042" s="44">
        <f>VLOOKUP(A1042,[1]FIJA!$A:$P,8,0)</f>
        <v>40000</v>
      </c>
      <c r="I1042" s="32">
        <f>VLOOKUP(A1042,[1]FIJA!$A:$P,10,0)</f>
        <v>442.65</v>
      </c>
      <c r="J1042" s="32">
        <f>VLOOKUP(A1042,[1]FIJA!$A:$P,9,0)</f>
        <v>1148</v>
      </c>
      <c r="K1042" s="32">
        <f>VLOOKUP(A1042,[3]Sheet1!$F:$I,2,)</f>
        <v>2840</v>
      </c>
      <c r="L1042" s="32">
        <f>VLOOKUP(A1042,[3]Sheet1!$F:$I,4,0)</f>
        <v>460</v>
      </c>
      <c r="M1042" s="32">
        <f>VLOOKUP(A1042,[1]FIJA!$A:$P,11,0)</f>
        <v>1216</v>
      </c>
      <c r="N1042" s="32">
        <f>VLOOKUP(A1042,[3]Sheet1!$F:$I,3,0)</f>
        <v>2836</v>
      </c>
      <c r="O1042" s="32">
        <f>VLOOKUP(A1042,[1]FIJA!$A:$P,12,0)</f>
        <v>75</v>
      </c>
      <c r="P1042" s="6">
        <v>2364</v>
      </c>
      <c r="Q1042" s="40">
        <f t="shared" si="48"/>
        <v>2881.65</v>
      </c>
      <c r="R1042" s="6">
        <f t="shared" si="49"/>
        <v>6136</v>
      </c>
      <c r="S1042" s="6">
        <f t="shared" si="50"/>
        <v>37118.35</v>
      </c>
      <c r="T1042" s="24">
        <v>111</v>
      </c>
      <c r="U1042" s="2" t="str">
        <f>VLOOKUP(A1042,[2]COMEDORECO_Generacion_de_Datos_!$A:$F,5,0)</f>
        <v>01.00.00.62.02.43.37</v>
      </c>
    </row>
    <row r="1043" spans="1:21" s="3" customFormat="1" ht="21.95" customHeight="1" x14ac:dyDescent="0.25">
      <c r="A1043" s="2">
        <f>VLOOKUP(C1043,[1]FIJA!$D:$P,3,0)</f>
        <v>7700055671</v>
      </c>
      <c r="B1043" s="23">
        <v>1031</v>
      </c>
      <c r="C1043" s="7" t="s">
        <v>965</v>
      </c>
      <c r="D1043" s="7" t="s">
        <v>116</v>
      </c>
      <c r="E1043" s="7" t="str">
        <f>VLOOKUP(A1043,[2]COMEDORECO_Generacion_de_Datos_!$A:$F,2,0)</f>
        <v>F</v>
      </c>
      <c r="F1043" s="7" t="s">
        <v>1844</v>
      </c>
      <c r="G1043" s="44" t="str">
        <f>VLOOKUP(A1043,[1]FIJA!$A:$P,15,0)</f>
        <v>COMEDORES ECONOMICOS- BOCA DE CACHON JIM</v>
      </c>
      <c r="H1043" s="44">
        <f>VLOOKUP(A1043,[1]FIJA!$A:$P,8,0)</f>
        <v>19800</v>
      </c>
      <c r="I1043" s="32">
        <f>VLOOKUP(A1043,[1]FIJA!$A:$P,10,0)</f>
        <v>0</v>
      </c>
      <c r="J1043" s="32">
        <f>VLOOKUP(A1043,[1]FIJA!$A:$P,9,0)</f>
        <v>568.26</v>
      </c>
      <c r="K1043" s="32">
        <f>VLOOKUP(A1043,[3]Sheet1!$F:$I,2,)</f>
        <v>1405.8</v>
      </c>
      <c r="L1043" s="32">
        <f>VLOOKUP(A1043,[3]Sheet1!$F:$I,4,0)</f>
        <v>227.7</v>
      </c>
      <c r="M1043" s="32">
        <f>VLOOKUP(A1043,[1]FIJA!$A:$P,11,0)</f>
        <v>601.91999999999996</v>
      </c>
      <c r="N1043" s="32">
        <f>VLOOKUP(A1043,[3]Sheet1!$F:$I,3,0)</f>
        <v>1403.82</v>
      </c>
      <c r="O1043" s="32">
        <f>VLOOKUP(A1043,[1]FIJA!$A:$P,12,0)</f>
        <v>75</v>
      </c>
      <c r="P1043" s="6">
        <v>1170.1799999999998</v>
      </c>
      <c r="Q1043" s="40">
        <f t="shared" si="48"/>
        <v>1245.1799999999998</v>
      </c>
      <c r="R1043" s="6">
        <f t="shared" si="49"/>
        <v>3037.3199999999997</v>
      </c>
      <c r="S1043" s="6">
        <f t="shared" si="50"/>
        <v>18554.82</v>
      </c>
      <c r="T1043" s="24">
        <v>111</v>
      </c>
      <c r="U1043" s="2" t="str">
        <f>VLOOKUP(A1043,[2]COMEDORECO_Generacion_de_Datos_!$A:$F,5,0)</f>
        <v>01.00.00.62.02.43.37</v>
      </c>
    </row>
    <row r="1044" spans="1:21" s="3" customFormat="1" ht="21.95" customHeight="1" x14ac:dyDescent="0.25">
      <c r="A1044" s="2">
        <f>VLOOKUP(C1044,[1]FIJA!$D:$P,3,0)</f>
        <v>7700017176</v>
      </c>
      <c r="B1044" s="23">
        <v>1032</v>
      </c>
      <c r="C1044" s="7" t="s">
        <v>1285</v>
      </c>
      <c r="D1044" s="7" t="s">
        <v>111</v>
      </c>
      <c r="E1044" s="7" t="str">
        <f>VLOOKUP(A1044,[2]COMEDORECO_Generacion_de_Datos_!$A:$F,2,0)</f>
        <v>M</v>
      </c>
      <c r="F1044" s="7" t="s">
        <v>1844</v>
      </c>
      <c r="G1044" s="44" t="str">
        <f>VLOOKUP(A1044,[1]FIJA!$A:$P,15,0)</f>
        <v>COMEDORES ECONOMICOS- BOCA DE CACHON JIM</v>
      </c>
      <c r="H1044" s="44">
        <f>VLOOKUP(A1044,[1]FIJA!$A:$P,8,0)</f>
        <v>16500</v>
      </c>
      <c r="I1044" s="32">
        <f>VLOOKUP(A1044,[1]FIJA!$A:$P,10,0)</f>
        <v>0</v>
      </c>
      <c r="J1044" s="32">
        <f>VLOOKUP(A1044,[1]FIJA!$A:$P,9,0)</f>
        <v>473.55</v>
      </c>
      <c r="K1044" s="32">
        <f>VLOOKUP(A1044,[3]Sheet1!$F:$I,2,)</f>
        <v>1171.5</v>
      </c>
      <c r="L1044" s="32">
        <f>VLOOKUP(A1044,[3]Sheet1!$F:$I,4,0)</f>
        <v>189.75</v>
      </c>
      <c r="M1044" s="32">
        <f>VLOOKUP(A1044,[1]FIJA!$A:$P,11,0)</f>
        <v>501.6</v>
      </c>
      <c r="N1044" s="32">
        <f>VLOOKUP(A1044,[3]Sheet1!$F:$I,3,0)</f>
        <v>1169.8499999999999</v>
      </c>
      <c r="O1044" s="32">
        <f>VLOOKUP(A1044,[1]FIJA!$A:$P,12,0)</f>
        <v>75</v>
      </c>
      <c r="P1044" s="6">
        <v>975.15000000000009</v>
      </c>
      <c r="Q1044" s="40">
        <f t="shared" si="48"/>
        <v>1050.1500000000001</v>
      </c>
      <c r="R1044" s="6">
        <f t="shared" si="49"/>
        <v>2531.1</v>
      </c>
      <c r="S1044" s="6">
        <f t="shared" si="50"/>
        <v>15449.85</v>
      </c>
      <c r="T1044" s="24">
        <v>111</v>
      </c>
      <c r="U1044" s="2" t="str">
        <f>VLOOKUP(A1044,[2]COMEDORECO_Generacion_de_Datos_!$A:$F,5,0)</f>
        <v>01.00.00.62.02.43.37</v>
      </c>
    </row>
    <row r="1045" spans="1:21" s="3" customFormat="1" ht="21.95" customHeight="1" x14ac:dyDescent="0.25">
      <c r="A1045" s="2">
        <f>VLOOKUP(C1045,[1]FIJA!$D:$P,3,0)</f>
        <v>40243034747</v>
      </c>
      <c r="B1045" s="23">
        <v>1033</v>
      </c>
      <c r="C1045" s="7" t="s">
        <v>1262</v>
      </c>
      <c r="D1045" s="7" t="s">
        <v>81</v>
      </c>
      <c r="E1045" s="7" t="str">
        <f>VLOOKUP(A1045,[2]COMEDORECO_Generacion_de_Datos_!$A:$F,2,0)</f>
        <v>F</v>
      </c>
      <c r="F1045" s="7" t="s">
        <v>1844</v>
      </c>
      <c r="G1045" s="44" t="str">
        <f>VLOOKUP(A1045,[1]FIJA!$A:$P,15,0)</f>
        <v>COMEDORES ECONOMICOS- BOCA DE CACHON JIM</v>
      </c>
      <c r="H1045" s="44">
        <f>VLOOKUP(A1045,[1]FIJA!$A:$P,8,0)</f>
        <v>16500</v>
      </c>
      <c r="I1045" s="32">
        <f>VLOOKUP(A1045,[1]FIJA!$A:$P,10,0)</f>
        <v>0</v>
      </c>
      <c r="J1045" s="32">
        <f>VLOOKUP(A1045,[1]FIJA!$A:$P,9,0)</f>
        <v>473.55</v>
      </c>
      <c r="K1045" s="32">
        <f>VLOOKUP(A1045,[3]Sheet1!$F:$I,2,)</f>
        <v>1171.5</v>
      </c>
      <c r="L1045" s="32">
        <f>VLOOKUP(A1045,[3]Sheet1!$F:$I,4,0)</f>
        <v>189.75</v>
      </c>
      <c r="M1045" s="32">
        <f>VLOOKUP(A1045,[1]FIJA!$A:$P,11,0)</f>
        <v>501.6</v>
      </c>
      <c r="N1045" s="32">
        <f>VLOOKUP(A1045,[3]Sheet1!$F:$I,3,0)</f>
        <v>1169.8499999999999</v>
      </c>
      <c r="O1045" s="32">
        <f>VLOOKUP(A1045,[1]FIJA!$A:$P,12,0)</f>
        <v>75</v>
      </c>
      <c r="P1045" s="6">
        <v>975.15000000000009</v>
      </c>
      <c r="Q1045" s="40">
        <f t="shared" si="48"/>
        <v>1050.1500000000001</v>
      </c>
      <c r="R1045" s="6">
        <f t="shared" si="49"/>
        <v>2531.1</v>
      </c>
      <c r="S1045" s="6">
        <f t="shared" si="50"/>
        <v>15449.85</v>
      </c>
      <c r="T1045" s="24">
        <v>111</v>
      </c>
      <c r="U1045" s="2" t="str">
        <f>VLOOKUP(A1045,[2]COMEDORECO_Generacion_de_Datos_!$A:$F,5,0)</f>
        <v>01.00.00.62.02.43.37</v>
      </c>
    </row>
    <row r="1046" spans="1:21" s="3" customFormat="1" ht="21.95" customHeight="1" x14ac:dyDescent="0.25">
      <c r="A1046" s="2">
        <f>VLOOKUP(C1046,[1]FIJA!$D:$P,3,0)</f>
        <v>7700070779</v>
      </c>
      <c r="B1046" s="23">
        <v>1034</v>
      </c>
      <c r="C1046" s="43" t="s">
        <v>2057</v>
      </c>
      <c r="D1046" s="7" t="s">
        <v>180</v>
      </c>
      <c r="E1046" s="7" t="str">
        <f>VLOOKUP(A1046,[2]COMEDORECO_Generacion_de_Datos_!$A:$F,2,0)</f>
        <v>M</v>
      </c>
      <c r="F1046" s="7" t="s">
        <v>1844</v>
      </c>
      <c r="G1046" s="44" t="str">
        <f>VLOOKUP(A1046,[1]FIJA!$A:$P,15,0)</f>
        <v>COMEDORES ECONOMICOS- BOCA DE CACHON JIM</v>
      </c>
      <c r="H1046" s="44">
        <f>VLOOKUP(A1046,[1]FIJA!$A:$P,8,0)</f>
        <v>15000</v>
      </c>
      <c r="I1046" s="32">
        <f>VLOOKUP(A1046,[1]FIJA!$A:$P,10,0)</f>
        <v>0</v>
      </c>
      <c r="J1046" s="32">
        <f>VLOOKUP(A1046,[1]FIJA!$A:$P,9,0)</f>
        <v>430.5</v>
      </c>
      <c r="K1046" s="32">
        <f>VLOOKUP(A1046,[3]Sheet1!$F:$I,2,)</f>
        <v>1065</v>
      </c>
      <c r="L1046" s="32">
        <f>VLOOKUP(A1046,[3]Sheet1!$F:$I,4,0)</f>
        <v>172.5</v>
      </c>
      <c r="M1046" s="32">
        <f>VLOOKUP(A1046,[1]FIJA!$A:$P,11,0)</f>
        <v>456</v>
      </c>
      <c r="N1046" s="32">
        <f>VLOOKUP(A1046,[3]Sheet1!$F:$I,3,0)</f>
        <v>1063.5</v>
      </c>
      <c r="O1046" s="32">
        <f>VLOOKUP(A1046,[1]FIJA!$A:$P,12,0)</f>
        <v>75</v>
      </c>
      <c r="P1046" s="6">
        <v>848.3</v>
      </c>
      <c r="Q1046" s="40">
        <f t="shared" si="48"/>
        <v>961.5</v>
      </c>
      <c r="R1046" s="6">
        <f t="shared" si="49"/>
        <v>2301</v>
      </c>
      <c r="S1046" s="6">
        <f t="shared" si="50"/>
        <v>14038.5</v>
      </c>
      <c r="T1046" s="24">
        <v>111</v>
      </c>
      <c r="U1046" s="2" t="str">
        <f>VLOOKUP(A1046,[2]COMEDORECO_Generacion_de_Datos_!$A:$F,5,0)</f>
        <v>01.00.00.62.02.43.37</v>
      </c>
    </row>
    <row r="1047" spans="1:21" s="3" customFormat="1" ht="21.95" customHeight="1" x14ac:dyDescent="0.25">
      <c r="A1047" s="2">
        <f>VLOOKUP(C1047,[1]FIJA!$D:$P,3,0)</f>
        <v>7700073591</v>
      </c>
      <c r="B1047" s="23">
        <v>1035</v>
      </c>
      <c r="C1047" s="7" t="s">
        <v>967</v>
      </c>
      <c r="D1047" s="7" t="s">
        <v>37</v>
      </c>
      <c r="E1047" s="7" t="str">
        <f>VLOOKUP(A1047,[2]COMEDORECO_Generacion_de_Datos_!$A:$F,2,0)</f>
        <v>M</v>
      </c>
      <c r="F1047" s="7" t="s">
        <v>1844</v>
      </c>
      <c r="G1047" s="44" t="str">
        <f>VLOOKUP(A1047,[1]FIJA!$A:$P,15,0)</f>
        <v>COMEDORES ECONOMICOS- BOCA DE CACHON JIM</v>
      </c>
      <c r="H1047" s="44">
        <f>VLOOKUP(A1047,[1]FIJA!$A:$P,8,0)</f>
        <v>14300</v>
      </c>
      <c r="I1047" s="32">
        <f>VLOOKUP(A1047,[1]FIJA!$A:$P,10,0)</f>
        <v>0</v>
      </c>
      <c r="J1047" s="32">
        <f>VLOOKUP(A1047,[1]FIJA!$A:$P,9,0)</f>
        <v>410.41</v>
      </c>
      <c r="K1047" s="32">
        <f>VLOOKUP(A1047,[3]Sheet1!$F:$I,2,)</f>
        <v>1015.3</v>
      </c>
      <c r="L1047" s="32">
        <f>VLOOKUP(A1047,[3]Sheet1!$F:$I,4,0)</f>
        <v>164.45</v>
      </c>
      <c r="M1047" s="32">
        <f>VLOOKUP(A1047,[1]FIJA!$A:$P,11,0)</f>
        <v>434.72</v>
      </c>
      <c r="N1047" s="32">
        <f>VLOOKUP(A1047,[3]Sheet1!$F:$I,3,0)</f>
        <v>1013.87</v>
      </c>
      <c r="O1047" s="32">
        <f>VLOOKUP(A1047,[1]FIJA!$A:$P,12,0)</f>
        <v>75</v>
      </c>
      <c r="P1047" s="6">
        <v>845.13000000000011</v>
      </c>
      <c r="Q1047" s="40">
        <f t="shared" si="48"/>
        <v>920.13000000000011</v>
      </c>
      <c r="R1047" s="6">
        <f t="shared" si="49"/>
        <v>2193.62</v>
      </c>
      <c r="S1047" s="6">
        <f t="shared" si="50"/>
        <v>13379.869999999999</v>
      </c>
      <c r="T1047" s="24">
        <v>111</v>
      </c>
      <c r="U1047" s="2" t="str">
        <f>VLOOKUP(A1047,[2]COMEDORECO_Generacion_de_Datos_!$A:$F,5,0)</f>
        <v>01.00.00.62.02.43.37</v>
      </c>
    </row>
    <row r="1048" spans="1:21" s="3" customFormat="1" ht="21.95" customHeight="1" x14ac:dyDescent="0.25">
      <c r="A1048" s="2">
        <f>VLOOKUP(C1048,[1]FIJA!$D:$P,3,0)</f>
        <v>7700018646</v>
      </c>
      <c r="B1048" s="23">
        <v>1036</v>
      </c>
      <c r="C1048" s="7" t="s">
        <v>962</v>
      </c>
      <c r="D1048" s="7" t="s">
        <v>144</v>
      </c>
      <c r="E1048" s="7" t="str">
        <f>VLOOKUP(A1048,[2]COMEDORECO_Generacion_de_Datos_!$A:$F,2,0)</f>
        <v>F</v>
      </c>
      <c r="F1048" s="7" t="s">
        <v>1844</v>
      </c>
      <c r="G1048" s="44" t="str">
        <f>VLOOKUP(A1048,[1]FIJA!$A:$P,15,0)</f>
        <v>COMEDORES ECONOMICOS- BOCA DE CACHON JIM</v>
      </c>
      <c r="H1048" s="44">
        <f>VLOOKUP(A1048,[1]FIJA!$A:$P,8,0)</f>
        <v>13200</v>
      </c>
      <c r="I1048" s="32">
        <f>VLOOKUP(A1048,[1]FIJA!$A:$P,10,0)</f>
        <v>0</v>
      </c>
      <c r="J1048" s="32">
        <f>VLOOKUP(A1048,[1]FIJA!$A:$P,9,0)</f>
        <v>378.84</v>
      </c>
      <c r="K1048" s="32">
        <f>VLOOKUP(A1048,[3]Sheet1!$F:$I,2,)</f>
        <v>937.2</v>
      </c>
      <c r="L1048" s="32">
        <f>VLOOKUP(A1048,[3]Sheet1!$F:$I,4,0)</f>
        <v>151.80000000000001</v>
      </c>
      <c r="M1048" s="32">
        <f>VLOOKUP(A1048,[1]FIJA!$A:$P,11,0)</f>
        <v>401.28</v>
      </c>
      <c r="N1048" s="32">
        <f>VLOOKUP(A1048,[3]Sheet1!$F:$I,3,0)</f>
        <v>935.88</v>
      </c>
      <c r="O1048" s="32">
        <f>VLOOKUP(A1048,[1]FIJA!$A:$P,12,0)</f>
        <v>75</v>
      </c>
      <c r="P1048" s="6">
        <v>780.11999999999989</v>
      </c>
      <c r="Q1048" s="40">
        <f t="shared" si="48"/>
        <v>855.11999999999989</v>
      </c>
      <c r="R1048" s="6">
        <f t="shared" si="49"/>
        <v>2024.88</v>
      </c>
      <c r="S1048" s="6">
        <f t="shared" si="50"/>
        <v>12344.880000000001</v>
      </c>
      <c r="T1048" s="24">
        <v>111</v>
      </c>
      <c r="U1048" s="2" t="str">
        <f>VLOOKUP(A1048,[2]COMEDORECO_Generacion_de_Datos_!$A:$F,5,0)</f>
        <v>01.00.00.62.02.43.37</v>
      </c>
    </row>
    <row r="1049" spans="1:21" s="3" customFormat="1" ht="21.95" customHeight="1" x14ac:dyDescent="0.25">
      <c r="A1049" s="2">
        <f>VLOOKUP(C1049,[1]FIJA!$D:$P,3,0)</f>
        <v>1800360834</v>
      </c>
      <c r="B1049" s="23">
        <v>1037</v>
      </c>
      <c r="C1049" s="7" t="s">
        <v>634</v>
      </c>
      <c r="D1049" s="7" t="s">
        <v>144</v>
      </c>
      <c r="E1049" s="7" t="str">
        <f>VLOOKUP(A1049,[2]COMEDORECO_Generacion_de_Datos_!$A:$F,2,0)</f>
        <v>F</v>
      </c>
      <c r="F1049" s="7" t="s">
        <v>1844</v>
      </c>
      <c r="G1049" s="44" t="str">
        <f>VLOOKUP(A1049,[1]FIJA!$A:$P,15,0)</f>
        <v>COMEDORES ECONOMICOS- BOCA DE CACHON JIM</v>
      </c>
      <c r="H1049" s="44">
        <f>VLOOKUP(A1049,[1]FIJA!$A:$P,8,0)</f>
        <v>11000</v>
      </c>
      <c r="I1049" s="32">
        <f>VLOOKUP(A1049,[1]FIJA!$A:$P,10,0)</f>
        <v>0</v>
      </c>
      <c r="J1049" s="32">
        <f>VLOOKUP(A1049,[1]FIJA!$A:$P,9,0)</f>
        <v>315.7</v>
      </c>
      <c r="K1049" s="32">
        <f>VLOOKUP(A1049,[3]Sheet1!$F:$I,2,)</f>
        <v>781</v>
      </c>
      <c r="L1049" s="32">
        <f>VLOOKUP(A1049,[3]Sheet1!$F:$I,4,0)</f>
        <v>126.5</v>
      </c>
      <c r="M1049" s="32">
        <f>VLOOKUP(A1049,[1]FIJA!$A:$P,11,0)</f>
        <v>334.4</v>
      </c>
      <c r="N1049" s="32">
        <f>VLOOKUP(A1049,[3]Sheet1!$F:$I,3,0)</f>
        <v>779.9</v>
      </c>
      <c r="O1049" s="32">
        <f>VLOOKUP(A1049,[1]FIJA!$A:$P,12,0)</f>
        <v>75</v>
      </c>
      <c r="P1049" s="6">
        <v>650.09999999999991</v>
      </c>
      <c r="Q1049" s="40">
        <f t="shared" si="48"/>
        <v>725.09999999999991</v>
      </c>
      <c r="R1049" s="6">
        <f t="shared" si="49"/>
        <v>1687.4</v>
      </c>
      <c r="S1049" s="6">
        <f t="shared" si="50"/>
        <v>10274.9</v>
      </c>
      <c r="T1049" s="24">
        <v>111</v>
      </c>
      <c r="U1049" s="2" t="str">
        <f>VLOOKUP(A1049,[2]COMEDORECO_Generacion_de_Datos_!$A:$F,5,0)</f>
        <v>01.00.00.62.02.43.37</v>
      </c>
    </row>
    <row r="1050" spans="1:21" s="3" customFormat="1" ht="21.95" customHeight="1" x14ac:dyDescent="0.25">
      <c r="A1050" s="2">
        <f>VLOOKUP(C1050,[1]FIJA!$D:$P,3,0)</f>
        <v>7700018125</v>
      </c>
      <c r="B1050" s="23">
        <v>1038</v>
      </c>
      <c r="C1050" s="7" t="s">
        <v>960</v>
      </c>
      <c r="D1050" s="7" t="s">
        <v>101</v>
      </c>
      <c r="E1050" s="7" t="str">
        <f>VLOOKUP(A1050,[2]COMEDORECO_Generacion_de_Datos_!$A:$F,2,0)</f>
        <v>F</v>
      </c>
      <c r="F1050" s="7" t="s">
        <v>1844</v>
      </c>
      <c r="G1050" s="44" t="str">
        <f>VLOOKUP(A1050,[1]FIJA!$A:$P,15,0)</f>
        <v>COMEDORES ECONOMICOS- BOCA DE CACHON JIM</v>
      </c>
      <c r="H1050" s="44">
        <f>VLOOKUP(A1050,[1]FIJA!$A:$P,8,0)</f>
        <v>11000</v>
      </c>
      <c r="I1050" s="32">
        <f>VLOOKUP(A1050,[1]FIJA!$A:$P,10,0)</f>
        <v>0</v>
      </c>
      <c r="J1050" s="32">
        <f>VLOOKUP(A1050,[1]FIJA!$A:$P,9,0)</f>
        <v>315.7</v>
      </c>
      <c r="K1050" s="32">
        <f>VLOOKUP(A1050,[3]Sheet1!$F:$I,2,)</f>
        <v>781</v>
      </c>
      <c r="L1050" s="32">
        <f>VLOOKUP(A1050,[3]Sheet1!$F:$I,4,0)</f>
        <v>126.5</v>
      </c>
      <c r="M1050" s="32">
        <f>VLOOKUP(A1050,[1]FIJA!$A:$P,11,0)</f>
        <v>334.4</v>
      </c>
      <c r="N1050" s="32">
        <f>VLOOKUP(A1050,[3]Sheet1!$F:$I,3,0)</f>
        <v>779.9</v>
      </c>
      <c r="O1050" s="32">
        <f>VLOOKUP(A1050,[1]FIJA!$A:$P,12,0)</f>
        <v>75</v>
      </c>
      <c r="P1050" s="6">
        <v>650.09999999999991</v>
      </c>
      <c r="Q1050" s="40">
        <f t="shared" si="48"/>
        <v>725.09999999999991</v>
      </c>
      <c r="R1050" s="6">
        <f t="shared" si="49"/>
        <v>1687.4</v>
      </c>
      <c r="S1050" s="6">
        <f t="shared" si="50"/>
        <v>10274.9</v>
      </c>
      <c r="T1050" s="24">
        <v>111</v>
      </c>
      <c r="U1050" s="2" t="str">
        <f>VLOOKUP(A1050,[2]COMEDORECO_Generacion_de_Datos_!$A:$F,5,0)</f>
        <v>01.00.00.62.02.43.37</v>
      </c>
    </row>
    <row r="1051" spans="1:21" s="3" customFormat="1" ht="21.95" customHeight="1" x14ac:dyDescent="0.25">
      <c r="A1051" s="2">
        <f>VLOOKUP(C1051,[1]FIJA!$D:$P,3,0)</f>
        <v>7700018588</v>
      </c>
      <c r="B1051" s="23">
        <v>1039</v>
      </c>
      <c r="C1051" s="7" t="s">
        <v>961</v>
      </c>
      <c r="D1051" s="7" t="s">
        <v>97</v>
      </c>
      <c r="E1051" s="7" t="str">
        <f>VLOOKUP(A1051,[2]COMEDORECO_Generacion_de_Datos_!$A:$F,2,0)</f>
        <v>F</v>
      </c>
      <c r="F1051" s="7" t="s">
        <v>1844</v>
      </c>
      <c r="G1051" s="44" t="str">
        <f>VLOOKUP(A1051,[1]FIJA!$A:$P,15,0)</f>
        <v>COMEDORES ECONOMICOS- BOCA DE CACHON JIM</v>
      </c>
      <c r="H1051" s="44">
        <f>VLOOKUP(A1051,[1]FIJA!$A:$P,8,0)</f>
        <v>11000</v>
      </c>
      <c r="I1051" s="32">
        <f>VLOOKUP(A1051,[1]FIJA!$A:$P,10,0)</f>
        <v>0</v>
      </c>
      <c r="J1051" s="32">
        <f>VLOOKUP(A1051,[1]FIJA!$A:$P,9,0)</f>
        <v>315.7</v>
      </c>
      <c r="K1051" s="32">
        <f>VLOOKUP(A1051,[3]Sheet1!$F:$I,2,)</f>
        <v>781</v>
      </c>
      <c r="L1051" s="32">
        <f>VLOOKUP(A1051,[3]Sheet1!$F:$I,4,0)</f>
        <v>126.5</v>
      </c>
      <c r="M1051" s="32">
        <f>VLOOKUP(A1051,[1]FIJA!$A:$P,11,0)</f>
        <v>334.4</v>
      </c>
      <c r="N1051" s="32">
        <f>VLOOKUP(A1051,[3]Sheet1!$F:$I,3,0)</f>
        <v>779.9</v>
      </c>
      <c r="O1051" s="32">
        <f>VLOOKUP(A1051,[1]FIJA!$A:$P,12,0)</f>
        <v>75</v>
      </c>
      <c r="P1051" s="6">
        <v>650.09999999999991</v>
      </c>
      <c r="Q1051" s="40">
        <f t="shared" si="48"/>
        <v>725.09999999999991</v>
      </c>
      <c r="R1051" s="6">
        <f t="shared" si="49"/>
        <v>1687.4</v>
      </c>
      <c r="S1051" s="6">
        <f t="shared" si="50"/>
        <v>10274.9</v>
      </c>
      <c r="T1051" s="24">
        <v>111</v>
      </c>
      <c r="U1051" s="2" t="str">
        <f>VLOOKUP(A1051,[2]COMEDORECO_Generacion_de_Datos_!$A:$F,5,0)</f>
        <v>01.00.00.62.02.43.37</v>
      </c>
    </row>
    <row r="1052" spans="1:21" s="3" customFormat="1" ht="21.95" customHeight="1" x14ac:dyDescent="0.25">
      <c r="A1052" s="2">
        <f>VLOOKUP(C1052,[1]FIJA!$D:$P,3,0)</f>
        <v>7700032944</v>
      </c>
      <c r="B1052" s="23">
        <v>1040</v>
      </c>
      <c r="C1052" s="7" t="s">
        <v>964</v>
      </c>
      <c r="D1052" s="7" t="s">
        <v>97</v>
      </c>
      <c r="E1052" s="7" t="str">
        <f>VLOOKUP(A1052,[2]COMEDORECO_Generacion_de_Datos_!$A:$F,2,0)</f>
        <v>F</v>
      </c>
      <c r="F1052" s="7" t="s">
        <v>1844</v>
      </c>
      <c r="G1052" s="44" t="str">
        <f>VLOOKUP(A1052,[1]FIJA!$A:$P,15,0)</f>
        <v>COMEDORES ECONOMICOS- BOCA DE CACHON JIM</v>
      </c>
      <c r="H1052" s="44">
        <f>VLOOKUP(A1052,[1]FIJA!$A:$P,8,0)</f>
        <v>11000</v>
      </c>
      <c r="I1052" s="32">
        <f>VLOOKUP(A1052,[1]FIJA!$A:$P,10,0)</f>
        <v>0</v>
      </c>
      <c r="J1052" s="32">
        <f>VLOOKUP(A1052,[1]FIJA!$A:$P,9,0)</f>
        <v>315.7</v>
      </c>
      <c r="K1052" s="32">
        <f>VLOOKUP(A1052,[3]Sheet1!$F:$I,2,)</f>
        <v>781</v>
      </c>
      <c r="L1052" s="32">
        <f>VLOOKUP(A1052,[3]Sheet1!$F:$I,4,0)</f>
        <v>126.5</v>
      </c>
      <c r="M1052" s="32">
        <f>VLOOKUP(A1052,[1]FIJA!$A:$P,11,0)</f>
        <v>334.4</v>
      </c>
      <c r="N1052" s="32">
        <f>VLOOKUP(A1052,[3]Sheet1!$F:$I,3,0)</f>
        <v>779.9</v>
      </c>
      <c r="O1052" s="32">
        <f>VLOOKUP(A1052,[1]FIJA!$A:$P,12,0)</f>
        <v>75</v>
      </c>
      <c r="P1052" s="6">
        <v>650.09999999999991</v>
      </c>
      <c r="Q1052" s="40">
        <f t="shared" si="48"/>
        <v>725.09999999999991</v>
      </c>
      <c r="R1052" s="6">
        <f t="shared" si="49"/>
        <v>1687.4</v>
      </c>
      <c r="S1052" s="6">
        <f t="shared" si="50"/>
        <v>10274.9</v>
      </c>
      <c r="T1052" s="24">
        <v>111</v>
      </c>
      <c r="U1052" s="2" t="str">
        <f>VLOOKUP(A1052,[2]COMEDORECO_Generacion_de_Datos_!$A:$F,5,0)</f>
        <v>01.00.00.62.02.43.37</v>
      </c>
    </row>
    <row r="1053" spans="1:21" s="3" customFormat="1" ht="21.95" customHeight="1" x14ac:dyDescent="0.25">
      <c r="A1053" s="2">
        <f>VLOOKUP(C1053,[1]FIJA!$D:$P,3,0)</f>
        <v>7700067080</v>
      </c>
      <c r="B1053" s="23">
        <v>1041</v>
      </c>
      <c r="C1053" s="7" t="s">
        <v>966</v>
      </c>
      <c r="D1053" s="7" t="s">
        <v>101</v>
      </c>
      <c r="E1053" s="7" t="str">
        <f>VLOOKUP(A1053,[2]COMEDORECO_Generacion_de_Datos_!$A:$F,2,0)</f>
        <v>F</v>
      </c>
      <c r="F1053" s="7" t="s">
        <v>1844</v>
      </c>
      <c r="G1053" s="44" t="str">
        <f>VLOOKUP(A1053,[1]FIJA!$A:$P,15,0)</f>
        <v>COMEDORES ECONOMICOS- BOCA DE CACHON JIM</v>
      </c>
      <c r="H1053" s="44">
        <f>VLOOKUP(A1053,[1]FIJA!$A:$P,8,0)</f>
        <v>11000</v>
      </c>
      <c r="I1053" s="32">
        <f>VLOOKUP(A1053,[1]FIJA!$A:$P,10,0)</f>
        <v>0</v>
      </c>
      <c r="J1053" s="32">
        <f>VLOOKUP(A1053,[1]FIJA!$A:$P,9,0)</f>
        <v>315.7</v>
      </c>
      <c r="K1053" s="32">
        <f>VLOOKUP(A1053,[3]Sheet1!$F:$I,2,)</f>
        <v>781</v>
      </c>
      <c r="L1053" s="32">
        <f>VLOOKUP(A1053,[3]Sheet1!$F:$I,4,0)</f>
        <v>126.5</v>
      </c>
      <c r="M1053" s="32">
        <f>VLOOKUP(A1053,[1]FIJA!$A:$P,11,0)</f>
        <v>334.4</v>
      </c>
      <c r="N1053" s="32">
        <f>VLOOKUP(A1053,[3]Sheet1!$F:$I,3,0)</f>
        <v>779.9</v>
      </c>
      <c r="O1053" s="32">
        <f>VLOOKUP(A1053,[1]FIJA!$A:$P,12,0)</f>
        <v>75</v>
      </c>
      <c r="P1053" s="6">
        <v>650.09999999999991</v>
      </c>
      <c r="Q1053" s="40">
        <f t="shared" si="48"/>
        <v>725.09999999999991</v>
      </c>
      <c r="R1053" s="6">
        <f t="shared" si="49"/>
        <v>1687.4</v>
      </c>
      <c r="S1053" s="6">
        <f t="shared" si="50"/>
        <v>10274.9</v>
      </c>
      <c r="T1053" s="24">
        <v>111</v>
      </c>
      <c r="U1053" s="2" t="str">
        <f>VLOOKUP(A1053,[2]COMEDORECO_Generacion_de_Datos_!$A:$F,5,0)</f>
        <v>01.00.00.62.02.43.37</v>
      </c>
    </row>
    <row r="1054" spans="1:21" s="3" customFormat="1" ht="21.95" customHeight="1" x14ac:dyDescent="0.25">
      <c r="A1054" s="2">
        <f>VLOOKUP(C1054,[1]FIJA!$D:$P,3,0)</f>
        <v>7700081412</v>
      </c>
      <c r="B1054" s="23">
        <v>1042</v>
      </c>
      <c r="C1054" s="7" t="s">
        <v>968</v>
      </c>
      <c r="D1054" s="7" t="s">
        <v>144</v>
      </c>
      <c r="E1054" s="7" t="str">
        <f>VLOOKUP(A1054,[2]COMEDORECO_Generacion_de_Datos_!$A:$F,2,0)</f>
        <v>F</v>
      </c>
      <c r="F1054" s="7" t="s">
        <v>1844</v>
      </c>
      <c r="G1054" s="44" t="str">
        <f>VLOOKUP(A1054,[1]FIJA!$A:$P,15,0)</f>
        <v>COMEDORES ECONOMICOS- BOCA DE CACHON JIM</v>
      </c>
      <c r="H1054" s="44">
        <f>VLOOKUP(A1054,[1]FIJA!$A:$P,8,0)</f>
        <v>11000</v>
      </c>
      <c r="I1054" s="32">
        <f>VLOOKUP(A1054,[1]FIJA!$A:$P,10,0)</f>
        <v>0</v>
      </c>
      <c r="J1054" s="32">
        <f>VLOOKUP(A1054,[1]FIJA!$A:$P,9,0)</f>
        <v>315.7</v>
      </c>
      <c r="K1054" s="32">
        <f>VLOOKUP(A1054,[3]Sheet1!$F:$I,2,)</f>
        <v>781</v>
      </c>
      <c r="L1054" s="32">
        <f>VLOOKUP(A1054,[3]Sheet1!$F:$I,4,0)</f>
        <v>126.5</v>
      </c>
      <c r="M1054" s="32">
        <f>VLOOKUP(A1054,[1]FIJA!$A:$P,11,0)</f>
        <v>334.4</v>
      </c>
      <c r="N1054" s="32">
        <f>VLOOKUP(A1054,[3]Sheet1!$F:$I,3,0)</f>
        <v>779.9</v>
      </c>
      <c r="O1054" s="32">
        <f>VLOOKUP(A1054,[1]FIJA!$A:$P,12,0)</f>
        <v>75</v>
      </c>
      <c r="P1054" s="6">
        <v>650.09999999999991</v>
      </c>
      <c r="Q1054" s="40">
        <f t="shared" si="48"/>
        <v>725.09999999999991</v>
      </c>
      <c r="R1054" s="6">
        <f t="shared" si="49"/>
        <v>1687.4</v>
      </c>
      <c r="S1054" s="6">
        <f t="shared" si="50"/>
        <v>10274.9</v>
      </c>
      <c r="T1054" s="24">
        <v>111</v>
      </c>
      <c r="U1054" s="2" t="str">
        <f>VLOOKUP(A1054,[2]COMEDORECO_Generacion_de_Datos_!$A:$F,5,0)</f>
        <v>01.00.00.62.02.43.37</v>
      </c>
    </row>
    <row r="1055" spans="1:21" s="3" customFormat="1" ht="21.95" customHeight="1" x14ac:dyDescent="0.25">
      <c r="A1055" s="2">
        <f>VLOOKUP(C1055,[1]FIJA!$D:$P,3,0)</f>
        <v>7700082576</v>
      </c>
      <c r="B1055" s="23">
        <v>1043</v>
      </c>
      <c r="C1055" s="7" t="s">
        <v>969</v>
      </c>
      <c r="D1055" s="7" t="s">
        <v>101</v>
      </c>
      <c r="E1055" s="7" t="str">
        <f>VLOOKUP(A1055,[2]COMEDORECO_Generacion_de_Datos_!$A:$F,2,0)</f>
        <v>F</v>
      </c>
      <c r="F1055" s="7" t="s">
        <v>1844</v>
      </c>
      <c r="G1055" s="44" t="str">
        <f>VLOOKUP(A1055,[1]FIJA!$A:$P,15,0)</f>
        <v>COMEDORES ECONOMICOS- BOCA DE CACHON JIM</v>
      </c>
      <c r="H1055" s="44">
        <f>VLOOKUP(A1055,[1]FIJA!$A:$P,8,0)</f>
        <v>11000</v>
      </c>
      <c r="I1055" s="32">
        <f>VLOOKUP(A1055,[1]FIJA!$A:$P,10,0)</f>
        <v>0</v>
      </c>
      <c r="J1055" s="32">
        <f>VLOOKUP(A1055,[1]FIJA!$A:$P,9,0)</f>
        <v>315.7</v>
      </c>
      <c r="K1055" s="32">
        <f>VLOOKUP(A1055,[3]Sheet1!$F:$I,2,)</f>
        <v>781</v>
      </c>
      <c r="L1055" s="32">
        <f>VLOOKUP(A1055,[3]Sheet1!$F:$I,4,0)</f>
        <v>126.5</v>
      </c>
      <c r="M1055" s="32">
        <f>VLOOKUP(A1055,[1]FIJA!$A:$P,11,0)</f>
        <v>334.4</v>
      </c>
      <c r="N1055" s="32">
        <f>VLOOKUP(A1055,[3]Sheet1!$F:$I,3,0)</f>
        <v>779.9</v>
      </c>
      <c r="O1055" s="32">
        <f>VLOOKUP(A1055,[1]FIJA!$A:$P,12,0)</f>
        <v>75</v>
      </c>
      <c r="P1055" s="6">
        <v>650.09999999999991</v>
      </c>
      <c r="Q1055" s="40">
        <f t="shared" si="48"/>
        <v>725.09999999999991</v>
      </c>
      <c r="R1055" s="6">
        <f t="shared" si="49"/>
        <v>1687.4</v>
      </c>
      <c r="S1055" s="6">
        <f t="shared" si="50"/>
        <v>10274.9</v>
      </c>
      <c r="T1055" s="24">
        <v>111</v>
      </c>
      <c r="U1055" s="2" t="str">
        <f>VLOOKUP(A1055,[2]COMEDORECO_Generacion_de_Datos_!$A:$F,5,0)</f>
        <v>01.00.00.62.02.43.37</v>
      </c>
    </row>
    <row r="1056" spans="1:21" s="3" customFormat="1" ht="21.95" customHeight="1" x14ac:dyDescent="0.25">
      <c r="A1056" s="2">
        <f>VLOOKUP(C1056,[1]FIJA!$D:$P,3,0)</f>
        <v>40200298939</v>
      </c>
      <c r="B1056" s="23">
        <v>1044</v>
      </c>
      <c r="C1056" s="7" t="s">
        <v>1137</v>
      </c>
      <c r="D1056" s="7" t="s">
        <v>97</v>
      </c>
      <c r="E1056" s="7" t="str">
        <f>VLOOKUP(A1056,[2]COMEDORECO_Generacion_de_Datos_!$A:$F,2,0)</f>
        <v>F</v>
      </c>
      <c r="F1056" s="7" t="s">
        <v>1844</v>
      </c>
      <c r="G1056" s="44" t="str">
        <f>VLOOKUP(A1056,[1]FIJA!$A:$P,15,0)</f>
        <v>COMEDORES ECONOMICOS- BOCA DE CACHON JIM</v>
      </c>
      <c r="H1056" s="44">
        <f>VLOOKUP(A1056,[1]FIJA!$A:$P,8,0)</f>
        <v>11000</v>
      </c>
      <c r="I1056" s="32">
        <f>VLOOKUP(A1056,[1]FIJA!$A:$P,10,0)</f>
        <v>0</v>
      </c>
      <c r="J1056" s="32">
        <f>VLOOKUP(A1056,[1]FIJA!$A:$P,9,0)</f>
        <v>315.7</v>
      </c>
      <c r="K1056" s="32">
        <f>VLOOKUP(A1056,[3]Sheet1!$F:$I,2,)</f>
        <v>781</v>
      </c>
      <c r="L1056" s="32">
        <f>VLOOKUP(A1056,[3]Sheet1!$F:$I,4,0)</f>
        <v>126.5</v>
      </c>
      <c r="M1056" s="32">
        <f>VLOOKUP(A1056,[1]FIJA!$A:$P,11,0)</f>
        <v>334.4</v>
      </c>
      <c r="N1056" s="32">
        <f>VLOOKUP(A1056,[3]Sheet1!$F:$I,3,0)</f>
        <v>779.9</v>
      </c>
      <c r="O1056" s="32">
        <f>VLOOKUP(A1056,[1]FIJA!$A:$P,12,0)</f>
        <v>75</v>
      </c>
      <c r="P1056" s="6">
        <v>650.09999999999991</v>
      </c>
      <c r="Q1056" s="40">
        <f t="shared" si="48"/>
        <v>725.09999999999991</v>
      </c>
      <c r="R1056" s="6">
        <f t="shared" si="49"/>
        <v>1687.4</v>
      </c>
      <c r="S1056" s="6">
        <f t="shared" si="50"/>
        <v>10274.9</v>
      </c>
      <c r="T1056" s="24">
        <v>111</v>
      </c>
      <c r="U1056" s="2" t="str">
        <f>VLOOKUP(A1056,[2]COMEDORECO_Generacion_de_Datos_!$A:$F,5,0)</f>
        <v>01.00.00.62.02.43.37</v>
      </c>
    </row>
    <row r="1057" spans="1:21" s="3" customFormat="1" ht="21.95" customHeight="1" x14ac:dyDescent="0.25">
      <c r="A1057" s="2">
        <f>VLOOKUP(C1057,[1]FIJA!$D:$P,3,0)</f>
        <v>9400105475</v>
      </c>
      <c r="B1057" s="23">
        <v>1045</v>
      </c>
      <c r="C1057" s="7" t="s">
        <v>1005</v>
      </c>
      <c r="D1057" s="7" t="s">
        <v>27</v>
      </c>
      <c r="E1057" s="7" t="str">
        <f>VLOOKUP(A1057,[2]COMEDORECO_Generacion_de_Datos_!$A:$F,2,0)</f>
        <v>F</v>
      </c>
      <c r="F1057" s="7" t="s">
        <v>1844</v>
      </c>
      <c r="G1057" s="44" t="str">
        <f>VLOOKUP(A1057,[1]FIJA!$A:$P,15,0)</f>
        <v>COMEDORES ECONOMICOS - VILLA GONZALEZ</v>
      </c>
      <c r="H1057" s="44">
        <f>VLOOKUP(A1057,[1]FIJA!$A:$P,8,0)</f>
        <v>35000</v>
      </c>
      <c r="I1057" s="32">
        <f>VLOOKUP(A1057,[1]FIJA!$A:$P,10,0)</f>
        <v>0</v>
      </c>
      <c r="J1057" s="32">
        <f>VLOOKUP(A1057,[1]FIJA!$A:$P,9,0)</f>
        <v>1004.5</v>
      </c>
      <c r="K1057" s="32">
        <f>VLOOKUP(A1057,[3]Sheet1!$F:$I,2,)</f>
        <v>2485</v>
      </c>
      <c r="L1057" s="32">
        <f>VLOOKUP(A1057,[3]Sheet1!$F:$I,4,0)</f>
        <v>402.5</v>
      </c>
      <c r="M1057" s="32">
        <f>VLOOKUP(A1057,[1]FIJA!$A:$P,11,0)</f>
        <v>1064</v>
      </c>
      <c r="N1057" s="32">
        <f>VLOOKUP(A1057,[3]Sheet1!$F:$I,3,0)</f>
        <v>2481.5</v>
      </c>
      <c r="O1057" s="32">
        <f>VLOOKUP(A1057,[1]FIJA!$A:$P,12,0)</f>
        <v>75</v>
      </c>
      <c r="P1057" s="6">
        <v>2068.5</v>
      </c>
      <c r="Q1057" s="40">
        <f t="shared" si="48"/>
        <v>2143.5</v>
      </c>
      <c r="R1057" s="6">
        <f t="shared" si="49"/>
        <v>5369</v>
      </c>
      <c r="S1057" s="6">
        <f t="shared" si="50"/>
        <v>32856.5</v>
      </c>
      <c r="T1057" s="24">
        <v>111</v>
      </c>
      <c r="U1057" s="2" t="str">
        <f>VLOOKUP(A1057,[2]COMEDORECO_Generacion_de_Datos_!$A:$F,5,0)</f>
        <v>01.00.00.62.02.43.40</v>
      </c>
    </row>
    <row r="1058" spans="1:21" s="3" customFormat="1" ht="21.95" customHeight="1" x14ac:dyDescent="0.25">
      <c r="A1058" s="2">
        <f>VLOOKUP(C1058,[1]FIJA!$D:$P,3,0)</f>
        <v>40225314356</v>
      </c>
      <c r="B1058" s="23">
        <v>1046</v>
      </c>
      <c r="C1058" s="7" t="s">
        <v>1587</v>
      </c>
      <c r="D1058" s="7" t="s">
        <v>174</v>
      </c>
      <c r="E1058" s="7" t="str">
        <f>VLOOKUP(A1058,[2]COMEDORECO_Generacion_de_Datos_!$A:$F,2,0)</f>
        <v>M</v>
      </c>
      <c r="F1058" s="7" t="s">
        <v>1844</v>
      </c>
      <c r="G1058" s="44" t="str">
        <f>VLOOKUP(A1058,[1]FIJA!$A:$P,15,0)</f>
        <v>COMEDORES ECONOMICOS - VILLA GONZALEZ</v>
      </c>
      <c r="H1058" s="44">
        <f>VLOOKUP(A1058,[1]FIJA!$A:$P,8,0)</f>
        <v>15000</v>
      </c>
      <c r="I1058" s="32">
        <f>VLOOKUP(A1058,[1]FIJA!$A:$P,10,0)</f>
        <v>0</v>
      </c>
      <c r="J1058" s="32">
        <f>VLOOKUP(A1058,[1]FIJA!$A:$P,9,0)</f>
        <v>430.5</v>
      </c>
      <c r="K1058" s="32">
        <f>VLOOKUP(A1058,[3]Sheet1!$F:$I,2,)</f>
        <v>1065</v>
      </c>
      <c r="L1058" s="32">
        <f>VLOOKUP(A1058,[3]Sheet1!$F:$I,4,0)</f>
        <v>172.5</v>
      </c>
      <c r="M1058" s="32">
        <f>VLOOKUP(A1058,[1]FIJA!$A:$P,11,0)</f>
        <v>456</v>
      </c>
      <c r="N1058" s="32">
        <f>VLOOKUP(A1058,[3]Sheet1!$F:$I,3,0)</f>
        <v>1063.5</v>
      </c>
      <c r="O1058" s="32">
        <f>VLOOKUP(A1058,[1]FIJA!$A:$P,12,0)</f>
        <v>75</v>
      </c>
      <c r="P1058" s="6">
        <v>886.5</v>
      </c>
      <c r="Q1058" s="40">
        <f t="shared" si="48"/>
        <v>961.5</v>
      </c>
      <c r="R1058" s="6">
        <f t="shared" si="49"/>
        <v>2301</v>
      </c>
      <c r="S1058" s="6">
        <f t="shared" si="50"/>
        <v>14038.5</v>
      </c>
      <c r="T1058" s="24">
        <v>111</v>
      </c>
      <c r="U1058" s="2" t="str">
        <f>VLOOKUP(A1058,[2]COMEDORECO_Generacion_de_Datos_!$A:$F,5,0)</f>
        <v>01.00.00.62.02.43.40</v>
      </c>
    </row>
    <row r="1059" spans="1:21" s="3" customFormat="1" ht="21.95" customHeight="1" x14ac:dyDescent="0.25">
      <c r="A1059" s="2">
        <f>VLOOKUP(C1059,[1]FIJA!$D:$P,3,0)</f>
        <v>3104906221</v>
      </c>
      <c r="B1059" s="23">
        <v>1047</v>
      </c>
      <c r="C1059" s="7" t="s">
        <v>772</v>
      </c>
      <c r="D1059" s="7" t="s">
        <v>81</v>
      </c>
      <c r="E1059" s="7" t="str">
        <f>VLOOKUP(A1059,[2]COMEDORECO_Generacion_de_Datos_!$A:$F,2,0)</f>
        <v>M</v>
      </c>
      <c r="F1059" s="7" t="s">
        <v>1844</v>
      </c>
      <c r="G1059" s="44" t="str">
        <f>VLOOKUP(A1059,[1]FIJA!$A:$P,15,0)</f>
        <v>COMEDORES ECONOMICOS - VILLA GONZALEZ</v>
      </c>
      <c r="H1059" s="44">
        <f>VLOOKUP(A1059,[1]FIJA!$A:$P,8,0)</f>
        <v>11000</v>
      </c>
      <c r="I1059" s="32">
        <f>VLOOKUP(A1059,[1]FIJA!$A:$P,10,0)</f>
        <v>0</v>
      </c>
      <c r="J1059" s="32">
        <f>VLOOKUP(A1059,[1]FIJA!$A:$P,9,0)</f>
        <v>315.7</v>
      </c>
      <c r="K1059" s="32">
        <f>VLOOKUP(A1059,[3]Sheet1!$F:$I,2,)</f>
        <v>781</v>
      </c>
      <c r="L1059" s="32">
        <f>VLOOKUP(A1059,[3]Sheet1!$F:$I,4,0)</f>
        <v>126.5</v>
      </c>
      <c r="M1059" s="32">
        <f>VLOOKUP(A1059,[1]FIJA!$A:$P,11,0)</f>
        <v>334.4</v>
      </c>
      <c r="N1059" s="32">
        <f>VLOOKUP(A1059,[3]Sheet1!$F:$I,3,0)</f>
        <v>779.9</v>
      </c>
      <c r="O1059" s="32">
        <f>VLOOKUP(A1059,[1]FIJA!$A:$P,12,0)</f>
        <v>75</v>
      </c>
      <c r="P1059" s="6">
        <v>650.09999999999991</v>
      </c>
      <c r="Q1059" s="40">
        <f t="shared" si="48"/>
        <v>725.09999999999991</v>
      </c>
      <c r="R1059" s="6">
        <f t="shared" si="49"/>
        <v>1687.4</v>
      </c>
      <c r="S1059" s="6">
        <f t="shared" si="50"/>
        <v>10274.9</v>
      </c>
      <c r="T1059" s="24">
        <v>111</v>
      </c>
      <c r="U1059" s="2" t="str">
        <f>VLOOKUP(A1059,[2]COMEDORECO_Generacion_de_Datos_!$A:$F,5,0)</f>
        <v>01.00.00.62.02.43.40</v>
      </c>
    </row>
    <row r="1060" spans="1:21" s="3" customFormat="1" ht="21.95" customHeight="1" x14ac:dyDescent="0.25">
      <c r="A1060" s="2">
        <f>VLOOKUP(C1060,[1]FIJA!$D:$P,3,0)</f>
        <v>3105312270</v>
      </c>
      <c r="B1060" s="23">
        <v>1048</v>
      </c>
      <c r="C1060" s="7" t="s">
        <v>774</v>
      </c>
      <c r="D1060" s="7" t="s">
        <v>97</v>
      </c>
      <c r="E1060" s="7" t="str">
        <f>VLOOKUP(A1060,[2]COMEDORECO_Generacion_de_Datos_!$A:$F,2,0)</f>
        <v>M</v>
      </c>
      <c r="F1060" s="7" t="s">
        <v>1844</v>
      </c>
      <c r="G1060" s="44" t="str">
        <f>VLOOKUP(A1060,[1]FIJA!$A:$P,15,0)</f>
        <v>COMEDORES ECONOMICOS - VILLA GONZALEZ</v>
      </c>
      <c r="H1060" s="44">
        <f>VLOOKUP(A1060,[1]FIJA!$A:$P,8,0)</f>
        <v>11000</v>
      </c>
      <c r="I1060" s="32">
        <f>VLOOKUP(A1060,[1]FIJA!$A:$P,10,0)</f>
        <v>0</v>
      </c>
      <c r="J1060" s="32">
        <f>VLOOKUP(A1060,[1]FIJA!$A:$P,9,0)</f>
        <v>315.7</v>
      </c>
      <c r="K1060" s="32">
        <f>VLOOKUP(A1060,[3]Sheet1!$F:$I,2,)</f>
        <v>781</v>
      </c>
      <c r="L1060" s="32">
        <f>VLOOKUP(A1060,[3]Sheet1!$F:$I,4,0)</f>
        <v>126.5</v>
      </c>
      <c r="M1060" s="32">
        <f>VLOOKUP(A1060,[1]FIJA!$A:$P,11,0)</f>
        <v>334.4</v>
      </c>
      <c r="N1060" s="32">
        <f>VLOOKUP(A1060,[3]Sheet1!$F:$I,3,0)</f>
        <v>779.9</v>
      </c>
      <c r="O1060" s="32">
        <f>VLOOKUP(A1060,[1]FIJA!$A:$P,12,0)</f>
        <v>75</v>
      </c>
      <c r="P1060" s="6">
        <v>650.09999999999991</v>
      </c>
      <c r="Q1060" s="40">
        <f t="shared" si="48"/>
        <v>725.09999999999991</v>
      </c>
      <c r="R1060" s="6">
        <f t="shared" si="49"/>
        <v>1687.4</v>
      </c>
      <c r="S1060" s="6">
        <f t="shared" si="50"/>
        <v>10274.9</v>
      </c>
      <c r="T1060" s="24">
        <v>111</v>
      </c>
      <c r="U1060" s="2" t="str">
        <f>VLOOKUP(A1060,[2]COMEDORECO_Generacion_de_Datos_!$A:$F,5,0)</f>
        <v>01.00.00.62.02.43.40</v>
      </c>
    </row>
    <row r="1061" spans="1:21" s="3" customFormat="1" ht="21.95" customHeight="1" x14ac:dyDescent="0.25">
      <c r="A1061" s="2">
        <f>VLOOKUP(C1061,[1]FIJA!$D:$P,3,0)</f>
        <v>9400001260</v>
      </c>
      <c r="B1061" s="23">
        <v>1049</v>
      </c>
      <c r="C1061" s="7" t="s">
        <v>1004</v>
      </c>
      <c r="D1061" s="7" t="s">
        <v>101</v>
      </c>
      <c r="E1061" s="7" t="str">
        <f>VLOOKUP(A1061,[2]COMEDORECO_Generacion_de_Datos_!$A:$F,2,0)</f>
        <v>F</v>
      </c>
      <c r="F1061" s="7" t="s">
        <v>1844</v>
      </c>
      <c r="G1061" s="44" t="str">
        <f>VLOOKUP(A1061,[1]FIJA!$A:$P,15,0)</f>
        <v>COMEDORES ECONOMICOS - VILLA GONZALEZ</v>
      </c>
      <c r="H1061" s="44">
        <f>VLOOKUP(A1061,[1]FIJA!$A:$P,8,0)</f>
        <v>11000</v>
      </c>
      <c r="I1061" s="32">
        <f>VLOOKUP(A1061,[1]FIJA!$A:$P,10,0)</f>
        <v>0</v>
      </c>
      <c r="J1061" s="32">
        <f>VLOOKUP(A1061,[1]FIJA!$A:$P,9,0)</f>
        <v>315.7</v>
      </c>
      <c r="K1061" s="32">
        <f>VLOOKUP(A1061,[3]Sheet1!$F:$I,2,)</f>
        <v>781</v>
      </c>
      <c r="L1061" s="32">
        <f>VLOOKUP(A1061,[3]Sheet1!$F:$I,4,0)</f>
        <v>126.5</v>
      </c>
      <c r="M1061" s="32">
        <f>VLOOKUP(A1061,[1]FIJA!$A:$P,11,0)</f>
        <v>334.4</v>
      </c>
      <c r="N1061" s="32">
        <f>VLOOKUP(A1061,[3]Sheet1!$F:$I,3,0)</f>
        <v>779.9</v>
      </c>
      <c r="O1061" s="32">
        <f>VLOOKUP(A1061,[1]FIJA!$A:$P,12,0)</f>
        <v>75</v>
      </c>
      <c r="P1061" s="6">
        <v>650.09999999999991</v>
      </c>
      <c r="Q1061" s="40">
        <f t="shared" si="48"/>
        <v>725.09999999999991</v>
      </c>
      <c r="R1061" s="6">
        <f t="shared" si="49"/>
        <v>1687.4</v>
      </c>
      <c r="S1061" s="6">
        <f t="shared" si="50"/>
        <v>10274.9</v>
      </c>
      <c r="T1061" s="24">
        <v>111</v>
      </c>
      <c r="U1061" s="2" t="str">
        <f>VLOOKUP(A1061,[2]COMEDORECO_Generacion_de_Datos_!$A:$F,5,0)</f>
        <v>01.00.00.62.02.43.40</v>
      </c>
    </row>
    <row r="1062" spans="1:21" s="3" customFormat="1" ht="21.95" customHeight="1" x14ac:dyDescent="0.25">
      <c r="A1062" s="2">
        <f>VLOOKUP(C1062,[1]FIJA!$D:$P,3,0)</f>
        <v>9400115201</v>
      </c>
      <c r="B1062" s="23">
        <v>1050</v>
      </c>
      <c r="C1062" s="7" t="s">
        <v>1614</v>
      </c>
      <c r="D1062" s="7" t="s">
        <v>101</v>
      </c>
      <c r="E1062" s="7" t="str">
        <f>VLOOKUP(A1062,[2]COMEDORECO_Generacion_de_Datos_!$A:$F,2,0)</f>
        <v>F</v>
      </c>
      <c r="F1062" s="7" t="s">
        <v>1844</v>
      </c>
      <c r="G1062" s="44" t="str">
        <f>VLOOKUP(A1062,[1]FIJA!$A:$P,15,0)</f>
        <v>COMEDORES ECONOMICOS - VILLA GONZALEZ</v>
      </c>
      <c r="H1062" s="44">
        <f>VLOOKUP(A1062,[1]FIJA!$A:$P,8,0)</f>
        <v>11000</v>
      </c>
      <c r="I1062" s="32">
        <f>VLOOKUP(A1062,[1]FIJA!$A:$P,10,0)</f>
        <v>0</v>
      </c>
      <c r="J1062" s="32">
        <f>VLOOKUP(A1062,[1]FIJA!$A:$P,9,0)</f>
        <v>315.7</v>
      </c>
      <c r="K1062" s="32">
        <f>VLOOKUP(A1062,[3]Sheet1!$F:$I,2,)</f>
        <v>781</v>
      </c>
      <c r="L1062" s="32">
        <f>VLOOKUP(A1062,[3]Sheet1!$F:$I,4,0)</f>
        <v>126.5</v>
      </c>
      <c r="M1062" s="32">
        <f>VLOOKUP(A1062,[1]FIJA!$A:$P,11,0)</f>
        <v>334.4</v>
      </c>
      <c r="N1062" s="32">
        <f>VLOOKUP(A1062,[3]Sheet1!$F:$I,3,0)</f>
        <v>779.9</v>
      </c>
      <c r="O1062" s="32">
        <f>VLOOKUP(A1062,[1]FIJA!$A:$P,12,0)</f>
        <v>75</v>
      </c>
      <c r="P1062" s="6">
        <v>650.09999999999991</v>
      </c>
      <c r="Q1062" s="40">
        <f t="shared" si="48"/>
        <v>725.09999999999991</v>
      </c>
      <c r="R1062" s="6">
        <f t="shared" si="49"/>
        <v>1687.4</v>
      </c>
      <c r="S1062" s="6">
        <f t="shared" si="50"/>
        <v>10274.9</v>
      </c>
      <c r="T1062" s="24">
        <v>111</v>
      </c>
      <c r="U1062" s="2" t="str">
        <f>VLOOKUP(A1062,[2]COMEDORECO_Generacion_de_Datos_!$A:$F,5,0)</f>
        <v>01.00.00.62.02.43.40</v>
      </c>
    </row>
    <row r="1063" spans="1:21" s="3" customFormat="1" ht="21.95" customHeight="1" x14ac:dyDescent="0.25">
      <c r="A1063" s="2">
        <f>VLOOKUP(C1063,[1]FIJA!$D:$P,3,0)</f>
        <v>9400172202</v>
      </c>
      <c r="B1063" s="23">
        <v>1051</v>
      </c>
      <c r="C1063" s="7" t="s">
        <v>1786</v>
      </c>
      <c r="D1063" s="7" t="s">
        <v>101</v>
      </c>
      <c r="E1063" s="7" t="str">
        <f>VLOOKUP(A1063,[2]COMEDORECO_Generacion_de_Datos_!$A:$F,2,0)</f>
        <v>F</v>
      </c>
      <c r="F1063" s="7" t="s">
        <v>1844</v>
      </c>
      <c r="G1063" s="44" t="str">
        <f>VLOOKUP(A1063,[1]FIJA!$A:$P,15,0)</f>
        <v>COMEDORES ECONOMICOS - VILLA GONZALEZ</v>
      </c>
      <c r="H1063" s="44">
        <f>VLOOKUP(A1063,[1]FIJA!$A:$P,8,0)</f>
        <v>11000</v>
      </c>
      <c r="I1063" s="32">
        <f>VLOOKUP(A1063,[1]FIJA!$A:$P,10,0)</f>
        <v>0</v>
      </c>
      <c r="J1063" s="32">
        <f>VLOOKUP(A1063,[1]FIJA!$A:$P,9,0)</f>
        <v>315.7</v>
      </c>
      <c r="K1063" s="32">
        <f>VLOOKUP(A1063,[3]Sheet1!$F:$I,2,)</f>
        <v>781</v>
      </c>
      <c r="L1063" s="32">
        <f>VLOOKUP(A1063,[3]Sheet1!$F:$I,4,0)</f>
        <v>126.5</v>
      </c>
      <c r="M1063" s="32">
        <f>VLOOKUP(A1063,[1]FIJA!$A:$P,11,0)</f>
        <v>334.4</v>
      </c>
      <c r="N1063" s="32">
        <f>VLOOKUP(A1063,[3]Sheet1!$F:$I,3,0)</f>
        <v>779.9</v>
      </c>
      <c r="O1063" s="32">
        <f>VLOOKUP(A1063,[1]FIJA!$A:$P,12,0)</f>
        <v>75</v>
      </c>
      <c r="P1063" s="6">
        <v>650.09999999999991</v>
      </c>
      <c r="Q1063" s="40">
        <f t="shared" si="48"/>
        <v>725.09999999999991</v>
      </c>
      <c r="R1063" s="6">
        <f t="shared" si="49"/>
        <v>1687.4</v>
      </c>
      <c r="S1063" s="6">
        <f t="shared" si="50"/>
        <v>10274.9</v>
      </c>
      <c r="T1063" s="24">
        <v>111</v>
      </c>
      <c r="U1063" s="2" t="str">
        <f>VLOOKUP(A1063,[2]COMEDORECO_Generacion_de_Datos_!$A:$F,5,0)</f>
        <v>01.00.00.62.02.43.40</v>
      </c>
    </row>
    <row r="1064" spans="1:21" s="3" customFormat="1" ht="21.95" customHeight="1" x14ac:dyDescent="0.25">
      <c r="A1064" s="2">
        <f>VLOOKUP(C1064,[1]FIJA!$D:$P,3,0)</f>
        <v>9400199452</v>
      </c>
      <c r="B1064" s="23">
        <v>1052</v>
      </c>
      <c r="C1064" s="7" t="s">
        <v>1007</v>
      </c>
      <c r="D1064" s="7" t="s">
        <v>101</v>
      </c>
      <c r="E1064" s="7" t="str">
        <f>VLOOKUP(A1064,[2]COMEDORECO_Generacion_de_Datos_!$A:$F,2,0)</f>
        <v>F</v>
      </c>
      <c r="F1064" s="7" t="s">
        <v>1844</v>
      </c>
      <c r="G1064" s="44" t="str">
        <f>VLOOKUP(A1064,[1]FIJA!$A:$P,15,0)</f>
        <v>COMEDORES ECONOMICOS - VILLA GONZALEZ</v>
      </c>
      <c r="H1064" s="44">
        <f>VLOOKUP(A1064,[1]FIJA!$A:$P,8,0)</f>
        <v>11000</v>
      </c>
      <c r="I1064" s="32">
        <f>VLOOKUP(A1064,[1]FIJA!$A:$P,10,0)</f>
        <v>0</v>
      </c>
      <c r="J1064" s="32">
        <f>VLOOKUP(A1064,[1]FIJA!$A:$P,9,0)</f>
        <v>315.7</v>
      </c>
      <c r="K1064" s="32">
        <f>VLOOKUP(A1064,[3]Sheet1!$F:$I,2,)</f>
        <v>781</v>
      </c>
      <c r="L1064" s="32">
        <f>VLOOKUP(A1064,[3]Sheet1!$F:$I,4,0)</f>
        <v>126.5</v>
      </c>
      <c r="M1064" s="32">
        <f>VLOOKUP(A1064,[1]FIJA!$A:$P,11,0)</f>
        <v>334.4</v>
      </c>
      <c r="N1064" s="32">
        <f>VLOOKUP(A1064,[3]Sheet1!$F:$I,3,0)</f>
        <v>779.9</v>
      </c>
      <c r="O1064" s="32">
        <f>VLOOKUP(A1064,[1]FIJA!$A:$P,12,0)</f>
        <v>75</v>
      </c>
      <c r="P1064" s="6">
        <v>650.09999999999991</v>
      </c>
      <c r="Q1064" s="40">
        <f t="shared" si="48"/>
        <v>725.09999999999991</v>
      </c>
      <c r="R1064" s="6">
        <f t="shared" si="49"/>
        <v>1687.4</v>
      </c>
      <c r="S1064" s="6">
        <f t="shared" si="50"/>
        <v>10274.9</v>
      </c>
      <c r="T1064" s="24">
        <v>111</v>
      </c>
      <c r="U1064" s="2" t="str">
        <f>VLOOKUP(A1064,[2]COMEDORECO_Generacion_de_Datos_!$A:$F,5,0)</f>
        <v>01.00.00.62.02.43.40</v>
      </c>
    </row>
    <row r="1065" spans="1:21" s="3" customFormat="1" ht="21.95" customHeight="1" x14ac:dyDescent="0.25">
      <c r="A1065" s="2">
        <f>VLOOKUP(C1065,[1]FIJA!$D:$P,3,0)</f>
        <v>9400204559</v>
      </c>
      <c r="B1065" s="23">
        <v>1053</v>
      </c>
      <c r="C1065" s="7" t="s">
        <v>1340</v>
      </c>
      <c r="D1065" s="7" t="s">
        <v>101</v>
      </c>
      <c r="E1065" s="7" t="str">
        <f>VLOOKUP(A1065,[2]COMEDORECO_Generacion_de_Datos_!$A:$F,2,0)</f>
        <v>F</v>
      </c>
      <c r="F1065" s="7" t="s">
        <v>1844</v>
      </c>
      <c r="G1065" s="44" t="str">
        <f>VLOOKUP(A1065,[1]FIJA!$A:$P,15,0)</f>
        <v>COMEDORES ECONOMICOS - VILLA GONZALEZ</v>
      </c>
      <c r="H1065" s="44">
        <f>VLOOKUP(A1065,[1]FIJA!$A:$P,8,0)</f>
        <v>11000</v>
      </c>
      <c r="I1065" s="32">
        <f>VLOOKUP(A1065,[1]FIJA!$A:$P,10,0)</f>
        <v>0</v>
      </c>
      <c r="J1065" s="32">
        <f>VLOOKUP(A1065,[1]FIJA!$A:$P,9,0)</f>
        <v>315.7</v>
      </c>
      <c r="K1065" s="32">
        <f>VLOOKUP(A1065,[3]Sheet1!$F:$I,2,)</f>
        <v>781</v>
      </c>
      <c r="L1065" s="32">
        <f>VLOOKUP(A1065,[3]Sheet1!$F:$I,4,0)</f>
        <v>126.5</v>
      </c>
      <c r="M1065" s="32">
        <f>VLOOKUP(A1065,[1]FIJA!$A:$P,11,0)</f>
        <v>334.4</v>
      </c>
      <c r="N1065" s="32">
        <f>VLOOKUP(A1065,[3]Sheet1!$F:$I,3,0)</f>
        <v>779.9</v>
      </c>
      <c r="O1065" s="32">
        <f>VLOOKUP(A1065,[1]FIJA!$A:$P,12,0)</f>
        <v>75</v>
      </c>
      <c r="P1065" s="6">
        <v>650.09999999999991</v>
      </c>
      <c r="Q1065" s="40">
        <f t="shared" si="48"/>
        <v>725.09999999999991</v>
      </c>
      <c r="R1065" s="6">
        <f t="shared" si="49"/>
        <v>1687.4</v>
      </c>
      <c r="S1065" s="6">
        <f t="shared" si="50"/>
        <v>10274.9</v>
      </c>
      <c r="T1065" s="24">
        <v>111</v>
      </c>
      <c r="U1065" s="2" t="str">
        <f>VLOOKUP(A1065,[2]COMEDORECO_Generacion_de_Datos_!$A:$F,5,0)</f>
        <v>01.00.00.62.02.43.40</v>
      </c>
    </row>
    <row r="1066" spans="1:21" s="3" customFormat="1" ht="21.95" customHeight="1" x14ac:dyDescent="0.25">
      <c r="A1066" s="2">
        <f>VLOOKUP(C1066,[1]FIJA!$D:$P,3,0)</f>
        <v>9600129150</v>
      </c>
      <c r="B1066" s="23">
        <v>1054</v>
      </c>
      <c r="C1066" s="7" t="s">
        <v>1009</v>
      </c>
      <c r="D1066" s="7" t="s">
        <v>27</v>
      </c>
      <c r="E1066" s="7" t="str">
        <f>VLOOKUP(A1066,[2]COMEDORECO_Generacion_de_Datos_!$A:$F,2,0)</f>
        <v>F</v>
      </c>
      <c r="F1066" s="7" t="s">
        <v>1844</v>
      </c>
      <c r="G1066" s="44" t="str">
        <f>VLOOKUP(A1066,[1]FIJA!$A:$P,15,0)</f>
        <v>COMEDORES ECONOMICOS - VILLA GONZALEZ</v>
      </c>
      <c r="H1066" s="44">
        <f>VLOOKUP(A1066,[1]FIJA!$A:$P,8,0)</f>
        <v>11000</v>
      </c>
      <c r="I1066" s="32">
        <f>VLOOKUP(A1066,[1]FIJA!$A:$P,10,0)</f>
        <v>0</v>
      </c>
      <c r="J1066" s="32">
        <f>VLOOKUP(A1066,[1]FIJA!$A:$P,9,0)</f>
        <v>315.7</v>
      </c>
      <c r="K1066" s="32">
        <f>VLOOKUP(A1066,[3]Sheet1!$F:$I,2,)</f>
        <v>781</v>
      </c>
      <c r="L1066" s="32">
        <f>VLOOKUP(A1066,[3]Sheet1!$F:$I,4,0)</f>
        <v>126.5</v>
      </c>
      <c r="M1066" s="32">
        <f>VLOOKUP(A1066,[1]FIJA!$A:$P,11,0)</f>
        <v>334.4</v>
      </c>
      <c r="N1066" s="32">
        <f>VLOOKUP(A1066,[3]Sheet1!$F:$I,3,0)</f>
        <v>779.9</v>
      </c>
      <c r="O1066" s="32">
        <f>VLOOKUP(A1066,[1]FIJA!$A:$P,12,0)</f>
        <v>75</v>
      </c>
      <c r="P1066" s="6">
        <v>650.09999999999991</v>
      </c>
      <c r="Q1066" s="40">
        <f t="shared" si="48"/>
        <v>725.09999999999991</v>
      </c>
      <c r="R1066" s="6">
        <f t="shared" si="49"/>
        <v>1687.4</v>
      </c>
      <c r="S1066" s="6">
        <f t="shared" si="50"/>
        <v>10274.9</v>
      </c>
      <c r="T1066" s="24">
        <v>111</v>
      </c>
      <c r="U1066" s="2" t="str">
        <f>VLOOKUP(A1066,[2]COMEDORECO_Generacion_de_Datos_!$A:$F,5,0)</f>
        <v>01.00.00.62.02.43.40</v>
      </c>
    </row>
    <row r="1067" spans="1:21" s="3" customFormat="1" ht="21.95" customHeight="1" x14ac:dyDescent="0.25">
      <c r="A1067" s="2">
        <f>VLOOKUP(C1067,[1]FIJA!$D:$P,3,0)</f>
        <v>40211617374</v>
      </c>
      <c r="B1067" s="23">
        <v>1055</v>
      </c>
      <c r="C1067" s="7" t="s">
        <v>1790</v>
      </c>
      <c r="D1067" s="7" t="s">
        <v>101</v>
      </c>
      <c r="E1067" s="7" t="str">
        <f>VLOOKUP(A1067,[2]COMEDORECO_Generacion_de_Datos_!$A:$F,2,0)</f>
        <v>F</v>
      </c>
      <c r="F1067" s="7" t="s">
        <v>1844</v>
      </c>
      <c r="G1067" s="44" t="str">
        <f>VLOOKUP(A1067,[1]FIJA!$A:$P,15,0)</f>
        <v>COMEDORES ECONOMICOS - VILLA GONZALEZ</v>
      </c>
      <c r="H1067" s="44">
        <f>VLOOKUP(A1067,[1]FIJA!$A:$P,8,0)</f>
        <v>11000</v>
      </c>
      <c r="I1067" s="32">
        <f>VLOOKUP(A1067,[1]FIJA!$A:$P,10,0)</f>
        <v>0</v>
      </c>
      <c r="J1067" s="32">
        <f>VLOOKUP(A1067,[1]FIJA!$A:$P,9,0)</f>
        <v>315.7</v>
      </c>
      <c r="K1067" s="32">
        <f>VLOOKUP(A1067,[3]Sheet1!$F:$I,2,)</f>
        <v>781</v>
      </c>
      <c r="L1067" s="32">
        <f>VLOOKUP(A1067,[3]Sheet1!$F:$I,4,0)</f>
        <v>126.5</v>
      </c>
      <c r="M1067" s="32">
        <f>VLOOKUP(A1067,[1]FIJA!$A:$P,11,0)</f>
        <v>334.4</v>
      </c>
      <c r="N1067" s="32">
        <f>VLOOKUP(A1067,[3]Sheet1!$F:$I,3,0)</f>
        <v>779.9</v>
      </c>
      <c r="O1067" s="32">
        <f>VLOOKUP(A1067,[1]FIJA!$A:$P,12,0)</f>
        <v>75</v>
      </c>
      <c r="P1067" s="6">
        <v>650.09999999999991</v>
      </c>
      <c r="Q1067" s="40">
        <f t="shared" si="48"/>
        <v>725.09999999999991</v>
      </c>
      <c r="R1067" s="6">
        <f t="shared" si="49"/>
        <v>1687.4</v>
      </c>
      <c r="S1067" s="6">
        <f t="shared" si="50"/>
        <v>10274.9</v>
      </c>
      <c r="T1067" s="24">
        <v>111</v>
      </c>
      <c r="U1067" s="2" t="str">
        <f>VLOOKUP(A1067,[2]COMEDORECO_Generacion_de_Datos_!$A:$F,5,0)</f>
        <v>01.00.00.62.02.43.40</v>
      </c>
    </row>
    <row r="1068" spans="1:21" s="3" customFormat="1" ht="21.95" customHeight="1" x14ac:dyDescent="0.25">
      <c r="A1068" s="2">
        <f>VLOOKUP(C1068,[1]FIJA!$D:$P,3,0)</f>
        <v>40220918326</v>
      </c>
      <c r="B1068" s="23">
        <v>1056</v>
      </c>
      <c r="C1068" s="7" t="s">
        <v>1179</v>
      </c>
      <c r="D1068" s="7" t="s">
        <v>275</v>
      </c>
      <c r="E1068" s="7" t="str">
        <f>VLOOKUP(A1068,[2]COMEDORECO_Generacion_de_Datos_!$A:$F,2,0)</f>
        <v>M</v>
      </c>
      <c r="F1068" s="7" t="s">
        <v>1844</v>
      </c>
      <c r="G1068" s="44" t="str">
        <f>VLOOKUP(A1068,[1]FIJA!$A:$P,15,0)</f>
        <v>COMEDORES ECONOMICOS - VILLA GONZALEZ</v>
      </c>
      <c r="H1068" s="44">
        <f>VLOOKUP(A1068,[1]FIJA!$A:$P,8,0)</f>
        <v>11000</v>
      </c>
      <c r="I1068" s="32">
        <f>VLOOKUP(A1068,[1]FIJA!$A:$P,10,0)</f>
        <v>0</v>
      </c>
      <c r="J1068" s="32">
        <f>VLOOKUP(A1068,[1]FIJA!$A:$P,9,0)</f>
        <v>315.7</v>
      </c>
      <c r="K1068" s="32">
        <f>VLOOKUP(A1068,[3]Sheet1!$F:$I,2,)</f>
        <v>781</v>
      </c>
      <c r="L1068" s="32">
        <f>VLOOKUP(A1068,[3]Sheet1!$F:$I,4,0)</f>
        <v>126.5</v>
      </c>
      <c r="M1068" s="32">
        <f>VLOOKUP(A1068,[1]FIJA!$A:$P,11,0)</f>
        <v>334.4</v>
      </c>
      <c r="N1068" s="32">
        <f>VLOOKUP(A1068,[3]Sheet1!$F:$I,3,0)</f>
        <v>779.9</v>
      </c>
      <c r="O1068" s="32">
        <f>VLOOKUP(A1068,[1]FIJA!$A:$P,12,0)</f>
        <v>75</v>
      </c>
      <c r="P1068" s="6">
        <v>650.09999999999991</v>
      </c>
      <c r="Q1068" s="40">
        <f t="shared" si="48"/>
        <v>725.09999999999991</v>
      </c>
      <c r="R1068" s="6">
        <f t="shared" si="49"/>
        <v>1687.4</v>
      </c>
      <c r="S1068" s="6">
        <f t="shared" si="50"/>
        <v>10274.9</v>
      </c>
      <c r="T1068" s="24">
        <v>111</v>
      </c>
      <c r="U1068" s="2" t="str">
        <f>VLOOKUP(A1068,[2]COMEDORECO_Generacion_de_Datos_!$A:$F,5,0)</f>
        <v>01.00.00.62.02.43.40</v>
      </c>
    </row>
    <row r="1069" spans="1:21" s="3" customFormat="1" ht="21.95" customHeight="1" x14ac:dyDescent="0.25">
      <c r="A1069" s="2">
        <f>VLOOKUP(C1069,[1]FIJA!$D:$P,3,0)</f>
        <v>40224542890</v>
      </c>
      <c r="B1069" s="23">
        <v>1057</v>
      </c>
      <c r="C1069" s="7" t="s">
        <v>1623</v>
      </c>
      <c r="D1069" s="7" t="s">
        <v>101</v>
      </c>
      <c r="E1069" s="7" t="str">
        <f>VLOOKUP(A1069,[2]COMEDORECO_Generacion_de_Datos_!$A:$F,2,0)</f>
        <v>M</v>
      </c>
      <c r="F1069" s="7" t="s">
        <v>1844</v>
      </c>
      <c r="G1069" s="44" t="str">
        <f>VLOOKUP(A1069,[1]FIJA!$A:$P,15,0)</f>
        <v>COMEDORES ECONOMICOS - VILLA GONZALEZ</v>
      </c>
      <c r="H1069" s="44">
        <f>VLOOKUP(A1069,[1]FIJA!$A:$P,8,0)</f>
        <v>11000</v>
      </c>
      <c r="I1069" s="32">
        <f>VLOOKUP(A1069,[1]FIJA!$A:$P,10,0)</f>
        <v>0</v>
      </c>
      <c r="J1069" s="32">
        <f>VLOOKUP(A1069,[1]FIJA!$A:$P,9,0)</f>
        <v>315.7</v>
      </c>
      <c r="K1069" s="32">
        <f>VLOOKUP(A1069,[3]Sheet1!$F:$I,2,)</f>
        <v>781</v>
      </c>
      <c r="L1069" s="32">
        <f>VLOOKUP(A1069,[3]Sheet1!$F:$I,4,0)</f>
        <v>126.5</v>
      </c>
      <c r="M1069" s="32">
        <f>VLOOKUP(A1069,[1]FIJA!$A:$P,11,0)</f>
        <v>334.4</v>
      </c>
      <c r="N1069" s="32">
        <f>VLOOKUP(A1069,[3]Sheet1!$F:$I,3,0)</f>
        <v>779.9</v>
      </c>
      <c r="O1069" s="32">
        <f>VLOOKUP(A1069,[1]FIJA!$A:$P,12,0)</f>
        <v>75</v>
      </c>
      <c r="P1069" s="6">
        <v>650.09999999999991</v>
      </c>
      <c r="Q1069" s="40">
        <f t="shared" si="48"/>
        <v>725.09999999999991</v>
      </c>
      <c r="R1069" s="6">
        <f t="shared" si="49"/>
        <v>1687.4</v>
      </c>
      <c r="S1069" s="6">
        <f t="shared" si="50"/>
        <v>10274.9</v>
      </c>
      <c r="T1069" s="24">
        <v>111</v>
      </c>
      <c r="U1069" s="2" t="str">
        <f>VLOOKUP(A1069,[2]COMEDORECO_Generacion_de_Datos_!$A:$F,5,0)</f>
        <v>01.00.00.62.02.43.40</v>
      </c>
    </row>
    <row r="1070" spans="1:21" s="3" customFormat="1" ht="21.95" customHeight="1" x14ac:dyDescent="0.25">
      <c r="A1070" s="2">
        <f>VLOOKUP(C1070,[1]FIJA!$D:$P,3,0)</f>
        <v>7600068089</v>
      </c>
      <c r="B1070" s="23">
        <v>1058</v>
      </c>
      <c r="C1070" s="7" t="s">
        <v>952</v>
      </c>
      <c r="D1070" s="7" t="s">
        <v>27</v>
      </c>
      <c r="E1070" s="7" t="str">
        <f>VLOOKUP(A1070,[2]COMEDORECO_Generacion_de_Datos_!$A:$F,2,0)</f>
        <v>M</v>
      </c>
      <c r="F1070" s="7" t="s">
        <v>1844</v>
      </c>
      <c r="G1070" s="44" t="str">
        <f>VLOOKUP(A1070,[1]FIJA!$A:$P,15,0)</f>
        <v>COMEDORES ECONOMICOS - BATEY 6-BAHORUCO</v>
      </c>
      <c r="H1070" s="44">
        <f>VLOOKUP(A1070,[1]FIJA!$A:$P,8,0)</f>
        <v>35000</v>
      </c>
      <c r="I1070" s="32">
        <f>VLOOKUP(A1070,[1]FIJA!$A:$P,10,0)</f>
        <v>0</v>
      </c>
      <c r="J1070" s="32">
        <f>VLOOKUP(A1070,[1]FIJA!$A:$P,9,0)</f>
        <v>1004.5</v>
      </c>
      <c r="K1070" s="32">
        <f>VLOOKUP(A1070,[3]Sheet1!$F:$I,2,)</f>
        <v>2485</v>
      </c>
      <c r="L1070" s="32">
        <f>VLOOKUP(A1070,[3]Sheet1!$F:$I,4,0)</f>
        <v>402.5</v>
      </c>
      <c r="M1070" s="32">
        <f>VLOOKUP(A1070,[1]FIJA!$A:$P,11,0)</f>
        <v>1064</v>
      </c>
      <c r="N1070" s="32">
        <f>VLOOKUP(A1070,[3]Sheet1!$F:$I,3,0)</f>
        <v>2481.5</v>
      </c>
      <c r="O1070" s="32">
        <f>VLOOKUP(A1070,[1]FIJA!$A:$P,12,0)</f>
        <v>75</v>
      </c>
      <c r="P1070" s="6">
        <v>2068.5</v>
      </c>
      <c r="Q1070" s="40">
        <f t="shared" si="48"/>
        <v>2143.5</v>
      </c>
      <c r="R1070" s="6">
        <f t="shared" si="49"/>
        <v>5369</v>
      </c>
      <c r="S1070" s="6">
        <f t="shared" si="50"/>
        <v>32856.5</v>
      </c>
      <c r="T1070" s="24">
        <v>111</v>
      </c>
      <c r="U1070" s="2" t="str">
        <f>VLOOKUP(A1070,[2]COMEDORECO_Generacion_de_Datos_!$A:$F,5,0)</f>
        <v>01.00.00.62.02.43.41</v>
      </c>
    </row>
    <row r="1071" spans="1:21" s="3" customFormat="1" ht="21.95" customHeight="1" x14ac:dyDescent="0.25">
      <c r="A1071" s="2">
        <f>VLOOKUP(C1071,[1]FIJA!$D:$P,3,0)</f>
        <v>7600188069</v>
      </c>
      <c r="B1071" s="23">
        <v>1059</v>
      </c>
      <c r="C1071" s="7" t="s">
        <v>957</v>
      </c>
      <c r="D1071" s="7" t="s">
        <v>116</v>
      </c>
      <c r="E1071" s="7" t="str">
        <f>VLOOKUP(A1071,[2]COMEDORECO_Generacion_de_Datos_!$A:$F,2,0)</f>
        <v>M</v>
      </c>
      <c r="F1071" s="7" t="s">
        <v>1844</v>
      </c>
      <c r="G1071" s="44" t="str">
        <f>VLOOKUP(A1071,[1]FIJA!$A:$P,15,0)</f>
        <v>COMEDORES ECONOMICOS - BATEY 6-BAHORUCO</v>
      </c>
      <c r="H1071" s="44">
        <f>VLOOKUP(A1071,[1]FIJA!$A:$P,8,0)</f>
        <v>16000</v>
      </c>
      <c r="I1071" s="32">
        <f>VLOOKUP(A1071,[1]FIJA!$A:$P,10,0)</f>
        <v>0</v>
      </c>
      <c r="J1071" s="32">
        <f>VLOOKUP(A1071,[1]FIJA!$A:$P,9,0)</f>
        <v>459.2</v>
      </c>
      <c r="K1071" s="32">
        <f>VLOOKUP(A1071,[3]Sheet1!$F:$I,2,)</f>
        <v>1136</v>
      </c>
      <c r="L1071" s="32">
        <f>VLOOKUP(A1071,[3]Sheet1!$F:$I,4,0)</f>
        <v>184</v>
      </c>
      <c r="M1071" s="32">
        <f>VLOOKUP(A1071,[1]FIJA!$A:$P,11,0)</f>
        <v>486.4</v>
      </c>
      <c r="N1071" s="32">
        <f>VLOOKUP(A1071,[3]Sheet1!$F:$I,3,0)</f>
        <v>1134.4000000000001</v>
      </c>
      <c r="O1071" s="32">
        <f>VLOOKUP(A1071,[1]FIJA!$A:$P,12,0)</f>
        <v>75</v>
      </c>
      <c r="P1071" s="6">
        <v>945.59999999999991</v>
      </c>
      <c r="Q1071" s="40">
        <f t="shared" si="48"/>
        <v>1020.5999999999999</v>
      </c>
      <c r="R1071" s="6">
        <f t="shared" si="49"/>
        <v>2454.4</v>
      </c>
      <c r="S1071" s="6">
        <f t="shared" si="50"/>
        <v>14979.4</v>
      </c>
      <c r="T1071" s="24">
        <v>111</v>
      </c>
      <c r="U1071" s="2" t="str">
        <f>VLOOKUP(A1071,[2]COMEDORECO_Generacion_de_Datos_!$A:$F,5,0)</f>
        <v>01.00.00.62.02.43.41</v>
      </c>
    </row>
    <row r="1072" spans="1:21" s="3" customFormat="1" ht="21.95" customHeight="1" x14ac:dyDescent="0.25">
      <c r="A1072" s="2">
        <f>VLOOKUP(C1072,[1]FIJA!$D:$P,3,0)</f>
        <v>7600097732</v>
      </c>
      <c r="B1072" s="23">
        <v>1060</v>
      </c>
      <c r="C1072" s="7" t="s">
        <v>955</v>
      </c>
      <c r="D1072" s="7" t="s">
        <v>44</v>
      </c>
      <c r="E1072" s="7" t="str">
        <f>VLOOKUP(A1072,[2]COMEDORECO_Generacion_de_Datos_!$A:$F,2,0)</f>
        <v>M</v>
      </c>
      <c r="F1072" s="7" t="s">
        <v>1844</v>
      </c>
      <c r="G1072" s="44" t="str">
        <f>VLOOKUP(A1072,[1]FIJA!$A:$P,15,0)</f>
        <v>COMEDORES ECONOMICOS - BATEY 6-BAHORUCO</v>
      </c>
      <c r="H1072" s="44">
        <f>VLOOKUP(A1072,[1]FIJA!$A:$P,8,0)</f>
        <v>12000</v>
      </c>
      <c r="I1072" s="32">
        <f>VLOOKUP(A1072,[1]FIJA!$A:$P,10,0)</f>
        <v>0</v>
      </c>
      <c r="J1072" s="32">
        <f>VLOOKUP(A1072,[1]FIJA!$A:$P,9,0)</f>
        <v>344.4</v>
      </c>
      <c r="K1072" s="32">
        <f>VLOOKUP(A1072,[3]Sheet1!$F:$I,2,)</f>
        <v>852</v>
      </c>
      <c r="L1072" s="32">
        <f>VLOOKUP(A1072,[3]Sheet1!$F:$I,4,0)</f>
        <v>138</v>
      </c>
      <c r="M1072" s="32">
        <f>VLOOKUP(A1072,[1]FIJA!$A:$P,11,0)</f>
        <v>364.8</v>
      </c>
      <c r="N1072" s="32">
        <f>VLOOKUP(A1072,[3]Sheet1!$F:$I,3,0)</f>
        <v>850.8</v>
      </c>
      <c r="O1072" s="32">
        <f>VLOOKUP(A1072,[1]FIJA!$A:$P,12,0)</f>
        <v>75</v>
      </c>
      <c r="P1072" s="6">
        <v>709.2</v>
      </c>
      <c r="Q1072" s="40">
        <f t="shared" si="48"/>
        <v>784.2</v>
      </c>
      <c r="R1072" s="6">
        <f t="shared" si="49"/>
        <v>1840.8</v>
      </c>
      <c r="S1072" s="6">
        <f t="shared" si="50"/>
        <v>11215.8</v>
      </c>
      <c r="T1072" s="24">
        <v>111</v>
      </c>
      <c r="U1072" s="2" t="str">
        <f>VLOOKUP(A1072,[2]COMEDORECO_Generacion_de_Datos_!$A:$F,5,0)</f>
        <v>01.00.00.62.02.43.41</v>
      </c>
    </row>
    <row r="1073" spans="1:21" s="3" customFormat="1" ht="21.95" customHeight="1" x14ac:dyDescent="0.25">
      <c r="A1073" s="2">
        <f>VLOOKUP(C1073,[1]FIJA!$D:$P,3,0)</f>
        <v>40213982800</v>
      </c>
      <c r="B1073" s="23">
        <v>1061</v>
      </c>
      <c r="C1073" s="7" t="s">
        <v>1157</v>
      </c>
      <c r="D1073" s="7" t="s">
        <v>378</v>
      </c>
      <c r="E1073" s="7" t="str">
        <f>VLOOKUP(A1073,[2]COMEDORECO_Generacion_de_Datos_!$A:$F,2,0)</f>
        <v>F</v>
      </c>
      <c r="F1073" s="7" t="s">
        <v>1844</v>
      </c>
      <c r="G1073" s="44" t="str">
        <f>VLOOKUP(A1073,[1]FIJA!$A:$P,15,0)</f>
        <v>COMEDORES ECONOMICOS - BATEY 6-BAHORUCO</v>
      </c>
      <c r="H1073" s="44">
        <f>VLOOKUP(A1073,[1]FIJA!$A:$P,8,0)</f>
        <v>12000</v>
      </c>
      <c r="I1073" s="32">
        <f>VLOOKUP(A1073,[1]FIJA!$A:$P,10,0)</f>
        <v>0</v>
      </c>
      <c r="J1073" s="32">
        <f>VLOOKUP(A1073,[1]FIJA!$A:$P,9,0)</f>
        <v>344.4</v>
      </c>
      <c r="K1073" s="32">
        <f>VLOOKUP(A1073,[3]Sheet1!$F:$I,2,)</f>
        <v>852</v>
      </c>
      <c r="L1073" s="32">
        <f>VLOOKUP(A1073,[3]Sheet1!$F:$I,4,0)</f>
        <v>138</v>
      </c>
      <c r="M1073" s="32">
        <f>VLOOKUP(A1073,[1]FIJA!$A:$P,11,0)</f>
        <v>364.8</v>
      </c>
      <c r="N1073" s="32">
        <f>VLOOKUP(A1073,[3]Sheet1!$F:$I,3,0)</f>
        <v>850.8</v>
      </c>
      <c r="O1073" s="32">
        <f>VLOOKUP(A1073,[1]FIJA!$A:$P,12,0)</f>
        <v>75</v>
      </c>
      <c r="P1073" s="6">
        <v>709.2</v>
      </c>
      <c r="Q1073" s="40">
        <f t="shared" si="48"/>
        <v>784.2</v>
      </c>
      <c r="R1073" s="6">
        <f t="shared" si="49"/>
        <v>1840.8</v>
      </c>
      <c r="S1073" s="6">
        <f t="shared" si="50"/>
        <v>11215.8</v>
      </c>
      <c r="T1073" s="24">
        <v>111</v>
      </c>
      <c r="U1073" s="2" t="str">
        <f>VLOOKUP(A1073,[2]COMEDORECO_Generacion_de_Datos_!$A:$F,5,0)</f>
        <v>01.00.00.62.02.43.41</v>
      </c>
    </row>
    <row r="1074" spans="1:21" s="3" customFormat="1" ht="21.95" customHeight="1" x14ac:dyDescent="0.25">
      <c r="A1074" s="2">
        <f>VLOOKUP(C1074,[1]FIJA!$D:$P,3,0)</f>
        <v>40225200258</v>
      </c>
      <c r="B1074" s="23">
        <v>1062</v>
      </c>
      <c r="C1074" s="7" t="s">
        <v>1206</v>
      </c>
      <c r="D1074" s="7" t="s">
        <v>378</v>
      </c>
      <c r="E1074" s="7" t="str">
        <f>VLOOKUP(A1074,[2]COMEDORECO_Generacion_de_Datos_!$A:$F,2,0)</f>
        <v>F</v>
      </c>
      <c r="F1074" s="7" t="s">
        <v>1844</v>
      </c>
      <c r="G1074" s="44" t="str">
        <f>VLOOKUP(A1074,[1]FIJA!$A:$P,15,0)</f>
        <v>COMEDORES ECONOMICOS - BATEY 6-BAHORUCO</v>
      </c>
      <c r="H1074" s="44">
        <f>VLOOKUP(A1074,[1]FIJA!$A:$P,8,0)</f>
        <v>12000</v>
      </c>
      <c r="I1074" s="32">
        <f>VLOOKUP(A1074,[1]FIJA!$A:$P,10,0)</f>
        <v>0</v>
      </c>
      <c r="J1074" s="32">
        <f>VLOOKUP(A1074,[1]FIJA!$A:$P,9,0)</f>
        <v>344.4</v>
      </c>
      <c r="K1074" s="32">
        <f>VLOOKUP(A1074,[3]Sheet1!$F:$I,2,)</f>
        <v>852</v>
      </c>
      <c r="L1074" s="32">
        <f>VLOOKUP(A1074,[3]Sheet1!$F:$I,4,0)</f>
        <v>138</v>
      </c>
      <c r="M1074" s="32">
        <f>VLOOKUP(A1074,[1]FIJA!$A:$P,11,0)</f>
        <v>364.8</v>
      </c>
      <c r="N1074" s="32">
        <f>VLOOKUP(A1074,[3]Sheet1!$F:$I,3,0)</f>
        <v>850.8</v>
      </c>
      <c r="O1074" s="32">
        <f>VLOOKUP(A1074,[1]FIJA!$A:$P,12,0)</f>
        <v>75</v>
      </c>
      <c r="P1074" s="6">
        <v>709.2</v>
      </c>
      <c r="Q1074" s="40">
        <f t="shared" si="48"/>
        <v>784.2</v>
      </c>
      <c r="R1074" s="6">
        <f t="shared" si="49"/>
        <v>1840.8</v>
      </c>
      <c r="S1074" s="6">
        <f t="shared" si="50"/>
        <v>11215.8</v>
      </c>
      <c r="T1074" s="24">
        <v>111</v>
      </c>
      <c r="U1074" s="2" t="str">
        <f>VLOOKUP(A1074,[2]COMEDORECO_Generacion_de_Datos_!$A:$F,5,0)</f>
        <v>01.00.00.62.02.43.41</v>
      </c>
    </row>
    <row r="1075" spans="1:21" s="3" customFormat="1" ht="21.95" customHeight="1" x14ac:dyDescent="0.25">
      <c r="A1075" s="2">
        <f>VLOOKUP(C1075,[1]FIJA!$D:$P,3,0)</f>
        <v>2200137285</v>
      </c>
      <c r="B1075" s="23">
        <v>1063</v>
      </c>
      <c r="C1075" s="7" t="s">
        <v>684</v>
      </c>
      <c r="D1075" s="7" t="s">
        <v>186</v>
      </c>
      <c r="E1075" s="7" t="str">
        <f>VLOOKUP(A1075,[2]COMEDORECO_Generacion_de_Datos_!$A:$F,2,0)</f>
        <v>M</v>
      </c>
      <c r="F1075" s="7" t="s">
        <v>1844</v>
      </c>
      <c r="G1075" s="44" t="str">
        <f>VLOOKUP(A1075,[1]FIJA!$A:$P,15,0)</f>
        <v>COMEDORES ECONOMICOS - BATEY 6-BAHORUCO</v>
      </c>
      <c r="H1075" s="44">
        <f>VLOOKUP(A1075,[1]FIJA!$A:$P,8,0)</f>
        <v>11000</v>
      </c>
      <c r="I1075" s="32">
        <f>VLOOKUP(A1075,[1]FIJA!$A:$P,10,0)</f>
        <v>0</v>
      </c>
      <c r="J1075" s="32">
        <f>VLOOKUP(A1075,[1]FIJA!$A:$P,9,0)</f>
        <v>315.7</v>
      </c>
      <c r="K1075" s="32">
        <f>VLOOKUP(A1075,[3]Sheet1!$F:$I,2,)</f>
        <v>781</v>
      </c>
      <c r="L1075" s="32">
        <f>VLOOKUP(A1075,[3]Sheet1!$F:$I,4,0)</f>
        <v>126.5</v>
      </c>
      <c r="M1075" s="32">
        <f>VLOOKUP(A1075,[1]FIJA!$A:$P,11,0)</f>
        <v>334.4</v>
      </c>
      <c r="N1075" s="32">
        <f>VLOOKUP(A1075,[3]Sheet1!$F:$I,3,0)</f>
        <v>779.9</v>
      </c>
      <c r="O1075" s="32">
        <f>VLOOKUP(A1075,[1]FIJA!$A:$P,12,0)</f>
        <v>75</v>
      </c>
      <c r="P1075" s="6">
        <v>650.09999999999991</v>
      </c>
      <c r="Q1075" s="40">
        <f t="shared" si="48"/>
        <v>725.09999999999991</v>
      </c>
      <c r="R1075" s="6">
        <f t="shared" si="49"/>
        <v>1687.4</v>
      </c>
      <c r="S1075" s="6">
        <f t="shared" si="50"/>
        <v>10274.9</v>
      </c>
      <c r="T1075" s="24">
        <v>111</v>
      </c>
      <c r="U1075" s="2" t="str">
        <f>VLOOKUP(A1075,[2]COMEDORECO_Generacion_de_Datos_!$A:$F,5,0)</f>
        <v>01.00.00.62.02.43.41</v>
      </c>
    </row>
    <row r="1076" spans="1:21" s="3" customFormat="1" ht="21.95" customHeight="1" x14ac:dyDescent="0.25">
      <c r="A1076" s="2">
        <f>VLOOKUP(C1076,[1]FIJA!$D:$P,3,0)</f>
        <v>2200210231</v>
      </c>
      <c r="B1076" s="23">
        <v>1064</v>
      </c>
      <c r="C1076" s="7" t="s">
        <v>1360</v>
      </c>
      <c r="D1076" s="7" t="s">
        <v>101</v>
      </c>
      <c r="E1076" s="7" t="str">
        <f>VLOOKUP(A1076,[2]COMEDORECO_Generacion_de_Datos_!$A:$F,2,0)</f>
        <v>F</v>
      </c>
      <c r="F1076" s="7" t="s">
        <v>1844</v>
      </c>
      <c r="G1076" s="44" t="str">
        <f>VLOOKUP(A1076,[1]FIJA!$A:$P,15,0)</f>
        <v>COMEDORES ECONOMICOS - BATEY 6-BAHORUCO</v>
      </c>
      <c r="H1076" s="44">
        <f>VLOOKUP(A1076,[1]FIJA!$A:$P,8,0)</f>
        <v>11000</v>
      </c>
      <c r="I1076" s="32">
        <f>VLOOKUP(A1076,[1]FIJA!$A:$P,10,0)</f>
        <v>0</v>
      </c>
      <c r="J1076" s="32">
        <f>VLOOKUP(A1076,[1]FIJA!$A:$P,9,0)</f>
        <v>315.7</v>
      </c>
      <c r="K1076" s="32">
        <f>VLOOKUP(A1076,[3]Sheet1!$F:$I,2,)</f>
        <v>781</v>
      </c>
      <c r="L1076" s="32">
        <f>VLOOKUP(A1076,[3]Sheet1!$F:$I,4,0)</f>
        <v>126.5</v>
      </c>
      <c r="M1076" s="32">
        <f>VLOOKUP(A1076,[1]FIJA!$A:$P,11,0)</f>
        <v>334.4</v>
      </c>
      <c r="N1076" s="32">
        <f>VLOOKUP(A1076,[3]Sheet1!$F:$I,3,0)</f>
        <v>779.9</v>
      </c>
      <c r="O1076" s="32">
        <f>VLOOKUP(A1076,[1]FIJA!$A:$P,12,0)</f>
        <v>75</v>
      </c>
      <c r="P1076" s="6">
        <v>650.09999999999991</v>
      </c>
      <c r="Q1076" s="40">
        <f t="shared" si="48"/>
        <v>725.09999999999991</v>
      </c>
      <c r="R1076" s="6">
        <f t="shared" si="49"/>
        <v>1687.4</v>
      </c>
      <c r="S1076" s="6">
        <f t="shared" si="50"/>
        <v>10274.9</v>
      </c>
      <c r="T1076" s="24">
        <v>111</v>
      </c>
      <c r="U1076" s="2" t="str">
        <f>VLOOKUP(A1076,[2]COMEDORECO_Generacion_de_Datos_!$A:$F,5,0)</f>
        <v>01.00.00.62.02.43.41</v>
      </c>
    </row>
    <row r="1077" spans="1:21" s="3" customFormat="1" ht="21.95" customHeight="1" x14ac:dyDescent="0.25">
      <c r="A1077" s="2">
        <f>VLOOKUP(C1077,[1]FIJA!$D:$P,3,0)</f>
        <v>7600071232</v>
      </c>
      <c r="B1077" s="23">
        <v>1065</v>
      </c>
      <c r="C1077" s="7" t="s">
        <v>953</v>
      </c>
      <c r="D1077" s="7" t="s">
        <v>211</v>
      </c>
      <c r="E1077" s="7" t="str">
        <f>VLOOKUP(A1077,[2]COMEDORECO_Generacion_de_Datos_!$A:$F,2,0)</f>
        <v>M</v>
      </c>
      <c r="F1077" s="7" t="s">
        <v>1844</v>
      </c>
      <c r="G1077" s="44" t="str">
        <f>VLOOKUP(A1077,[1]FIJA!$A:$P,15,0)</f>
        <v>COMEDORES ECONOMICOS - BATEY 6-BAHORUCO</v>
      </c>
      <c r="H1077" s="44">
        <f>VLOOKUP(A1077,[1]FIJA!$A:$P,8,0)</f>
        <v>11000</v>
      </c>
      <c r="I1077" s="32">
        <f>VLOOKUP(A1077,[1]FIJA!$A:$P,10,0)</f>
        <v>0</v>
      </c>
      <c r="J1077" s="32">
        <f>VLOOKUP(A1077,[1]FIJA!$A:$P,9,0)</f>
        <v>315.7</v>
      </c>
      <c r="K1077" s="32">
        <f>VLOOKUP(A1077,[3]Sheet1!$F:$I,2,)</f>
        <v>781</v>
      </c>
      <c r="L1077" s="32">
        <f>VLOOKUP(A1077,[3]Sheet1!$F:$I,4,0)</f>
        <v>126.5</v>
      </c>
      <c r="M1077" s="32">
        <f>VLOOKUP(A1077,[1]FIJA!$A:$P,11,0)</f>
        <v>334.4</v>
      </c>
      <c r="N1077" s="32">
        <f>VLOOKUP(A1077,[3]Sheet1!$F:$I,3,0)</f>
        <v>779.9</v>
      </c>
      <c r="O1077" s="32">
        <f>VLOOKUP(A1077,[1]FIJA!$A:$P,12,0)</f>
        <v>75</v>
      </c>
      <c r="P1077" s="6">
        <v>650.09999999999991</v>
      </c>
      <c r="Q1077" s="40">
        <f t="shared" si="48"/>
        <v>725.09999999999991</v>
      </c>
      <c r="R1077" s="6">
        <f t="shared" si="49"/>
        <v>1687.4</v>
      </c>
      <c r="S1077" s="6">
        <f t="shared" si="50"/>
        <v>10274.9</v>
      </c>
      <c r="T1077" s="24">
        <v>111</v>
      </c>
      <c r="U1077" s="2" t="str">
        <f>VLOOKUP(A1077,[2]COMEDORECO_Generacion_de_Datos_!$A:$F,5,0)</f>
        <v>01.00.00.62.02.43.41</v>
      </c>
    </row>
    <row r="1078" spans="1:21" s="3" customFormat="1" ht="21.95" customHeight="1" x14ac:dyDescent="0.25">
      <c r="A1078" s="2">
        <f>VLOOKUP(C1078,[1]FIJA!$D:$P,3,0)</f>
        <v>7600071992</v>
      </c>
      <c r="B1078" s="23">
        <v>1066</v>
      </c>
      <c r="C1078" s="7" t="s">
        <v>954</v>
      </c>
      <c r="D1078" s="7" t="s">
        <v>144</v>
      </c>
      <c r="E1078" s="7" t="str">
        <f>VLOOKUP(A1078,[2]COMEDORECO_Generacion_de_Datos_!$A:$F,2,0)</f>
        <v>F</v>
      </c>
      <c r="F1078" s="7" t="s">
        <v>1844</v>
      </c>
      <c r="G1078" s="44" t="str">
        <f>VLOOKUP(A1078,[1]FIJA!$A:$P,15,0)</f>
        <v>COMEDORES ECONOMICOS - BATEY 6-BAHORUCO</v>
      </c>
      <c r="H1078" s="44">
        <f>VLOOKUP(A1078,[1]FIJA!$A:$P,8,0)</f>
        <v>11000</v>
      </c>
      <c r="I1078" s="32">
        <f>VLOOKUP(A1078,[1]FIJA!$A:$P,10,0)</f>
        <v>0</v>
      </c>
      <c r="J1078" s="32">
        <f>VLOOKUP(A1078,[1]FIJA!$A:$P,9,0)</f>
        <v>315.7</v>
      </c>
      <c r="K1078" s="32">
        <f>VLOOKUP(A1078,[3]Sheet1!$F:$I,2,)</f>
        <v>781</v>
      </c>
      <c r="L1078" s="32">
        <f>VLOOKUP(A1078,[3]Sheet1!$F:$I,4,0)</f>
        <v>126.5</v>
      </c>
      <c r="M1078" s="32">
        <f>VLOOKUP(A1078,[1]FIJA!$A:$P,11,0)</f>
        <v>334.4</v>
      </c>
      <c r="N1078" s="32">
        <f>VLOOKUP(A1078,[3]Sheet1!$F:$I,3,0)</f>
        <v>779.9</v>
      </c>
      <c r="O1078" s="32">
        <f>VLOOKUP(A1078,[1]FIJA!$A:$P,12,0)</f>
        <v>75</v>
      </c>
      <c r="P1078" s="6">
        <v>650.09999999999991</v>
      </c>
      <c r="Q1078" s="40">
        <f t="shared" si="48"/>
        <v>725.09999999999991</v>
      </c>
      <c r="R1078" s="6">
        <f t="shared" si="49"/>
        <v>1687.4</v>
      </c>
      <c r="S1078" s="6">
        <f t="shared" si="50"/>
        <v>10274.9</v>
      </c>
      <c r="T1078" s="24">
        <v>111</v>
      </c>
      <c r="U1078" s="2" t="str">
        <f>VLOOKUP(A1078,[2]COMEDORECO_Generacion_de_Datos_!$A:$F,5,0)</f>
        <v>01.00.00.62.02.43.41</v>
      </c>
    </row>
    <row r="1079" spans="1:21" s="3" customFormat="1" ht="21.95" customHeight="1" x14ac:dyDescent="0.25">
      <c r="A1079" s="2">
        <f>VLOOKUP(C1079,[1]FIJA!$D:$P,3,0)</f>
        <v>7600103191</v>
      </c>
      <c r="B1079" s="23">
        <v>1067</v>
      </c>
      <c r="C1079" s="7" t="s">
        <v>1375</v>
      </c>
      <c r="D1079" s="7" t="s">
        <v>101</v>
      </c>
      <c r="E1079" s="7" t="str">
        <f>VLOOKUP(A1079,[2]COMEDORECO_Generacion_de_Datos_!$A:$F,2,0)</f>
        <v>F</v>
      </c>
      <c r="F1079" s="7" t="s">
        <v>1844</v>
      </c>
      <c r="G1079" s="44" t="str">
        <f>VLOOKUP(A1079,[1]FIJA!$A:$P,15,0)</f>
        <v>COMEDORES ECONOMICOS - BATEY 6-BAHORUCO</v>
      </c>
      <c r="H1079" s="44">
        <f>VLOOKUP(A1079,[1]FIJA!$A:$P,8,0)</f>
        <v>11000</v>
      </c>
      <c r="I1079" s="32">
        <f>VLOOKUP(A1079,[1]FIJA!$A:$P,10,0)</f>
        <v>0</v>
      </c>
      <c r="J1079" s="32">
        <f>VLOOKUP(A1079,[1]FIJA!$A:$P,9,0)</f>
        <v>315.7</v>
      </c>
      <c r="K1079" s="32">
        <f>VLOOKUP(A1079,[3]Sheet1!$F:$I,2,)</f>
        <v>781</v>
      </c>
      <c r="L1079" s="32">
        <f>VLOOKUP(A1079,[3]Sheet1!$F:$I,4,0)</f>
        <v>126.5</v>
      </c>
      <c r="M1079" s="32">
        <f>VLOOKUP(A1079,[1]FIJA!$A:$P,11,0)</f>
        <v>334.4</v>
      </c>
      <c r="N1079" s="32">
        <f>VLOOKUP(A1079,[3]Sheet1!$F:$I,3,0)</f>
        <v>779.9</v>
      </c>
      <c r="O1079" s="32">
        <f>VLOOKUP(A1079,[1]FIJA!$A:$P,12,0)</f>
        <v>75</v>
      </c>
      <c r="P1079" s="6">
        <v>650.09999999999991</v>
      </c>
      <c r="Q1079" s="40">
        <f t="shared" si="48"/>
        <v>725.09999999999991</v>
      </c>
      <c r="R1079" s="6">
        <f t="shared" si="49"/>
        <v>1687.4</v>
      </c>
      <c r="S1079" s="6">
        <f t="shared" si="50"/>
        <v>10274.9</v>
      </c>
      <c r="T1079" s="24">
        <v>111</v>
      </c>
      <c r="U1079" s="2" t="str">
        <f>VLOOKUP(A1079,[2]COMEDORECO_Generacion_de_Datos_!$A:$F,5,0)</f>
        <v>01.00.00.62.02.43.41</v>
      </c>
    </row>
    <row r="1080" spans="1:21" s="3" customFormat="1" ht="21.95" customHeight="1" x14ac:dyDescent="0.25">
      <c r="A1080" s="2">
        <f>VLOOKUP(C1080,[1]FIJA!$D:$P,3,0)</f>
        <v>40220766287</v>
      </c>
      <c r="B1080" s="23">
        <v>1068</v>
      </c>
      <c r="C1080" s="7" t="s">
        <v>1380</v>
      </c>
      <c r="D1080" s="7" t="s">
        <v>81</v>
      </c>
      <c r="E1080" s="7" t="str">
        <f>VLOOKUP(A1080,[2]COMEDORECO_Generacion_de_Datos_!$A:$F,2,0)</f>
        <v>F</v>
      </c>
      <c r="F1080" s="7" t="s">
        <v>1844</v>
      </c>
      <c r="G1080" s="44" t="str">
        <f>VLOOKUP(A1080,[1]FIJA!$A:$P,15,0)</f>
        <v>COMEDORES ECONOMICOS - BATEY 6-BAHORUCO</v>
      </c>
      <c r="H1080" s="44">
        <f>VLOOKUP(A1080,[1]FIJA!$A:$P,8,0)</f>
        <v>11000</v>
      </c>
      <c r="I1080" s="32">
        <f>VLOOKUP(A1080,[1]FIJA!$A:$P,10,0)</f>
        <v>0</v>
      </c>
      <c r="J1080" s="32">
        <f>VLOOKUP(A1080,[1]FIJA!$A:$P,9,0)</f>
        <v>315.7</v>
      </c>
      <c r="K1080" s="32">
        <f>VLOOKUP(A1080,[3]Sheet1!$F:$I,2,)</f>
        <v>781</v>
      </c>
      <c r="L1080" s="32">
        <f>VLOOKUP(A1080,[3]Sheet1!$F:$I,4,0)</f>
        <v>126.5</v>
      </c>
      <c r="M1080" s="32">
        <f>VLOOKUP(A1080,[1]FIJA!$A:$P,11,0)</f>
        <v>334.4</v>
      </c>
      <c r="N1080" s="32">
        <f>VLOOKUP(A1080,[3]Sheet1!$F:$I,3,0)</f>
        <v>779.9</v>
      </c>
      <c r="O1080" s="32">
        <f>VLOOKUP(A1080,[1]FIJA!$A:$P,12,0)</f>
        <v>75</v>
      </c>
      <c r="P1080" s="6">
        <v>650.09999999999991</v>
      </c>
      <c r="Q1080" s="40">
        <f t="shared" si="48"/>
        <v>725.09999999999991</v>
      </c>
      <c r="R1080" s="6">
        <f t="shared" si="49"/>
        <v>1687.4</v>
      </c>
      <c r="S1080" s="6">
        <f t="shared" si="50"/>
        <v>10274.9</v>
      </c>
      <c r="T1080" s="24">
        <v>111</v>
      </c>
      <c r="U1080" s="2" t="str">
        <f>VLOOKUP(A1080,[2]COMEDORECO_Generacion_de_Datos_!$A:$F,5,0)</f>
        <v>01.00.00.62.02.43.41</v>
      </c>
    </row>
    <row r="1081" spans="1:21" s="3" customFormat="1" ht="21.95" customHeight="1" x14ac:dyDescent="0.25">
      <c r="A1081" s="2">
        <f>VLOOKUP(C1081,[1]FIJA!$D:$P,3,0)</f>
        <v>40223002623</v>
      </c>
      <c r="B1081" s="23">
        <v>1069</v>
      </c>
      <c r="C1081" s="7" t="s">
        <v>1193</v>
      </c>
      <c r="D1081" s="7" t="s">
        <v>144</v>
      </c>
      <c r="E1081" s="7" t="str">
        <f>VLOOKUP(A1081,[2]COMEDORECO_Generacion_de_Datos_!$A:$F,2,0)</f>
        <v>F</v>
      </c>
      <c r="F1081" s="7" t="s">
        <v>1844</v>
      </c>
      <c r="G1081" s="44" t="str">
        <f>VLOOKUP(A1081,[1]FIJA!$A:$P,15,0)</f>
        <v>COMEDORES ECONOMICOS - BATEY 6-BAHORUCO</v>
      </c>
      <c r="H1081" s="44">
        <f>VLOOKUP(A1081,[1]FIJA!$A:$P,8,0)</f>
        <v>11000</v>
      </c>
      <c r="I1081" s="32">
        <f>VLOOKUP(A1081,[1]FIJA!$A:$P,10,0)</f>
        <v>0</v>
      </c>
      <c r="J1081" s="32">
        <f>VLOOKUP(A1081,[1]FIJA!$A:$P,9,0)</f>
        <v>315.7</v>
      </c>
      <c r="K1081" s="32">
        <f>VLOOKUP(A1081,[3]Sheet1!$F:$I,2,)</f>
        <v>781</v>
      </c>
      <c r="L1081" s="32">
        <f>VLOOKUP(A1081,[3]Sheet1!$F:$I,4,0)</f>
        <v>126.5</v>
      </c>
      <c r="M1081" s="32">
        <f>VLOOKUP(A1081,[1]FIJA!$A:$P,11,0)</f>
        <v>334.4</v>
      </c>
      <c r="N1081" s="32">
        <f>VLOOKUP(A1081,[3]Sheet1!$F:$I,3,0)</f>
        <v>779.9</v>
      </c>
      <c r="O1081" s="32">
        <f>VLOOKUP(A1081,[1]FIJA!$A:$P,12,0)</f>
        <v>75</v>
      </c>
      <c r="P1081" s="6">
        <v>650.09999999999991</v>
      </c>
      <c r="Q1081" s="40">
        <f t="shared" si="48"/>
        <v>725.09999999999991</v>
      </c>
      <c r="R1081" s="6">
        <f t="shared" si="49"/>
        <v>1687.4</v>
      </c>
      <c r="S1081" s="6">
        <f t="shared" si="50"/>
        <v>10274.9</v>
      </c>
      <c r="T1081" s="24">
        <v>111</v>
      </c>
      <c r="U1081" s="2" t="str">
        <f>VLOOKUP(A1081,[2]COMEDORECO_Generacion_de_Datos_!$A:$F,5,0)</f>
        <v>01.00.00.62.02.43.41</v>
      </c>
    </row>
    <row r="1082" spans="1:21" s="3" customFormat="1" ht="21.95" customHeight="1" x14ac:dyDescent="0.25">
      <c r="A1082" s="2">
        <f>VLOOKUP(C1082,[1]FIJA!$D:$P,3,0)</f>
        <v>40226056998</v>
      </c>
      <c r="B1082" s="23">
        <v>1070</v>
      </c>
      <c r="C1082" s="7" t="s">
        <v>1212</v>
      </c>
      <c r="D1082" s="7" t="s">
        <v>144</v>
      </c>
      <c r="E1082" s="7" t="str">
        <f>VLOOKUP(A1082,[2]COMEDORECO_Generacion_de_Datos_!$A:$F,2,0)</f>
        <v>F</v>
      </c>
      <c r="F1082" s="7" t="s">
        <v>1844</v>
      </c>
      <c r="G1082" s="44" t="str">
        <f>VLOOKUP(A1082,[1]FIJA!$A:$P,15,0)</f>
        <v>COMEDORES ECONOMICOS - BATEY 6-BAHORUCO</v>
      </c>
      <c r="H1082" s="44">
        <f>VLOOKUP(A1082,[1]FIJA!$A:$P,8,0)</f>
        <v>11000</v>
      </c>
      <c r="I1082" s="32">
        <f>VLOOKUP(A1082,[1]FIJA!$A:$P,10,0)</f>
        <v>0</v>
      </c>
      <c r="J1082" s="32">
        <f>VLOOKUP(A1082,[1]FIJA!$A:$P,9,0)</f>
        <v>315.7</v>
      </c>
      <c r="K1082" s="32">
        <f>VLOOKUP(A1082,[3]Sheet1!$F:$I,2,)</f>
        <v>781</v>
      </c>
      <c r="L1082" s="32">
        <f>VLOOKUP(A1082,[3]Sheet1!$F:$I,4,0)</f>
        <v>126.5</v>
      </c>
      <c r="M1082" s="32">
        <f>VLOOKUP(A1082,[1]FIJA!$A:$P,11,0)</f>
        <v>334.4</v>
      </c>
      <c r="N1082" s="32">
        <f>VLOOKUP(A1082,[3]Sheet1!$F:$I,3,0)</f>
        <v>779.9</v>
      </c>
      <c r="O1082" s="32">
        <f>VLOOKUP(A1082,[1]FIJA!$A:$P,12,0)</f>
        <v>75</v>
      </c>
      <c r="P1082" s="6">
        <v>650.09999999999991</v>
      </c>
      <c r="Q1082" s="40">
        <f t="shared" si="48"/>
        <v>725.09999999999991</v>
      </c>
      <c r="R1082" s="6">
        <f t="shared" si="49"/>
        <v>1687.4</v>
      </c>
      <c r="S1082" s="6">
        <f t="shared" si="50"/>
        <v>10274.9</v>
      </c>
      <c r="T1082" s="24">
        <v>111</v>
      </c>
      <c r="U1082" s="2" t="str">
        <f>VLOOKUP(A1082,[2]COMEDORECO_Generacion_de_Datos_!$A:$F,5,0)</f>
        <v>01.00.00.62.02.43.41</v>
      </c>
    </row>
    <row r="1083" spans="1:21" s="3" customFormat="1" ht="21.95" customHeight="1" x14ac:dyDescent="0.25">
      <c r="A1083" s="2">
        <f>VLOOKUP(C1083,[1]FIJA!$D:$P,3,0)</f>
        <v>7600248715</v>
      </c>
      <c r="B1083" s="23">
        <v>1071</v>
      </c>
      <c r="C1083" s="7" t="s">
        <v>959</v>
      </c>
      <c r="D1083" s="7" t="s">
        <v>101</v>
      </c>
      <c r="E1083" s="7" t="str">
        <f>VLOOKUP(A1083,[2]COMEDORECO_Generacion_de_Datos_!$A:$F,2,0)</f>
        <v>F</v>
      </c>
      <c r="F1083" s="7" t="s">
        <v>1844</v>
      </c>
      <c r="G1083" s="44" t="str">
        <f>VLOOKUP(A1083,[1]FIJA!$A:$P,15,0)</f>
        <v>COMEDORES ECONOMICOS - BATEY 6-BAHORUCO</v>
      </c>
      <c r="H1083" s="44">
        <f>VLOOKUP(A1083,[1]FIJA!$A:$P,8,0)</f>
        <v>10000</v>
      </c>
      <c r="I1083" s="32">
        <f>VLOOKUP(A1083,[1]FIJA!$A:$P,10,0)</f>
        <v>0</v>
      </c>
      <c r="J1083" s="32">
        <f>VLOOKUP(A1083,[1]FIJA!$A:$P,9,0)</f>
        <v>287</v>
      </c>
      <c r="K1083" s="32">
        <f>VLOOKUP(A1083,[3]Sheet1!$F:$I,2,)</f>
        <v>710</v>
      </c>
      <c r="L1083" s="32">
        <f>VLOOKUP(A1083,[3]Sheet1!$F:$I,4,0)</f>
        <v>115</v>
      </c>
      <c r="M1083" s="32">
        <f>VLOOKUP(A1083,[1]FIJA!$A:$P,11,0)</f>
        <v>304</v>
      </c>
      <c r="N1083" s="32">
        <f>VLOOKUP(A1083,[3]Sheet1!$F:$I,3,0)</f>
        <v>709</v>
      </c>
      <c r="O1083" s="32">
        <f>VLOOKUP(A1083,[1]FIJA!$A:$P,12,0)</f>
        <v>75</v>
      </c>
      <c r="P1083" s="6">
        <v>591</v>
      </c>
      <c r="Q1083" s="40">
        <f t="shared" si="48"/>
        <v>666</v>
      </c>
      <c r="R1083" s="6">
        <f t="shared" si="49"/>
        <v>1534</v>
      </c>
      <c r="S1083" s="6">
        <f t="shared" si="50"/>
        <v>9334</v>
      </c>
      <c r="T1083" s="24">
        <v>111</v>
      </c>
      <c r="U1083" s="2" t="str">
        <f>VLOOKUP(A1083,[2]COMEDORECO_Generacion_de_Datos_!$A:$F,5,0)</f>
        <v>01.00.00.62.02.43.41</v>
      </c>
    </row>
    <row r="1084" spans="1:21" s="3" customFormat="1" ht="21.95" customHeight="1" x14ac:dyDescent="0.25">
      <c r="A1084" s="2">
        <f>VLOOKUP(C1084,[1]FIJA!$D:$P,3,0)</f>
        <v>40226414155</v>
      </c>
      <c r="B1084" s="23">
        <v>1072</v>
      </c>
      <c r="C1084" s="7" t="s">
        <v>1217</v>
      </c>
      <c r="D1084" s="7" t="s">
        <v>97</v>
      </c>
      <c r="E1084" s="7" t="str">
        <f>VLOOKUP(A1084,[2]COMEDORECO_Generacion_de_Datos_!$A:$F,2,0)</f>
        <v>F</v>
      </c>
      <c r="F1084" s="7" t="s">
        <v>1844</v>
      </c>
      <c r="G1084" s="44" t="str">
        <f>VLOOKUP(A1084,[1]FIJA!$A:$P,15,0)</f>
        <v>COMEDORES ECONOMICOS - BATEY 6-BAHORUCO</v>
      </c>
      <c r="H1084" s="44">
        <f>VLOOKUP(A1084,[1]FIJA!$A:$P,8,0)</f>
        <v>10000</v>
      </c>
      <c r="I1084" s="32">
        <f>VLOOKUP(A1084,[1]FIJA!$A:$P,10,0)</f>
        <v>0</v>
      </c>
      <c r="J1084" s="32">
        <f>VLOOKUP(A1084,[1]FIJA!$A:$P,9,0)</f>
        <v>287</v>
      </c>
      <c r="K1084" s="32">
        <f>VLOOKUP(A1084,[3]Sheet1!$F:$I,2,)</f>
        <v>710</v>
      </c>
      <c r="L1084" s="32">
        <f>VLOOKUP(A1084,[3]Sheet1!$F:$I,4,0)</f>
        <v>115</v>
      </c>
      <c r="M1084" s="32">
        <f>VLOOKUP(A1084,[1]FIJA!$A:$P,11,0)</f>
        <v>304</v>
      </c>
      <c r="N1084" s="32">
        <f>VLOOKUP(A1084,[3]Sheet1!$F:$I,3,0)</f>
        <v>709</v>
      </c>
      <c r="O1084" s="32">
        <f>VLOOKUP(A1084,[1]FIJA!$A:$P,12,0)</f>
        <v>75</v>
      </c>
      <c r="P1084" s="6">
        <v>591</v>
      </c>
      <c r="Q1084" s="40">
        <f t="shared" si="48"/>
        <v>666</v>
      </c>
      <c r="R1084" s="6">
        <f t="shared" si="49"/>
        <v>1534</v>
      </c>
      <c r="S1084" s="6">
        <f t="shared" si="50"/>
        <v>9334</v>
      </c>
      <c r="T1084" s="24">
        <v>111</v>
      </c>
      <c r="U1084" s="2" t="str">
        <f>VLOOKUP(A1084,[2]COMEDORECO_Generacion_de_Datos_!$A:$F,5,0)</f>
        <v>01.00.00.62.02.43.41</v>
      </c>
    </row>
    <row r="1085" spans="1:21" s="3" customFormat="1" ht="21.95" customHeight="1" x14ac:dyDescent="0.25">
      <c r="A1085" s="2">
        <f>VLOOKUP(C1085,[1]FIJA!$D:$P,3,0)</f>
        <v>7600230754</v>
      </c>
      <c r="B1085" s="23">
        <v>1073</v>
      </c>
      <c r="C1085" s="7" t="s">
        <v>1377</v>
      </c>
      <c r="D1085" s="7" t="s">
        <v>144</v>
      </c>
      <c r="E1085" s="7" t="str">
        <f>VLOOKUP(A1085,[2]COMEDORECO_Generacion_de_Datos_!$A:$F,2,0)</f>
        <v>M</v>
      </c>
      <c r="F1085" s="7" t="s">
        <v>1844</v>
      </c>
      <c r="G1085" s="44" t="str">
        <f>VLOOKUP(A1085,[1]FIJA!$A:$P,15,0)</f>
        <v>COMEDORES ECONOMICOS - BATEY 6-BAHORUCO</v>
      </c>
      <c r="H1085" s="44">
        <f>VLOOKUP(A1085,[1]FIJA!$A:$P,8,0)</f>
        <v>1833.33</v>
      </c>
      <c r="I1085" s="32">
        <f>VLOOKUP(A1085,[1]FIJA!$A:$P,10,0)</f>
        <v>0</v>
      </c>
      <c r="J1085" s="32">
        <f>VLOOKUP(A1085,[1]FIJA!$A:$P,9,0)</f>
        <v>52.62</v>
      </c>
      <c r="K1085" s="32">
        <f>VLOOKUP(A1085,[3]Sheet1!$F:$I,2,)</f>
        <v>130.16999999999999</v>
      </c>
      <c r="L1085" s="32">
        <f>VLOOKUP(A1085,[3]Sheet1!$F:$I,4,0)</f>
        <v>21.08</v>
      </c>
      <c r="M1085" s="32">
        <f>VLOOKUP(A1085,[1]FIJA!$A:$P,11,0)</f>
        <v>55.73</v>
      </c>
      <c r="N1085" s="32">
        <f>VLOOKUP(A1085,[3]Sheet1!$F:$I,3,0)</f>
        <v>129.97999999999999</v>
      </c>
      <c r="O1085" s="32">
        <f>VLOOKUP(A1085,[1]FIJA!$A:$P,12,0)</f>
        <v>75</v>
      </c>
      <c r="P1085" s="6">
        <v>650.09999999999991</v>
      </c>
      <c r="Q1085" s="40">
        <f t="shared" si="48"/>
        <v>183.35</v>
      </c>
      <c r="R1085" s="6">
        <f t="shared" si="49"/>
        <v>281.23</v>
      </c>
      <c r="S1085" s="6">
        <f t="shared" si="50"/>
        <v>1649.98</v>
      </c>
      <c r="T1085" s="24">
        <v>111</v>
      </c>
      <c r="U1085" s="2" t="str">
        <f>VLOOKUP(A1085,[2]COMEDORECO_Generacion_de_Datos_!$A:$F,5,0)</f>
        <v>01.00.00.62.02.43.41</v>
      </c>
    </row>
    <row r="1086" spans="1:21" s="3" customFormat="1" ht="21.95" customHeight="1" x14ac:dyDescent="0.25">
      <c r="A1086" s="2">
        <f>VLOOKUP(C1086,[1]FIJA!$D:$P,3,0)</f>
        <v>2000055323</v>
      </c>
      <c r="B1086" s="23">
        <v>1074</v>
      </c>
      <c r="C1086" s="7" t="s">
        <v>664</v>
      </c>
      <c r="D1086" s="7" t="s">
        <v>116</v>
      </c>
      <c r="E1086" s="7" t="str">
        <f>VLOOKUP(A1086,[2]COMEDORECO_Generacion_de_Datos_!$A:$F,2,0)</f>
        <v>M</v>
      </c>
      <c r="F1086" s="7" t="s">
        <v>1844</v>
      </c>
      <c r="G1086" s="44" t="str">
        <f>VLOOKUP(A1086,[1]FIJA!$A:$P,15,0)</f>
        <v>COMEDORES ECONOMICOS - DE CRISTOBAL-INDE</v>
      </c>
      <c r="H1086" s="44">
        <f>VLOOKUP(A1086,[1]FIJA!$A:$P,8,0)</f>
        <v>16000</v>
      </c>
      <c r="I1086" s="32">
        <f>VLOOKUP(A1086,[1]FIJA!$A:$P,10,0)</f>
        <v>0</v>
      </c>
      <c r="J1086" s="32">
        <f>VLOOKUP(A1086,[1]FIJA!$A:$P,9,0)</f>
        <v>459.2</v>
      </c>
      <c r="K1086" s="32">
        <f>VLOOKUP(A1086,[3]Sheet1!$F:$I,2,)</f>
        <v>1136</v>
      </c>
      <c r="L1086" s="32">
        <f>VLOOKUP(A1086,[3]Sheet1!$F:$I,4,0)</f>
        <v>184</v>
      </c>
      <c r="M1086" s="32">
        <f>VLOOKUP(A1086,[1]FIJA!$A:$P,11,0)</f>
        <v>486.4</v>
      </c>
      <c r="N1086" s="32">
        <f>VLOOKUP(A1086,[3]Sheet1!$F:$I,3,0)</f>
        <v>1134.4000000000001</v>
      </c>
      <c r="O1086" s="32">
        <f>VLOOKUP(A1086,[1]FIJA!$A:$P,12,0)</f>
        <v>75</v>
      </c>
      <c r="P1086" s="6">
        <v>945.59999999999991</v>
      </c>
      <c r="Q1086" s="40">
        <f t="shared" si="48"/>
        <v>1020.5999999999999</v>
      </c>
      <c r="R1086" s="6">
        <f t="shared" si="49"/>
        <v>2454.4</v>
      </c>
      <c r="S1086" s="6">
        <f t="shared" si="50"/>
        <v>14979.4</v>
      </c>
      <c r="T1086" s="24">
        <v>111</v>
      </c>
      <c r="U1086" s="2" t="str">
        <f>VLOOKUP(A1086,[2]COMEDORECO_Generacion_de_Datos_!$A:$F,5,0)</f>
        <v>01.00.00.62.02.43.42</v>
      </c>
    </row>
    <row r="1087" spans="1:21" s="3" customFormat="1" ht="21.95" customHeight="1" x14ac:dyDescent="0.25">
      <c r="A1087" s="2">
        <f>VLOOKUP(C1087,[1]FIJA!$D:$P,3,0)</f>
        <v>2000100624</v>
      </c>
      <c r="B1087" s="23">
        <v>1075</v>
      </c>
      <c r="C1087" s="7" t="s">
        <v>672</v>
      </c>
      <c r="D1087" s="7" t="s">
        <v>111</v>
      </c>
      <c r="E1087" s="7" t="str">
        <f>VLOOKUP(A1087,[2]COMEDORECO_Generacion_de_Datos_!$A:$F,2,0)</f>
        <v>M</v>
      </c>
      <c r="F1087" s="7" t="s">
        <v>1844</v>
      </c>
      <c r="G1087" s="44" t="str">
        <f>VLOOKUP(A1087,[1]FIJA!$A:$P,15,0)</f>
        <v>COMEDORES ECONOMICOS - DE CRISTOBAL-INDE</v>
      </c>
      <c r="H1087" s="44">
        <f>VLOOKUP(A1087,[1]FIJA!$A:$P,8,0)</f>
        <v>14000</v>
      </c>
      <c r="I1087" s="32">
        <f>VLOOKUP(A1087,[1]FIJA!$A:$P,10,0)</f>
        <v>0</v>
      </c>
      <c r="J1087" s="32">
        <f>VLOOKUP(A1087,[1]FIJA!$A:$P,9,0)</f>
        <v>401.8</v>
      </c>
      <c r="K1087" s="32">
        <f>VLOOKUP(A1087,[3]Sheet1!$F:$I,2,)</f>
        <v>994</v>
      </c>
      <c r="L1087" s="32">
        <f>VLOOKUP(A1087,[3]Sheet1!$F:$I,4,0)</f>
        <v>161</v>
      </c>
      <c r="M1087" s="32">
        <f>VLOOKUP(A1087,[1]FIJA!$A:$P,11,0)</f>
        <v>425.6</v>
      </c>
      <c r="N1087" s="32">
        <f>VLOOKUP(A1087,[3]Sheet1!$F:$I,3,0)</f>
        <v>992.6</v>
      </c>
      <c r="O1087" s="32">
        <f>VLOOKUP(A1087,[1]FIJA!$A:$P,12,0)</f>
        <v>75</v>
      </c>
      <c r="P1087" s="6">
        <v>827.40000000000009</v>
      </c>
      <c r="Q1087" s="40">
        <f t="shared" si="48"/>
        <v>902.40000000000009</v>
      </c>
      <c r="R1087" s="6">
        <f t="shared" si="49"/>
        <v>2147.6</v>
      </c>
      <c r="S1087" s="6">
        <f t="shared" si="50"/>
        <v>13097.6</v>
      </c>
      <c r="T1087" s="24">
        <v>111</v>
      </c>
      <c r="U1087" s="2" t="str">
        <f>VLOOKUP(A1087,[2]COMEDORECO_Generacion_de_Datos_!$A:$F,5,0)</f>
        <v>01.00.00.62.02.43.42</v>
      </c>
    </row>
    <row r="1088" spans="1:21" s="3" customFormat="1" ht="21.95" customHeight="1" x14ac:dyDescent="0.25">
      <c r="A1088" s="2">
        <f>VLOOKUP(C1088,[1]FIJA!$D:$P,3,0)</f>
        <v>40233512983</v>
      </c>
      <c r="B1088" s="23">
        <v>1076</v>
      </c>
      <c r="C1088" s="7" t="s">
        <v>1747</v>
      </c>
      <c r="D1088" s="7" t="s">
        <v>81</v>
      </c>
      <c r="E1088" s="7" t="str">
        <f>VLOOKUP(A1088,[2]COMEDORECO_Generacion_de_Datos_!$A:$F,2,0)</f>
        <v>F</v>
      </c>
      <c r="F1088" s="7" t="s">
        <v>1844</v>
      </c>
      <c r="G1088" s="44" t="str">
        <f>VLOOKUP(A1088,[1]FIJA!$A:$P,15,0)</f>
        <v>COMEDORES ECONOMICOS - DE CRISTOBAL-INDE</v>
      </c>
      <c r="H1088" s="44">
        <f>VLOOKUP(A1088,[1]FIJA!$A:$P,8,0)</f>
        <v>14000</v>
      </c>
      <c r="I1088" s="32">
        <f>VLOOKUP(A1088,[1]FIJA!$A:$P,10,0)</f>
        <v>0</v>
      </c>
      <c r="J1088" s="32">
        <f>VLOOKUP(A1088,[1]FIJA!$A:$P,9,0)</f>
        <v>401.8</v>
      </c>
      <c r="K1088" s="32">
        <f>VLOOKUP(A1088,[3]Sheet1!$F:$I,2,)</f>
        <v>994</v>
      </c>
      <c r="L1088" s="32">
        <f>VLOOKUP(A1088,[3]Sheet1!$F:$I,4,0)</f>
        <v>161</v>
      </c>
      <c r="M1088" s="32">
        <f>VLOOKUP(A1088,[1]FIJA!$A:$P,11,0)</f>
        <v>425.6</v>
      </c>
      <c r="N1088" s="32">
        <f>VLOOKUP(A1088,[3]Sheet1!$F:$I,3,0)</f>
        <v>992.6</v>
      </c>
      <c r="O1088" s="32">
        <f>VLOOKUP(A1088,[1]FIJA!$A:$P,12,0)</f>
        <v>75</v>
      </c>
      <c r="P1088" s="6">
        <v>827.40000000000009</v>
      </c>
      <c r="Q1088" s="40">
        <f t="shared" si="48"/>
        <v>902.40000000000009</v>
      </c>
      <c r="R1088" s="6">
        <f t="shared" si="49"/>
        <v>2147.6</v>
      </c>
      <c r="S1088" s="6">
        <f t="shared" si="50"/>
        <v>13097.6</v>
      </c>
      <c r="T1088" s="24">
        <v>111</v>
      </c>
      <c r="U1088" s="2" t="str">
        <f>VLOOKUP(A1088,[2]COMEDORECO_Generacion_de_Datos_!$A:$F,5,0)</f>
        <v>01.00.00.62.02.43.42</v>
      </c>
    </row>
    <row r="1089" spans="1:21" s="3" customFormat="1" ht="21.95" customHeight="1" x14ac:dyDescent="0.25">
      <c r="A1089" s="2">
        <f>VLOOKUP(C1089,[1]FIJA!$D:$P,3,0)</f>
        <v>2000057774</v>
      </c>
      <c r="B1089" s="23">
        <v>1077</v>
      </c>
      <c r="C1089" s="7" t="s">
        <v>666</v>
      </c>
      <c r="D1089" s="7" t="s">
        <v>44</v>
      </c>
      <c r="E1089" s="7" t="str">
        <f>VLOOKUP(A1089,[2]COMEDORECO_Generacion_de_Datos_!$A:$F,2,0)</f>
        <v>F</v>
      </c>
      <c r="F1089" s="7" t="s">
        <v>1844</v>
      </c>
      <c r="G1089" s="44" t="str">
        <f>VLOOKUP(A1089,[1]FIJA!$A:$P,15,0)</f>
        <v>COMEDORES ECONOMICOS - DE CRISTOBAL-INDE</v>
      </c>
      <c r="H1089" s="44">
        <f>VLOOKUP(A1089,[1]FIJA!$A:$P,8,0)</f>
        <v>12000</v>
      </c>
      <c r="I1089" s="32">
        <f>VLOOKUP(A1089,[1]FIJA!$A:$P,10,0)</f>
        <v>0</v>
      </c>
      <c r="J1089" s="32">
        <f>VLOOKUP(A1089,[1]FIJA!$A:$P,9,0)</f>
        <v>344.4</v>
      </c>
      <c r="K1089" s="32">
        <f>VLOOKUP(A1089,[3]Sheet1!$F:$I,2,)</f>
        <v>852</v>
      </c>
      <c r="L1089" s="32">
        <f>VLOOKUP(A1089,[3]Sheet1!$F:$I,4,0)</f>
        <v>138</v>
      </c>
      <c r="M1089" s="32">
        <f>VLOOKUP(A1089,[1]FIJA!$A:$P,11,0)</f>
        <v>364.8</v>
      </c>
      <c r="N1089" s="32">
        <f>VLOOKUP(A1089,[3]Sheet1!$F:$I,3,0)</f>
        <v>850.8</v>
      </c>
      <c r="O1089" s="32">
        <f>VLOOKUP(A1089,[1]FIJA!$A:$P,12,0)</f>
        <v>75</v>
      </c>
      <c r="P1089" s="6">
        <v>709.2</v>
      </c>
      <c r="Q1089" s="40">
        <f t="shared" si="48"/>
        <v>784.2</v>
      </c>
      <c r="R1089" s="6">
        <f t="shared" si="49"/>
        <v>1840.8</v>
      </c>
      <c r="S1089" s="6">
        <f t="shared" si="50"/>
        <v>11215.8</v>
      </c>
      <c r="T1089" s="24">
        <v>111</v>
      </c>
      <c r="U1089" s="2" t="str">
        <f>VLOOKUP(A1089,[2]COMEDORECO_Generacion_de_Datos_!$A:$F,5,0)</f>
        <v>01.00.00.62.02.43.42</v>
      </c>
    </row>
    <row r="1090" spans="1:21" s="3" customFormat="1" ht="21.95" customHeight="1" x14ac:dyDescent="0.25">
      <c r="A1090" s="2">
        <f>VLOOKUP(C1090,[1]FIJA!$D:$P,3,0)</f>
        <v>2000117537</v>
      </c>
      <c r="B1090" s="23">
        <v>1078</v>
      </c>
      <c r="C1090" s="7" t="s">
        <v>673</v>
      </c>
      <c r="D1090" s="7" t="s">
        <v>111</v>
      </c>
      <c r="E1090" s="7" t="str">
        <f>VLOOKUP(A1090,[2]COMEDORECO_Generacion_de_Datos_!$A:$F,2,0)</f>
        <v>F</v>
      </c>
      <c r="F1090" s="7" t="s">
        <v>1844</v>
      </c>
      <c r="G1090" s="44" t="str">
        <f>VLOOKUP(A1090,[1]FIJA!$A:$P,15,0)</f>
        <v>COMEDORES ECONOMICOS - DE CRISTOBAL-INDE</v>
      </c>
      <c r="H1090" s="44">
        <f>VLOOKUP(A1090,[1]FIJA!$A:$P,8,0)</f>
        <v>12000</v>
      </c>
      <c r="I1090" s="32">
        <f>VLOOKUP(A1090,[1]FIJA!$A:$P,10,0)</f>
        <v>0</v>
      </c>
      <c r="J1090" s="32">
        <f>VLOOKUP(A1090,[1]FIJA!$A:$P,9,0)</f>
        <v>344.4</v>
      </c>
      <c r="K1090" s="32">
        <f>VLOOKUP(A1090,[3]Sheet1!$F:$I,2,)</f>
        <v>852</v>
      </c>
      <c r="L1090" s="32">
        <f>VLOOKUP(A1090,[3]Sheet1!$F:$I,4,0)</f>
        <v>138</v>
      </c>
      <c r="M1090" s="32">
        <f>VLOOKUP(A1090,[1]FIJA!$A:$P,11,0)</f>
        <v>364.8</v>
      </c>
      <c r="N1090" s="32">
        <f>VLOOKUP(A1090,[3]Sheet1!$F:$I,3,0)</f>
        <v>850.8</v>
      </c>
      <c r="O1090" s="32">
        <f>VLOOKUP(A1090,[1]FIJA!$A:$P,12,0)</f>
        <v>75</v>
      </c>
      <c r="P1090" s="6">
        <v>709.2</v>
      </c>
      <c r="Q1090" s="40">
        <f t="shared" si="48"/>
        <v>784.2</v>
      </c>
      <c r="R1090" s="6">
        <f t="shared" si="49"/>
        <v>1840.8</v>
      </c>
      <c r="S1090" s="6">
        <f t="shared" si="50"/>
        <v>11215.8</v>
      </c>
      <c r="T1090" s="24">
        <v>111</v>
      </c>
      <c r="U1090" s="2" t="str">
        <f>VLOOKUP(A1090,[2]COMEDORECO_Generacion_de_Datos_!$A:$F,5,0)</f>
        <v>01.00.00.62.02.43.42</v>
      </c>
    </row>
    <row r="1091" spans="1:21" s="3" customFormat="1" ht="21.95" customHeight="1" x14ac:dyDescent="0.25">
      <c r="A1091" s="2">
        <f>VLOOKUP(C1091,[1]FIJA!$D:$P,3,0)</f>
        <v>12800009057</v>
      </c>
      <c r="B1091" s="23">
        <v>1079</v>
      </c>
      <c r="C1091" s="7" t="s">
        <v>1046</v>
      </c>
      <c r="D1091" s="7" t="s">
        <v>111</v>
      </c>
      <c r="E1091" s="7" t="str">
        <f>VLOOKUP(A1091,[2]COMEDORECO_Generacion_de_Datos_!$A:$F,2,0)</f>
        <v>M</v>
      </c>
      <c r="F1091" s="7" t="s">
        <v>1844</v>
      </c>
      <c r="G1091" s="44" t="str">
        <f>VLOOKUP(A1091,[1]FIJA!$A:$P,15,0)</f>
        <v>COMEDORES ECONOMICOS - DE CRISTOBAL-INDE</v>
      </c>
      <c r="H1091" s="44">
        <f>VLOOKUP(A1091,[1]FIJA!$A:$P,8,0)</f>
        <v>12000</v>
      </c>
      <c r="I1091" s="32">
        <f>VLOOKUP(A1091,[1]FIJA!$A:$P,10,0)</f>
        <v>0</v>
      </c>
      <c r="J1091" s="32">
        <f>VLOOKUP(A1091,[1]FIJA!$A:$P,9,0)</f>
        <v>344.4</v>
      </c>
      <c r="K1091" s="32">
        <f>VLOOKUP(A1091,[3]Sheet1!$F:$I,2,)</f>
        <v>852</v>
      </c>
      <c r="L1091" s="32">
        <f>VLOOKUP(A1091,[3]Sheet1!$F:$I,4,0)</f>
        <v>138</v>
      </c>
      <c r="M1091" s="32">
        <f>VLOOKUP(A1091,[1]FIJA!$A:$P,11,0)</f>
        <v>364.8</v>
      </c>
      <c r="N1091" s="32">
        <f>VLOOKUP(A1091,[3]Sheet1!$F:$I,3,0)</f>
        <v>850.8</v>
      </c>
      <c r="O1091" s="32">
        <f>VLOOKUP(A1091,[1]FIJA!$A:$P,12,0)</f>
        <v>75</v>
      </c>
      <c r="P1091" s="6">
        <v>709.2</v>
      </c>
      <c r="Q1091" s="40">
        <f t="shared" si="48"/>
        <v>784.2</v>
      </c>
      <c r="R1091" s="6">
        <f t="shared" si="49"/>
        <v>1840.8</v>
      </c>
      <c r="S1091" s="6">
        <f t="shared" si="50"/>
        <v>11215.8</v>
      </c>
      <c r="T1091" s="24">
        <v>111</v>
      </c>
      <c r="U1091" s="2" t="str">
        <f>VLOOKUP(A1091,[2]COMEDORECO_Generacion_de_Datos_!$A:$F,5,0)</f>
        <v>01.00.00.62.02.43.42</v>
      </c>
    </row>
    <row r="1092" spans="1:21" s="3" customFormat="1" ht="21.95" customHeight="1" x14ac:dyDescent="0.25">
      <c r="A1092" s="2">
        <f>VLOOKUP(C1092,[1]FIJA!$D:$P,3,0)</f>
        <v>108890609</v>
      </c>
      <c r="B1092" s="23">
        <v>1080</v>
      </c>
      <c r="C1092" s="7" t="s">
        <v>1668</v>
      </c>
      <c r="D1092" s="7" t="s">
        <v>275</v>
      </c>
      <c r="E1092" s="7" t="str">
        <f>VLOOKUP(A1092,[2]COMEDORECO_Generacion_de_Datos_!$A:$F,2,0)</f>
        <v>M</v>
      </c>
      <c r="F1092" s="7" t="s">
        <v>1844</v>
      </c>
      <c r="G1092" s="44" t="str">
        <f>VLOOKUP(A1092,[1]FIJA!$A:$P,15,0)</f>
        <v>COMEDORES ECONOMICOS - DE CRISTOBAL-INDE</v>
      </c>
      <c r="H1092" s="44">
        <f>VLOOKUP(A1092,[1]FIJA!$A:$P,8,0)</f>
        <v>11000</v>
      </c>
      <c r="I1092" s="32">
        <f>VLOOKUP(A1092,[1]FIJA!$A:$P,10,0)</f>
        <v>0</v>
      </c>
      <c r="J1092" s="32">
        <f>VLOOKUP(A1092,[1]FIJA!$A:$P,9,0)</f>
        <v>315.7</v>
      </c>
      <c r="K1092" s="32">
        <f>VLOOKUP(A1092,[3]Sheet1!$F:$I,2,)</f>
        <v>781</v>
      </c>
      <c r="L1092" s="32">
        <f>VLOOKUP(A1092,[3]Sheet1!$F:$I,4,0)</f>
        <v>126.5</v>
      </c>
      <c r="M1092" s="32">
        <f>VLOOKUP(A1092,[1]FIJA!$A:$P,11,0)</f>
        <v>334.4</v>
      </c>
      <c r="N1092" s="32">
        <f>VLOOKUP(A1092,[3]Sheet1!$F:$I,3,0)</f>
        <v>779.9</v>
      </c>
      <c r="O1092" s="32">
        <f>VLOOKUP(A1092,[1]FIJA!$A:$P,12,0)</f>
        <v>75</v>
      </c>
      <c r="P1092" s="6">
        <v>650.09999999999991</v>
      </c>
      <c r="Q1092" s="40">
        <f t="shared" si="48"/>
        <v>725.09999999999991</v>
      </c>
      <c r="R1092" s="6">
        <f t="shared" si="49"/>
        <v>1687.4</v>
      </c>
      <c r="S1092" s="6">
        <f t="shared" si="50"/>
        <v>10274.9</v>
      </c>
      <c r="T1092" s="24">
        <v>111</v>
      </c>
      <c r="U1092" s="2" t="str">
        <f>VLOOKUP(A1092,[2]COMEDORECO_Generacion_de_Datos_!$A:$F,5,0)</f>
        <v>01.00.00.62.02.43.42</v>
      </c>
    </row>
    <row r="1093" spans="1:21" s="3" customFormat="1" ht="21.95" customHeight="1" x14ac:dyDescent="0.25">
      <c r="A1093" s="2">
        <f>VLOOKUP(C1093,[1]FIJA!$D:$P,3,0)</f>
        <v>2000056321</v>
      </c>
      <c r="B1093" s="23">
        <v>1081</v>
      </c>
      <c r="C1093" s="7" t="s">
        <v>665</v>
      </c>
      <c r="D1093" s="7" t="s">
        <v>101</v>
      </c>
      <c r="E1093" s="7" t="str">
        <f>VLOOKUP(A1093,[2]COMEDORECO_Generacion_de_Datos_!$A:$F,2,0)</f>
        <v>M</v>
      </c>
      <c r="F1093" s="7" t="s">
        <v>1844</v>
      </c>
      <c r="G1093" s="44" t="str">
        <f>VLOOKUP(A1093,[1]FIJA!$A:$P,15,0)</f>
        <v>COMEDORES ECONOMICOS - DE CRISTOBAL-INDE</v>
      </c>
      <c r="H1093" s="44">
        <f>VLOOKUP(A1093,[1]FIJA!$A:$P,8,0)</f>
        <v>11000</v>
      </c>
      <c r="I1093" s="32">
        <f>VLOOKUP(A1093,[1]FIJA!$A:$P,10,0)</f>
        <v>0</v>
      </c>
      <c r="J1093" s="32">
        <f>VLOOKUP(A1093,[1]FIJA!$A:$P,9,0)</f>
        <v>315.7</v>
      </c>
      <c r="K1093" s="32">
        <f>VLOOKUP(A1093,[3]Sheet1!$F:$I,2,)</f>
        <v>781</v>
      </c>
      <c r="L1093" s="32">
        <f>VLOOKUP(A1093,[3]Sheet1!$F:$I,4,0)</f>
        <v>126.5</v>
      </c>
      <c r="M1093" s="32">
        <f>VLOOKUP(A1093,[1]FIJA!$A:$P,11,0)</f>
        <v>334.4</v>
      </c>
      <c r="N1093" s="32">
        <f>VLOOKUP(A1093,[3]Sheet1!$F:$I,3,0)</f>
        <v>779.9</v>
      </c>
      <c r="O1093" s="32">
        <f>VLOOKUP(A1093,[1]FIJA!$A:$P,12,0)</f>
        <v>75</v>
      </c>
      <c r="P1093" s="6">
        <v>650.09999999999991</v>
      </c>
      <c r="Q1093" s="40">
        <f t="shared" si="48"/>
        <v>725.09999999999991</v>
      </c>
      <c r="R1093" s="6">
        <f t="shared" si="49"/>
        <v>1687.4</v>
      </c>
      <c r="S1093" s="6">
        <f t="shared" si="50"/>
        <v>10274.9</v>
      </c>
      <c r="T1093" s="24">
        <v>111</v>
      </c>
      <c r="U1093" s="2" t="str">
        <f>VLOOKUP(A1093,[2]COMEDORECO_Generacion_de_Datos_!$A:$F,5,0)</f>
        <v>01.00.00.62.02.43.42</v>
      </c>
    </row>
    <row r="1094" spans="1:21" s="3" customFormat="1" ht="21.95" customHeight="1" x14ac:dyDescent="0.25">
      <c r="A1094" s="2">
        <f>VLOOKUP(C1094,[1]FIJA!$D:$P,3,0)</f>
        <v>2000059762</v>
      </c>
      <c r="B1094" s="23">
        <v>1082</v>
      </c>
      <c r="C1094" s="7" t="s">
        <v>1694</v>
      </c>
      <c r="D1094" s="7" t="s">
        <v>144</v>
      </c>
      <c r="E1094" s="7" t="str">
        <f>VLOOKUP(A1094,[2]COMEDORECO_Generacion_de_Datos_!$A:$F,2,0)</f>
        <v>F</v>
      </c>
      <c r="F1094" s="7" t="s">
        <v>1844</v>
      </c>
      <c r="G1094" s="44" t="str">
        <f>VLOOKUP(A1094,[1]FIJA!$A:$P,15,0)</f>
        <v>COMEDORES ECONOMICOS - DE CRISTOBAL-INDE</v>
      </c>
      <c r="H1094" s="44">
        <f>VLOOKUP(A1094,[1]FIJA!$A:$P,8,0)</f>
        <v>11000</v>
      </c>
      <c r="I1094" s="32">
        <f>VLOOKUP(A1094,[1]FIJA!$A:$P,10,0)</f>
        <v>0</v>
      </c>
      <c r="J1094" s="32">
        <f>VLOOKUP(A1094,[1]FIJA!$A:$P,9,0)</f>
        <v>315.7</v>
      </c>
      <c r="K1094" s="32">
        <f>VLOOKUP(A1094,[3]Sheet1!$F:$I,2,)</f>
        <v>781</v>
      </c>
      <c r="L1094" s="32">
        <f>VLOOKUP(A1094,[3]Sheet1!$F:$I,4,0)</f>
        <v>126.5</v>
      </c>
      <c r="M1094" s="32">
        <f>VLOOKUP(A1094,[1]FIJA!$A:$P,11,0)</f>
        <v>334.4</v>
      </c>
      <c r="N1094" s="32">
        <f>VLOOKUP(A1094,[3]Sheet1!$F:$I,3,0)</f>
        <v>779.9</v>
      </c>
      <c r="O1094" s="32">
        <f>VLOOKUP(A1094,[1]FIJA!$A:$P,12,0)</f>
        <v>75</v>
      </c>
      <c r="P1094" s="6">
        <v>650.09999999999991</v>
      </c>
      <c r="Q1094" s="40">
        <f t="shared" si="48"/>
        <v>725.09999999999991</v>
      </c>
      <c r="R1094" s="6">
        <f t="shared" si="49"/>
        <v>1687.4</v>
      </c>
      <c r="S1094" s="6">
        <f t="shared" si="50"/>
        <v>10274.9</v>
      </c>
      <c r="T1094" s="24">
        <v>111</v>
      </c>
      <c r="U1094" s="2" t="str">
        <f>VLOOKUP(A1094,[2]COMEDORECO_Generacion_de_Datos_!$A:$F,5,0)</f>
        <v>01.00.00.62.02.43.42</v>
      </c>
    </row>
    <row r="1095" spans="1:21" s="3" customFormat="1" ht="21.95" customHeight="1" x14ac:dyDescent="0.25">
      <c r="A1095" s="2">
        <f>VLOOKUP(C1095,[1]FIJA!$D:$P,3,0)</f>
        <v>2000060323</v>
      </c>
      <c r="B1095" s="23">
        <v>1083</v>
      </c>
      <c r="C1095" s="7" t="s">
        <v>667</v>
      </c>
      <c r="D1095" s="7" t="s">
        <v>144</v>
      </c>
      <c r="E1095" s="7" t="str">
        <f>VLOOKUP(A1095,[2]COMEDORECO_Generacion_de_Datos_!$A:$F,2,0)</f>
        <v>F</v>
      </c>
      <c r="F1095" s="7" t="s">
        <v>1844</v>
      </c>
      <c r="G1095" s="44" t="str">
        <f>VLOOKUP(A1095,[1]FIJA!$A:$P,15,0)</f>
        <v>COMEDORES ECONOMICOS - DE CRISTOBAL-INDE</v>
      </c>
      <c r="H1095" s="44">
        <f>VLOOKUP(A1095,[1]FIJA!$A:$P,8,0)</f>
        <v>11000</v>
      </c>
      <c r="I1095" s="32">
        <f>VLOOKUP(A1095,[1]FIJA!$A:$P,10,0)</f>
        <v>0</v>
      </c>
      <c r="J1095" s="32">
        <f>VLOOKUP(A1095,[1]FIJA!$A:$P,9,0)</f>
        <v>315.7</v>
      </c>
      <c r="K1095" s="32">
        <f>VLOOKUP(A1095,[3]Sheet1!$F:$I,2,)</f>
        <v>781</v>
      </c>
      <c r="L1095" s="32">
        <f>VLOOKUP(A1095,[3]Sheet1!$F:$I,4,0)</f>
        <v>126.5</v>
      </c>
      <c r="M1095" s="32">
        <f>VLOOKUP(A1095,[1]FIJA!$A:$P,11,0)</f>
        <v>334.4</v>
      </c>
      <c r="N1095" s="32">
        <f>VLOOKUP(A1095,[3]Sheet1!$F:$I,3,0)</f>
        <v>779.9</v>
      </c>
      <c r="O1095" s="32">
        <f>VLOOKUP(A1095,[1]FIJA!$A:$P,12,0)</f>
        <v>75</v>
      </c>
      <c r="P1095" s="6">
        <v>650.09999999999991</v>
      </c>
      <c r="Q1095" s="40">
        <f t="shared" si="48"/>
        <v>725.09999999999991</v>
      </c>
      <c r="R1095" s="6">
        <f t="shared" si="49"/>
        <v>1687.4</v>
      </c>
      <c r="S1095" s="6">
        <f t="shared" si="50"/>
        <v>10274.9</v>
      </c>
      <c r="T1095" s="24">
        <v>111</v>
      </c>
      <c r="U1095" s="2" t="str">
        <f>VLOOKUP(A1095,[2]COMEDORECO_Generacion_de_Datos_!$A:$F,5,0)</f>
        <v>01.00.00.62.02.43.42</v>
      </c>
    </row>
    <row r="1096" spans="1:21" s="3" customFormat="1" ht="21.95" customHeight="1" x14ac:dyDescent="0.25">
      <c r="A1096" s="2">
        <f>VLOOKUP(C1096,[1]FIJA!$D:$P,3,0)</f>
        <v>2000088076</v>
      </c>
      <c r="B1096" s="23">
        <v>1084</v>
      </c>
      <c r="C1096" s="7" t="s">
        <v>669</v>
      </c>
      <c r="D1096" s="7" t="s">
        <v>144</v>
      </c>
      <c r="E1096" s="7" t="str">
        <f>VLOOKUP(A1096,[2]COMEDORECO_Generacion_de_Datos_!$A:$F,2,0)</f>
        <v>F</v>
      </c>
      <c r="F1096" s="7" t="s">
        <v>1844</v>
      </c>
      <c r="G1096" s="44" t="str">
        <f>VLOOKUP(A1096,[1]FIJA!$A:$P,15,0)</f>
        <v>COMEDORES ECONOMICOS - DE CRISTOBAL-INDE</v>
      </c>
      <c r="H1096" s="44">
        <f>VLOOKUP(A1096,[1]FIJA!$A:$P,8,0)</f>
        <v>11000</v>
      </c>
      <c r="I1096" s="32">
        <f>VLOOKUP(A1096,[1]FIJA!$A:$P,10,0)</f>
        <v>0</v>
      </c>
      <c r="J1096" s="32">
        <f>VLOOKUP(A1096,[1]FIJA!$A:$P,9,0)</f>
        <v>315.7</v>
      </c>
      <c r="K1096" s="32">
        <f>VLOOKUP(A1096,[3]Sheet1!$F:$I,2,)</f>
        <v>781</v>
      </c>
      <c r="L1096" s="32">
        <f>VLOOKUP(A1096,[3]Sheet1!$F:$I,4,0)</f>
        <v>126.5</v>
      </c>
      <c r="M1096" s="32">
        <f>VLOOKUP(A1096,[1]FIJA!$A:$P,11,0)</f>
        <v>334.4</v>
      </c>
      <c r="N1096" s="32">
        <f>VLOOKUP(A1096,[3]Sheet1!$F:$I,3,0)</f>
        <v>779.9</v>
      </c>
      <c r="O1096" s="32">
        <f>VLOOKUP(A1096,[1]FIJA!$A:$P,12,0)</f>
        <v>75</v>
      </c>
      <c r="P1096" s="6">
        <v>650.09999999999991</v>
      </c>
      <c r="Q1096" s="40">
        <f t="shared" si="48"/>
        <v>725.09999999999991</v>
      </c>
      <c r="R1096" s="6">
        <f t="shared" si="49"/>
        <v>1687.4</v>
      </c>
      <c r="S1096" s="6">
        <f t="shared" si="50"/>
        <v>10274.9</v>
      </c>
      <c r="T1096" s="24">
        <v>111</v>
      </c>
      <c r="U1096" s="2" t="str">
        <f>VLOOKUP(A1096,[2]COMEDORECO_Generacion_de_Datos_!$A:$F,5,0)</f>
        <v>01.00.00.62.02.43.42</v>
      </c>
    </row>
    <row r="1097" spans="1:21" s="3" customFormat="1" ht="21.95" customHeight="1" x14ac:dyDescent="0.25">
      <c r="A1097" s="2">
        <f>VLOOKUP(C1097,[1]FIJA!$D:$P,3,0)</f>
        <v>2000098018</v>
      </c>
      <c r="B1097" s="23">
        <v>1085</v>
      </c>
      <c r="C1097" s="7" t="s">
        <v>670</v>
      </c>
      <c r="D1097" s="7" t="s">
        <v>101</v>
      </c>
      <c r="E1097" s="7" t="str">
        <f>VLOOKUP(A1097,[2]COMEDORECO_Generacion_de_Datos_!$A:$F,2,0)</f>
        <v>F</v>
      </c>
      <c r="F1097" s="7" t="s">
        <v>1844</v>
      </c>
      <c r="G1097" s="44" t="str">
        <f>VLOOKUP(A1097,[1]FIJA!$A:$P,15,0)</f>
        <v>COMEDORES ECONOMICOS - DE CRISTOBAL-INDE</v>
      </c>
      <c r="H1097" s="44">
        <f>VLOOKUP(A1097,[1]FIJA!$A:$P,8,0)</f>
        <v>11000</v>
      </c>
      <c r="I1097" s="32">
        <f>VLOOKUP(A1097,[1]FIJA!$A:$P,10,0)</f>
        <v>0</v>
      </c>
      <c r="J1097" s="32">
        <f>VLOOKUP(A1097,[1]FIJA!$A:$P,9,0)</f>
        <v>315.7</v>
      </c>
      <c r="K1097" s="32">
        <f>VLOOKUP(A1097,[3]Sheet1!$F:$I,2,)</f>
        <v>781</v>
      </c>
      <c r="L1097" s="32">
        <f>VLOOKUP(A1097,[3]Sheet1!$F:$I,4,0)</f>
        <v>126.5</v>
      </c>
      <c r="M1097" s="32">
        <f>VLOOKUP(A1097,[1]FIJA!$A:$P,11,0)</f>
        <v>334.4</v>
      </c>
      <c r="N1097" s="32">
        <f>VLOOKUP(A1097,[3]Sheet1!$F:$I,3,0)</f>
        <v>779.9</v>
      </c>
      <c r="O1097" s="32">
        <f>VLOOKUP(A1097,[1]FIJA!$A:$P,12,0)</f>
        <v>75</v>
      </c>
      <c r="P1097" s="6">
        <v>650.09999999999991</v>
      </c>
      <c r="Q1097" s="40">
        <f t="shared" si="48"/>
        <v>725.09999999999991</v>
      </c>
      <c r="R1097" s="6">
        <f t="shared" si="49"/>
        <v>1687.4</v>
      </c>
      <c r="S1097" s="6">
        <f t="shared" si="50"/>
        <v>10274.9</v>
      </c>
      <c r="T1097" s="24">
        <v>111</v>
      </c>
      <c r="U1097" s="2" t="str">
        <f>VLOOKUP(A1097,[2]COMEDORECO_Generacion_de_Datos_!$A:$F,5,0)</f>
        <v>01.00.00.62.02.43.42</v>
      </c>
    </row>
    <row r="1098" spans="1:21" s="3" customFormat="1" ht="21.95" customHeight="1" x14ac:dyDescent="0.25">
      <c r="A1098" s="2">
        <f>VLOOKUP(C1098,[1]FIJA!$D:$P,3,0)</f>
        <v>2000098331</v>
      </c>
      <c r="B1098" s="23">
        <v>1086</v>
      </c>
      <c r="C1098" s="7" t="s">
        <v>671</v>
      </c>
      <c r="D1098" s="7" t="s">
        <v>144</v>
      </c>
      <c r="E1098" s="7" t="str">
        <f>VLOOKUP(A1098,[2]COMEDORECO_Generacion_de_Datos_!$A:$F,2,0)</f>
        <v>F</v>
      </c>
      <c r="F1098" s="7" t="s">
        <v>1844</v>
      </c>
      <c r="G1098" s="44" t="str">
        <f>VLOOKUP(A1098,[1]FIJA!$A:$P,15,0)</f>
        <v>COMEDORES ECONOMICOS - DE CRISTOBAL-INDE</v>
      </c>
      <c r="H1098" s="44">
        <f>VLOOKUP(A1098,[1]FIJA!$A:$P,8,0)</f>
        <v>11000</v>
      </c>
      <c r="I1098" s="32">
        <f>VLOOKUP(A1098,[1]FIJA!$A:$P,10,0)</f>
        <v>0</v>
      </c>
      <c r="J1098" s="32">
        <f>VLOOKUP(A1098,[1]FIJA!$A:$P,9,0)</f>
        <v>315.7</v>
      </c>
      <c r="K1098" s="32">
        <f>VLOOKUP(A1098,[3]Sheet1!$F:$I,2,)</f>
        <v>781</v>
      </c>
      <c r="L1098" s="32">
        <f>VLOOKUP(A1098,[3]Sheet1!$F:$I,4,0)</f>
        <v>126.5</v>
      </c>
      <c r="M1098" s="32">
        <f>VLOOKUP(A1098,[1]FIJA!$A:$P,11,0)</f>
        <v>334.4</v>
      </c>
      <c r="N1098" s="32">
        <f>VLOOKUP(A1098,[3]Sheet1!$F:$I,3,0)</f>
        <v>779.9</v>
      </c>
      <c r="O1098" s="32">
        <f>VLOOKUP(A1098,[1]FIJA!$A:$P,12,0)</f>
        <v>75</v>
      </c>
      <c r="P1098" s="6">
        <v>650.09999999999991</v>
      </c>
      <c r="Q1098" s="40">
        <f t="shared" si="48"/>
        <v>725.09999999999991</v>
      </c>
      <c r="R1098" s="6">
        <f t="shared" si="49"/>
        <v>1687.4</v>
      </c>
      <c r="S1098" s="6">
        <f t="shared" si="50"/>
        <v>10274.9</v>
      </c>
      <c r="T1098" s="24">
        <v>111</v>
      </c>
      <c r="U1098" s="2" t="str">
        <f>VLOOKUP(A1098,[2]COMEDORECO_Generacion_de_Datos_!$A:$F,5,0)</f>
        <v>01.00.00.62.02.43.42</v>
      </c>
    </row>
    <row r="1099" spans="1:21" s="3" customFormat="1" ht="21.95" customHeight="1" x14ac:dyDescent="0.25">
      <c r="A1099" s="2">
        <f>VLOOKUP(C1099,[1]FIJA!$D:$P,3,0)</f>
        <v>2000148631</v>
      </c>
      <c r="B1099" s="23">
        <v>1087</v>
      </c>
      <c r="C1099" s="7" t="s">
        <v>675</v>
      </c>
      <c r="D1099" s="7" t="s">
        <v>211</v>
      </c>
      <c r="E1099" s="7" t="str">
        <f>VLOOKUP(A1099,[2]COMEDORECO_Generacion_de_Datos_!$A:$F,2,0)</f>
        <v>M</v>
      </c>
      <c r="F1099" s="7" t="s">
        <v>1844</v>
      </c>
      <c r="G1099" s="44" t="str">
        <f>VLOOKUP(A1099,[1]FIJA!$A:$P,15,0)</f>
        <v>COMEDORES ECONOMICOS - DE CRISTOBAL-INDE</v>
      </c>
      <c r="H1099" s="44">
        <f>VLOOKUP(A1099,[1]FIJA!$A:$P,8,0)</f>
        <v>11000</v>
      </c>
      <c r="I1099" s="32">
        <f>VLOOKUP(A1099,[1]FIJA!$A:$P,10,0)</f>
        <v>0</v>
      </c>
      <c r="J1099" s="32">
        <f>VLOOKUP(A1099,[1]FIJA!$A:$P,9,0)</f>
        <v>315.7</v>
      </c>
      <c r="K1099" s="32">
        <f>VLOOKUP(A1099,[3]Sheet1!$F:$I,2,)</f>
        <v>781</v>
      </c>
      <c r="L1099" s="32">
        <f>VLOOKUP(A1099,[3]Sheet1!$F:$I,4,0)</f>
        <v>126.5</v>
      </c>
      <c r="M1099" s="32">
        <f>VLOOKUP(A1099,[1]FIJA!$A:$P,11,0)</f>
        <v>334.4</v>
      </c>
      <c r="N1099" s="32">
        <f>VLOOKUP(A1099,[3]Sheet1!$F:$I,3,0)</f>
        <v>779.9</v>
      </c>
      <c r="O1099" s="32">
        <f>VLOOKUP(A1099,[1]FIJA!$A:$P,12,0)</f>
        <v>75</v>
      </c>
      <c r="P1099" s="6">
        <v>650.09999999999991</v>
      </c>
      <c r="Q1099" s="40">
        <f t="shared" si="48"/>
        <v>725.09999999999991</v>
      </c>
      <c r="R1099" s="6">
        <f t="shared" si="49"/>
        <v>1687.4</v>
      </c>
      <c r="S1099" s="6">
        <f t="shared" si="50"/>
        <v>10274.9</v>
      </c>
      <c r="T1099" s="24">
        <v>111</v>
      </c>
      <c r="U1099" s="2" t="str">
        <f>VLOOKUP(A1099,[2]COMEDORECO_Generacion_de_Datos_!$A:$F,5,0)</f>
        <v>01.00.00.62.02.43.42</v>
      </c>
    </row>
    <row r="1100" spans="1:21" s="3" customFormat="1" ht="21.95" customHeight="1" x14ac:dyDescent="0.25">
      <c r="A1100" s="2">
        <f>VLOOKUP(C1100,[1]FIJA!$D:$P,3,0)</f>
        <v>12800007622</v>
      </c>
      <c r="B1100" s="23">
        <v>1088</v>
      </c>
      <c r="C1100" s="7" t="s">
        <v>1045</v>
      </c>
      <c r="D1100" s="7" t="s">
        <v>97</v>
      </c>
      <c r="E1100" s="7" t="str">
        <f>VLOOKUP(A1100,[2]COMEDORECO_Generacion_de_Datos_!$A:$F,2,0)</f>
        <v>M</v>
      </c>
      <c r="F1100" s="7" t="s">
        <v>1844</v>
      </c>
      <c r="G1100" s="44" t="str">
        <f>VLOOKUP(A1100,[1]FIJA!$A:$P,15,0)</f>
        <v>COMEDORES ECONOMICOS - DE CRISTOBAL-INDE</v>
      </c>
      <c r="H1100" s="44">
        <f>VLOOKUP(A1100,[1]FIJA!$A:$P,8,0)</f>
        <v>11000</v>
      </c>
      <c r="I1100" s="32">
        <f>VLOOKUP(A1100,[1]FIJA!$A:$P,10,0)</f>
        <v>0</v>
      </c>
      <c r="J1100" s="32">
        <f>VLOOKUP(A1100,[1]FIJA!$A:$P,9,0)</f>
        <v>315.7</v>
      </c>
      <c r="K1100" s="32">
        <f>VLOOKUP(A1100,[3]Sheet1!$F:$I,2,)</f>
        <v>781</v>
      </c>
      <c r="L1100" s="32">
        <f>VLOOKUP(A1100,[3]Sheet1!$F:$I,4,0)</f>
        <v>126.5</v>
      </c>
      <c r="M1100" s="32">
        <f>VLOOKUP(A1100,[1]FIJA!$A:$P,11,0)</f>
        <v>334.4</v>
      </c>
      <c r="N1100" s="32">
        <f>VLOOKUP(A1100,[3]Sheet1!$F:$I,3,0)</f>
        <v>779.9</v>
      </c>
      <c r="O1100" s="32">
        <f>VLOOKUP(A1100,[1]FIJA!$A:$P,12,0)</f>
        <v>75</v>
      </c>
      <c r="P1100" s="6">
        <v>650.09999999999991</v>
      </c>
      <c r="Q1100" s="40">
        <f t="shared" si="48"/>
        <v>725.09999999999991</v>
      </c>
      <c r="R1100" s="6">
        <f t="shared" si="49"/>
        <v>1687.4</v>
      </c>
      <c r="S1100" s="6">
        <f t="shared" si="50"/>
        <v>10274.9</v>
      </c>
      <c r="T1100" s="24">
        <v>111</v>
      </c>
      <c r="U1100" s="2" t="str">
        <f>VLOOKUP(A1100,[2]COMEDORECO_Generacion_de_Datos_!$A:$F,5,0)</f>
        <v>01.00.00.62.02.43.42</v>
      </c>
    </row>
    <row r="1101" spans="1:21" s="3" customFormat="1" ht="21.95" customHeight="1" x14ac:dyDescent="0.25">
      <c r="A1101" s="2">
        <f>VLOOKUP(C1101,[1]FIJA!$D:$P,3,0)</f>
        <v>2000056396</v>
      </c>
      <c r="B1101" s="23">
        <v>1089</v>
      </c>
      <c r="C1101" s="7" t="s">
        <v>2130</v>
      </c>
      <c r="D1101" s="7" t="s">
        <v>144</v>
      </c>
      <c r="E1101" s="7" t="str">
        <f>VLOOKUP(A1101,[2]COMEDORECO_Generacion_de_Datos_!$A:$F,2,0)</f>
        <v>F</v>
      </c>
      <c r="F1101" s="7" t="s">
        <v>1844</v>
      </c>
      <c r="G1101" s="44" t="str">
        <f>VLOOKUP(A1101,[1]FIJA!$A:$P,15,0)</f>
        <v>COMEDORES ECONOMICOS - DE CRISTOBAL-INDE</v>
      </c>
      <c r="H1101" s="44">
        <f>VLOOKUP(A1101,[1]FIJA!$A:$P,8,0)</f>
        <v>11000</v>
      </c>
      <c r="I1101" s="32">
        <f>VLOOKUP(A1101,[1]FIJA!$A:$P,10,0)</f>
        <v>0</v>
      </c>
      <c r="J1101" s="32">
        <f>VLOOKUP(A1101,[1]FIJA!$A:$P,9,0)</f>
        <v>315.7</v>
      </c>
      <c r="K1101" s="32">
        <f>VLOOKUP(A1101,[3]Sheet1!$F:$I,2,)</f>
        <v>781</v>
      </c>
      <c r="L1101" s="32">
        <f>VLOOKUP(A1101,[3]Sheet1!$F:$I,4,0)</f>
        <v>126.5</v>
      </c>
      <c r="M1101" s="32">
        <f>VLOOKUP(A1101,[1]FIJA!$A:$P,11,0)</f>
        <v>334.4</v>
      </c>
      <c r="N1101" s="32">
        <f>VLOOKUP(A1101,[3]Sheet1!$F:$I,3,0)</f>
        <v>779.9</v>
      </c>
      <c r="O1101" s="32">
        <f>VLOOKUP(A1101,[1]FIJA!$A:$P,12,0)</f>
        <v>75</v>
      </c>
      <c r="P1101" s="6">
        <v>1332.16</v>
      </c>
      <c r="Q1101" s="40">
        <f t="shared" ref="Q1101:Q1164" si="51">+I1101+J1101+M1101+O1101</f>
        <v>725.09999999999991</v>
      </c>
      <c r="R1101" s="6">
        <f t="shared" ref="R1101:R1164" si="52">+K1101+L1101+N1101</f>
        <v>1687.4</v>
      </c>
      <c r="S1101" s="6">
        <f t="shared" ref="S1101:S1164" si="53">+H1101-Q1101</f>
        <v>10274.9</v>
      </c>
      <c r="T1101" s="24">
        <v>111</v>
      </c>
      <c r="U1101" s="2" t="str">
        <f>VLOOKUP(A1101,[2]COMEDORECO_Generacion_de_Datos_!$A:$F,5,0)</f>
        <v>01.00.00.62.02.43.42</v>
      </c>
    </row>
    <row r="1102" spans="1:21" s="3" customFormat="1" ht="21.95" customHeight="1" x14ac:dyDescent="0.25">
      <c r="A1102" s="2">
        <f>VLOOKUP(C1102,[1]FIJA!$D:$P,3,0)</f>
        <v>111064754</v>
      </c>
      <c r="B1102" s="23">
        <v>1090</v>
      </c>
      <c r="C1102" s="7" t="s">
        <v>49</v>
      </c>
      <c r="D1102" s="7" t="s">
        <v>27</v>
      </c>
      <c r="E1102" s="7" t="str">
        <f>VLOOKUP(A1102,[2]COMEDORECO_Generacion_de_Datos_!$A:$F,2,0)</f>
        <v>F</v>
      </c>
      <c r="F1102" s="7" t="s">
        <v>1845</v>
      </c>
      <c r="G1102" s="44" t="str">
        <f>VLOOKUP(A1102,[1]FIJA!$A:$P,15,0)</f>
        <v>DIRECCION DE PROCESAMIENTO DE ALIMENTOS</v>
      </c>
      <c r="H1102" s="44">
        <f>VLOOKUP(A1102,[1]FIJA!$A:$P,8,0)</f>
        <v>85000</v>
      </c>
      <c r="I1102" s="32">
        <f>VLOOKUP(A1102,[1]FIJA!$A:$P,10,0)</f>
        <v>8576.99</v>
      </c>
      <c r="J1102" s="32">
        <f>VLOOKUP(A1102,[1]FIJA!$A:$P,9,0)</f>
        <v>2439.5</v>
      </c>
      <c r="K1102" s="32">
        <f>VLOOKUP(A1102,[3]Sheet1!$F:$I,2,)</f>
        <v>6035</v>
      </c>
      <c r="L1102" s="32">
        <f>VLOOKUP(A1102,[3]Sheet1!$F:$I,4,0)</f>
        <v>748.08</v>
      </c>
      <c r="M1102" s="32">
        <f>VLOOKUP(A1102,[1]FIJA!$A:$P,11,0)</f>
        <v>2584</v>
      </c>
      <c r="N1102" s="32">
        <f>VLOOKUP(A1102,[3]Sheet1!$F:$I,3,0)</f>
        <v>6026.5</v>
      </c>
      <c r="O1102" s="32">
        <f>VLOOKUP(A1102,[1]FIJA!$A:$P,12,0)</f>
        <v>1407.22</v>
      </c>
      <c r="P1102" s="6">
        <v>5023.5</v>
      </c>
      <c r="Q1102" s="40">
        <f t="shared" si="51"/>
        <v>15007.71</v>
      </c>
      <c r="R1102" s="6">
        <f t="shared" si="52"/>
        <v>12809.58</v>
      </c>
      <c r="S1102" s="6">
        <f t="shared" si="53"/>
        <v>69992.290000000008</v>
      </c>
      <c r="T1102" s="24">
        <v>111</v>
      </c>
      <c r="U1102" s="2" t="str">
        <f>VLOOKUP(A1102,[2]COMEDORECO_Generacion_de_Datos_!$A:$F,5,0)</f>
        <v>01.00.00.62.02.43.43</v>
      </c>
    </row>
    <row r="1103" spans="1:21" s="3" customFormat="1" ht="21.95" customHeight="1" x14ac:dyDescent="0.25">
      <c r="A1103" s="2">
        <f>VLOOKUP(C1103,[1]FIJA!$D:$P,3,0)</f>
        <v>1600103962</v>
      </c>
      <c r="B1103" s="23">
        <v>1091</v>
      </c>
      <c r="C1103" s="7" t="s">
        <v>595</v>
      </c>
      <c r="D1103" s="7" t="s">
        <v>27</v>
      </c>
      <c r="E1103" s="7" t="str">
        <f>VLOOKUP(A1103,[2]COMEDORECO_Generacion_de_Datos_!$A:$F,2,0)</f>
        <v>M</v>
      </c>
      <c r="F1103" s="7" t="s">
        <v>1844</v>
      </c>
      <c r="G1103" s="44" t="str">
        <f>VLOOKUP(A1103,[1]FIJA!$A:$P,15,0)</f>
        <v>DIVISION DE MANTENIMIENTO- COMEDORES ECO</v>
      </c>
      <c r="H1103" s="44">
        <f>VLOOKUP(A1103,[1]FIJA!$A:$P,8,0)</f>
        <v>60000</v>
      </c>
      <c r="I1103" s="32">
        <f>VLOOKUP(A1103,[1]FIJA!$A:$P,10,0)</f>
        <v>3486.68</v>
      </c>
      <c r="J1103" s="32">
        <f>VLOOKUP(A1103,[1]FIJA!$A:$P,9,0)</f>
        <v>1722</v>
      </c>
      <c r="K1103" s="32">
        <f>VLOOKUP(A1103,[3]Sheet1!$F:$I,2,)</f>
        <v>4260</v>
      </c>
      <c r="L1103" s="32">
        <f>VLOOKUP(A1103,[3]Sheet1!$F:$I,4,0)</f>
        <v>690</v>
      </c>
      <c r="M1103" s="32">
        <f>VLOOKUP(A1103,[1]FIJA!$A:$P,11,0)</f>
        <v>1824</v>
      </c>
      <c r="N1103" s="32">
        <f>VLOOKUP(A1103,[3]Sheet1!$F:$I,3,0)</f>
        <v>4254</v>
      </c>
      <c r="O1103" s="32">
        <f>VLOOKUP(A1103,[1]FIJA!$A:$P,12,0)</f>
        <v>4071.66</v>
      </c>
      <c r="P1103" s="6">
        <v>3546</v>
      </c>
      <c r="Q1103" s="40">
        <f t="shared" si="51"/>
        <v>11104.34</v>
      </c>
      <c r="R1103" s="6">
        <f t="shared" si="52"/>
        <v>9204</v>
      </c>
      <c r="S1103" s="6">
        <f t="shared" si="53"/>
        <v>48895.66</v>
      </c>
      <c r="T1103" s="24">
        <v>111</v>
      </c>
      <c r="U1103" s="2" t="str">
        <f>VLOOKUP(A1103,[2]COMEDORECO_Generacion_de_Datos_!$A:$F,5,0)</f>
        <v>01.00.00.62.02.43.43</v>
      </c>
    </row>
    <row r="1104" spans="1:21" s="3" customFormat="1" ht="21.95" customHeight="1" x14ac:dyDescent="0.25">
      <c r="A1104" s="2">
        <f>VLOOKUP(C1104,[1]FIJA!$D:$P,3,0)</f>
        <v>119081198</v>
      </c>
      <c r="B1104" s="23">
        <v>1092</v>
      </c>
      <c r="C1104" s="7" t="s">
        <v>1683</v>
      </c>
      <c r="D1104" s="7" t="s">
        <v>116</v>
      </c>
      <c r="E1104" s="7" t="str">
        <f>VLOOKUP(A1104,[2]COMEDORECO_Generacion_de_Datos_!$A:$F,2,0)</f>
        <v>F</v>
      </c>
      <c r="F1104" s="7" t="s">
        <v>1844</v>
      </c>
      <c r="G1104" s="44" t="str">
        <f>VLOOKUP(A1104,[1]FIJA!$A:$P,15,0)</f>
        <v>COMEDORES ECONOMICOS LOS MINAS- COMEDORE</v>
      </c>
      <c r="H1104" s="44">
        <f>VLOOKUP(A1104,[1]FIJA!$A:$P,8,0)</f>
        <v>40000</v>
      </c>
      <c r="I1104" s="32">
        <f>VLOOKUP(A1104,[1]FIJA!$A:$P,10,0)</f>
        <v>0</v>
      </c>
      <c r="J1104" s="32">
        <f>VLOOKUP(A1104,[1]FIJA!$A:$P,9,0)</f>
        <v>1148</v>
      </c>
      <c r="K1104" s="32">
        <f>VLOOKUP(A1104,[3]Sheet1!$F:$I,2,)</f>
        <v>2840</v>
      </c>
      <c r="L1104" s="32">
        <f>VLOOKUP(A1104,[3]Sheet1!$F:$I,4,0)</f>
        <v>460</v>
      </c>
      <c r="M1104" s="32">
        <f>VLOOKUP(A1104,[1]FIJA!$A:$P,11,0)</f>
        <v>1216</v>
      </c>
      <c r="N1104" s="32">
        <f>VLOOKUP(A1104,[3]Sheet1!$F:$I,3,0)</f>
        <v>2836</v>
      </c>
      <c r="O1104" s="32">
        <f>VLOOKUP(A1104,[1]FIJA!$A:$P,12,0)</f>
        <v>75</v>
      </c>
      <c r="P1104" s="6">
        <v>2364</v>
      </c>
      <c r="Q1104" s="40">
        <f t="shared" si="51"/>
        <v>2439</v>
      </c>
      <c r="R1104" s="6">
        <f t="shared" si="52"/>
        <v>6136</v>
      </c>
      <c r="S1104" s="6">
        <f t="shared" si="53"/>
        <v>37561</v>
      </c>
      <c r="T1104" s="24">
        <v>111</v>
      </c>
      <c r="U1104" s="2" t="str">
        <f>VLOOKUP(A1104,[2]COMEDORECO_Generacion_de_Datos_!$A:$F,5,0)</f>
        <v>01.00.00.62.02.43.43</v>
      </c>
    </row>
    <row r="1105" spans="1:21" s="3" customFormat="1" ht="21.95" customHeight="1" x14ac:dyDescent="0.25">
      <c r="A1105" s="2">
        <f>VLOOKUP(C1105,[1]FIJA!$D:$P,3,0)</f>
        <v>104652334</v>
      </c>
      <c r="B1105" s="23">
        <v>1093</v>
      </c>
      <c r="C1105" s="7" t="s">
        <v>191</v>
      </c>
      <c r="D1105" s="7" t="s">
        <v>192</v>
      </c>
      <c r="E1105" s="7" t="str">
        <f>VLOOKUP(A1105,[2]COMEDORECO_Generacion_de_Datos_!$A:$F,2,0)</f>
        <v>M</v>
      </c>
      <c r="F1105" s="7" t="s">
        <v>1844</v>
      </c>
      <c r="G1105" s="44" t="str">
        <f>VLOOKUP(A1105,[1]FIJA!$A:$P,15,0)</f>
        <v>COMEDORES ECONOMICOS - PLATANITO SANTIAG</v>
      </c>
      <c r="H1105" s="44">
        <f>VLOOKUP(A1105,[1]FIJA!$A:$P,8,0)</f>
        <v>35000</v>
      </c>
      <c r="I1105" s="32">
        <f>VLOOKUP(A1105,[1]FIJA!$A:$P,10,0)</f>
        <v>0</v>
      </c>
      <c r="J1105" s="32">
        <f>VLOOKUP(A1105,[1]FIJA!$A:$P,9,0)</f>
        <v>1004.5</v>
      </c>
      <c r="K1105" s="32">
        <f>VLOOKUP(A1105,[3]Sheet1!$F:$I,2,)</f>
        <v>2485</v>
      </c>
      <c r="L1105" s="32">
        <f>VLOOKUP(A1105,[3]Sheet1!$F:$I,4,0)</f>
        <v>402.5</v>
      </c>
      <c r="M1105" s="32">
        <f>VLOOKUP(A1105,[1]FIJA!$A:$P,11,0)</f>
        <v>1064</v>
      </c>
      <c r="N1105" s="32">
        <f>VLOOKUP(A1105,[3]Sheet1!$F:$I,3,0)</f>
        <v>2481.5</v>
      </c>
      <c r="O1105" s="32">
        <f>VLOOKUP(A1105,[1]FIJA!$A:$P,12,0)</f>
        <v>75</v>
      </c>
      <c r="P1105" s="6">
        <v>2068.5</v>
      </c>
      <c r="Q1105" s="40">
        <f t="shared" si="51"/>
        <v>2143.5</v>
      </c>
      <c r="R1105" s="6">
        <f t="shared" si="52"/>
        <v>5369</v>
      </c>
      <c r="S1105" s="6">
        <f t="shared" si="53"/>
        <v>32856.5</v>
      </c>
      <c r="T1105" s="24">
        <v>111</v>
      </c>
      <c r="U1105" s="2" t="str">
        <f>VLOOKUP(A1105,[2]COMEDORECO_Generacion_de_Datos_!$A:$F,5,0)</f>
        <v>01.00.00.62.02.43.43</v>
      </c>
    </row>
    <row r="1106" spans="1:21" s="3" customFormat="1" ht="21.95" customHeight="1" x14ac:dyDescent="0.25">
      <c r="A1106" s="2">
        <f>VLOOKUP(C1106,[1]FIJA!$D:$P,3,0)</f>
        <v>2300470198</v>
      </c>
      <c r="B1106" s="23">
        <v>1094</v>
      </c>
      <c r="C1106" s="7" t="s">
        <v>1292</v>
      </c>
      <c r="D1106" s="7" t="s">
        <v>27</v>
      </c>
      <c r="E1106" s="7" t="str">
        <f>VLOOKUP(A1106,[2]COMEDORECO_Generacion_de_Datos_!$A:$F,2,0)</f>
        <v>M</v>
      </c>
      <c r="F1106" s="7" t="s">
        <v>1844</v>
      </c>
      <c r="G1106" s="44" t="str">
        <f>VLOOKUP(A1106,[1]FIJA!$A:$P,15,0)</f>
        <v>COMEDORES ECONOMICOS LOS MINAS- COMEDORE</v>
      </c>
      <c r="H1106" s="44">
        <f>VLOOKUP(A1106,[1]FIJA!$A:$P,8,0)</f>
        <v>35000</v>
      </c>
      <c r="I1106" s="32">
        <f>VLOOKUP(A1106,[1]FIJA!$A:$P,10,0)</f>
        <v>0</v>
      </c>
      <c r="J1106" s="32">
        <f>VLOOKUP(A1106,[1]FIJA!$A:$P,9,0)</f>
        <v>1004.5</v>
      </c>
      <c r="K1106" s="32">
        <f>VLOOKUP(A1106,[3]Sheet1!$F:$I,2,)</f>
        <v>2485</v>
      </c>
      <c r="L1106" s="32">
        <f>VLOOKUP(A1106,[3]Sheet1!$F:$I,4,0)</f>
        <v>402.5</v>
      </c>
      <c r="M1106" s="32">
        <f>VLOOKUP(A1106,[1]FIJA!$A:$P,11,0)</f>
        <v>1064</v>
      </c>
      <c r="N1106" s="32">
        <f>VLOOKUP(A1106,[3]Sheet1!$F:$I,3,0)</f>
        <v>2481.5</v>
      </c>
      <c r="O1106" s="32">
        <f>VLOOKUP(A1106,[1]FIJA!$A:$P,12,0)</f>
        <v>75</v>
      </c>
      <c r="P1106" s="6">
        <v>2068.5</v>
      </c>
      <c r="Q1106" s="40">
        <f t="shared" si="51"/>
        <v>2143.5</v>
      </c>
      <c r="R1106" s="6">
        <f t="shared" si="52"/>
        <v>5369</v>
      </c>
      <c r="S1106" s="6">
        <f t="shared" si="53"/>
        <v>32856.5</v>
      </c>
      <c r="T1106" s="24">
        <v>111</v>
      </c>
      <c r="U1106" s="2" t="str">
        <f>VLOOKUP(A1106,[2]COMEDORECO_Generacion_de_Datos_!$A:$F,5,0)</f>
        <v>01.00.00.62.02.43.43</v>
      </c>
    </row>
    <row r="1107" spans="1:21" s="3" customFormat="1" ht="21.95" customHeight="1" x14ac:dyDescent="0.25">
      <c r="A1107" s="2">
        <f>VLOOKUP(C1107,[1]FIJA!$D:$P,3,0)</f>
        <v>102200219</v>
      </c>
      <c r="B1107" s="23">
        <v>1095</v>
      </c>
      <c r="C1107" s="7" t="s">
        <v>1522</v>
      </c>
      <c r="D1107" s="7" t="s">
        <v>186</v>
      </c>
      <c r="E1107" s="7" t="str">
        <f>VLOOKUP(A1107,[2]COMEDORECO_Generacion_de_Datos_!$A:$F,2,0)</f>
        <v>F</v>
      </c>
      <c r="F1107" s="7" t="s">
        <v>1844</v>
      </c>
      <c r="G1107" s="44" t="str">
        <f>VLOOKUP(A1107,[1]FIJA!$A:$P,15,0)</f>
        <v>COMEDORES ECONOMICOS LOS MINAS- COMEDORE</v>
      </c>
      <c r="H1107" s="44">
        <f>VLOOKUP(A1107,[1]FIJA!$A:$P,8,0)</f>
        <v>30000</v>
      </c>
      <c r="I1107" s="32">
        <f>VLOOKUP(A1107,[1]FIJA!$A:$P,10,0)</f>
        <v>0</v>
      </c>
      <c r="J1107" s="32">
        <f>VLOOKUP(A1107,[1]FIJA!$A:$P,9,0)</f>
        <v>861</v>
      </c>
      <c r="K1107" s="32">
        <f>VLOOKUP(A1107,[3]Sheet1!$F:$I,2,)</f>
        <v>2130</v>
      </c>
      <c r="L1107" s="32">
        <f>VLOOKUP(A1107,[3]Sheet1!$F:$I,4,0)</f>
        <v>345</v>
      </c>
      <c r="M1107" s="32">
        <f>VLOOKUP(A1107,[1]FIJA!$A:$P,11,0)</f>
        <v>912</v>
      </c>
      <c r="N1107" s="32">
        <f>VLOOKUP(A1107,[3]Sheet1!$F:$I,3,0)</f>
        <v>2127</v>
      </c>
      <c r="O1107" s="32">
        <f>VLOOKUP(A1107,[1]FIJA!$A:$P,12,0)</f>
        <v>75</v>
      </c>
      <c r="P1107" s="6">
        <v>1773</v>
      </c>
      <c r="Q1107" s="40">
        <f t="shared" si="51"/>
        <v>1848</v>
      </c>
      <c r="R1107" s="6">
        <f t="shared" si="52"/>
        <v>4602</v>
      </c>
      <c r="S1107" s="6">
        <f t="shared" si="53"/>
        <v>28152</v>
      </c>
      <c r="T1107" s="24">
        <v>111</v>
      </c>
      <c r="U1107" s="2" t="str">
        <f>VLOOKUP(A1107,[2]COMEDORECO_Generacion_de_Datos_!$A:$F,5,0)</f>
        <v>01.00.00.62.02.43.43</v>
      </c>
    </row>
    <row r="1108" spans="1:21" s="3" customFormat="1" ht="21.95" customHeight="1" x14ac:dyDescent="0.25">
      <c r="A1108" s="2">
        <f>VLOOKUP(C1108,[1]FIJA!$D:$P,3,0)</f>
        <v>111325130</v>
      </c>
      <c r="B1108" s="23">
        <v>1096</v>
      </c>
      <c r="C1108" s="7" t="s">
        <v>1526</v>
      </c>
      <c r="D1108" s="7" t="s">
        <v>186</v>
      </c>
      <c r="E1108" s="7" t="str">
        <f>VLOOKUP(A1108,[2]COMEDORECO_Generacion_de_Datos_!$A:$F,2,0)</f>
        <v>F</v>
      </c>
      <c r="F1108" s="7" t="s">
        <v>1844</v>
      </c>
      <c r="G1108" s="44" t="str">
        <f>VLOOKUP(A1108,[1]FIJA!$A:$P,15,0)</f>
        <v>COMEDORES ECONOMICOS LOS MINAS- COMEDORE</v>
      </c>
      <c r="H1108" s="44">
        <f>VLOOKUP(A1108,[1]FIJA!$A:$P,8,0)</f>
        <v>30000</v>
      </c>
      <c r="I1108" s="32">
        <f>VLOOKUP(A1108,[1]FIJA!$A:$P,10,0)</f>
        <v>0</v>
      </c>
      <c r="J1108" s="32">
        <f>VLOOKUP(A1108,[1]FIJA!$A:$P,9,0)</f>
        <v>861</v>
      </c>
      <c r="K1108" s="32">
        <f>VLOOKUP(A1108,[3]Sheet1!$F:$I,2,)</f>
        <v>2130</v>
      </c>
      <c r="L1108" s="32">
        <f>VLOOKUP(A1108,[3]Sheet1!$F:$I,4,0)</f>
        <v>345</v>
      </c>
      <c r="M1108" s="32">
        <f>VLOOKUP(A1108,[1]FIJA!$A:$P,11,0)</f>
        <v>912</v>
      </c>
      <c r="N1108" s="32">
        <f>VLOOKUP(A1108,[3]Sheet1!$F:$I,3,0)</f>
        <v>2127</v>
      </c>
      <c r="O1108" s="32">
        <f>VLOOKUP(A1108,[1]FIJA!$A:$P,12,0)</f>
        <v>75</v>
      </c>
      <c r="P1108" s="6">
        <v>1773</v>
      </c>
      <c r="Q1108" s="40">
        <f t="shared" si="51"/>
        <v>1848</v>
      </c>
      <c r="R1108" s="6">
        <f t="shared" si="52"/>
        <v>4602</v>
      </c>
      <c r="S1108" s="6">
        <f t="shared" si="53"/>
        <v>28152</v>
      </c>
      <c r="T1108" s="24">
        <v>111</v>
      </c>
      <c r="U1108" s="2" t="str">
        <f>VLOOKUP(A1108,[2]COMEDORECO_Generacion_de_Datos_!$A:$F,5,0)</f>
        <v>01.00.00.62.02.43.43</v>
      </c>
    </row>
    <row r="1109" spans="1:21" s="3" customFormat="1" ht="21.95" customHeight="1" x14ac:dyDescent="0.25">
      <c r="A1109" s="2">
        <f>VLOOKUP(C1109,[1]FIJA!$D:$P,3,0)</f>
        <v>114304561</v>
      </c>
      <c r="B1109" s="23">
        <v>1097</v>
      </c>
      <c r="C1109" s="7" t="s">
        <v>412</v>
      </c>
      <c r="D1109" s="7" t="s">
        <v>81</v>
      </c>
      <c r="E1109" s="7" t="str">
        <f>VLOOKUP(A1109,[2]COMEDORECO_Generacion_de_Datos_!$A:$F,2,0)</f>
        <v>F</v>
      </c>
      <c r="F1109" s="7" t="s">
        <v>1844</v>
      </c>
      <c r="G1109" s="44" t="str">
        <f>VLOOKUP(A1109,[1]FIJA!$A:$P,15,0)</f>
        <v>COMEDORES ECONOMICOS LOS MINAS- COMEDORE</v>
      </c>
      <c r="H1109" s="44">
        <f>VLOOKUP(A1109,[1]FIJA!$A:$P,8,0)</f>
        <v>30000</v>
      </c>
      <c r="I1109" s="32">
        <f>VLOOKUP(A1109,[1]FIJA!$A:$P,10,0)</f>
        <v>0</v>
      </c>
      <c r="J1109" s="32">
        <f>VLOOKUP(A1109,[1]FIJA!$A:$P,9,0)</f>
        <v>861</v>
      </c>
      <c r="K1109" s="32">
        <f>VLOOKUP(A1109,[3]Sheet1!$F:$I,2,)</f>
        <v>2130</v>
      </c>
      <c r="L1109" s="32">
        <f>VLOOKUP(A1109,[3]Sheet1!$F:$I,4,0)</f>
        <v>345</v>
      </c>
      <c r="M1109" s="32">
        <f>VLOOKUP(A1109,[1]FIJA!$A:$P,11,0)</f>
        <v>912</v>
      </c>
      <c r="N1109" s="32">
        <f>VLOOKUP(A1109,[3]Sheet1!$F:$I,3,0)</f>
        <v>2127</v>
      </c>
      <c r="O1109" s="32">
        <f>VLOOKUP(A1109,[1]FIJA!$A:$P,12,0)</f>
        <v>75</v>
      </c>
      <c r="P1109" s="6">
        <v>1773</v>
      </c>
      <c r="Q1109" s="40">
        <f t="shared" si="51"/>
        <v>1848</v>
      </c>
      <c r="R1109" s="6">
        <f t="shared" si="52"/>
        <v>4602</v>
      </c>
      <c r="S1109" s="6">
        <f t="shared" si="53"/>
        <v>28152</v>
      </c>
      <c r="T1109" s="24">
        <v>111</v>
      </c>
      <c r="U1109" s="2" t="str">
        <f>VLOOKUP(A1109,[2]COMEDORECO_Generacion_de_Datos_!$A:$F,5,0)</f>
        <v>01.00.00.62.02.43.43</v>
      </c>
    </row>
    <row r="1110" spans="1:21" s="3" customFormat="1" ht="21.95" customHeight="1" x14ac:dyDescent="0.25">
      <c r="A1110" s="2">
        <f>VLOOKUP(C1110,[1]FIJA!$D:$P,3,0)</f>
        <v>1800442871</v>
      </c>
      <c r="B1110" s="23">
        <v>1098</v>
      </c>
      <c r="C1110" s="7" t="s">
        <v>1440</v>
      </c>
      <c r="D1110" s="7" t="s">
        <v>246</v>
      </c>
      <c r="E1110" s="7" t="str">
        <f>VLOOKUP(A1110,[2]COMEDORECO_Generacion_de_Datos_!$A:$F,2,0)</f>
        <v>M</v>
      </c>
      <c r="F1110" s="7" t="s">
        <v>1844</v>
      </c>
      <c r="G1110" s="44" t="str">
        <f>VLOOKUP(A1110,[1]FIJA!$A:$P,15,0)</f>
        <v>COMEDORES ECONOMICOS LOS MINAS- COMEDORE</v>
      </c>
      <c r="H1110" s="44">
        <f>VLOOKUP(A1110,[1]FIJA!$A:$P,8,0)</f>
        <v>30000</v>
      </c>
      <c r="I1110" s="32">
        <f>VLOOKUP(A1110,[1]FIJA!$A:$P,10,0)</f>
        <v>0</v>
      </c>
      <c r="J1110" s="32">
        <f>VLOOKUP(A1110,[1]FIJA!$A:$P,9,0)</f>
        <v>861</v>
      </c>
      <c r="K1110" s="32">
        <f>VLOOKUP(A1110,[3]Sheet1!$F:$I,2,)</f>
        <v>2130</v>
      </c>
      <c r="L1110" s="32">
        <f>VLOOKUP(A1110,[3]Sheet1!$F:$I,4,0)</f>
        <v>345</v>
      </c>
      <c r="M1110" s="32">
        <f>VLOOKUP(A1110,[1]FIJA!$A:$P,11,0)</f>
        <v>912</v>
      </c>
      <c r="N1110" s="32">
        <f>VLOOKUP(A1110,[3]Sheet1!$F:$I,3,0)</f>
        <v>2127</v>
      </c>
      <c r="O1110" s="32">
        <f>VLOOKUP(A1110,[1]FIJA!$A:$P,12,0)</f>
        <v>75</v>
      </c>
      <c r="P1110" s="6">
        <v>1773</v>
      </c>
      <c r="Q1110" s="40">
        <f t="shared" si="51"/>
        <v>1848</v>
      </c>
      <c r="R1110" s="6">
        <f t="shared" si="52"/>
        <v>4602</v>
      </c>
      <c r="S1110" s="6">
        <f t="shared" si="53"/>
        <v>28152</v>
      </c>
      <c r="T1110" s="24">
        <v>111</v>
      </c>
      <c r="U1110" s="2" t="str">
        <f>VLOOKUP(A1110,[2]COMEDORECO_Generacion_de_Datos_!$A:$F,5,0)</f>
        <v>01.00.00.62.02.43.43</v>
      </c>
    </row>
    <row r="1111" spans="1:21" s="3" customFormat="1" ht="21.95" customHeight="1" x14ac:dyDescent="0.25">
      <c r="A1111" s="2">
        <f>VLOOKUP(C1111,[1]FIJA!$D:$P,3,0)</f>
        <v>1800596627</v>
      </c>
      <c r="B1111" s="23">
        <v>1099</v>
      </c>
      <c r="C1111" s="7" t="s">
        <v>650</v>
      </c>
      <c r="D1111" s="7" t="s">
        <v>651</v>
      </c>
      <c r="E1111" s="7" t="str">
        <f>VLOOKUP(A1111,[2]COMEDORECO_Generacion_de_Datos_!$A:$F,2,0)</f>
        <v>M</v>
      </c>
      <c r="F1111" s="7" t="s">
        <v>1844</v>
      </c>
      <c r="G1111" s="44" t="str">
        <f>VLOOKUP(A1111,[1]FIJA!$A:$P,15,0)</f>
        <v>COMEDORES ECONOMICOS LOS MINAS- COMEDORE</v>
      </c>
      <c r="H1111" s="44">
        <f>VLOOKUP(A1111,[1]FIJA!$A:$P,8,0)</f>
        <v>30000</v>
      </c>
      <c r="I1111" s="32">
        <f>VLOOKUP(A1111,[1]FIJA!$A:$P,10,0)</f>
        <v>0</v>
      </c>
      <c r="J1111" s="32">
        <f>VLOOKUP(A1111,[1]FIJA!$A:$P,9,0)</f>
        <v>861</v>
      </c>
      <c r="K1111" s="32">
        <f>VLOOKUP(A1111,[3]Sheet1!$F:$I,2,)</f>
        <v>2130</v>
      </c>
      <c r="L1111" s="32">
        <f>VLOOKUP(A1111,[3]Sheet1!$F:$I,4,0)</f>
        <v>345</v>
      </c>
      <c r="M1111" s="32">
        <f>VLOOKUP(A1111,[1]FIJA!$A:$P,11,0)</f>
        <v>912</v>
      </c>
      <c r="N1111" s="32">
        <f>VLOOKUP(A1111,[3]Sheet1!$F:$I,3,0)</f>
        <v>2127</v>
      </c>
      <c r="O1111" s="32">
        <f>VLOOKUP(A1111,[1]FIJA!$A:$P,12,0)</f>
        <v>75</v>
      </c>
      <c r="P1111" s="6">
        <v>1773</v>
      </c>
      <c r="Q1111" s="40">
        <f t="shared" si="51"/>
        <v>1848</v>
      </c>
      <c r="R1111" s="6">
        <f t="shared" si="52"/>
        <v>4602</v>
      </c>
      <c r="S1111" s="6">
        <f t="shared" si="53"/>
        <v>28152</v>
      </c>
      <c r="T1111" s="24">
        <v>111</v>
      </c>
      <c r="U1111" s="2" t="str">
        <f>VLOOKUP(A1111,[2]COMEDORECO_Generacion_de_Datos_!$A:$F,5,0)</f>
        <v>01.00.00.62.02.43.43</v>
      </c>
    </row>
    <row r="1112" spans="1:21" s="3" customFormat="1" ht="21.95" customHeight="1" x14ac:dyDescent="0.25">
      <c r="A1112" s="2">
        <f>VLOOKUP(C1112,[1]FIJA!$D:$P,3,0)</f>
        <v>109711812</v>
      </c>
      <c r="B1112" s="23">
        <v>1100</v>
      </c>
      <c r="C1112" s="7" t="s">
        <v>326</v>
      </c>
      <c r="D1112" s="7" t="s">
        <v>246</v>
      </c>
      <c r="E1112" s="7" t="str">
        <f>VLOOKUP(A1112,[2]COMEDORECO_Generacion_de_Datos_!$A:$F,2,0)</f>
        <v>M</v>
      </c>
      <c r="F1112" s="7" t="s">
        <v>1844</v>
      </c>
      <c r="G1112" s="44" t="str">
        <f>VLOOKUP(A1112,[1]FIJA!$A:$P,15,0)</f>
        <v>COMEDORES ECONOMICOS LOS MINAS- COMEDORE</v>
      </c>
      <c r="H1112" s="44">
        <f>VLOOKUP(A1112,[1]FIJA!$A:$P,8,0)</f>
        <v>27000</v>
      </c>
      <c r="I1112" s="32">
        <f>VLOOKUP(A1112,[1]FIJA!$A:$P,10,0)</f>
        <v>0</v>
      </c>
      <c r="J1112" s="32">
        <f>VLOOKUP(A1112,[1]FIJA!$A:$P,9,0)</f>
        <v>774.9</v>
      </c>
      <c r="K1112" s="32">
        <f>VLOOKUP(A1112,[3]Sheet1!$F:$I,2,)</f>
        <v>1917</v>
      </c>
      <c r="L1112" s="32">
        <f>VLOOKUP(A1112,[3]Sheet1!$F:$I,4,0)</f>
        <v>310.5</v>
      </c>
      <c r="M1112" s="32">
        <f>VLOOKUP(A1112,[1]FIJA!$A:$P,11,0)</f>
        <v>820.8</v>
      </c>
      <c r="N1112" s="32">
        <f>VLOOKUP(A1112,[3]Sheet1!$F:$I,3,0)</f>
        <v>1914.3</v>
      </c>
      <c r="O1112" s="32">
        <f>VLOOKUP(A1112,[1]FIJA!$A:$P,12,0)</f>
        <v>75</v>
      </c>
      <c r="P1112" s="6">
        <v>1595.6999999999998</v>
      </c>
      <c r="Q1112" s="40">
        <f t="shared" si="51"/>
        <v>1670.6999999999998</v>
      </c>
      <c r="R1112" s="6">
        <f t="shared" si="52"/>
        <v>4141.8</v>
      </c>
      <c r="S1112" s="6">
        <f t="shared" si="53"/>
        <v>25329.3</v>
      </c>
      <c r="T1112" s="24">
        <v>111</v>
      </c>
      <c r="U1112" s="2" t="str">
        <f>VLOOKUP(A1112,[2]COMEDORECO_Generacion_de_Datos_!$A:$F,5,0)</f>
        <v>01.00.00.62.02.43.43</v>
      </c>
    </row>
    <row r="1113" spans="1:21" s="3" customFormat="1" ht="21.95" customHeight="1" x14ac:dyDescent="0.25">
      <c r="A1113" s="2">
        <f>VLOOKUP(C1113,[1]FIJA!$D:$P,3,0)</f>
        <v>109979807</v>
      </c>
      <c r="B1113" s="23">
        <v>1101</v>
      </c>
      <c r="C1113" s="7" t="s">
        <v>330</v>
      </c>
      <c r="D1113" s="7" t="s">
        <v>141</v>
      </c>
      <c r="E1113" s="7" t="str">
        <f>VLOOKUP(A1113,[2]COMEDORECO_Generacion_de_Datos_!$A:$F,2,0)</f>
        <v>M</v>
      </c>
      <c r="F1113" s="7" t="s">
        <v>1844</v>
      </c>
      <c r="G1113" s="44" t="str">
        <f>VLOOKUP(A1113,[1]FIJA!$A:$P,15,0)</f>
        <v>DIVISION DE MANTENIMIENTO- COMEDORES ECO</v>
      </c>
      <c r="H1113" s="44">
        <f>VLOOKUP(A1113,[1]FIJA!$A:$P,8,0)</f>
        <v>26250</v>
      </c>
      <c r="I1113" s="32">
        <f>VLOOKUP(A1113,[1]FIJA!$A:$P,10,0)</f>
        <v>0</v>
      </c>
      <c r="J1113" s="32">
        <f>VLOOKUP(A1113,[1]FIJA!$A:$P,9,0)</f>
        <v>753.38</v>
      </c>
      <c r="K1113" s="32">
        <f>VLOOKUP(A1113,[3]Sheet1!$F:$I,2,)</f>
        <v>1863.75</v>
      </c>
      <c r="L1113" s="32">
        <f>VLOOKUP(A1113,[3]Sheet1!$F:$I,4,0)</f>
        <v>301.88</v>
      </c>
      <c r="M1113" s="32">
        <f>VLOOKUP(A1113,[1]FIJA!$A:$P,11,0)</f>
        <v>798</v>
      </c>
      <c r="N1113" s="32">
        <f>VLOOKUP(A1113,[3]Sheet1!$F:$I,3,0)</f>
        <v>1861.13</v>
      </c>
      <c r="O1113" s="32">
        <f>VLOOKUP(A1113,[1]FIJA!$A:$P,12,0)</f>
        <v>75</v>
      </c>
      <c r="P1113" s="6">
        <v>1551.38</v>
      </c>
      <c r="Q1113" s="40">
        <f t="shared" si="51"/>
        <v>1626.38</v>
      </c>
      <c r="R1113" s="6">
        <f t="shared" si="52"/>
        <v>4026.76</v>
      </c>
      <c r="S1113" s="6">
        <f t="shared" si="53"/>
        <v>24623.62</v>
      </c>
      <c r="T1113" s="24">
        <v>111</v>
      </c>
      <c r="U1113" s="2" t="str">
        <f>VLOOKUP(A1113,[2]COMEDORECO_Generacion_de_Datos_!$A:$F,5,0)</f>
        <v>01.00.00.62.02.43.43</v>
      </c>
    </row>
    <row r="1114" spans="1:21" s="3" customFormat="1" ht="21.95" customHeight="1" x14ac:dyDescent="0.25">
      <c r="A1114" s="2">
        <f>VLOOKUP(C1114,[1]FIJA!$D:$P,3,0)</f>
        <v>114756638</v>
      </c>
      <c r="B1114" s="23">
        <v>1102</v>
      </c>
      <c r="C1114" s="7" t="s">
        <v>58</v>
      </c>
      <c r="D1114" s="7" t="s">
        <v>28</v>
      </c>
      <c r="E1114" s="7" t="str">
        <f>VLOOKUP(A1114,[2]COMEDORECO_Generacion_de_Datos_!$A:$F,2,0)</f>
        <v>F</v>
      </c>
      <c r="F1114" s="7" t="s">
        <v>1845</v>
      </c>
      <c r="G1114" s="44" t="str">
        <f>VLOOKUP(A1114,[1]FIJA!$A:$P,15,0)</f>
        <v>DIRECCION DE PROCESAMIENTO DE ALIMENTOS</v>
      </c>
      <c r="H1114" s="44">
        <f>VLOOKUP(A1114,[1]FIJA!$A:$P,8,0)</f>
        <v>26250</v>
      </c>
      <c r="I1114" s="32">
        <f>VLOOKUP(A1114,[1]FIJA!$A:$P,10,0)</f>
        <v>0</v>
      </c>
      <c r="J1114" s="32">
        <f>VLOOKUP(A1114,[1]FIJA!$A:$P,9,0)</f>
        <v>753.38</v>
      </c>
      <c r="K1114" s="32">
        <f>VLOOKUP(A1114,[3]Sheet1!$F:$I,2,)</f>
        <v>1863.75</v>
      </c>
      <c r="L1114" s="32">
        <f>VLOOKUP(A1114,[3]Sheet1!$F:$I,4,0)</f>
        <v>301.88</v>
      </c>
      <c r="M1114" s="32">
        <f>VLOOKUP(A1114,[1]FIJA!$A:$P,11,0)</f>
        <v>798</v>
      </c>
      <c r="N1114" s="32">
        <f>VLOOKUP(A1114,[3]Sheet1!$F:$I,3,0)</f>
        <v>1861.13</v>
      </c>
      <c r="O1114" s="32">
        <f>VLOOKUP(A1114,[1]FIJA!$A:$P,12,0)</f>
        <v>1587.45</v>
      </c>
      <c r="P1114" s="6">
        <v>1551.38</v>
      </c>
      <c r="Q1114" s="40">
        <f t="shared" si="51"/>
        <v>3138.83</v>
      </c>
      <c r="R1114" s="6">
        <f t="shared" si="52"/>
        <v>4026.76</v>
      </c>
      <c r="S1114" s="6">
        <f t="shared" si="53"/>
        <v>23111.17</v>
      </c>
      <c r="T1114" s="24">
        <v>111</v>
      </c>
      <c r="U1114" s="2" t="str">
        <f>VLOOKUP(A1114,[2]COMEDORECO_Generacion_de_Datos_!$A:$F,5,0)</f>
        <v>01.00.00.62.02.43.43</v>
      </c>
    </row>
    <row r="1115" spans="1:21" s="3" customFormat="1" ht="21.95" customHeight="1" x14ac:dyDescent="0.25">
      <c r="A1115" s="2">
        <f>VLOOKUP(C1115,[1]FIJA!$D:$P,3,0)</f>
        <v>109915389</v>
      </c>
      <c r="B1115" s="23">
        <v>1103</v>
      </c>
      <c r="C1115" s="7" t="s">
        <v>1671</v>
      </c>
      <c r="D1115" s="7" t="s">
        <v>470</v>
      </c>
      <c r="E1115" s="7" t="str">
        <f>VLOOKUP(A1115,[2]COMEDORECO_Generacion_de_Datos_!$A:$F,2,0)</f>
        <v>M</v>
      </c>
      <c r="F1115" s="7" t="s">
        <v>1844</v>
      </c>
      <c r="G1115" s="44" t="str">
        <f>VLOOKUP(A1115,[1]FIJA!$A:$P,15,0)</f>
        <v>COMEDORES ECONOMICOS LOS MINAS- COMEDORE</v>
      </c>
      <c r="H1115" s="44">
        <f>VLOOKUP(A1115,[1]FIJA!$A:$P,8,0)</f>
        <v>25000</v>
      </c>
      <c r="I1115" s="32">
        <f>VLOOKUP(A1115,[1]FIJA!$A:$P,10,0)</f>
        <v>0</v>
      </c>
      <c r="J1115" s="32">
        <f>VLOOKUP(A1115,[1]FIJA!$A:$P,9,0)</f>
        <v>717.5</v>
      </c>
      <c r="K1115" s="32">
        <f>VLOOKUP(A1115,[3]Sheet1!$F:$I,2,)</f>
        <v>1775</v>
      </c>
      <c r="L1115" s="32">
        <f>VLOOKUP(A1115,[3]Sheet1!$F:$I,4,0)</f>
        <v>287.5</v>
      </c>
      <c r="M1115" s="32">
        <f>VLOOKUP(A1115,[1]FIJA!$A:$P,11,0)</f>
        <v>760</v>
      </c>
      <c r="N1115" s="32">
        <f>VLOOKUP(A1115,[3]Sheet1!$F:$I,3,0)</f>
        <v>1772.5</v>
      </c>
      <c r="O1115" s="32">
        <f>VLOOKUP(A1115,[1]FIJA!$A:$P,12,0)</f>
        <v>75</v>
      </c>
      <c r="P1115" s="6">
        <v>1477.5</v>
      </c>
      <c r="Q1115" s="40">
        <f t="shared" si="51"/>
        <v>1552.5</v>
      </c>
      <c r="R1115" s="6">
        <f t="shared" si="52"/>
        <v>3835</v>
      </c>
      <c r="S1115" s="6">
        <f t="shared" si="53"/>
        <v>23447.5</v>
      </c>
      <c r="T1115" s="24">
        <v>111</v>
      </c>
      <c r="U1115" s="2" t="str">
        <f>VLOOKUP(A1115,[2]COMEDORECO_Generacion_de_Datos_!$A:$F,5,0)</f>
        <v>01.00.00.62.02.43.43</v>
      </c>
    </row>
    <row r="1116" spans="1:21" s="3" customFormat="1" ht="21.95" customHeight="1" x14ac:dyDescent="0.25">
      <c r="A1116" s="2">
        <f>VLOOKUP(C1116,[1]FIJA!$D:$P,3,0)</f>
        <v>117923326</v>
      </c>
      <c r="B1116" s="23">
        <v>1104</v>
      </c>
      <c r="C1116" s="7" t="s">
        <v>1633</v>
      </c>
      <c r="D1116" s="7" t="s">
        <v>26</v>
      </c>
      <c r="E1116" s="7" t="str">
        <f>VLOOKUP(A1116,[2]COMEDORECO_Generacion_de_Datos_!$A:$F,2,0)</f>
        <v>M</v>
      </c>
      <c r="F1116" s="7" t="s">
        <v>1844</v>
      </c>
      <c r="G1116" s="44" t="str">
        <f>VLOOKUP(A1116,[1]FIJA!$A:$P,15,0)</f>
        <v>COMEDORES ECONOMICOS LOS MINAS- COMEDORE</v>
      </c>
      <c r="H1116" s="44">
        <f>VLOOKUP(A1116,[1]FIJA!$A:$P,8,0)</f>
        <v>25000</v>
      </c>
      <c r="I1116" s="32">
        <f>VLOOKUP(A1116,[1]FIJA!$A:$P,10,0)</f>
        <v>0</v>
      </c>
      <c r="J1116" s="32">
        <f>VLOOKUP(A1116,[1]FIJA!$A:$P,9,0)</f>
        <v>717.5</v>
      </c>
      <c r="K1116" s="32">
        <f>VLOOKUP(A1116,[3]Sheet1!$F:$I,2,)</f>
        <v>1775</v>
      </c>
      <c r="L1116" s="32">
        <f>VLOOKUP(A1116,[3]Sheet1!$F:$I,4,0)</f>
        <v>287.5</v>
      </c>
      <c r="M1116" s="32">
        <f>VLOOKUP(A1116,[1]FIJA!$A:$P,11,0)</f>
        <v>760</v>
      </c>
      <c r="N1116" s="32">
        <f>VLOOKUP(A1116,[3]Sheet1!$F:$I,3,0)</f>
        <v>1772.5</v>
      </c>
      <c r="O1116" s="32">
        <f>VLOOKUP(A1116,[1]FIJA!$A:$P,12,0)</f>
        <v>75</v>
      </c>
      <c r="P1116" s="6">
        <v>1477.5</v>
      </c>
      <c r="Q1116" s="40">
        <f t="shared" si="51"/>
        <v>1552.5</v>
      </c>
      <c r="R1116" s="6">
        <f t="shared" si="52"/>
        <v>3835</v>
      </c>
      <c r="S1116" s="6">
        <f t="shared" si="53"/>
        <v>23447.5</v>
      </c>
      <c r="T1116" s="24">
        <v>111</v>
      </c>
      <c r="U1116" s="2" t="str">
        <f>VLOOKUP(A1116,[2]COMEDORECO_Generacion_de_Datos_!$A:$F,5,0)</f>
        <v>01.00.00.62.02.43.43</v>
      </c>
    </row>
    <row r="1117" spans="1:21" s="3" customFormat="1" ht="21.95" customHeight="1" x14ac:dyDescent="0.25">
      <c r="A1117" s="2">
        <f>VLOOKUP(C1117,[1]FIJA!$D:$P,3,0)</f>
        <v>1800322677</v>
      </c>
      <c r="B1117" s="23">
        <v>1105</v>
      </c>
      <c r="C1117" s="7" t="s">
        <v>626</v>
      </c>
      <c r="D1117" s="7" t="s">
        <v>186</v>
      </c>
      <c r="E1117" s="7" t="str">
        <f>VLOOKUP(A1117,[2]COMEDORECO_Generacion_de_Datos_!$A:$F,2,0)</f>
        <v>M</v>
      </c>
      <c r="F1117" s="7" t="s">
        <v>1844</v>
      </c>
      <c r="G1117" s="44" t="str">
        <f>VLOOKUP(A1117,[1]FIJA!$A:$P,15,0)</f>
        <v>COMEDORES ECONOMICOS LOS MINAS- COMEDORE</v>
      </c>
      <c r="H1117" s="44">
        <f>VLOOKUP(A1117,[1]FIJA!$A:$P,8,0)</f>
        <v>25000</v>
      </c>
      <c r="I1117" s="32">
        <f>VLOOKUP(A1117,[1]FIJA!$A:$P,10,0)</f>
        <v>0</v>
      </c>
      <c r="J1117" s="32">
        <f>VLOOKUP(A1117,[1]FIJA!$A:$P,9,0)</f>
        <v>717.5</v>
      </c>
      <c r="K1117" s="32">
        <f>VLOOKUP(A1117,[3]Sheet1!$F:$I,2,)</f>
        <v>1775</v>
      </c>
      <c r="L1117" s="32">
        <f>VLOOKUP(A1117,[3]Sheet1!$F:$I,4,0)</f>
        <v>287.5</v>
      </c>
      <c r="M1117" s="32">
        <f>VLOOKUP(A1117,[1]FIJA!$A:$P,11,0)</f>
        <v>760</v>
      </c>
      <c r="N1117" s="32">
        <f>VLOOKUP(A1117,[3]Sheet1!$F:$I,3,0)</f>
        <v>1772.5</v>
      </c>
      <c r="O1117" s="32">
        <f>VLOOKUP(A1117,[1]FIJA!$A:$P,12,0)</f>
        <v>75</v>
      </c>
      <c r="P1117" s="6">
        <v>1477.5</v>
      </c>
      <c r="Q1117" s="40">
        <f t="shared" si="51"/>
        <v>1552.5</v>
      </c>
      <c r="R1117" s="6">
        <f t="shared" si="52"/>
        <v>3835</v>
      </c>
      <c r="S1117" s="6">
        <f t="shared" si="53"/>
        <v>23447.5</v>
      </c>
      <c r="T1117" s="24">
        <v>111</v>
      </c>
      <c r="U1117" s="2" t="str">
        <f>VLOOKUP(A1117,[2]COMEDORECO_Generacion_de_Datos_!$A:$F,5,0)</f>
        <v>01.00.00.62.02.43.43</v>
      </c>
    </row>
    <row r="1118" spans="1:21" s="3" customFormat="1" ht="21.95" customHeight="1" x14ac:dyDescent="0.25">
      <c r="A1118" s="2">
        <f>VLOOKUP(C1118,[1]FIJA!$D:$P,3,0)</f>
        <v>4700119847</v>
      </c>
      <c r="B1118" s="23">
        <v>1106</v>
      </c>
      <c r="C1118" s="7" t="s">
        <v>843</v>
      </c>
      <c r="D1118" s="7" t="s">
        <v>470</v>
      </c>
      <c r="E1118" s="7" t="str">
        <f>VLOOKUP(A1118,[2]COMEDORECO_Generacion_de_Datos_!$A:$F,2,0)</f>
        <v>M</v>
      </c>
      <c r="F1118" s="7" t="s">
        <v>1844</v>
      </c>
      <c r="G1118" s="44" t="str">
        <f>VLOOKUP(A1118,[1]FIJA!$A:$P,15,0)</f>
        <v>COMEDORES ECONOMICOS- LA VILLA OLIMPICA</v>
      </c>
      <c r="H1118" s="44">
        <f>VLOOKUP(A1118,[1]FIJA!$A:$P,8,0)</f>
        <v>25000</v>
      </c>
      <c r="I1118" s="32">
        <f>VLOOKUP(A1118,[1]FIJA!$A:$P,10,0)</f>
        <v>0</v>
      </c>
      <c r="J1118" s="32">
        <f>VLOOKUP(A1118,[1]FIJA!$A:$P,9,0)</f>
        <v>717.5</v>
      </c>
      <c r="K1118" s="32">
        <f>VLOOKUP(A1118,[3]Sheet1!$F:$I,2,)</f>
        <v>1775</v>
      </c>
      <c r="L1118" s="32">
        <f>VLOOKUP(A1118,[3]Sheet1!$F:$I,4,0)</f>
        <v>287.5</v>
      </c>
      <c r="M1118" s="32">
        <f>VLOOKUP(A1118,[1]FIJA!$A:$P,11,0)</f>
        <v>760</v>
      </c>
      <c r="N1118" s="32">
        <f>VLOOKUP(A1118,[3]Sheet1!$F:$I,3,0)</f>
        <v>1772.5</v>
      </c>
      <c r="O1118" s="32">
        <f>VLOOKUP(A1118,[1]FIJA!$A:$P,12,0)</f>
        <v>75</v>
      </c>
      <c r="P1118" s="6">
        <v>1477.5</v>
      </c>
      <c r="Q1118" s="40">
        <f t="shared" si="51"/>
        <v>1552.5</v>
      </c>
      <c r="R1118" s="6">
        <f t="shared" si="52"/>
        <v>3835</v>
      </c>
      <c r="S1118" s="6">
        <f t="shared" si="53"/>
        <v>23447.5</v>
      </c>
      <c r="T1118" s="24">
        <v>111</v>
      </c>
      <c r="U1118" s="2" t="str">
        <f>VLOOKUP(A1118,[2]COMEDORECO_Generacion_de_Datos_!$A:$F,5,0)</f>
        <v>01.00.00.62.02.43.43</v>
      </c>
    </row>
    <row r="1119" spans="1:21" s="3" customFormat="1" ht="21.95" customHeight="1" x14ac:dyDescent="0.25">
      <c r="A1119" s="2">
        <f>VLOOKUP(C1119,[1]FIJA!$D:$P,3,0)</f>
        <v>107348757</v>
      </c>
      <c r="B1119" s="23">
        <v>1107</v>
      </c>
      <c r="C1119" s="7" t="s">
        <v>277</v>
      </c>
      <c r="D1119" s="7" t="s">
        <v>81</v>
      </c>
      <c r="E1119" s="7" t="str">
        <f>VLOOKUP(A1119,[2]COMEDORECO_Generacion_de_Datos_!$A:$F,2,0)</f>
        <v>F</v>
      </c>
      <c r="F1119" s="7" t="s">
        <v>1844</v>
      </c>
      <c r="G1119" s="44" t="str">
        <f>VLOOKUP(A1119,[1]FIJA!$A:$P,15,0)</f>
        <v>DIRECCION DE PROCESAMIENTO DE ALIMENTOS</v>
      </c>
      <c r="H1119" s="44">
        <f>VLOOKUP(A1119,[1]FIJA!$A:$P,8,0)</f>
        <v>22000</v>
      </c>
      <c r="I1119" s="32">
        <f>VLOOKUP(A1119,[1]FIJA!$A:$P,10,0)</f>
        <v>0</v>
      </c>
      <c r="J1119" s="32">
        <f>VLOOKUP(A1119,[1]FIJA!$A:$P,9,0)</f>
        <v>631.4</v>
      </c>
      <c r="K1119" s="32">
        <f>VLOOKUP(A1119,[3]Sheet1!$F:$I,2,)</f>
        <v>1562</v>
      </c>
      <c r="L1119" s="32">
        <f>VLOOKUP(A1119,[3]Sheet1!$F:$I,4,0)</f>
        <v>253</v>
      </c>
      <c r="M1119" s="32">
        <f>VLOOKUP(A1119,[1]FIJA!$A:$P,11,0)</f>
        <v>668.8</v>
      </c>
      <c r="N1119" s="32">
        <f>VLOOKUP(A1119,[3]Sheet1!$F:$I,3,0)</f>
        <v>1559.8</v>
      </c>
      <c r="O1119" s="32">
        <f>VLOOKUP(A1119,[1]FIJA!$A:$P,12,0)</f>
        <v>75</v>
      </c>
      <c r="P1119" s="6">
        <v>1300.1999999999998</v>
      </c>
      <c r="Q1119" s="40">
        <f t="shared" si="51"/>
        <v>1375.1999999999998</v>
      </c>
      <c r="R1119" s="6">
        <f t="shared" si="52"/>
        <v>3374.8</v>
      </c>
      <c r="S1119" s="6">
        <f t="shared" si="53"/>
        <v>20624.8</v>
      </c>
      <c r="T1119" s="24">
        <v>111</v>
      </c>
      <c r="U1119" s="2" t="str">
        <f>VLOOKUP(A1119,[2]COMEDORECO_Generacion_de_Datos_!$A:$F,5,0)</f>
        <v>01.00.00.62.02.43.43</v>
      </c>
    </row>
    <row r="1120" spans="1:21" s="3" customFormat="1" ht="21.95" customHeight="1" x14ac:dyDescent="0.25">
      <c r="A1120" s="2">
        <f>VLOOKUP(C1120,[1]FIJA!$D:$P,3,0)</f>
        <v>108271552</v>
      </c>
      <c r="B1120" s="23">
        <v>1108</v>
      </c>
      <c r="C1120" s="7" t="s">
        <v>297</v>
      </c>
      <c r="D1120" s="7" t="s">
        <v>220</v>
      </c>
      <c r="E1120" s="7" t="str">
        <f>VLOOKUP(A1120,[2]COMEDORECO_Generacion_de_Datos_!$A:$F,2,0)</f>
        <v>M</v>
      </c>
      <c r="F1120" s="7" t="s">
        <v>1844</v>
      </c>
      <c r="G1120" s="44" t="str">
        <f>VLOOKUP(A1120,[1]FIJA!$A:$P,15,0)</f>
        <v>DIVISION DE MANTENIMIENTO- COMEDORES ECO</v>
      </c>
      <c r="H1120" s="44">
        <f>VLOOKUP(A1120,[1]FIJA!$A:$P,8,0)</f>
        <v>22000</v>
      </c>
      <c r="I1120" s="32">
        <f>VLOOKUP(A1120,[1]FIJA!$A:$P,10,0)</f>
        <v>0</v>
      </c>
      <c r="J1120" s="32">
        <f>VLOOKUP(A1120,[1]FIJA!$A:$P,9,0)</f>
        <v>631.4</v>
      </c>
      <c r="K1120" s="32">
        <f>VLOOKUP(A1120,[3]Sheet1!$F:$I,2,)</f>
        <v>1562</v>
      </c>
      <c r="L1120" s="32">
        <f>VLOOKUP(A1120,[3]Sheet1!$F:$I,4,0)</f>
        <v>253</v>
      </c>
      <c r="M1120" s="32">
        <f>VLOOKUP(A1120,[1]FIJA!$A:$P,11,0)</f>
        <v>668.8</v>
      </c>
      <c r="N1120" s="32">
        <f>VLOOKUP(A1120,[3]Sheet1!$F:$I,3,0)</f>
        <v>1559.8</v>
      </c>
      <c r="O1120" s="32">
        <f>VLOOKUP(A1120,[1]FIJA!$A:$P,12,0)</f>
        <v>75</v>
      </c>
      <c r="P1120" s="6">
        <v>1300.1999999999998</v>
      </c>
      <c r="Q1120" s="40">
        <f t="shared" si="51"/>
        <v>1375.1999999999998</v>
      </c>
      <c r="R1120" s="6">
        <f t="shared" si="52"/>
        <v>3374.8</v>
      </c>
      <c r="S1120" s="6">
        <f t="shared" si="53"/>
        <v>20624.8</v>
      </c>
      <c r="T1120" s="24">
        <v>111</v>
      </c>
      <c r="U1120" s="2" t="str">
        <f>VLOOKUP(A1120,[2]COMEDORECO_Generacion_de_Datos_!$A:$F,5,0)</f>
        <v>01.00.00.62.02.43.43</v>
      </c>
    </row>
    <row r="1121" spans="1:21" s="3" customFormat="1" ht="21.95" customHeight="1" x14ac:dyDescent="0.25">
      <c r="A1121" s="2">
        <f>VLOOKUP(C1121,[1]FIJA!$D:$P,3,0)</f>
        <v>108979477</v>
      </c>
      <c r="B1121" s="23">
        <v>1109</v>
      </c>
      <c r="C1121" s="7" t="s">
        <v>308</v>
      </c>
      <c r="D1121" s="7" t="s">
        <v>46</v>
      </c>
      <c r="E1121" s="7" t="str">
        <f>VLOOKUP(A1121,[2]COMEDORECO_Generacion_de_Datos_!$A:$F,2,0)</f>
        <v>F</v>
      </c>
      <c r="F1121" s="7" t="s">
        <v>1844</v>
      </c>
      <c r="G1121" s="44" t="str">
        <f>VLOOKUP(A1121,[1]FIJA!$A:$P,15,0)</f>
        <v>COMEDORES ECONOMICOS LOS MINAS- COMEDORE</v>
      </c>
      <c r="H1121" s="44">
        <f>VLOOKUP(A1121,[1]FIJA!$A:$P,8,0)</f>
        <v>22000</v>
      </c>
      <c r="I1121" s="32">
        <f>VLOOKUP(A1121,[1]FIJA!$A:$P,10,0)</f>
        <v>0</v>
      </c>
      <c r="J1121" s="32">
        <f>VLOOKUP(A1121,[1]FIJA!$A:$P,9,0)</f>
        <v>631.4</v>
      </c>
      <c r="K1121" s="32">
        <f>VLOOKUP(A1121,[3]Sheet1!$F:$I,2,)</f>
        <v>1562</v>
      </c>
      <c r="L1121" s="32">
        <f>VLOOKUP(A1121,[3]Sheet1!$F:$I,4,0)</f>
        <v>253</v>
      </c>
      <c r="M1121" s="32">
        <f>VLOOKUP(A1121,[1]FIJA!$A:$P,11,0)</f>
        <v>668.8</v>
      </c>
      <c r="N1121" s="32">
        <f>VLOOKUP(A1121,[3]Sheet1!$F:$I,3,0)</f>
        <v>1559.8</v>
      </c>
      <c r="O1121" s="32">
        <f>VLOOKUP(A1121,[1]FIJA!$A:$P,12,0)</f>
        <v>75</v>
      </c>
      <c r="P1121" s="6">
        <v>1300.1999999999998</v>
      </c>
      <c r="Q1121" s="40">
        <f t="shared" si="51"/>
        <v>1375.1999999999998</v>
      </c>
      <c r="R1121" s="6">
        <f t="shared" si="52"/>
        <v>3374.8</v>
      </c>
      <c r="S1121" s="6">
        <f t="shared" si="53"/>
        <v>20624.8</v>
      </c>
      <c r="T1121" s="24">
        <v>111</v>
      </c>
      <c r="U1121" s="2" t="str">
        <f>VLOOKUP(A1121,[2]COMEDORECO_Generacion_de_Datos_!$A:$F,5,0)</f>
        <v>01.00.00.62.02.43.43</v>
      </c>
    </row>
    <row r="1122" spans="1:21" s="3" customFormat="1" ht="21.95" customHeight="1" x14ac:dyDescent="0.25">
      <c r="A1122" s="2">
        <f>VLOOKUP(C1122,[1]FIJA!$D:$P,3,0)</f>
        <v>110319423</v>
      </c>
      <c r="B1122" s="23">
        <v>1110</v>
      </c>
      <c r="C1122" s="7" t="s">
        <v>341</v>
      </c>
      <c r="D1122" s="7" t="s">
        <v>246</v>
      </c>
      <c r="E1122" s="7" t="str">
        <f>VLOOKUP(A1122,[2]COMEDORECO_Generacion_de_Datos_!$A:$F,2,0)</f>
        <v>F</v>
      </c>
      <c r="F1122" s="7" t="s">
        <v>1844</v>
      </c>
      <c r="G1122" s="44" t="str">
        <f>VLOOKUP(A1122,[1]FIJA!$A:$P,15,0)</f>
        <v>COMEDORES ECONOMICOS LOS MINAS- COMEDORE</v>
      </c>
      <c r="H1122" s="44">
        <f>VLOOKUP(A1122,[1]FIJA!$A:$P,8,0)</f>
        <v>22000</v>
      </c>
      <c r="I1122" s="32">
        <f>VLOOKUP(A1122,[1]FIJA!$A:$P,10,0)</f>
        <v>0</v>
      </c>
      <c r="J1122" s="32">
        <f>VLOOKUP(A1122,[1]FIJA!$A:$P,9,0)</f>
        <v>631.4</v>
      </c>
      <c r="K1122" s="32">
        <f>VLOOKUP(A1122,[3]Sheet1!$F:$I,2,)</f>
        <v>1562</v>
      </c>
      <c r="L1122" s="32">
        <f>VLOOKUP(A1122,[3]Sheet1!$F:$I,4,0)</f>
        <v>253</v>
      </c>
      <c r="M1122" s="32">
        <f>VLOOKUP(A1122,[1]FIJA!$A:$P,11,0)</f>
        <v>668.8</v>
      </c>
      <c r="N1122" s="32">
        <f>VLOOKUP(A1122,[3]Sheet1!$F:$I,3,0)</f>
        <v>1559.8</v>
      </c>
      <c r="O1122" s="32">
        <f>VLOOKUP(A1122,[1]FIJA!$A:$P,12,0)</f>
        <v>75</v>
      </c>
      <c r="P1122" s="6">
        <v>1300.1999999999998</v>
      </c>
      <c r="Q1122" s="40">
        <f t="shared" si="51"/>
        <v>1375.1999999999998</v>
      </c>
      <c r="R1122" s="6">
        <f t="shared" si="52"/>
        <v>3374.8</v>
      </c>
      <c r="S1122" s="6">
        <f t="shared" si="53"/>
        <v>20624.8</v>
      </c>
      <c r="T1122" s="24">
        <v>111</v>
      </c>
      <c r="U1122" s="2" t="str">
        <f>VLOOKUP(A1122,[2]COMEDORECO_Generacion_de_Datos_!$A:$F,5,0)</f>
        <v>01.00.00.62.02.43.43</v>
      </c>
    </row>
    <row r="1123" spans="1:21" s="3" customFormat="1" ht="21.95" customHeight="1" x14ac:dyDescent="0.25">
      <c r="A1123" s="2">
        <f>VLOOKUP(C1123,[1]FIJA!$D:$P,3,0)</f>
        <v>111749461</v>
      </c>
      <c r="B1123" s="23">
        <v>1111</v>
      </c>
      <c r="C1123" s="7" t="s">
        <v>368</v>
      </c>
      <c r="D1123" s="7" t="s">
        <v>103</v>
      </c>
      <c r="E1123" s="7" t="str">
        <f>VLOOKUP(A1123,[2]COMEDORECO_Generacion_de_Datos_!$A:$F,2,0)</f>
        <v>M</v>
      </c>
      <c r="F1123" s="7" t="s">
        <v>1844</v>
      </c>
      <c r="G1123" s="44" t="str">
        <f>VLOOKUP(A1123,[1]FIJA!$A:$P,15,0)</f>
        <v>DIVISION DE MANTENIMIENTO- COMEDORES ECO</v>
      </c>
      <c r="H1123" s="44">
        <f>VLOOKUP(A1123,[1]FIJA!$A:$P,8,0)</f>
        <v>22000</v>
      </c>
      <c r="I1123" s="32">
        <f>VLOOKUP(A1123,[1]FIJA!$A:$P,10,0)</f>
        <v>0</v>
      </c>
      <c r="J1123" s="32">
        <f>VLOOKUP(A1123,[1]FIJA!$A:$P,9,0)</f>
        <v>631.4</v>
      </c>
      <c r="K1123" s="32">
        <f>VLOOKUP(A1123,[3]Sheet1!$F:$I,2,)</f>
        <v>1562</v>
      </c>
      <c r="L1123" s="32">
        <f>VLOOKUP(A1123,[3]Sheet1!$F:$I,4,0)</f>
        <v>253</v>
      </c>
      <c r="M1123" s="32">
        <f>VLOOKUP(A1123,[1]FIJA!$A:$P,11,0)</f>
        <v>668.8</v>
      </c>
      <c r="N1123" s="32">
        <f>VLOOKUP(A1123,[3]Sheet1!$F:$I,3,0)</f>
        <v>1559.8</v>
      </c>
      <c r="O1123" s="32">
        <f>VLOOKUP(A1123,[1]FIJA!$A:$P,12,0)</f>
        <v>1587.45</v>
      </c>
      <c r="P1123" s="6">
        <v>1300.1999999999998</v>
      </c>
      <c r="Q1123" s="40">
        <f t="shared" si="51"/>
        <v>2887.6499999999996</v>
      </c>
      <c r="R1123" s="6">
        <f t="shared" si="52"/>
        <v>3374.8</v>
      </c>
      <c r="S1123" s="6">
        <f t="shared" si="53"/>
        <v>19112.349999999999</v>
      </c>
      <c r="T1123" s="24">
        <v>111</v>
      </c>
      <c r="U1123" s="2" t="str">
        <f>VLOOKUP(A1123,[2]COMEDORECO_Generacion_de_Datos_!$A:$F,5,0)</f>
        <v>01.00.00.62.02.43.43</v>
      </c>
    </row>
    <row r="1124" spans="1:21" s="3" customFormat="1" ht="21.95" customHeight="1" x14ac:dyDescent="0.25">
      <c r="A1124" s="2">
        <f>VLOOKUP(C1124,[1]FIJA!$D:$P,3,0)</f>
        <v>1700184409</v>
      </c>
      <c r="B1124" s="23">
        <v>1112</v>
      </c>
      <c r="C1124" s="7" t="s">
        <v>1601</v>
      </c>
      <c r="D1124" s="7" t="s">
        <v>186</v>
      </c>
      <c r="E1124" s="7" t="str">
        <f>VLOOKUP(A1124,[2]COMEDORECO_Generacion_de_Datos_!$A:$F,2,0)</f>
        <v>F</v>
      </c>
      <c r="F1124" s="7" t="s">
        <v>1844</v>
      </c>
      <c r="G1124" s="44" t="str">
        <f>VLOOKUP(A1124,[1]FIJA!$A:$P,15,0)</f>
        <v>COMEDORES ECONOMICOS LOS MINAS- COMEDORE</v>
      </c>
      <c r="H1124" s="44">
        <f>VLOOKUP(A1124,[1]FIJA!$A:$P,8,0)</f>
        <v>22000</v>
      </c>
      <c r="I1124" s="32">
        <f>VLOOKUP(A1124,[1]FIJA!$A:$P,10,0)</f>
        <v>0</v>
      </c>
      <c r="J1124" s="32">
        <f>VLOOKUP(A1124,[1]FIJA!$A:$P,9,0)</f>
        <v>631.4</v>
      </c>
      <c r="K1124" s="32">
        <f>VLOOKUP(A1124,[3]Sheet1!$F:$I,2,)</f>
        <v>1562</v>
      </c>
      <c r="L1124" s="32">
        <f>VLOOKUP(A1124,[3]Sheet1!$F:$I,4,0)</f>
        <v>253</v>
      </c>
      <c r="M1124" s="32">
        <f>VLOOKUP(A1124,[1]FIJA!$A:$P,11,0)</f>
        <v>668.8</v>
      </c>
      <c r="N1124" s="32">
        <f>VLOOKUP(A1124,[3]Sheet1!$F:$I,3,0)</f>
        <v>1559.8</v>
      </c>
      <c r="O1124" s="32">
        <f>VLOOKUP(A1124,[1]FIJA!$A:$P,12,0)</f>
        <v>75</v>
      </c>
      <c r="P1124" s="6">
        <v>1300.1999999999998</v>
      </c>
      <c r="Q1124" s="40">
        <f t="shared" si="51"/>
        <v>1375.1999999999998</v>
      </c>
      <c r="R1124" s="6">
        <f t="shared" si="52"/>
        <v>3374.8</v>
      </c>
      <c r="S1124" s="6">
        <f t="shared" si="53"/>
        <v>20624.8</v>
      </c>
      <c r="T1124" s="24">
        <v>111</v>
      </c>
      <c r="U1124" s="2" t="str">
        <f>VLOOKUP(A1124,[2]COMEDORECO_Generacion_de_Datos_!$A:$F,5,0)</f>
        <v>01.00.00.62.02.43.43</v>
      </c>
    </row>
    <row r="1125" spans="1:21" s="3" customFormat="1" ht="21.95" customHeight="1" x14ac:dyDescent="0.25">
      <c r="A1125" s="2">
        <f>VLOOKUP(C1125,[1]FIJA!$D:$P,3,0)</f>
        <v>1800457499</v>
      </c>
      <c r="B1125" s="23">
        <v>1113</v>
      </c>
      <c r="C1125" s="7" t="s">
        <v>642</v>
      </c>
      <c r="D1125" s="7" t="s">
        <v>116</v>
      </c>
      <c r="E1125" s="7" t="str">
        <f>VLOOKUP(A1125,[2]COMEDORECO_Generacion_de_Datos_!$A:$F,2,0)</f>
        <v>M</v>
      </c>
      <c r="F1125" s="7" t="s">
        <v>1844</v>
      </c>
      <c r="G1125" s="44" t="str">
        <f>VLOOKUP(A1125,[1]FIJA!$A:$P,15,0)</f>
        <v>COMEDORES ECONOMICOS LOS MINAS- COMEDORE</v>
      </c>
      <c r="H1125" s="44">
        <f>VLOOKUP(A1125,[1]FIJA!$A:$P,8,0)</f>
        <v>22000</v>
      </c>
      <c r="I1125" s="32">
        <f>VLOOKUP(A1125,[1]FIJA!$A:$P,10,0)</f>
        <v>0</v>
      </c>
      <c r="J1125" s="32">
        <f>VLOOKUP(A1125,[1]FIJA!$A:$P,9,0)</f>
        <v>631.4</v>
      </c>
      <c r="K1125" s="32">
        <f>VLOOKUP(A1125,[3]Sheet1!$F:$I,2,)</f>
        <v>1562</v>
      </c>
      <c r="L1125" s="32">
        <f>VLOOKUP(A1125,[3]Sheet1!$F:$I,4,0)</f>
        <v>253</v>
      </c>
      <c r="M1125" s="32">
        <f>VLOOKUP(A1125,[1]FIJA!$A:$P,11,0)</f>
        <v>668.8</v>
      </c>
      <c r="N1125" s="32">
        <f>VLOOKUP(A1125,[3]Sheet1!$F:$I,3,0)</f>
        <v>1559.8</v>
      </c>
      <c r="O1125" s="32">
        <f>VLOOKUP(A1125,[1]FIJA!$A:$P,12,0)</f>
        <v>75</v>
      </c>
      <c r="P1125" s="6">
        <v>1300.1999999999998</v>
      </c>
      <c r="Q1125" s="40">
        <f t="shared" si="51"/>
        <v>1375.1999999999998</v>
      </c>
      <c r="R1125" s="6">
        <f t="shared" si="52"/>
        <v>3374.8</v>
      </c>
      <c r="S1125" s="6">
        <f t="shared" si="53"/>
        <v>20624.8</v>
      </c>
      <c r="T1125" s="24">
        <v>111</v>
      </c>
      <c r="U1125" s="2" t="str">
        <f>VLOOKUP(A1125,[2]COMEDORECO_Generacion_de_Datos_!$A:$F,5,0)</f>
        <v>01.00.00.62.02.43.43</v>
      </c>
    </row>
    <row r="1126" spans="1:21" s="3" customFormat="1" ht="21.95" customHeight="1" x14ac:dyDescent="0.25">
      <c r="A1126" s="2">
        <f>VLOOKUP(C1126,[1]FIJA!$D:$P,3,0)</f>
        <v>2000126686</v>
      </c>
      <c r="B1126" s="23">
        <v>1114</v>
      </c>
      <c r="C1126" s="7" t="s">
        <v>674</v>
      </c>
      <c r="D1126" s="7" t="s">
        <v>81</v>
      </c>
      <c r="E1126" s="7" t="str">
        <f>VLOOKUP(A1126,[2]COMEDORECO_Generacion_de_Datos_!$A:$F,2,0)</f>
        <v>F</v>
      </c>
      <c r="F1126" s="7" t="s">
        <v>1844</v>
      </c>
      <c r="G1126" s="44" t="str">
        <f>VLOOKUP(A1126,[1]FIJA!$A:$P,15,0)</f>
        <v>COMEDORES ECONOMICOS LOS MINAS- COMEDORE</v>
      </c>
      <c r="H1126" s="44">
        <f>VLOOKUP(A1126,[1]FIJA!$A:$P,8,0)</f>
        <v>22000</v>
      </c>
      <c r="I1126" s="32">
        <f>VLOOKUP(A1126,[1]FIJA!$A:$P,10,0)</f>
        <v>0</v>
      </c>
      <c r="J1126" s="32">
        <f>VLOOKUP(A1126,[1]FIJA!$A:$P,9,0)</f>
        <v>631.4</v>
      </c>
      <c r="K1126" s="32">
        <f>VLOOKUP(A1126,[3]Sheet1!$F:$I,2,)</f>
        <v>1562</v>
      </c>
      <c r="L1126" s="32">
        <f>VLOOKUP(A1126,[3]Sheet1!$F:$I,4,0)</f>
        <v>253</v>
      </c>
      <c r="M1126" s="32">
        <f>VLOOKUP(A1126,[1]FIJA!$A:$P,11,0)</f>
        <v>668.8</v>
      </c>
      <c r="N1126" s="32">
        <f>VLOOKUP(A1126,[3]Sheet1!$F:$I,3,0)</f>
        <v>1559.8</v>
      </c>
      <c r="O1126" s="32">
        <f>VLOOKUP(A1126,[1]FIJA!$A:$P,12,0)</f>
        <v>75</v>
      </c>
      <c r="P1126" s="6">
        <v>1300.1999999999998</v>
      </c>
      <c r="Q1126" s="40">
        <f t="shared" si="51"/>
        <v>1375.1999999999998</v>
      </c>
      <c r="R1126" s="6">
        <f t="shared" si="52"/>
        <v>3374.8</v>
      </c>
      <c r="S1126" s="6">
        <f t="shared" si="53"/>
        <v>20624.8</v>
      </c>
      <c r="T1126" s="24">
        <v>111</v>
      </c>
      <c r="U1126" s="2" t="str">
        <f>VLOOKUP(A1126,[2]COMEDORECO_Generacion_de_Datos_!$A:$F,5,0)</f>
        <v>01.00.00.62.02.43.43</v>
      </c>
    </row>
    <row r="1127" spans="1:21" s="3" customFormat="1" ht="21.95" customHeight="1" x14ac:dyDescent="0.25">
      <c r="A1127" s="2">
        <f>VLOOKUP(C1127,[1]FIJA!$D:$P,3,0)</f>
        <v>3100137466</v>
      </c>
      <c r="B1127" s="23">
        <v>1115</v>
      </c>
      <c r="C1127" s="7" t="s">
        <v>743</v>
      </c>
      <c r="D1127" s="7" t="s">
        <v>27</v>
      </c>
      <c r="E1127" s="7" t="str">
        <f>VLOOKUP(A1127,[2]COMEDORECO_Generacion_de_Datos_!$A:$F,2,0)</f>
        <v>F</v>
      </c>
      <c r="F1127" s="7" t="s">
        <v>1844</v>
      </c>
      <c r="G1127" s="44" t="str">
        <f>VLOOKUP(A1127,[1]FIJA!$A:$P,15,0)</f>
        <v>COMEDORES ECONOMICOS - PLATANITO SANTIAG</v>
      </c>
      <c r="H1127" s="44">
        <f>VLOOKUP(A1127,[1]FIJA!$A:$P,8,0)</f>
        <v>22000</v>
      </c>
      <c r="I1127" s="32">
        <f>VLOOKUP(A1127,[1]FIJA!$A:$P,10,0)</f>
        <v>0</v>
      </c>
      <c r="J1127" s="32">
        <f>VLOOKUP(A1127,[1]FIJA!$A:$P,9,0)</f>
        <v>631.4</v>
      </c>
      <c r="K1127" s="32">
        <f>VLOOKUP(A1127,[3]Sheet1!$F:$I,2,)</f>
        <v>1562</v>
      </c>
      <c r="L1127" s="32">
        <f>VLOOKUP(A1127,[3]Sheet1!$F:$I,4,0)</f>
        <v>253</v>
      </c>
      <c r="M1127" s="32">
        <f>VLOOKUP(A1127,[1]FIJA!$A:$P,11,0)</f>
        <v>668.8</v>
      </c>
      <c r="N1127" s="32">
        <f>VLOOKUP(A1127,[3]Sheet1!$F:$I,3,0)</f>
        <v>1559.8</v>
      </c>
      <c r="O1127" s="32">
        <f>VLOOKUP(A1127,[1]FIJA!$A:$P,12,0)</f>
        <v>75</v>
      </c>
      <c r="P1127" s="6">
        <v>1300.1999999999998</v>
      </c>
      <c r="Q1127" s="40">
        <f t="shared" si="51"/>
        <v>1375.1999999999998</v>
      </c>
      <c r="R1127" s="6">
        <f t="shared" si="52"/>
        <v>3374.8</v>
      </c>
      <c r="S1127" s="6">
        <f t="shared" si="53"/>
        <v>20624.8</v>
      </c>
      <c r="T1127" s="24">
        <v>111</v>
      </c>
      <c r="U1127" s="2" t="str">
        <f>VLOOKUP(A1127,[2]COMEDORECO_Generacion_de_Datos_!$A:$F,5,0)</f>
        <v>01.00.00.62.02.43.43</v>
      </c>
    </row>
    <row r="1128" spans="1:21" s="3" customFormat="1" ht="21.95" customHeight="1" x14ac:dyDescent="0.25">
      <c r="A1128" s="2">
        <f>VLOOKUP(C1128,[1]FIJA!$D:$P,3,0)</f>
        <v>3400180844</v>
      </c>
      <c r="B1128" s="23">
        <v>1116</v>
      </c>
      <c r="C1128" s="7" t="s">
        <v>784</v>
      </c>
      <c r="D1128" s="7" t="s">
        <v>180</v>
      </c>
      <c r="E1128" s="7" t="str">
        <f>VLOOKUP(A1128,[2]COMEDORECO_Generacion_de_Datos_!$A:$F,2,0)</f>
        <v>M</v>
      </c>
      <c r="F1128" s="7" t="s">
        <v>1844</v>
      </c>
      <c r="G1128" s="44" t="str">
        <f>VLOOKUP(A1128,[1]FIJA!$A:$P,15,0)</f>
        <v>COMEDORES ECONOMICOS - VALVERDE MAO</v>
      </c>
      <c r="H1128" s="44">
        <f>VLOOKUP(A1128,[1]FIJA!$A:$P,8,0)</f>
        <v>22000</v>
      </c>
      <c r="I1128" s="32">
        <f>VLOOKUP(A1128,[1]FIJA!$A:$P,10,0)</f>
        <v>0</v>
      </c>
      <c r="J1128" s="32">
        <f>VLOOKUP(A1128,[1]FIJA!$A:$P,9,0)</f>
        <v>631.4</v>
      </c>
      <c r="K1128" s="32">
        <f>VLOOKUP(A1128,[3]Sheet1!$F:$I,2,)</f>
        <v>1562</v>
      </c>
      <c r="L1128" s="32">
        <f>VLOOKUP(A1128,[3]Sheet1!$F:$I,4,0)</f>
        <v>253</v>
      </c>
      <c r="M1128" s="32">
        <f>VLOOKUP(A1128,[1]FIJA!$A:$P,11,0)</f>
        <v>668.8</v>
      </c>
      <c r="N1128" s="32">
        <f>VLOOKUP(A1128,[3]Sheet1!$F:$I,3,0)</f>
        <v>1559.8</v>
      </c>
      <c r="O1128" s="32">
        <f>VLOOKUP(A1128,[1]FIJA!$A:$P,12,0)</f>
        <v>75</v>
      </c>
      <c r="P1128" s="6">
        <v>1300.1999999999998</v>
      </c>
      <c r="Q1128" s="40">
        <f t="shared" si="51"/>
        <v>1375.1999999999998</v>
      </c>
      <c r="R1128" s="6">
        <f t="shared" si="52"/>
        <v>3374.8</v>
      </c>
      <c r="S1128" s="6">
        <f t="shared" si="53"/>
        <v>20624.8</v>
      </c>
      <c r="T1128" s="24">
        <v>111</v>
      </c>
      <c r="U1128" s="2" t="str">
        <f>VLOOKUP(A1128,[2]COMEDORECO_Generacion_de_Datos_!$A:$F,5,0)</f>
        <v>01.00.00.62.02.43.43</v>
      </c>
    </row>
    <row r="1129" spans="1:21" s="3" customFormat="1" ht="21.95" customHeight="1" x14ac:dyDescent="0.25">
      <c r="A1129" s="2">
        <f>VLOOKUP(C1129,[1]FIJA!$D:$P,3,0)</f>
        <v>22500496348</v>
      </c>
      <c r="B1129" s="23">
        <v>1117</v>
      </c>
      <c r="C1129" s="7" t="s">
        <v>1118</v>
      </c>
      <c r="D1129" s="7" t="s">
        <v>46</v>
      </c>
      <c r="E1129" s="7" t="str">
        <f>VLOOKUP(A1129,[2]COMEDORECO_Generacion_de_Datos_!$A:$F,2,0)</f>
        <v>F</v>
      </c>
      <c r="F1129" s="7" t="s">
        <v>1844</v>
      </c>
      <c r="G1129" s="44" t="str">
        <f>VLOOKUP(A1129,[1]FIJA!$A:$P,15,0)</f>
        <v>COMEDORES ECONOMICOS LOS MINAS- COMEDORE</v>
      </c>
      <c r="H1129" s="44">
        <f>VLOOKUP(A1129,[1]FIJA!$A:$P,8,0)</f>
        <v>22000</v>
      </c>
      <c r="I1129" s="32">
        <f>VLOOKUP(A1129,[1]FIJA!$A:$P,10,0)</f>
        <v>0</v>
      </c>
      <c r="J1129" s="32">
        <f>VLOOKUP(A1129,[1]FIJA!$A:$P,9,0)</f>
        <v>631.4</v>
      </c>
      <c r="K1129" s="32">
        <f>VLOOKUP(A1129,[3]Sheet1!$F:$I,2,)</f>
        <v>1562</v>
      </c>
      <c r="L1129" s="32">
        <f>VLOOKUP(A1129,[3]Sheet1!$F:$I,4,0)</f>
        <v>253</v>
      </c>
      <c r="M1129" s="32">
        <f>VLOOKUP(A1129,[1]FIJA!$A:$P,11,0)</f>
        <v>668.8</v>
      </c>
      <c r="N1129" s="32">
        <f>VLOOKUP(A1129,[3]Sheet1!$F:$I,3,0)</f>
        <v>1559.8</v>
      </c>
      <c r="O1129" s="32">
        <f>VLOOKUP(A1129,[1]FIJA!$A:$P,12,0)</f>
        <v>75</v>
      </c>
      <c r="P1129" s="6">
        <v>1300.1999999999998</v>
      </c>
      <c r="Q1129" s="40">
        <f t="shared" si="51"/>
        <v>1375.1999999999998</v>
      </c>
      <c r="R1129" s="6">
        <f t="shared" si="52"/>
        <v>3374.8</v>
      </c>
      <c r="S1129" s="6">
        <f t="shared" si="53"/>
        <v>20624.8</v>
      </c>
      <c r="T1129" s="24">
        <v>111</v>
      </c>
      <c r="U1129" s="2" t="str">
        <f>VLOOKUP(A1129,[2]COMEDORECO_Generacion_de_Datos_!$A:$F,5,0)</f>
        <v>01.00.00.62.02.43.43</v>
      </c>
    </row>
    <row r="1130" spans="1:21" s="3" customFormat="1" ht="21.95" customHeight="1" x14ac:dyDescent="0.25">
      <c r="A1130" s="2">
        <f>VLOOKUP(C1130,[1]FIJA!$D:$P,3,0)</f>
        <v>116097924</v>
      </c>
      <c r="B1130" s="23">
        <v>1118</v>
      </c>
      <c r="C1130" s="7" t="s">
        <v>439</v>
      </c>
      <c r="D1130" s="7" t="s">
        <v>180</v>
      </c>
      <c r="E1130" s="7" t="str">
        <f>VLOOKUP(A1130,[2]COMEDORECO_Generacion_de_Datos_!$A:$F,2,0)</f>
        <v>M</v>
      </c>
      <c r="F1130" s="7" t="s">
        <v>1844</v>
      </c>
      <c r="G1130" s="44" t="str">
        <f>VLOOKUP(A1130,[1]FIJA!$A:$P,15,0)</f>
        <v>COMEDORES ECONOMICOS LOS MINAS- COMEDORE</v>
      </c>
      <c r="H1130" s="44">
        <f>VLOOKUP(A1130,[1]FIJA!$A:$P,8,0)</f>
        <v>21800</v>
      </c>
      <c r="I1130" s="32">
        <f>VLOOKUP(A1130,[1]FIJA!$A:$P,10,0)</f>
        <v>0</v>
      </c>
      <c r="J1130" s="32">
        <f>VLOOKUP(A1130,[1]FIJA!$A:$P,9,0)</f>
        <v>625.66</v>
      </c>
      <c r="K1130" s="32">
        <f>VLOOKUP(A1130,[3]Sheet1!$F:$I,2,)</f>
        <v>1547.8</v>
      </c>
      <c r="L1130" s="32">
        <f>VLOOKUP(A1130,[3]Sheet1!$F:$I,4,0)</f>
        <v>250.7</v>
      </c>
      <c r="M1130" s="32">
        <f>VLOOKUP(A1130,[1]FIJA!$A:$P,11,0)</f>
        <v>662.72</v>
      </c>
      <c r="N1130" s="32">
        <f>VLOOKUP(A1130,[3]Sheet1!$F:$I,3,0)</f>
        <v>1545.62</v>
      </c>
      <c r="O1130" s="32">
        <f>VLOOKUP(A1130,[1]FIJA!$A:$P,12,0)</f>
        <v>75</v>
      </c>
      <c r="P1130" s="6">
        <v>1288.3800000000001</v>
      </c>
      <c r="Q1130" s="40">
        <f t="shared" si="51"/>
        <v>1363.38</v>
      </c>
      <c r="R1130" s="6">
        <f t="shared" si="52"/>
        <v>3344.12</v>
      </c>
      <c r="S1130" s="6">
        <f t="shared" si="53"/>
        <v>20436.62</v>
      </c>
      <c r="T1130" s="24">
        <v>111</v>
      </c>
      <c r="U1130" s="2" t="str">
        <f>VLOOKUP(A1130,[2]COMEDORECO_Generacion_de_Datos_!$A:$F,5,0)</f>
        <v>01.00.00.62.02.43.43</v>
      </c>
    </row>
    <row r="1131" spans="1:21" s="3" customFormat="1" ht="21.95" customHeight="1" x14ac:dyDescent="0.25">
      <c r="A1131" s="2">
        <f>VLOOKUP(C1131,[1]FIJA!$D:$P,3,0)</f>
        <v>100538511</v>
      </c>
      <c r="B1131" s="23">
        <v>1119</v>
      </c>
      <c r="C1131" s="7" t="s">
        <v>117</v>
      </c>
      <c r="D1131" s="7" t="s">
        <v>118</v>
      </c>
      <c r="E1131" s="7" t="str">
        <f>VLOOKUP(A1131,[2]COMEDORECO_Generacion_de_Datos_!$A:$F,2,0)</f>
        <v>F</v>
      </c>
      <c r="F1131" s="7" t="s">
        <v>1844</v>
      </c>
      <c r="G1131" s="44" t="str">
        <f>VLOOKUP(A1131,[1]FIJA!$A:$P,15,0)</f>
        <v>COMEDORES ECONOMICOS LOS MINAS- COMEDORE</v>
      </c>
      <c r="H1131" s="44">
        <f>VLOOKUP(A1131,[1]FIJA!$A:$P,8,0)</f>
        <v>21500</v>
      </c>
      <c r="I1131" s="32">
        <f>VLOOKUP(A1131,[1]FIJA!$A:$P,10,0)</f>
        <v>0</v>
      </c>
      <c r="J1131" s="32">
        <f>VLOOKUP(A1131,[1]FIJA!$A:$P,9,0)</f>
        <v>617.04999999999995</v>
      </c>
      <c r="K1131" s="32">
        <f>VLOOKUP(A1131,[3]Sheet1!$F:$I,2,)</f>
        <v>1526.5</v>
      </c>
      <c r="L1131" s="32">
        <f>VLOOKUP(A1131,[3]Sheet1!$F:$I,4,0)</f>
        <v>247.25</v>
      </c>
      <c r="M1131" s="32">
        <f>VLOOKUP(A1131,[1]FIJA!$A:$P,11,0)</f>
        <v>653.6</v>
      </c>
      <c r="N1131" s="32">
        <f>VLOOKUP(A1131,[3]Sheet1!$F:$I,3,0)</f>
        <v>1524.35</v>
      </c>
      <c r="O1131" s="32">
        <f>VLOOKUP(A1131,[1]FIJA!$A:$P,12,0)</f>
        <v>75</v>
      </c>
      <c r="P1131" s="6">
        <v>1270.6500000000001</v>
      </c>
      <c r="Q1131" s="40">
        <f t="shared" si="51"/>
        <v>1345.65</v>
      </c>
      <c r="R1131" s="6">
        <f t="shared" si="52"/>
        <v>3298.1</v>
      </c>
      <c r="S1131" s="6">
        <f t="shared" si="53"/>
        <v>20154.349999999999</v>
      </c>
      <c r="T1131" s="24">
        <v>111</v>
      </c>
      <c r="U1131" s="2" t="str">
        <f>VLOOKUP(A1131,[2]COMEDORECO_Generacion_de_Datos_!$A:$F,5,0)</f>
        <v>01.00.00.62.02.43.43</v>
      </c>
    </row>
    <row r="1132" spans="1:21" s="3" customFormat="1" ht="21.95" customHeight="1" x14ac:dyDescent="0.25">
      <c r="A1132" s="2">
        <f>VLOOKUP(C1132,[1]FIJA!$D:$P,3,0)</f>
        <v>110947413</v>
      </c>
      <c r="B1132" s="23">
        <v>1120</v>
      </c>
      <c r="C1132" s="7" t="s">
        <v>1809</v>
      </c>
      <c r="D1132" s="7" t="s">
        <v>470</v>
      </c>
      <c r="E1132" s="7" t="str">
        <f>VLOOKUP(A1132,[2]COMEDORECO_Generacion_de_Datos_!$A:$F,2,0)</f>
        <v>M</v>
      </c>
      <c r="F1132" s="7" t="s">
        <v>1844</v>
      </c>
      <c r="G1132" s="44" t="str">
        <f>VLOOKUP(A1132,[1]FIJA!$A:$P,15,0)</f>
        <v>COMEDORES ECONOMICOS LOS MINAS- COMEDORE</v>
      </c>
      <c r="H1132" s="44">
        <f>VLOOKUP(A1132,[1]FIJA!$A:$P,8,0)</f>
        <v>20000</v>
      </c>
      <c r="I1132" s="32">
        <f>VLOOKUP(A1132,[1]FIJA!$A:$P,10,0)</f>
        <v>0</v>
      </c>
      <c r="J1132" s="32">
        <f>VLOOKUP(A1132,[1]FIJA!$A:$P,9,0)</f>
        <v>574</v>
      </c>
      <c r="K1132" s="32">
        <f>VLOOKUP(A1132,[3]Sheet1!$F:$I,2,)</f>
        <v>1420</v>
      </c>
      <c r="L1132" s="32">
        <f>VLOOKUP(A1132,[3]Sheet1!$F:$I,4,0)</f>
        <v>230</v>
      </c>
      <c r="M1132" s="32">
        <f>VLOOKUP(A1132,[1]FIJA!$A:$P,11,0)</f>
        <v>608</v>
      </c>
      <c r="N1132" s="32">
        <f>VLOOKUP(A1132,[3]Sheet1!$F:$I,3,0)</f>
        <v>1418</v>
      </c>
      <c r="O1132" s="32">
        <f>VLOOKUP(A1132,[1]FIJA!$A:$P,12,0)</f>
        <v>75</v>
      </c>
      <c r="P1132" s="6">
        <v>1182</v>
      </c>
      <c r="Q1132" s="40">
        <f t="shared" si="51"/>
        <v>1257</v>
      </c>
      <c r="R1132" s="6">
        <f t="shared" si="52"/>
        <v>3068</v>
      </c>
      <c r="S1132" s="6">
        <f t="shared" si="53"/>
        <v>18743</v>
      </c>
      <c r="T1132" s="24">
        <v>111</v>
      </c>
      <c r="U1132" s="2" t="str">
        <f>VLOOKUP(A1132,[2]COMEDORECO_Generacion_de_Datos_!$A:$F,5,0)</f>
        <v>01.00.00.62.02.43.43</v>
      </c>
    </row>
    <row r="1133" spans="1:21" s="3" customFormat="1" ht="21.95" customHeight="1" x14ac:dyDescent="0.25">
      <c r="A1133" s="2">
        <f>VLOOKUP(C1133,[1]FIJA!$D:$P,3,0)</f>
        <v>111465233</v>
      </c>
      <c r="B1133" s="23">
        <v>1121</v>
      </c>
      <c r="C1133" s="7" t="s">
        <v>1630</v>
      </c>
      <c r="D1133" s="7" t="s">
        <v>470</v>
      </c>
      <c r="E1133" s="7" t="str">
        <f>VLOOKUP(A1133,[2]COMEDORECO_Generacion_de_Datos_!$A:$F,2,0)</f>
        <v>F</v>
      </c>
      <c r="F1133" s="7" t="s">
        <v>1844</v>
      </c>
      <c r="G1133" s="44" t="str">
        <f>VLOOKUP(A1133,[1]FIJA!$A:$P,15,0)</f>
        <v>COMEDORES ECONOMICOS LOS MINAS- COMEDORE</v>
      </c>
      <c r="H1133" s="44">
        <f>VLOOKUP(A1133,[1]FIJA!$A:$P,8,0)</f>
        <v>20000</v>
      </c>
      <c r="I1133" s="32">
        <f>VLOOKUP(A1133,[1]FIJA!$A:$P,10,0)</f>
        <v>0</v>
      </c>
      <c r="J1133" s="32">
        <f>VLOOKUP(A1133,[1]FIJA!$A:$P,9,0)</f>
        <v>574</v>
      </c>
      <c r="K1133" s="32">
        <f>VLOOKUP(A1133,[3]Sheet1!$F:$I,2,)</f>
        <v>1420</v>
      </c>
      <c r="L1133" s="32">
        <f>VLOOKUP(A1133,[3]Sheet1!$F:$I,4,0)</f>
        <v>230</v>
      </c>
      <c r="M1133" s="32">
        <f>VLOOKUP(A1133,[1]FIJA!$A:$P,11,0)</f>
        <v>608</v>
      </c>
      <c r="N1133" s="32">
        <f>VLOOKUP(A1133,[3]Sheet1!$F:$I,3,0)</f>
        <v>1418</v>
      </c>
      <c r="O1133" s="32">
        <f>VLOOKUP(A1133,[1]FIJA!$A:$P,12,0)</f>
        <v>75</v>
      </c>
      <c r="P1133" s="6">
        <v>1182</v>
      </c>
      <c r="Q1133" s="40">
        <f t="shared" si="51"/>
        <v>1257</v>
      </c>
      <c r="R1133" s="6">
        <f t="shared" si="52"/>
        <v>3068</v>
      </c>
      <c r="S1133" s="6">
        <f t="shared" si="53"/>
        <v>18743</v>
      </c>
      <c r="T1133" s="24">
        <v>111</v>
      </c>
      <c r="U1133" s="2" t="str">
        <f>VLOOKUP(A1133,[2]COMEDORECO_Generacion_de_Datos_!$A:$F,5,0)</f>
        <v>01.00.00.62.02.43.43</v>
      </c>
    </row>
    <row r="1134" spans="1:21" s="3" customFormat="1" ht="21.95" customHeight="1" x14ac:dyDescent="0.25">
      <c r="A1134" s="2">
        <f>VLOOKUP(C1134,[1]FIJA!$D:$P,3,0)</f>
        <v>111587275</v>
      </c>
      <c r="B1134" s="23">
        <v>1122</v>
      </c>
      <c r="C1134" s="7" t="s">
        <v>363</v>
      </c>
      <c r="D1134" s="7" t="s">
        <v>238</v>
      </c>
      <c r="E1134" s="7" t="str">
        <f>VLOOKUP(A1134,[2]COMEDORECO_Generacion_de_Datos_!$A:$F,2,0)</f>
        <v>M</v>
      </c>
      <c r="F1134" s="7" t="s">
        <v>1844</v>
      </c>
      <c r="G1134" s="44" t="str">
        <f>VLOOKUP(A1134,[1]FIJA!$A:$P,15,0)</f>
        <v>COMEDORES ECONOMICOS LOS MINAS- COMEDORE</v>
      </c>
      <c r="H1134" s="44">
        <f>VLOOKUP(A1134,[1]FIJA!$A:$P,8,0)</f>
        <v>20000</v>
      </c>
      <c r="I1134" s="32">
        <f>VLOOKUP(A1134,[1]FIJA!$A:$P,10,0)</f>
        <v>0</v>
      </c>
      <c r="J1134" s="32">
        <f>VLOOKUP(A1134,[1]FIJA!$A:$P,9,0)</f>
        <v>574</v>
      </c>
      <c r="K1134" s="32">
        <f>VLOOKUP(A1134,[3]Sheet1!$F:$I,2,)</f>
        <v>1420</v>
      </c>
      <c r="L1134" s="32">
        <f>VLOOKUP(A1134,[3]Sheet1!$F:$I,4,0)</f>
        <v>230</v>
      </c>
      <c r="M1134" s="32">
        <f>VLOOKUP(A1134,[1]FIJA!$A:$P,11,0)</f>
        <v>608</v>
      </c>
      <c r="N1134" s="32">
        <f>VLOOKUP(A1134,[3]Sheet1!$F:$I,3,0)</f>
        <v>1418</v>
      </c>
      <c r="O1134" s="32">
        <f>VLOOKUP(A1134,[1]FIJA!$A:$P,12,0)</f>
        <v>75</v>
      </c>
      <c r="P1134" s="6">
        <v>1182</v>
      </c>
      <c r="Q1134" s="40">
        <f t="shared" si="51"/>
        <v>1257</v>
      </c>
      <c r="R1134" s="6">
        <f t="shared" si="52"/>
        <v>3068</v>
      </c>
      <c r="S1134" s="6">
        <f t="shared" si="53"/>
        <v>18743</v>
      </c>
      <c r="T1134" s="24">
        <v>111</v>
      </c>
      <c r="U1134" s="2" t="str">
        <f>VLOOKUP(A1134,[2]COMEDORECO_Generacion_de_Datos_!$A:$F,5,0)</f>
        <v>01.00.00.62.02.43.43</v>
      </c>
    </row>
    <row r="1135" spans="1:21" s="3" customFormat="1" ht="21.95" customHeight="1" x14ac:dyDescent="0.25">
      <c r="A1135" s="2">
        <f>VLOOKUP(C1135,[1]FIJA!$D:$P,3,0)</f>
        <v>112280110</v>
      </c>
      <c r="B1135" s="23">
        <v>1123</v>
      </c>
      <c r="C1135" s="7" t="s">
        <v>375</v>
      </c>
      <c r="D1135" s="7" t="s">
        <v>186</v>
      </c>
      <c r="E1135" s="7" t="str">
        <f>VLOOKUP(A1135,[2]COMEDORECO_Generacion_de_Datos_!$A:$F,2,0)</f>
        <v>F</v>
      </c>
      <c r="F1135" s="7" t="s">
        <v>1844</v>
      </c>
      <c r="G1135" s="44" t="str">
        <f>VLOOKUP(A1135,[1]FIJA!$A:$P,15,0)</f>
        <v>COMEDORES ECONOMICOS LOS MINAS- COMEDORE</v>
      </c>
      <c r="H1135" s="44">
        <f>VLOOKUP(A1135,[1]FIJA!$A:$P,8,0)</f>
        <v>20000</v>
      </c>
      <c r="I1135" s="32">
        <f>VLOOKUP(A1135,[1]FIJA!$A:$P,10,0)</f>
        <v>0</v>
      </c>
      <c r="J1135" s="32">
        <f>VLOOKUP(A1135,[1]FIJA!$A:$P,9,0)</f>
        <v>574</v>
      </c>
      <c r="K1135" s="32">
        <f>VLOOKUP(A1135,[3]Sheet1!$F:$I,2,)</f>
        <v>1420</v>
      </c>
      <c r="L1135" s="32">
        <f>VLOOKUP(A1135,[3]Sheet1!$F:$I,4,0)</f>
        <v>230</v>
      </c>
      <c r="M1135" s="32">
        <f>VLOOKUP(A1135,[1]FIJA!$A:$P,11,0)</f>
        <v>608</v>
      </c>
      <c r="N1135" s="32">
        <f>VLOOKUP(A1135,[3]Sheet1!$F:$I,3,0)</f>
        <v>1418</v>
      </c>
      <c r="O1135" s="32">
        <f>VLOOKUP(A1135,[1]FIJA!$A:$P,12,0)</f>
        <v>75</v>
      </c>
      <c r="P1135" s="6">
        <v>1182</v>
      </c>
      <c r="Q1135" s="40">
        <f t="shared" si="51"/>
        <v>1257</v>
      </c>
      <c r="R1135" s="6">
        <f t="shared" si="52"/>
        <v>3068</v>
      </c>
      <c r="S1135" s="6">
        <f t="shared" si="53"/>
        <v>18743</v>
      </c>
      <c r="T1135" s="24">
        <v>111</v>
      </c>
      <c r="U1135" s="2" t="str">
        <f>VLOOKUP(A1135,[2]COMEDORECO_Generacion_de_Datos_!$A:$F,5,0)</f>
        <v>01.00.00.62.02.43.43</v>
      </c>
    </row>
    <row r="1136" spans="1:21" s="3" customFormat="1" ht="21.95" customHeight="1" x14ac:dyDescent="0.25">
      <c r="A1136" s="2">
        <f>VLOOKUP(C1136,[1]FIJA!$D:$P,3,0)</f>
        <v>22301641282</v>
      </c>
      <c r="B1136" s="23">
        <v>1124</v>
      </c>
      <c r="C1136" s="7" t="s">
        <v>1727</v>
      </c>
      <c r="D1136" s="7" t="s">
        <v>116</v>
      </c>
      <c r="E1136" s="7" t="str">
        <f>VLOOKUP(A1136,[2]COMEDORECO_Generacion_de_Datos_!$A:$F,2,0)</f>
        <v>M</v>
      </c>
      <c r="F1136" s="7" t="s">
        <v>1844</v>
      </c>
      <c r="G1136" s="44" t="str">
        <f>VLOOKUP(A1136,[1]FIJA!$A:$P,15,0)</f>
        <v>COMEDORES ECONOMICOS LOS MINAS- COMEDORE</v>
      </c>
      <c r="H1136" s="44">
        <f>VLOOKUP(A1136,[1]FIJA!$A:$P,8,0)</f>
        <v>20000</v>
      </c>
      <c r="I1136" s="32">
        <f>VLOOKUP(A1136,[1]FIJA!$A:$P,10,0)</f>
        <v>0</v>
      </c>
      <c r="J1136" s="32">
        <f>VLOOKUP(A1136,[1]FIJA!$A:$P,9,0)</f>
        <v>574</v>
      </c>
      <c r="K1136" s="32">
        <f>VLOOKUP(A1136,[3]Sheet1!$F:$I,2,)</f>
        <v>1420</v>
      </c>
      <c r="L1136" s="32">
        <f>VLOOKUP(A1136,[3]Sheet1!$F:$I,4,0)</f>
        <v>230</v>
      </c>
      <c r="M1136" s="32">
        <f>VLOOKUP(A1136,[1]FIJA!$A:$P,11,0)</f>
        <v>608</v>
      </c>
      <c r="N1136" s="32">
        <f>VLOOKUP(A1136,[3]Sheet1!$F:$I,3,0)</f>
        <v>1418</v>
      </c>
      <c r="O1136" s="32">
        <f>VLOOKUP(A1136,[1]FIJA!$A:$P,12,0)</f>
        <v>75</v>
      </c>
      <c r="P1136" s="6">
        <v>1182</v>
      </c>
      <c r="Q1136" s="40">
        <f t="shared" si="51"/>
        <v>1257</v>
      </c>
      <c r="R1136" s="6">
        <f t="shared" si="52"/>
        <v>3068</v>
      </c>
      <c r="S1136" s="6">
        <f t="shared" si="53"/>
        <v>18743</v>
      </c>
      <c r="T1136" s="24">
        <v>111</v>
      </c>
      <c r="U1136" s="2" t="str">
        <f>VLOOKUP(A1136,[2]COMEDORECO_Generacion_de_Datos_!$A:$F,5,0)</f>
        <v>01.00.00.62.02.43.43</v>
      </c>
    </row>
    <row r="1137" spans="1:21" s="3" customFormat="1" ht="21.95" customHeight="1" x14ac:dyDescent="0.25">
      <c r="A1137" s="2">
        <f>VLOOKUP(C1137,[1]FIJA!$D:$P,3,0)</f>
        <v>102906534</v>
      </c>
      <c r="B1137" s="23">
        <v>1125</v>
      </c>
      <c r="C1137" s="7" t="s">
        <v>29</v>
      </c>
      <c r="D1137" s="7" t="s">
        <v>30</v>
      </c>
      <c r="E1137" s="7" t="str">
        <f>VLOOKUP(A1137,[2]COMEDORECO_Generacion_de_Datos_!$A:$F,2,0)</f>
        <v>F</v>
      </c>
      <c r="F1137" s="7" t="s">
        <v>1845</v>
      </c>
      <c r="G1137" s="44" t="str">
        <f>VLOOKUP(A1137,[1]FIJA!$A:$P,15,0)</f>
        <v>COMEDORES ECONOMICOS LOS MINAS- COMEDORE</v>
      </c>
      <c r="H1137" s="44">
        <f>VLOOKUP(A1137,[1]FIJA!$A:$P,8,0)</f>
        <v>19800</v>
      </c>
      <c r="I1137" s="32">
        <f>VLOOKUP(A1137,[1]FIJA!$A:$P,10,0)</f>
        <v>0</v>
      </c>
      <c r="J1137" s="32">
        <f>VLOOKUP(A1137,[1]FIJA!$A:$P,9,0)</f>
        <v>568.26</v>
      </c>
      <c r="K1137" s="32">
        <f>VLOOKUP(A1137,[3]Sheet1!$F:$I,2,)</f>
        <v>1405.8</v>
      </c>
      <c r="L1137" s="32">
        <f>VLOOKUP(A1137,[3]Sheet1!$F:$I,4,0)</f>
        <v>227.7</v>
      </c>
      <c r="M1137" s="32">
        <f>VLOOKUP(A1137,[1]FIJA!$A:$P,11,0)</f>
        <v>601.91999999999996</v>
      </c>
      <c r="N1137" s="32">
        <f>VLOOKUP(A1137,[3]Sheet1!$F:$I,3,0)</f>
        <v>1403.82</v>
      </c>
      <c r="O1137" s="32">
        <f>VLOOKUP(A1137,[1]FIJA!$A:$P,12,0)</f>
        <v>1407.22</v>
      </c>
      <c r="P1137" s="6">
        <v>1170.1799999999998</v>
      </c>
      <c r="Q1137" s="40">
        <f t="shared" si="51"/>
        <v>2577.3999999999996</v>
      </c>
      <c r="R1137" s="6">
        <f t="shared" si="52"/>
        <v>3037.3199999999997</v>
      </c>
      <c r="S1137" s="6">
        <f t="shared" si="53"/>
        <v>17222.599999999999</v>
      </c>
      <c r="T1137" s="24">
        <v>111</v>
      </c>
      <c r="U1137" s="2" t="str">
        <f>VLOOKUP(A1137,[2]COMEDORECO_Generacion_de_Datos_!$A:$F,5,0)</f>
        <v>01.00.00.62.02.43.43</v>
      </c>
    </row>
    <row r="1138" spans="1:21" s="3" customFormat="1" ht="21.95" customHeight="1" x14ac:dyDescent="0.25">
      <c r="A1138" s="2">
        <f>VLOOKUP(C1138,[1]FIJA!$D:$P,3,0)</f>
        <v>118807932</v>
      </c>
      <c r="B1138" s="23">
        <v>1126</v>
      </c>
      <c r="C1138" s="7" t="s">
        <v>474</v>
      </c>
      <c r="D1138" s="7" t="s">
        <v>475</v>
      </c>
      <c r="E1138" s="7" t="str">
        <f>VLOOKUP(A1138,[2]COMEDORECO_Generacion_de_Datos_!$A:$F,2,0)</f>
        <v>M</v>
      </c>
      <c r="F1138" s="7" t="s">
        <v>1844</v>
      </c>
      <c r="G1138" s="44" t="str">
        <f>VLOOKUP(A1138,[1]FIJA!$A:$P,15,0)</f>
        <v>DIVISION DE MANTENIMIENTO- COMEDORES ECO</v>
      </c>
      <c r="H1138" s="44">
        <f>VLOOKUP(A1138,[1]FIJA!$A:$P,8,0)</f>
        <v>19800</v>
      </c>
      <c r="I1138" s="32">
        <f>VLOOKUP(A1138,[1]FIJA!$A:$P,10,0)</f>
        <v>0</v>
      </c>
      <c r="J1138" s="32">
        <f>VLOOKUP(A1138,[1]FIJA!$A:$P,9,0)</f>
        <v>568.26</v>
      </c>
      <c r="K1138" s="32">
        <f>VLOOKUP(A1138,[3]Sheet1!$F:$I,2,)</f>
        <v>1405.8</v>
      </c>
      <c r="L1138" s="32">
        <f>VLOOKUP(A1138,[3]Sheet1!$F:$I,4,0)</f>
        <v>227.7</v>
      </c>
      <c r="M1138" s="32">
        <f>VLOOKUP(A1138,[1]FIJA!$A:$P,11,0)</f>
        <v>601.91999999999996</v>
      </c>
      <c r="N1138" s="32">
        <f>VLOOKUP(A1138,[3]Sheet1!$F:$I,3,0)</f>
        <v>1403.82</v>
      </c>
      <c r="O1138" s="32">
        <f>VLOOKUP(A1138,[1]FIJA!$A:$P,12,0)</f>
        <v>75</v>
      </c>
      <c r="P1138" s="6">
        <v>1170.1799999999998</v>
      </c>
      <c r="Q1138" s="40">
        <f t="shared" si="51"/>
        <v>1245.1799999999998</v>
      </c>
      <c r="R1138" s="6">
        <f t="shared" si="52"/>
        <v>3037.3199999999997</v>
      </c>
      <c r="S1138" s="6">
        <f t="shared" si="53"/>
        <v>18554.82</v>
      </c>
      <c r="T1138" s="24">
        <v>111</v>
      </c>
      <c r="U1138" s="2" t="str">
        <f>VLOOKUP(A1138,[2]COMEDORECO_Generacion_de_Datos_!$A:$F,5,0)</f>
        <v>01.00.00.62.02.43.43</v>
      </c>
    </row>
    <row r="1139" spans="1:21" s="3" customFormat="1" ht="21.95" customHeight="1" x14ac:dyDescent="0.25">
      <c r="A1139" s="2">
        <f>VLOOKUP(C1139,[1]FIJA!$D:$P,3,0)</f>
        <v>1100025160</v>
      </c>
      <c r="B1139" s="23">
        <v>1127</v>
      </c>
      <c r="C1139" s="7" t="s">
        <v>546</v>
      </c>
      <c r="D1139" s="7" t="s">
        <v>174</v>
      </c>
      <c r="E1139" s="7" t="str">
        <f>VLOOKUP(A1139,[2]COMEDORECO_Generacion_de_Datos_!$A:$F,2,0)</f>
        <v>F</v>
      </c>
      <c r="F1139" s="7" t="s">
        <v>1844</v>
      </c>
      <c r="G1139" s="44" t="str">
        <f>VLOOKUP(A1139,[1]FIJA!$A:$P,15,0)</f>
        <v>DIRECCION DE PROCESAMIENTO DE ALIMENTOS</v>
      </c>
      <c r="H1139" s="44">
        <f>VLOOKUP(A1139,[1]FIJA!$A:$P,8,0)</f>
        <v>19800</v>
      </c>
      <c r="I1139" s="32">
        <f>VLOOKUP(A1139,[1]FIJA!$A:$P,10,0)</f>
        <v>0</v>
      </c>
      <c r="J1139" s="32">
        <f>VLOOKUP(A1139,[1]FIJA!$A:$P,9,0)</f>
        <v>568.26</v>
      </c>
      <c r="K1139" s="32">
        <f>VLOOKUP(A1139,[3]Sheet1!$F:$I,2,)</f>
        <v>1405.8</v>
      </c>
      <c r="L1139" s="32">
        <f>VLOOKUP(A1139,[3]Sheet1!$F:$I,4,0)</f>
        <v>227.7</v>
      </c>
      <c r="M1139" s="32">
        <f>VLOOKUP(A1139,[1]FIJA!$A:$P,11,0)</f>
        <v>601.91999999999996</v>
      </c>
      <c r="N1139" s="32">
        <f>VLOOKUP(A1139,[3]Sheet1!$F:$I,3,0)</f>
        <v>1403.82</v>
      </c>
      <c r="O1139" s="32">
        <f>VLOOKUP(A1139,[1]FIJA!$A:$P,12,0)</f>
        <v>75</v>
      </c>
      <c r="P1139" s="6">
        <v>1170.1799999999998</v>
      </c>
      <c r="Q1139" s="40">
        <f t="shared" si="51"/>
        <v>1245.1799999999998</v>
      </c>
      <c r="R1139" s="6">
        <f t="shared" si="52"/>
        <v>3037.3199999999997</v>
      </c>
      <c r="S1139" s="6">
        <f t="shared" si="53"/>
        <v>18554.82</v>
      </c>
      <c r="T1139" s="24">
        <v>111</v>
      </c>
      <c r="U1139" s="2" t="str">
        <f>VLOOKUP(A1139,[2]COMEDORECO_Generacion_de_Datos_!$A:$F,5,0)</f>
        <v>01.00.00.62.02.43.43</v>
      </c>
    </row>
    <row r="1140" spans="1:21" s="3" customFormat="1" ht="21.95" customHeight="1" x14ac:dyDescent="0.25">
      <c r="A1140" s="2">
        <f>VLOOKUP(C1140,[1]FIJA!$D:$P,3,0)</f>
        <v>1900176221</v>
      </c>
      <c r="B1140" s="23">
        <v>1128</v>
      </c>
      <c r="C1140" s="7" t="s">
        <v>1693</v>
      </c>
      <c r="D1140" s="7" t="s">
        <v>292</v>
      </c>
      <c r="E1140" s="7" t="str">
        <f>VLOOKUP(A1140,[2]COMEDORECO_Generacion_de_Datos_!$A:$F,2,0)</f>
        <v>M</v>
      </c>
      <c r="F1140" s="7" t="s">
        <v>1844</v>
      </c>
      <c r="G1140" s="44" t="str">
        <f>VLOOKUP(A1140,[1]FIJA!$A:$P,15,0)</f>
        <v>COMEDORES ECONOMICOS LOS MINAS- COMEDORE</v>
      </c>
      <c r="H1140" s="44">
        <f>VLOOKUP(A1140,[1]FIJA!$A:$P,8,0)</f>
        <v>19000</v>
      </c>
      <c r="I1140" s="32">
        <f>VLOOKUP(A1140,[1]FIJA!$A:$P,10,0)</f>
        <v>0</v>
      </c>
      <c r="J1140" s="32">
        <f>VLOOKUP(A1140,[1]FIJA!$A:$P,9,0)</f>
        <v>545.29999999999995</v>
      </c>
      <c r="K1140" s="32">
        <f>VLOOKUP(A1140,[3]Sheet1!$F:$I,2,)</f>
        <v>1349</v>
      </c>
      <c r="L1140" s="32">
        <f>VLOOKUP(A1140,[3]Sheet1!$F:$I,4,0)</f>
        <v>218.5</v>
      </c>
      <c r="M1140" s="32">
        <f>VLOOKUP(A1140,[1]FIJA!$A:$P,11,0)</f>
        <v>577.6</v>
      </c>
      <c r="N1140" s="32">
        <f>VLOOKUP(A1140,[3]Sheet1!$F:$I,3,0)</f>
        <v>1347.1</v>
      </c>
      <c r="O1140" s="32">
        <f>VLOOKUP(A1140,[1]FIJA!$A:$P,12,0)</f>
        <v>75</v>
      </c>
      <c r="P1140" s="6">
        <v>1122.9000000000001</v>
      </c>
      <c r="Q1140" s="40">
        <f t="shared" si="51"/>
        <v>1197.9000000000001</v>
      </c>
      <c r="R1140" s="6">
        <f t="shared" si="52"/>
        <v>2914.6</v>
      </c>
      <c r="S1140" s="6">
        <f t="shared" si="53"/>
        <v>17802.099999999999</v>
      </c>
      <c r="T1140" s="24">
        <v>111</v>
      </c>
      <c r="U1140" s="2" t="str">
        <f>VLOOKUP(A1140,[2]COMEDORECO_Generacion_de_Datos_!$A:$F,5,0)</f>
        <v>01.00.00.62.02.43.43</v>
      </c>
    </row>
    <row r="1141" spans="1:21" s="3" customFormat="1" ht="21.95" customHeight="1" x14ac:dyDescent="0.25">
      <c r="A1141" s="2">
        <f>VLOOKUP(C1141,[1]FIJA!$D:$P,3,0)</f>
        <v>103905675</v>
      </c>
      <c r="B1141" s="23">
        <v>1129</v>
      </c>
      <c r="C1141" s="7" t="s">
        <v>168</v>
      </c>
      <c r="D1141" s="7" t="s">
        <v>97</v>
      </c>
      <c r="E1141" s="7" t="str">
        <f>VLOOKUP(A1141,[2]COMEDORECO_Generacion_de_Datos_!$A:$F,2,0)</f>
        <v>F</v>
      </c>
      <c r="F1141" s="7" t="s">
        <v>1844</v>
      </c>
      <c r="G1141" s="44" t="str">
        <f>VLOOKUP(A1141,[1]FIJA!$A:$P,15,0)</f>
        <v>COMEDORES ECONOMICOS LOS MINAS- COMEDORE</v>
      </c>
      <c r="H1141" s="44">
        <f>VLOOKUP(A1141,[1]FIJA!$A:$P,8,0)</f>
        <v>18000</v>
      </c>
      <c r="I1141" s="32">
        <f>VLOOKUP(A1141,[1]FIJA!$A:$P,10,0)</f>
        <v>0</v>
      </c>
      <c r="J1141" s="32">
        <f>VLOOKUP(A1141,[1]FIJA!$A:$P,9,0)</f>
        <v>516.6</v>
      </c>
      <c r="K1141" s="32">
        <f>VLOOKUP(A1141,[3]Sheet1!$F:$I,2,)</f>
        <v>1278</v>
      </c>
      <c r="L1141" s="32">
        <f>VLOOKUP(A1141,[3]Sheet1!$F:$I,4,0)</f>
        <v>207</v>
      </c>
      <c r="M1141" s="32">
        <f>VLOOKUP(A1141,[1]FIJA!$A:$P,11,0)</f>
        <v>547.20000000000005</v>
      </c>
      <c r="N1141" s="32">
        <f>VLOOKUP(A1141,[3]Sheet1!$F:$I,3,0)</f>
        <v>1276.2</v>
      </c>
      <c r="O1141" s="32">
        <f>VLOOKUP(A1141,[1]FIJA!$A:$P,12,0)</f>
        <v>75</v>
      </c>
      <c r="P1141" s="6">
        <v>1063.8000000000002</v>
      </c>
      <c r="Q1141" s="40">
        <f t="shared" si="51"/>
        <v>1138.8000000000002</v>
      </c>
      <c r="R1141" s="6">
        <f t="shared" si="52"/>
        <v>2761.2</v>
      </c>
      <c r="S1141" s="6">
        <f t="shared" si="53"/>
        <v>16861.2</v>
      </c>
      <c r="T1141" s="24">
        <v>111</v>
      </c>
      <c r="U1141" s="2" t="str">
        <f>VLOOKUP(A1141,[2]COMEDORECO_Generacion_de_Datos_!$A:$F,5,0)</f>
        <v>01.00.00.62.02.43.43</v>
      </c>
    </row>
    <row r="1142" spans="1:21" s="3" customFormat="1" ht="21.95" customHeight="1" x14ac:dyDescent="0.25">
      <c r="A1142" s="2">
        <f>VLOOKUP(C1142,[1]FIJA!$D:$P,3,0)</f>
        <v>112425269</v>
      </c>
      <c r="B1142" s="23">
        <v>1130</v>
      </c>
      <c r="C1142" s="7" t="s">
        <v>377</v>
      </c>
      <c r="D1142" s="7" t="s">
        <v>97</v>
      </c>
      <c r="E1142" s="7" t="str">
        <f>VLOOKUP(A1142,[2]COMEDORECO_Generacion_de_Datos_!$A:$F,2,0)</f>
        <v>F</v>
      </c>
      <c r="F1142" s="7" t="s">
        <v>1844</v>
      </c>
      <c r="G1142" s="44" t="str">
        <f>VLOOKUP(A1142,[1]FIJA!$A:$P,15,0)</f>
        <v>COMEDORES ECONOMICOS LOS MINAS- COMEDORE</v>
      </c>
      <c r="H1142" s="44">
        <f>VLOOKUP(A1142,[1]FIJA!$A:$P,8,0)</f>
        <v>18000</v>
      </c>
      <c r="I1142" s="32">
        <f>VLOOKUP(A1142,[1]FIJA!$A:$P,10,0)</f>
        <v>0</v>
      </c>
      <c r="J1142" s="32">
        <f>VLOOKUP(A1142,[1]FIJA!$A:$P,9,0)</f>
        <v>516.6</v>
      </c>
      <c r="K1142" s="32">
        <f>VLOOKUP(A1142,[3]Sheet1!$F:$I,2,)</f>
        <v>1278</v>
      </c>
      <c r="L1142" s="32">
        <f>VLOOKUP(A1142,[3]Sheet1!$F:$I,4,0)</f>
        <v>207</v>
      </c>
      <c r="M1142" s="32">
        <f>VLOOKUP(A1142,[1]FIJA!$A:$P,11,0)</f>
        <v>547.20000000000005</v>
      </c>
      <c r="N1142" s="32">
        <f>VLOOKUP(A1142,[3]Sheet1!$F:$I,3,0)</f>
        <v>1276.2</v>
      </c>
      <c r="O1142" s="32">
        <f>VLOOKUP(A1142,[1]FIJA!$A:$P,12,0)</f>
        <v>75</v>
      </c>
      <c r="P1142" s="6">
        <v>1063.8000000000002</v>
      </c>
      <c r="Q1142" s="40">
        <f t="shared" si="51"/>
        <v>1138.8000000000002</v>
      </c>
      <c r="R1142" s="6">
        <f t="shared" si="52"/>
        <v>2761.2</v>
      </c>
      <c r="S1142" s="6">
        <f t="shared" si="53"/>
        <v>16861.2</v>
      </c>
      <c r="T1142" s="24">
        <v>111</v>
      </c>
      <c r="U1142" s="2" t="str">
        <f>VLOOKUP(A1142,[2]COMEDORECO_Generacion_de_Datos_!$A:$F,5,0)</f>
        <v>01.00.00.62.02.43.43</v>
      </c>
    </row>
    <row r="1143" spans="1:21" s="3" customFormat="1" ht="21.95" customHeight="1" x14ac:dyDescent="0.25">
      <c r="A1143" s="2">
        <f>VLOOKUP(C1143,[1]FIJA!$D:$P,3,0)</f>
        <v>40214435840</v>
      </c>
      <c r="B1143" s="23">
        <v>1131</v>
      </c>
      <c r="C1143" s="7" t="s">
        <v>1583</v>
      </c>
      <c r="D1143" s="7" t="s">
        <v>378</v>
      </c>
      <c r="E1143" s="7" t="str">
        <f>VLOOKUP(A1143,[2]COMEDORECO_Generacion_de_Datos_!$A:$F,2,0)</f>
        <v>M</v>
      </c>
      <c r="F1143" s="7" t="s">
        <v>1844</v>
      </c>
      <c r="G1143" s="44" t="str">
        <f>VLOOKUP(A1143,[1]FIJA!$A:$P,15,0)</f>
        <v>COMEDORES ECONOMICOS LOS MINAS- COMEDORE</v>
      </c>
      <c r="H1143" s="44">
        <f>VLOOKUP(A1143,[1]FIJA!$A:$P,8,0)</f>
        <v>18000</v>
      </c>
      <c r="I1143" s="32">
        <f>VLOOKUP(A1143,[1]FIJA!$A:$P,10,0)</f>
        <v>0</v>
      </c>
      <c r="J1143" s="32">
        <f>VLOOKUP(A1143,[1]FIJA!$A:$P,9,0)</f>
        <v>516.6</v>
      </c>
      <c r="K1143" s="32">
        <f>VLOOKUP(A1143,[3]Sheet1!$F:$I,2,)</f>
        <v>1278</v>
      </c>
      <c r="L1143" s="32">
        <f>VLOOKUP(A1143,[3]Sheet1!$F:$I,4,0)</f>
        <v>207</v>
      </c>
      <c r="M1143" s="32">
        <f>VLOOKUP(A1143,[1]FIJA!$A:$P,11,0)</f>
        <v>547.20000000000005</v>
      </c>
      <c r="N1143" s="32">
        <f>VLOOKUP(A1143,[3]Sheet1!$F:$I,3,0)</f>
        <v>1276.2</v>
      </c>
      <c r="O1143" s="32">
        <f>VLOOKUP(A1143,[1]FIJA!$A:$P,12,0)</f>
        <v>75</v>
      </c>
      <c r="P1143" s="6">
        <v>1063.8000000000002</v>
      </c>
      <c r="Q1143" s="40">
        <f t="shared" si="51"/>
        <v>1138.8000000000002</v>
      </c>
      <c r="R1143" s="6">
        <f t="shared" si="52"/>
        <v>2761.2</v>
      </c>
      <c r="S1143" s="6">
        <f t="shared" si="53"/>
        <v>16861.2</v>
      </c>
      <c r="T1143" s="24">
        <v>111</v>
      </c>
      <c r="U1143" s="2" t="str">
        <f>VLOOKUP(A1143,[2]COMEDORECO_Generacion_de_Datos_!$A:$F,5,0)</f>
        <v>01.00.00.62.02.43.43</v>
      </c>
    </row>
    <row r="1144" spans="1:21" s="3" customFormat="1" ht="21.95" customHeight="1" x14ac:dyDescent="0.25">
      <c r="A1144" s="2">
        <f>VLOOKUP(C1144,[1]FIJA!$D:$P,3,0)</f>
        <v>104483433</v>
      </c>
      <c r="B1144" s="23">
        <v>1132</v>
      </c>
      <c r="C1144" s="7" t="s">
        <v>184</v>
      </c>
      <c r="D1144" s="7" t="s">
        <v>37</v>
      </c>
      <c r="E1144" s="7" t="str">
        <f>VLOOKUP(A1144,[2]COMEDORECO_Generacion_de_Datos_!$A:$F,2,0)</f>
        <v>F</v>
      </c>
      <c r="F1144" s="7" t="s">
        <v>1844</v>
      </c>
      <c r="G1144" s="44" t="str">
        <f>VLOOKUP(A1144,[1]FIJA!$A:$P,15,0)</f>
        <v>COMEDORES ECONOMICOS- CRISTO REY</v>
      </c>
      <c r="H1144" s="44">
        <f>VLOOKUP(A1144,[1]FIJA!$A:$P,8,0)</f>
        <v>16500</v>
      </c>
      <c r="I1144" s="32">
        <f>VLOOKUP(A1144,[1]FIJA!$A:$P,10,0)</f>
        <v>0</v>
      </c>
      <c r="J1144" s="32">
        <f>VLOOKUP(A1144,[1]FIJA!$A:$P,9,0)</f>
        <v>473.55</v>
      </c>
      <c r="K1144" s="32">
        <f>VLOOKUP(A1144,[3]Sheet1!$F:$I,2,)</f>
        <v>1171.5</v>
      </c>
      <c r="L1144" s="32">
        <f>VLOOKUP(A1144,[3]Sheet1!$F:$I,4,0)</f>
        <v>189.75</v>
      </c>
      <c r="M1144" s="32">
        <f>VLOOKUP(A1144,[1]FIJA!$A:$P,11,0)</f>
        <v>501.6</v>
      </c>
      <c r="N1144" s="32">
        <f>VLOOKUP(A1144,[3]Sheet1!$F:$I,3,0)</f>
        <v>1169.8499999999999</v>
      </c>
      <c r="O1144" s="32">
        <f>VLOOKUP(A1144,[1]FIJA!$A:$P,12,0)</f>
        <v>75</v>
      </c>
      <c r="P1144" s="6">
        <v>975.15000000000009</v>
      </c>
      <c r="Q1144" s="40">
        <f t="shared" si="51"/>
        <v>1050.1500000000001</v>
      </c>
      <c r="R1144" s="6">
        <f t="shared" si="52"/>
        <v>2531.1</v>
      </c>
      <c r="S1144" s="6">
        <f t="shared" si="53"/>
        <v>15449.85</v>
      </c>
      <c r="T1144" s="24">
        <v>111</v>
      </c>
      <c r="U1144" s="2" t="str">
        <f>VLOOKUP(A1144,[2]COMEDORECO_Generacion_de_Datos_!$A:$F,5,0)</f>
        <v>01.00.00.62.02.43.43</v>
      </c>
    </row>
    <row r="1145" spans="1:21" s="3" customFormat="1" ht="21.95" customHeight="1" x14ac:dyDescent="0.25">
      <c r="A1145" s="2">
        <f>VLOOKUP(C1145,[1]FIJA!$D:$P,3,0)</f>
        <v>104806575</v>
      </c>
      <c r="B1145" s="23">
        <v>1133</v>
      </c>
      <c r="C1145" s="7" t="s">
        <v>208</v>
      </c>
      <c r="D1145" s="7" t="s">
        <v>97</v>
      </c>
      <c r="E1145" s="7" t="str">
        <f>VLOOKUP(A1145,[2]COMEDORECO_Generacion_de_Datos_!$A:$F,2,0)</f>
        <v>F</v>
      </c>
      <c r="F1145" s="7" t="s">
        <v>1844</v>
      </c>
      <c r="G1145" s="44" t="str">
        <f>VLOOKUP(A1145,[1]FIJA!$A:$P,15,0)</f>
        <v>DEPARTAMENTO DE COCINAS MOVILES- COMEDOR</v>
      </c>
      <c r="H1145" s="44">
        <f>VLOOKUP(A1145,[1]FIJA!$A:$P,8,0)</f>
        <v>16500</v>
      </c>
      <c r="I1145" s="32">
        <f>VLOOKUP(A1145,[1]FIJA!$A:$P,10,0)</f>
        <v>0</v>
      </c>
      <c r="J1145" s="32">
        <f>VLOOKUP(A1145,[1]FIJA!$A:$P,9,0)</f>
        <v>473.55</v>
      </c>
      <c r="K1145" s="32">
        <f>VLOOKUP(A1145,[3]Sheet1!$F:$I,2,)</f>
        <v>1171.5</v>
      </c>
      <c r="L1145" s="32">
        <f>VLOOKUP(A1145,[3]Sheet1!$F:$I,4,0)</f>
        <v>189.75</v>
      </c>
      <c r="M1145" s="32">
        <f>VLOOKUP(A1145,[1]FIJA!$A:$P,11,0)</f>
        <v>501.6</v>
      </c>
      <c r="N1145" s="32">
        <f>VLOOKUP(A1145,[3]Sheet1!$F:$I,3,0)</f>
        <v>1169.8499999999999</v>
      </c>
      <c r="O1145" s="32">
        <f>VLOOKUP(A1145,[1]FIJA!$A:$P,12,0)</f>
        <v>1587.45</v>
      </c>
      <c r="P1145" s="6">
        <v>975.15000000000009</v>
      </c>
      <c r="Q1145" s="40">
        <f t="shared" si="51"/>
        <v>2562.6000000000004</v>
      </c>
      <c r="R1145" s="6">
        <f t="shared" si="52"/>
        <v>2531.1</v>
      </c>
      <c r="S1145" s="6">
        <f t="shared" si="53"/>
        <v>13937.4</v>
      </c>
      <c r="T1145" s="24">
        <v>111</v>
      </c>
      <c r="U1145" s="2" t="str">
        <f>VLOOKUP(A1145,[2]COMEDORECO_Generacion_de_Datos_!$A:$F,5,0)</f>
        <v>01.00.00.62.02.43.43</v>
      </c>
    </row>
    <row r="1146" spans="1:21" s="3" customFormat="1" ht="21.95" customHeight="1" x14ac:dyDescent="0.25">
      <c r="A1146" s="2">
        <f>VLOOKUP(C1146,[1]FIJA!$D:$P,3,0)</f>
        <v>105809719</v>
      </c>
      <c r="B1146" s="23">
        <v>1134</v>
      </c>
      <c r="C1146" s="7" t="s">
        <v>255</v>
      </c>
      <c r="D1146" s="7" t="s">
        <v>99</v>
      </c>
      <c r="E1146" s="7" t="str">
        <f>VLOOKUP(A1146,[2]COMEDORECO_Generacion_de_Datos_!$A:$F,2,0)</f>
        <v>M</v>
      </c>
      <c r="F1146" s="7" t="s">
        <v>1844</v>
      </c>
      <c r="G1146" s="44" t="str">
        <f>VLOOKUP(A1146,[1]FIJA!$A:$P,15,0)</f>
        <v>DEPARTAMENTO DE COCINAS MOVILES- COMEDOR</v>
      </c>
      <c r="H1146" s="44">
        <f>VLOOKUP(A1146,[1]FIJA!$A:$P,8,0)</f>
        <v>16500</v>
      </c>
      <c r="I1146" s="32">
        <f>VLOOKUP(A1146,[1]FIJA!$A:$P,10,0)</f>
        <v>0</v>
      </c>
      <c r="J1146" s="32">
        <f>VLOOKUP(A1146,[1]FIJA!$A:$P,9,0)</f>
        <v>473.55</v>
      </c>
      <c r="K1146" s="32">
        <f>VLOOKUP(A1146,[3]Sheet1!$F:$I,2,)</f>
        <v>1171.5</v>
      </c>
      <c r="L1146" s="32">
        <f>VLOOKUP(A1146,[3]Sheet1!$F:$I,4,0)</f>
        <v>189.75</v>
      </c>
      <c r="M1146" s="32">
        <f>VLOOKUP(A1146,[1]FIJA!$A:$P,11,0)</f>
        <v>501.6</v>
      </c>
      <c r="N1146" s="32">
        <f>VLOOKUP(A1146,[3]Sheet1!$F:$I,3,0)</f>
        <v>1169.8499999999999</v>
      </c>
      <c r="O1146" s="32">
        <f>VLOOKUP(A1146,[1]FIJA!$A:$P,12,0)</f>
        <v>75</v>
      </c>
      <c r="P1146" s="6">
        <v>975.15000000000009</v>
      </c>
      <c r="Q1146" s="40">
        <f t="shared" si="51"/>
        <v>1050.1500000000001</v>
      </c>
      <c r="R1146" s="6">
        <f t="shared" si="52"/>
        <v>2531.1</v>
      </c>
      <c r="S1146" s="6">
        <f t="shared" si="53"/>
        <v>15449.85</v>
      </c>
      <c r="T1146" s="24">
        <v>111</v>
      </c>
      <c r="U1146" s="2" t="str">
        <f>VLOOKUP(A1146,[2]COMEDORECO_Generacion_de_Datos_!$A:$F,5,0)</f>
        <v>01.00.00.62.02.43.43</v>
      </c>
    </row>
    <row r="1147" spans="1:21" s="3" customFormat="1" ht="21.95" customHeight="1" x14ac:dyDescent="0.25">
      <c r="A1147" s="2">
        <f>VLOOKUP(C1147,[1]FIJA!$D:$P,3,0)</f>
        <v>107748295</v>
      </c>
      <c r="B1147" s="23">
        <v>1135</v>
      </c>
      <c r="C1147" s="7" t="s">
        <v>285</v>
      </c>
      <c r="D1147" s="7" t="s">
        <v>180</v>
      </c>
      <c r="E1147" s="7" t="str">
        <f>VLOOKUP(A1147,[2]COMEDORECO_Generacion_de_Datos_!$A:$F,2,0)</f>
        <v>M</v>
      </c>
      <c r="F1147" s="7" t="s">
        <v>1844</v>
      </c>
      <c r="G1147" s="44" t="str">
        <f>VLOOKUP(A1147,[1]FIJA!$A:$P,15,0)</f>
        <v>COMEDORES ECONOMICOS LOS MINAS- COMEDORE</v>
      </c>
      <c r="H1147" s="44">
        <f>VLOOKUP(A1147,[1]FIJA!$A:$P,8,0)</f>
        <v>16500</v>
      </c>
      <c r="I1147" s="32">
        <f>VLOOKUP(A1147,[1]FIJA!$A:$P,10,0)</f>
        <v>0</v>
      </c>
      <c r="J1147" s="32">
        <f>VLOOKUP(A1147,[1]FIJA!$A:$P,9,0)</f>
        <v>473.55</v>
      </c>
      <c r="K1147" s="32">
        <f>VLOOKUP(A1147,[3]Sheet1!$F:$I,2,)</f>
        <v>1171.5</v>
      </c>
      <c r="L1147" s="32">
        <f>VLOOKUP(A1147,[3]Sheet1!$F:$I,4,0)</f>
        <v>189.75</v>
      </c>
      <c r="M1147" s="32">
        <f>VLOOKUP(A1147,[1]FIJA!$A:$P,11,0)</f>
        <v>501.6</v>
      </c>
      <c r="N1147" s="32">
        <f>VLOOKUP(A1147,[3]Sheet1!$F:$I,3,0)</f>
        <v>1169.8499999999999</v>
      </c>
      <c r="O1147" s="32">
        <f>VLOOKUP(A1147,[1]FIJA!$A:$P,12,0)</f>
        <v>75</v>
      </c>
      <c r="P1147" s="6">
        <v>975.15000000000009</v>
      </c>
      <c r="Q1147" s="40">
        <f t="shared" si="51"/>
        <v>1050.1500000000001</v>
      </c>
      <c r="R1147" s="6">
        <f t="shared" si="52"/>
        <v>2531.1</v>
      </c>
      <c r="S1147" s="6">
        <f t="shared" si="53"/>
        <v>15449.85</v>
      </c>
      <c r="T1147" s="24">
        <v>111</v>
      </c>
      <c r="U1147" s="2" t="str">
        <f>VLOOKUP(A1147,[2]COMEDORECO_Generacion_de_Datos_!$A:$F,5,0)</f>
        <v>01.00.00.62.02.43.43</v>
      </c>
    </row>
    <row r="1148" spans="1:21" s="3" customFormat="1" ht="21.95" customHeight="1" x14ac:dyDescent="0.25">
      <c r="A1148" s="2">
        <f>VLOOKUP(C1148,[1]FIJA!$D:$P,3,0)</f>
        <v>109143933</v>
      </c>
      <c r="B1148" s="23">
        <v>1136</v>
      </c>
      <c r="C1148" s="7" t="s">
        <v>312</v>
      </c>
      <c r="D1148" s="7" t="s">
        <v>144</v>
      </c>
      <c r="E1148" s="7" t="str">
        <f>VLOOKUP(A1148,[2]COMEDORECO_Generacion_de_Datos_!$A:$F,2,0)</f>
        <v>F</v>
      </c>
      <c r="F1148" s="7" t="s">
        <v>1844</v>
      </c>
      <c r="G1148" s="44" t="str">
        <f>VLOOKUP(A1148,[1]FIJA!$A:$P,15,0)</f>
        <v>COMEDORES ECONOMICOS LOS MINAS- COMEDORE</v>
      </c>
      <c r="H1148" s="44">
        <f>VLOOKUP(A1148,[1]FIJA!$A:$P,8,0)</f>
        <v>16500</v>
      </c>
      <c r="I1148" s="32">
        <f>VLOOKUP(A1148,[1]FIJA!$A:$P,10,0)</f>
        <v>0</v>
      </c>
      <c r="J1148" s="32">
        <f>VLOOKUP(A1148,[1]FIJA!$A:$P,9,0)</f>
        <v>473.55</v>
      </c>
      <c r="K1148" s="32">
        <f>VLOOKUP(A1148,[3]Sheet1!$F:$I,2,)</f>
        <v>1171.5</v>
      </c>
      <c r="L1148" s="32">
        <f>VLOOKUP(A1148,[3]Sheet1!$F:$I,4,0)</f>
        <v>189.75</v>
      </c>
      <c r="M1148" s="32">
        <f>VLOOKUP(A1148,[1]FIJA!$A:$P,11,0)</f>
        <v>501.6</v>
      </c>
      <c r="N1148" s="32">
        <f>VLOOKUP(A1148,[3]Sheet1!$F:$I,3,0)</f>
        <v>1169.8499999999999</v>
      </c>
      <c r="O1148" s="32">
        <f>VLOOKUP(A1148,[1]FIJA!$A:$P,12,0)</f>
        <v>75</v>
      </c>
      <c r="P1148" s="6">
        <v>975.15000000000009</v>
      </c>
      <c r="Q1148" s="40">
        <f t="shared" si="51"/>
        <v>1050.1500000000001</v>
      </c>
      <c r="R1148" s="6">
        <f t="shared" si="52"/>
        <v>2531.1</v>
      </c>
      <c r="S1148" s="6">
        <f t="shared" si="53"/>
        <v>15449.85</v>
      </c>
      <c r="T1148" s="24">
        <v>111</v>
      </c>
      <c r="U1148" s="2" t="str">
        <f>VLOOKUP(A1148,[2]COMEDORECO_Generacion_de_Datos_!$A:$F,5,0)</f>
        <v>01.00.00.62.02.43.43</v>
      </c>
    </row>
    <row r="1149" spans="1:21" s="3" customFormat="1" ht="21.95" customHeight="1" x14ac:dyDescent="0.25">
      <c r="A1149" s="2">
        <f>VLOOKUP(C1149,[1]FIJA!$D:$P,3,0)</f>
        <v>109587428</v>
      </c>
      <c r="B1149" s="23">
        <v>1137</v>
      </c>
      <c r="C1149" s="7" t="s">
        <v>323</v>
      </c>
      <c r="D1149" s="7" t="s">
        <v>116</v>
      </c>
      <c r="E1149" s="7" t="str">
        <f>VLOOKUP(A1149,[2]COMEDORECO_Generacion_de_Datos_!$A:$F,2,0)</f>
        <v>F</v>
      </c>
      <c r="F1149" s="7" t="s">
        <v>1844</v>
      </c>
      <c r="G1149" s="44" t="str">
        <f>VLOOKUP(A1149,[1]FIJA!$A:$P,15,0)</f>
        <v>COMEDORES ECONOMICOS LOS MINAS- COMEDORE</v>
      </c>
      <c r="H1149" s="44">
        <f>VLOOKUP(A1149,[1]FIJA!$A:$P,8,0)</f>
        <v>16500</v>
      </c>
      <c r="I1149" s="32">
        <f>VLOOKUP(A1149,[1]FIJA!$A:$P,10,0)</f>
        <v>0</v>
      </c>
      <c r="J1149" s="32">
        <f>VLOOKUP(A1149,[1]FIJA!$A:$P,9,0)</f>
        <v>473.55</v>
      </c>
      <c r="K1149" s="32">
        <f>VLOOKUP(A1149,[3]Sheet1!$F:$I,2,)</f>
        <v>1171.5</v>
      </c>
      <c r="L1149" s="32">
        <f>VLOOKUP(A1149,[3]Sheet1!$F:$I,4,0)</f>
        <v>189.75</v>
      </c>
      <c r="M1149" s="32">
        <f>VLOOKUP(A1149,[1]FIJA!$A:$P,11,0)</f>
        <v>501.6</v>
      </c>
      <c r="N1149" s="32">
        <f>VLOOKUP(A1149,[3]Sheet1!$F:$I,3,0)</f>
        <v>1169.8499999999999</v>
      </c>
      <c r="O1149" s="32">
        <f>VLOOKUP(A1149,[1]FIJA!$A:$P,12,0)</f>
        <v>75</v>
      </c>
      <c r="P1149" s="6">
        <v>975.15000000000009</v>
      </c>
      <c r="Q1149" s="40">
        <f t="shared" si="51"/>
        <v>1050.1500000000001</v>
      </c>
      <c r="R1149" s="6">
        <f t="shared" si="52"/>
        <v>2531.1</v>
      </c>
      <c r="S1149" s="6">
        <f t="shared" si="53"/>
        <v>15449.85</v>
      </c>
      <c r="T1149" s="24">
        <v>111</v>
      </c>
      <c r="U1149" s="2" t="str">
        <f>VLOOKUP(A1149,[2]COMEDORECO_Generacion_de_Datos_!$A:$F,5,0)</f>
        <v>01.00.00.62.02.43.43</v>
      </c>
    </row>
    <row r="1150" spans="1:21" s="3" customFormat="1" ht="21.95" customHeight="1" x14ac:dyDescent="0.25">
      <c r="A1150" s="2">
        <f>VLOOKUP(C1150,[1]FIJA!$D:$P,3,0)</f>
        <v>112785449</v>
      </c>
      <c r="B1150" s="23">
        <v>1138</v>
      </c>
      <c r="C1150" s="7" t="s">
        <v>1677</v>
      </c>
      <c r="D1150" s="7" t="s">
        <v>144</v>
      </c>
      <c r="E1150" s="7" t="str">
        <f>VLOOKUP(A1150,[2]COMEDORECO_Generacion_de_Datos_!$A:$F,2,0)</f>
        <v>M</v>
      </c>
      <c r="F1150" s="7" t="s">
        <v>1844</v>
      </c>
      <c r="G1150" s="44" t="str">
        <f>VLOOKUP(A1150,[1]FIJA!$A:$P,15,0)</f>
        <v>COMEDORES ECONOMICOS LOS MINAS- COMEDORE</v>
      </c>
      <c r="H1150" s="44">
        <f>VLOOKUP(A1150,[1]FIJA!$A:$P,8,0)</f>
        <v>16500</v>
      </c>
      <c r="I1150" s="32">
        <f>VLOOKUP(A1150,[1]FIJA!$A:$P,10,0)</f>
        <v>0</v>
      </c>
      <c r="J1150" s="32">
        <f>VLOOKUP(A1150,[1]FIJA!$A:$P,9,0)</f>
        <v>473.55</v>
      </c>
      <c r="K1150" s="32">
        <f>VLOOKUP(A1150,[3]Sheet1!$F:$I,2,)</f>
        <v>1171.5</v>
      </c>
      <c r="L1150" s="32">
        <f>VLOOKUP(A1150,[3]Sheet1!$F:$I,4,0)</f>
        <v>189.75</v>
      </c>
      <c r="M1150" s="32">
        <f>VLOOKUP(A1150,[1]FIJA!$A:$P,11,0)</f>
        <v>501.6</v>
      </c>
      <c r="N1150" s="32">
        <f>VLOOKUP(A1150,[3]Sheet1!$F:$I,3,0)</f>
        <v>1169.8499999999999</v>
      </c>
      <c r="O1150" s="32">
        <f>VLOOKUP(A1150,[1]FIJA!$A:$P,12,0)</f>
        <v>75</v>
      </c>
      <c r="P1150" s="6">
        <v>975.15000000000009</v>
      </c>
      <c r="Q1150" s="40">
        <f t="shared" si="51"/>
        <v>1050.1500000000001</v>
      </c>
      <c r="R1150" s="6">
        <f t="shared" si="52"/>
        <v>2531.1</v>
      </c>
      <c r="S1150" s="6">
        <f t="shared" si="53"/>
        <v>15449.85</v>
      </c>
      <c r="T1150" s="24">
        <v>111</v>
      </c>
      <c r="U1150" s="2" t="str">
        <f>VLOOKUP(A1150,[2]COMEDORECO_Generacion_de_Datos_!$A:$F,5,0)</f>
        <v>01.00.00.62.02.43.43</v>
      </c>
    </row>
    <row r="1151" spans="1:21" s="3" customFormat="1" ht="21.95" customHeight="1" x14ac:dyDescent="0.25">
      <c r="A1151" s="2">
        <f>VLOOKUP(C1151,[1]FIJA!$D:$P,3,0)</f>
        <v>114048093</v>
      </c>
      <c r="B1151" s="23">
        <v>1139</v>
      </c>
      <c r="C1151" s="7" t="s">
        <v>1632</v>
      </c>
      <c r="D1151" s="7" t="s">
        <v>99</v>
      </c>
      <c r="E1151" s="7" t="str">
        <f>VLOOKUP(A1151,[2]COMEDORECO_Generacion_de_Datos_!$A:$F,2,0)</f>
        <v>M</v>
      </c>
      <c r="F1151" s="7" t="s">
        <v>1844</v>
      </c>
      <c r="G1151" s="44" t="str">
        <f>VLOOKUP(A1151,[1]FIJA!$A:$P,15,0)</f>
        <v>COMEDORES ECONOMICOS LOS MINAS- COMEDORE</v>
      </c>
      <c r="H1151" s="44">
        <f>VLOOKUP(A1151,[1]FIJA!$A:$P,8,0)</f>
        <v>16500</v>
      </c>
      <c r="I1151" s="32">
        <f>VLOOKUP(A1151,[1]FIJA!$A:$P,10,0)</f>
        <v>0</v>
      </c>
      <c r="J1151" s="32">
        <f>VLOOKUP(A1151,[1]FIJA!$A:$P,9,0)</f>
        <v>473.55</v>
      </c>
      <c r="K1151" s="32">
        <f>VLOOKUP(A1151,[3]Sheet1!$F:$I,2,)</f>
        <v>1171.5</v>
      </c>
      <c r="L1151" s="32">
        <f>VLOOKUP(A1151,[3]Sheet1!$F:$I,4,0)</f>
        <v>189.75</v>
      </c>
      <c r="M1151" s="32">
        <f>VLOOKUP(A1151,[1]FIJA!$A:$P,11,0)</f>
        <v>501.6</v>
      </c>
      <c r="N1151" s="32">
        <f>VLOOKUP(A1151,[3]Sheet1!$F:$I,3,0)</f>
        <v>1169.8499999999999</v>
      </c>
      <c r="O1151" s="32">
        <f>VLOOKUP(A1151,[1]FIJA!$A:$P,12,0)</f>
        <v>75</v>
      </c>
      <c r="P1151" s="6">
        <v>975.15000000000009</v>
      </c>
      <c r="Q1151" s="40">
        <f t="shared" si="51"/>
        <v>1050.1500000000001</v>
      </c>
      <c r="R1151" s="6">
        <f t="shared" si="52"/>
        <v>2531.1</v>
      </c>
      <c r="S1151" s="6">
        <f t="shared" si="53"/>
        <v>15449.85</v>
      </c>
      <c r="T1151" s="24">
        <v>111</v>
      </c>
      <c r="U1151" s="2" t="str">
        <f>VLOOKUP(A1151,[2]COMEDORECO_Generacion_de_Datos_!$A:$F,5,0)</f>
        <v>01.00.00.62.02.43.43</v>
      </c>
    </row>
    <row r="1152" spans="1:21" s="3" customFormat="1" ht="21.95" customHeight="1" x14ac:dyDescent="0.25">
      <c r="A1152" s="2">
        <f>VLOOKUP(C1152,[1]FIJA!$D:$P,3,0)</f>
        <v>114183064</v>
      </c>
      <c r="B1152" s="23">
        <v>1140</v>
      </c>
      <c r="C1152" s="7" t="s">
        <v>1528</v>
      </c>
      <c r="D1152" s="7" t="s">
        <v>99</v>
      </c>
      <c r="E1152" s="7" t="str">
        <f>VLOOKUP(A1152,[2]COMEDORECO_Generacion_de_Datos_!$A:$F,2,0)</f>
        <v>M</v>
      </c>
      <c r="F1152" s="7" t="s">
        <v>1844</v>
      </c>
      <c r="G1152" s="44" t="str">
        <f>VLOOKUP(A1152,[1]FIJA!$A:$P,15,0)</f>
        <v>COMEDORES ECONOMICOS LOS MINAS- COMEDORE</v>
      </c>
      <c r="H1152" s="44">
        <f>VLOOKUP(A1152,[1]FIJA!$A:$P,8,0)</f>
        <v>16500</v>
      </c>
      <c r="I1152" s="32">
        <f>VLOOKUP(A1152,[1]FIJA!$A:$P,10,0)</f>
        <v>0</v>
      </c>
      <c r="J1152" s="32">
        <f>VLOOKUP(A1152,[1]FIJA!$A:$P,9,0)</f>
        <v>473.55</v>
      </c>
      <c r="K1152" s="32">
        <f>VLOOKUP(A1152,[3]Sheet1!$F:$I,2,)</f>
        <v>1171.5</v>
      </c>
      <c r="L1152" s="32">
        <f>VLOOKUP(A1152,[3]Sheet1!$F:$I,4,0)</f>
        <v>189.75</v>
      </c>
      <c r="M1152" s="32">
        <f>VLOOKUP(A1152,[1]FIJA!$A:$P,11,0)</f>
        <v>501.6</v>
      </c>
      <c r="N1152" s="32">
        <f>VLOOKUP(A1152,[3]Sheet1!$F:$I,3,0)</f>
        <v>1169.8499999999999</v>
      </c>
      <c r="O1152" s="32">
        <f>VLOOKUP(A1152,[1]FIJA!$A:$P,12,0)</f>
        <v>75</v>
      </c>
      <c r="P1152" s="6">
        <v>975.15000000000009</v>
      </c>
      <c r="Q1152" s="40">
        <f t="shared" si="51"/>
        <v>1050.1500000000001</v>
      </c>
      <c r="R1152" s="6">
        <f t="shared" si="52"/>
        <v>2531.1</v>
      </c>
      <c r="S1152" s="6">
        <f t="shared" si="53"/>
        <v>15449.85</v>
      </c>
      <c r="T1152" s="24">
        <v>111</v>
      </c>
      <c r="U1152" s="2" t="str">
        <f>VLOOKUP(A1152,[2]COMEDORECO_Generacion_de_Datos_!$A:$F,5,0)</f>
        <v>01.00.00.62.02.43.43</v>
      </c>
    </row>
    <row r="1153" spans="1:21" s="3" customFormat="1" ht="21.95" customHeight="1" x14ac:dyDescent="0.25">
      <c r="A1153" s="2">
        <f>VLOOKUP(C1153,[1]FIJA!$D:$P,3,0)</f>
        <v>114986276</v>
      </c>
      <c r="B1153" s="23">
        <v>1141</v>
      </c>
      <c r="C1153" s="7" t="s">
        <v>1433</v>
      </c>
      <c r="D1153" s="7" t="s">
        <v>28</v>
      </c>
      <c r="E1153" s="7" t="str">
        <f>VLOOKUP(A1153,[2]COMEDORECO_Generacion_de_Datos_!$A:$F,2,0)</f>
        <v>F</v>
      </c>
      <c r="F1153" s="7" t="s">
        <v>1844</v>
      </c>
      <c r="G1153" s="44" t="str">
        <f>VLOOKUP(A1153,[1]FIJA!$A:$P,15,0)</f>
        <v>COMEDORES ECONOMICOS- LAS CAOBAS</v>
      </c>
      <c r="H1153" s="44">
        <f>VLOOKUP(A1153,[1]FIJA!$A:$P,8,0)</f>
        <v>16500</v>
      </c>
      <c r="I1153" s="32">
        <f>VLOOKUP(A1153,[1]FIJA!$A:$P,10,0)</f>
        <v>0</v>
      </c>
      <c r="J1153" s="32">
        <f>VLOOKUP(A1153,[1]FIJA!$A:$P,9,0)</f>
        <v>473.55</v>
      </c>
      <c r="K1153" s="32">
        <f>VLOOKUP(A1153,[3]Sheet1!$F:$I,2,)</f>
        <v>1171.5</v>
      </c>
      <c r="L1153" s="32">
        <f>VLOOKUP(A1153,[3]Sheet1!$F:$I,4,0)</f>
        <v>189.75</v>
      </c>
      <c r="M1153" s="32">
        <f>VLOOKUP(A1153,[1]FIJA!$A:$P,11,0)</f>
        <v>501.6</v>
      </c>
      <c r="N1153" s="32">
        <f>VLOOKUP(A1153,[3]Sheet1!$F:$I,3,0)</f>
        <v>1169.8499999999999</v>
      </c>
      <c r="O1153" s="32">
        <f>VLOOKUP(A1153,[1]FIJA!$A:$P,12,0)</f>
        <v>75</v>
      </c>
      <c r="P1153" s="6">
        <v>975.15000000000009</v>
      </c>
      <c r="Q1153" s="40">
        <f t="shared" si="51"/>
        <v>1050.1500000000001</v>
      </c>
      <c r="R1153" s="6">
        <f t="shared" si="52"/>
        <v>2531.1</v>
      </c>
      <c r="S1153" s="6">
        <f t="shared" si="53"/>
        <v>15449.85</v>
      </c>
      <c r="T1153" s="24">
        <v>111</v>
      </c>
      <c r="U1153" s="2" t="str">
        <f>VLOOKUP(A1153,[2]COMEDORECO_Generacion_de_Datos_!$A:$F,5,0)</f>
        <v>01.00.00.62.02.43.43</v>
      </c>
    </row>
    <row r="1154" spans="1:21" s="3" customFormat="1" ht="21.95" customHeight="1" x14ac:dyDescent="0.25">
      <c r="A1154" s="2">
        <f>VLOOKUP(C1154,[1]FIJA!$D:$P,3,0)</f>
        <v>500045315</v>
      </c>
      <c r="B1154" s="23">
        <v>1142</v>
      </c>
      <c r="C1154" s="7" t="s">
        <v>510</v>
      </c>
      <c r="D1154" s="7" t="s">
        <v>402</v>
      </c>
      <c r="E1154" s="7" t="str">
        <f>VLOOKUP(A1154,[2]COMEDORECO_Generacion_de_Datos_!$A:$F,2,0)</f>
        <v>M</v>
      </c>
      <c r="F1154" s="7" t="s">
        <v>1844</v>
      </c>
      <c r="G1154" s="44" t="str">
        <f>VLOOKUP(A1154,[1]FIJA!$A:$P,15,0)</f>
        <v>COMEDORES ECONOMICOS LOS MINAS- COMEDORE</v>
      </c>
      <c r="H1154" s="44">
        <f>VLOOKUP(A1154,[1]FIJA!$A:$P,8,0)</f>
        <v>16500</v>
      </c>
      <c r="I1154" s="32">
        <f>VLOOKUP(A1154,[1]FIJA!$A:$P,10,0)</f>
        <v>0</v>
      </c>
      <c r="J1154" s="32">
        <f>VLOOKUP(A1154,[1]FIJA!$A:$P,9,0)</f>
        <v>473.55</v>
      </c>
      <c r="K1154" s="32">
        <f>VLOOKUP(A1154,[3]Sheet1!$F:$I,2,)</f>
        <v>1171.5</v>
      </c>
      <c r="L1154" s="32">
        <f>VLOOKUP(A1154,[3]Sheet1!$F:$I,4,0)</f>
        <v>189.75</v>
      </c>
      <c r="M1154" s="32">
        <f>VLOOKUP(A1154,[1]FIJA!$A:$P,11,0)</f>
        <v>501.6</v>
      </c>
      <c r="N1154" s="32">
        <f>VLOOKUP(A1154,[3]Sheet1!$F:$I,3,0)</f>
        <v>1169.8499999999999</v>
      </c>
      <c r="O1154" s="32">
        <f>VLOOKUP(A1154,[1]FIJA!$A:$P,12,0)</f>
        <v>75</v>
      </c>
      <c r="P1154" s="6">
        <v>975.15000000000009</v>
      </c>
      <c r="Q1154" s="40">
        <f t="shared" si="51"/>
        <v>1050.1500000000001</v>
      </c>
      <c r="R1154" s="6">
        <f t="shared" si="52"/>
        <v>2531.1</v>
      </c>
      <c r="S1154" s="6">
        <f t="shared" si="53"/>
        <v>15449.85</v>
      </c>
      <c r="T1154" s="24">
        <v>111</v>
      </c>
      <c r="U1154" s="2" t="str">
        <f>VLOOKUP(A1154,[2]COMEDORECO_Generacion_de_Datos_!$A:$F,5,0)</f>
        <v>01.00.00.62.02.43.43</v>
      </c>
    </row>
    <row r="1155" spans="1:21" s="3" customFormat="1" ht="21.95" customHeight="1" x14ac:dyDescent="0.25">
      <c r="A1155" s="2">
        <f>VLOOKUP(C1155,[1]FIJA!$D:$P,3,0)</f>
        <v>1300018742</v>
      </c>
      <c r="B1155" s="23">
        <v>1143</v>
      </c>
      <c r="C1155" s="7" t="s">
        <v>78</v>
      </c>
      <c r="D1155" s="7" t="s">
        <v>46</v>
      </c>
      <c r="E1155" s="7" t="str">
        <f>VLOOKUP(A1155,[2]COMEDORECO_Generacion_de_Datos_!$A:$F,2,0)</f>
        <v>F</v>
      </c>
      <c r="F1155" s="7" t="s">
        <v>1845</v>
      </c>
      <c r="G1155" s="44" t="str">
        <f>VLOOKUP(A1155,[1]FIJA!$A:$P,15,0)</f>
        <v>COMEDORES ECONOMICOS - SAN JOSE DE OCOA</v>
      </c>
      <c r="H1155" s="44">
        <f>VLOOKUP(A1155,[1]FIJA!$A:$P,8,0)</f>
        <v>16500</v>
      </c>
      <c r="I1155" s="32">
        <f>VLOOKUP(A1155,[1]FIJA!$A:$P,10,0)</f>
        <v>0</v>
      </c>
      <c r="J1155" s="32">
        <f>VLOOKUP(A1155,[1]FIJA!$A:$P,9,0)</f>
        <v>473.55</v>
      </c>
      <c r="K1155" s="32">
        <f>VLOOKUP(A1155,[3]Sheet1!$F:$I,2,)</f>
        <v>1171.5</v>
      </c>
      <c r="L1155" s="32">
        <f>VLOOKUP(A1155,[3]Sheet1!$F:$I,4,0)</f>
        <v>189.75</v>
      </c>
      <c r="M1155" s="32">
        <f>VLOOKUP(A1155,[1]FIJA!$A:$P,11,0)</f>
        <v>501.6</v>
      </c>
      <c r="N1155" s="32">
        <f>VLOOKUP(A1155,[3]Sheet1!$F:$I,3,0)</f>
        <v>1169.8499999999999</v>
      </c>
      <c r="O1155" s="32">
        <f>VLOOKUP(A1155,[1]FIJA!$A:$P,12,0)</f>
        <v>75</v>
      </c>
      <c r="P1155" s="6">
        <v>975.15000000000009</v>
      </c>
      <c r="Q1155" s="40">
        <f t="shared" si="51"/>
        <v>1050.1500000000001</v>
      </c>
      <c r="R1155" s="6">
        <f t="shared" si="52"/>
        <v>2531.1</v>
      </c>
      <c r="S1155" s="6">
        <f t="shared" si="53"/>
        <v>15449.85</v>
      </c>
      <c r="T1155" s="24">
        <v>111</v>
      </c>
      <c r="U1155" s="2" t="str">
        <f>VLOOKUP(A1155,[2]COMEDORECO_Generacion_de_Datos_!$A:$F,5,0)</f>
        <v>01.00.00.62.02.43.43</v>
      </c>
    </row>
    <row r="1156" spans="1:21" s="3" customFormat="1" ht="21.95" customHeight="1" x14ac:dyDescent="0.25">
      <c r="A1156" s="2">
        <f>VLOOKUP(C1156,[1]FIJA!$D:$P,3,0)</f>
        <v>2200300933</v>
      </c>
      <c r="B1156" s="23">
        <v>1144</v>
      </c>
      <c r="C1156" s="7" t="s">
        <v>692</v>
      </c>
      <c r="D1156" s="7" t="s">
        <v>81</v>
      </c>
      <c r="E1156" s="7" t="str">
        <f>VLOOKUP(A1156,[2]COMEDORECO_Generacion_de_Datos_!$A:$F,2,0)</f>
        <v>F</v>
      </c>
      <c r="F1156" s="7" t="s">
        <v>1844</v>
      </c>
      <c r="G1156" s="44" t="str">
        <f>VLOOKUP(A1156,[1]FIJA!$A:$P,15,0)</f>
        <v>COMEDORES ECONOMICOS LOS MINAS- COMEDORE</v>
      </c>
      <c r="H1156" s="44">
        <f>VLOOKUP(A1156,[1]FIJA!$A:$P,8,0)</f>
        <v>16500</v>
      </c>
      <c r="I1156" s="32">
        <f>VLOOKUP(A1156,[1]FIJA!$A:$P,10,0)</f>
        <v>0</v>
      </c>
      <c r="J1156" s="32">
        <f>VLOOKUP(A1156,[1]FIJA!$A:$P,9,0)</f>
        <v>473.55</v>
      </c>
      <c r="K1156" s="32">
        <f>VLOOKUP(A1156,[3]Sheet1!$F:$I,2,)</f>
        <v>1171.5</v>
      </c>
      <c r="L1156" s="32">
        <f>VLOOKUP(A1156,[3]Sheet1!$F:$I,4,0)</f>
        <v>189.75</v>
      </c>
      <c r="M1156" s="32">
        <f>VLOOKUP(A1156,[1]FIJA!$A:$P,11,0)</f>
        <v>501.6</v>
      </c>
      <c r="N1156" s="32">
        <f>VLOOKUP(A1156,[3]Sheet1!$F:$I,3,0)</f>
        <v>1169.8499999999999</v>
      </c>
      <c r="O1156" s="32">
        <f>VLOOKUP(A1156,[1]FIJA!$A:$P,12,0)</f>
        <v>75</v>
      </c>
      <c r="P1156" s="6">
        <v>975.15000000000009</v>
      </c>
      <c r="Q1156" s="40">
        <f t="shared" si="51"/>
        <v>1050.1500000000001</v>
      </c>
      <c r="R1156" s="6">
        <f t="shared" si="52"/>
        <v>2531.1</v>
      </c>
      <c r="S1156" s="6">
        <f t="shared" si="53"/>
        <v>15449.85</v>
      </c>
      <c r="T1156" s="24">
        <v>111</v>
      </c>
      <c r="U1156" s="2" t="str">
        <f>VLOOKUP(A1156,[2]COMEDORECO_Generacion_de_Datos_!$A:$F,5,0)</f>
        <v>01.00.00.62.02.43.43</v>
      </c>
    </row>
    <row r="1157" spans="1:21" s="3" customFormat="1" ht="21.95" customHeight="1" x14ac:dyDescent="0.25">
      <c r="A1157" s="2">
        <f>VLOOKUP(C1157,[1]FIJA!$D:$P,3,0)</f>
        <v>3300047945</v>
      </c>
      <c r="B1157" s="23">
        <v>1145</v>
      </c>
      <c r="C1157" s="7" t="s">
        <v>777</v>
      </c>
      <c r="D1157" s="7" t="s">
        <v>174</v>
      </c>
      <c r="E1157" s="7" t="str">
        <f>VLOOKUP(A1157,[2]COMEDORECO_Generacion_de_Datos_!$A:$F,2,0)</f>
        <v>F</v>
      </c>
      <c r="F1157" s="7" t="s">
        <v>1844</v>
      </c>
      <c r="G1157" s="44" t="str">
        <f>VLOOKUP(A1157,[1]FIJA!$A:$P,15,0)</f>
        <v>COMEDORES ECONOMICOS- LAS CAOBAS</v>
      </c>
      <c r="H1157" s="44">
        <f>VLOOKUP(A1157,[1]FIJA!$A:$P,8,0)</f>
        <v>16500</v>
      </c>
      <c r="I1157" s="32">
        <f>VLOOKUP(A1157,[1]FIJA!$A:$P,10,0)</f>
        <v>0</v>
      </c>
      <c r="J1157" s="32">
        <f>VLOOKUP(A1157,[1]FIJA!$A:$P,9,0)</f>
        <v>473.55</v>
      </c>
      <c r="K1157" s="32">
        <f>VLOOKUP(A1157,[3]Sheet1!$F:$I,2,)</f>
        <v>1171.5</v>
      </c>
      <c r="L1157" s="32">
        <f>VLOOKUP(A1157,[3]Sheet1!$F:$I,4,0)</f>
        <v>189.75</v>
      </c>
      <c r="M1157" s="32">
        <f>VLOOKUP(A1157,[1]FIJA!$A:$P,11,0)</f>
        <v>501.6</v>
      </c>
      <c r="N1157" s="32">
        <f>VLOOKUP(A1157,[3]Sheet1!$F:$I,3,0)</f>
        <v>1169.8499999999999</v>
      </c>
      <c r="O1157" s="32">
        <f>VLOOKUP(A1157,[1]FIJA!$A:$P,12,0)</f>
        <v>75</v>
      </c>
      <c r="P1157" s="6">
        <v>975.15000000000009</v>
      </c>
      <c r="Q1157" s="40">
        <f t="shared" si="51"/>
        <v>1050.1500000000001</v>
      </c>
      <c r="R1157" s="6">
        <f t="shared" si="52"/>
        <v>2531.1</v>
      </c>
      <c r="S1157" s="6">
        <f t="shared" si="53"/>
        <v>15449.85</v>
      </c>
      <c r="T1157" s="24">
        <v>111</v>
      </c>
      <c r="U1157" s="2" t="str">
        <f>VLOOKUP(A1157,[2]COMEDORECO_Generacion_de_Datos_!$A:$F,5,0)</f>
        <v>01.00.00.62.02.43.43</v>
      </c>
    </row>
    <row r="1158" spans="1:21" s="3" customFormat="1" ht="21.95" customHeight="1" x14ac:dyDescent="0.25">
      <c r="A1158" s="2">
        <f>VLOOKUP(C1158,[1]FIJA!$D:$P,3,0)</f>
        <v>4400228740</v>
      </c>
      <c r="B1158" s="23">
        <v>1146</v>
      </c>
      <c r="C1158" s="7" t="s">
        <v>821</v>
      </c>
      <c r="D1158" s="7" t="s">
        <v>180</v>
      </c>
      <c r="E1158" s="7" t="str">
        <f>VLOOKUP(A1158,[2]COMEDORECO_Generacion_de_Datos_!$A:$F,2,0)</f>
        <v>M</v>
      </c>
      <c r="F1158" s="7" t="s">
        <v>1844</v>
      </c>
      <c r="G1158" s="44" t="str">
        <f>VLOOKUP(A1158,[1]FIJA!$A:$P,15,0)</f>
        <v>COMEDORES ECONOMICOS - PEKIN SANTIAGO</v>
      </c>
      <c r="H1158" s="44">
        <f>VLOOKUP(A1158,[1]FIJA!$A:$P,8,0)</f>
        <v>16500</v>
      </c>
      <c r="I1158" s="32">
        <f>VLOOKUP(A1158,[1]FIJA!$A:$P,10,0)</f>
        <v>0</v>
      </c>
      <c r="J1158" s="32">
        <f>VLOOKUP(A1158,[1]FIJA!$A:$P,9,0)</f>
        <v>473.55</v>
      </c>
      <c r="K1158" s="32">
        <f>VLOOKUP(A1158,[3]Sheet1!$F:$I,2,)</f>
        <v>1171.5</v>
      </c>
      <c r="L1158" s="32">
        <f>VLOOKUP(A1158,[3]Sheet1!$F:$I,4,0)</f>
        <v>189.75</v>
      </c>
      <c r="M1158" s="32">
        <f>VLOOKUP(A1158,[1]FIJA!$A:$P,11,0)</f>
        <v>501.6</v>
      </c>
      <c r="N1158" s="32">
        <f>VLOOKUP(A1158,[3]Sheet1!$F:$I,3,0)</f>
        <v>1169.8499999999999</v>
      </c>
      <c r="O1158" s="32">
        <f>VLOOKUP(A1158,[1]FIJA!$A:$P,12,0)</f>
        <v>75</v>
      </c>
      <c r="P1158" s="6">
        <v>975.15000000000009</v>
      </c>
      <c r="Q1158" s="40">
        <f t="shared" si="51"/>
        <v>1050.1500000000001</v>
      </c>
      <c r="R1158" s="6">
        <f t="shared" si="52"/>
        <v>2531.1</v>
      </c>
      <c r="S1158" s="6">
        <f t="shared" si="53"/>
        <v>15449.85</v>
      </c>
      <c r="T1158" s="24">
        <v>111</v>
      </c>
      <c r="U1158" s="2" t="str">
        <f>VLOOKUP(A1158,[2]COMEDORECO_Generacion_de_Datos_!$A:$F,5,0)</f>
        <v>01.00.00.62.02.43.43</v>
      </c>
    </row>
    <row r="1159" spans="1:21" s="3" customFormat="1" ht="21.95" customHeight="1" x14ac:dyDescent="0.25">
      <c r="A1159" s="2">
        <f>VLOOKUP(C1159,[1]FIJA!$D:$P,3,0)</f>
        <v>5401209415</v>
      </c>
      <c r="B1159" s="23">
        <v>1147</v>
      </c>
      <c r="C1159" s="7" t="s">
        <v>86</v>
      </c>
      <c r="D1159" s="7" t="s">
        <v>28</v>
      </c>
      <c r="E1159" s="7" t="str">
        <f>VLOOKUP(A1159,[2]COMEDORECO_Generacion_de_Datos_!$A:$F,2,0)</f>
        <v>F</v>
      </c>
      <c r="F1159" s="7" t="s">
        <v>1845</v>
      </c>
      <c r="G1159" s="44" t="str">
        <f>VLOOKUP(A1159,[1]FIJA!$A:$P,15,0)</f>
        <v>COMEDORES ECONOMICOS - MOCA</v>
      </c>
      <c r="H1159" s="44">
        <f>VLOOKUP(A1159,[1]FIJA!$A:$P,8,0)</f>
        <v>16500</v>
      </c>
      <c r="I1159" s="32">
        <f>VLOOKUP(A1159,[1]FIJA!$A:$P,10,0)</f>
        <v>0</v>
      </c>
      <c r="J1159" s="32">
        <f>VLOOKUP(A1159,[1]FIJA!$A:$P,9,0)</f>
        <v>473.55</v>
      </c>
      <c r="K1159" s="32">
        <f>VLOOKUP(A1159,[3]Sheet1!$F:$I,2,)</f>
        <v>1171.5</v>
      </c>
      <c r="L1159" s="32">
        <f>VLOOKUP(A1159,[3]Sheet1!$F:$I,4,0)</f>
        <v>189.75</v>
      </c>
      <c r="M1159" s="32">
        <f>VLOOKUP(A1159,[1]FIJA!$A:$P,11,0)</f>
        <v>501.6</v>
      </c>
      <c r="N1159" s="32">
        <f>VLOOKUP(A1159,[3]Sheet1!$F:$I,3,0)</f>
        <v>1169.8499999999999</v>
      </c>
      <c r="O1159" s="32">
        <f>VLOOKUP(A1159,[1]FIJA!$A:$P,12,0)</f>
        <v>1587.45</v>
      </c>
      <c r="P1159" s="6">
        <v>975.15000000000009</v>
      </c>
      <c r="Q1159" s="40">
        <f t="shared" si="51"/>
        <v>2562.6000000000004</v>
      </c>
      <c r="R1159" s="6">
        <f t="shared" si="52"/>
        <v>2531.1</v>
      </c>
      <c r="S1159" s="6">
        <f t="shared" si="53"/>
        <v>13937.4</v>
      </c>
      <c r="T1159" s="24">
        <v>111</v>
      </c>
      <c r="U1159" s="2" t="str">
        <f>VLOOKUP(A1159,[2]COMEDORECO_Generacion_de_Datos_!$A:$F,5,0)</f>
        <v>01.00.00.62.02.43.43</v>
      </c>
    </row>
    <row r="1160" spans="1:21" s="3" customFormat="1" ht="21.95" customHeight="1" x14ac:dyDescent="0.25">
      <c r="A1160" s="2">
        <f>VLOOKUP(C1160,[1]FIJA!$D:$P,3,0)</f>
        <v>9000130295</v>
      </c>
      <c r="B1160" s="23">
        <v>1148</v>
      </c>
      <c r="C1160" s="7" t="s">
        <v>88</v>
      </c>
      <c r="D1160" s="7" t="s">
        <v>46</v>
      </c>
      <c r="E1160" s="7" t="str">
        <f>VLOOKUP(A1160,[2]COMEDORECO_Generacion_de_Datos_!$A:$F,2,0)</f>
        <v>F</v>
      </c>
      <c r="F1160" s="7" t="s">
        <v>1845</v>
      </c>
      <c r="G1160" s="44" t="str">
        <f>VLOOKUP(A1160,[1]FIJA!$A:$P,15,0)</f>
        <v>COMEDORES ECONOMICOS- SABANA GRANDE DE B</v>
      </c>
      <c r="H1160" s="44">
        <f>VLOOKUP(A1160,[1]FIJA!$A:$P,8,0)</f>
        <v>16500</v>
      </c>
      <c r="I1160" s="32">
        <f>VLOOKUP(A1160,[1]FIJA!$A:$P,10,0)</f>
        <v>0</v>
      </c>
      <c r="J1160" s="32">
        <f>VLOOKUP(A1160,[1]FIJA!$A:$P,9,0)</f>
        <v>473.55</v>
      </c>
      <c r="K1160" s="32">
        <f>VLOOKUP(A1160,[3]Sheet1!$F:$I,2,)</f>
        <v>1171.5</v>
      </c>
      <c r="L1160" s="32">
        <f>VLOOKUP(A1160,[3]Sheet1!$F:$I,4,0)</f>
        <v>189.75</v>
      </c>
      <c r="M1160" s="32">
        <f>VLOOKUP(A1160,[1]FIJA!$A:$P,11,0)</f>
        <v>501.6</v>
      </c>
      <c r="N1160" s="32">
        <f>VLOOKUP(A1160,[3]Sheet1!$F:$I,3,0)</f>
        <v>1169.8499999999999</v>
      </c>
      <c r="O1160" s="32">
        <f>VLOOKUP(A1160,[1]FIJA!$A:$P,12,0)</f>
        <v>75</v>
      </c>
      <c r="P1160" s="6">
        <v>975.15000000000009</v>
      </c>
      <c r="Q1160" s="40">
        <f t="shared" si="51"/>
        <v>1050.1500000000001</v>
      </c>
      <c r="R1160" s="6">
        <f t="shared" si="52"/>
        <v>2531.1</v>
      </c>
      <c r="S1160" s="6">
        <f t="shared" si="53"/>
        <v>15449.85</v>
      </c>
      <c r="T1160" s="24">
        <v>111</v>
      </c>
      <c r="U1160" s="2" t="str">
        <f>VLOOKUP(A1160,[2]COMEDORECO_Generacion_de_Datos_!$A:$F,5,0)</f>
        <v>01.00.00.62.02.43.43</v>
      </c>
    </row>
    <row r="1161" spans="1:21" s="3" customFormat="1" ht="21.95" customHeight="1" x14ac:dyDescent="0.25">
      <c r="A1161" s="2">
        <f>VLOOKUP(C1161,[1]FIJA!$D:$P,3,0)</f>
        <v>9600198981</v>
      </c>
      <c r="B1161" s="23">
        <v>1149</v>
      </c>
      <c r="C1161" s="7" t="s">
        <v>1012</v>
      </c>
      <c r="D1161" s="7" t="s">
        <v>180</v>
      </c>
      <c r="E1161" s="7" t="str">
        <f>VLOOKUP(A1161,[2]COMEDORECO_Generacion_de_Datos_!$A:$F,2,0)</f>
        <v>F</v>
      </c>
      <c r="F1161" s="7" t="s">
        <v>1844</v>
      </c>
      <c r="G1161" s="44" t="str">
        <f>VLOOKUP(A1161,[1]FIJA!$A:$P,15,0)</f>
        <v>COMEDORES ECONOMICOS - NAVARRETE</v>
      </c>
      <c r="H1161" s="44">
        <f>VLOOKUP(A1161,[1]FIJA!$A:$P,8,0)</f>
        <v>16500</v>
      </c>
      <c r="I1161" s="32">
        <f>VLOOKUP(A1161,[1]FIJA!$A:$P,10,0)</f>
        <v>0</v>
      </c>
      <c r="J1161" s="32">
        <f>VLOOKUP(A1161,[1]FIJA!$A:$P,9,0)</f>
        <v>473.55</v>
      </c>
      <c r="K1161" s="32">
        <f>VLOOKUP(A1161,[3]Sheet1!$F:$I,2,)</f>
        <v>1171.5</v>
      </c>
      <c r="L1161" s="32">
        <f>VLOOKUP(A1161,[3]Sheet1!$F:$I,4,0)</f>
        <v>189.75</v>
      </c>
      <c r="M1161" s="32">
        <f>VLOOKUP(A1161,[1]FIJA!$A:$P,11,0)</f>
        <v>501.6</v>
      </c>
      <c r="N1161" s="32">
        <f>VLOOKUP(A1161,[3]Sheet1!$F:$I,3,0)</f>
        <v>1169.8499999999999</v>
      </c>
      <c r="O1161" s="32">
        <f>VLOOKUP(A1161,[1]FIJA!$A:$P,12,0)</f>
        <v>75</v>
      </c>
      <c r="P1161" s="6">
        <v>975.15000000000009</v>
      </c>
      <c r="Q1161" s="40">
        <f t="shared" si="51"/>
        <v>1050.1500000000001</v>
      </c>
      <c r="R1161" s="6">
        <f t="shared" si="52"/>
        <v>2531.1</v>
      </c>
      <c r="S1161" s="6">
        <f t="shared" si="53"/>
        <v>15449.85</v>
      </c>
      <c r="T1161" s="24">
        <v>111</v>
      </c>
      <c r="U1161" s="2" t="str">
        <f>VLOOKUP(A1161,[2]COMEDORECO_Generacion_de_Datos_!$A:$F,5,0)</f>
        <v>01.00.00.62.02.43.43</v>
      </c>
    </row>
    <row r="1162" spans="1:21" s="3" customFormat="1" ht="21.95" customHeight="1" x14ac:dyDescent="0.25">
      <c r="A1162" s="2">
        <f>VLOOKUP(C1162,[1]FIJA!$D:$P,3,0)</f>
        <v>1800530121</v>
      </c>
      <c r="B1162" s="23">
        <v>1150</v>
      </c>
      <c r="C1162" s="43" t="s">
        <v>2018</v>
      </c>
      <c r="D1162" s="7" t="s">
        <v>99</v>
      </c>
      <c r="E1162" s="7" t="str">
        <f>VLOOKUP(A1162,[2]COMEDORECO_Generacion_de_Datos_!$A:$F,2,0)</f>
        <v>M</v>
      </c>
      <c r="F1162" s="7" t="s">
        <v>1844</v>
      </c>
      <c r="G1162" s="44" t="str">
        <f>VLOOKUP(A1162,[1]FIJA!$A:$P,15,0)</f>
        <v>COMEDORES ECONOMICOS LOS MINAS- COMEDORE</v>
      </c>
      <c r="H1162" s="44">
        <f>VLOOKUP(A1162,[1]FIJA!$A:$P,8,0)</f>
        <v>16500</v>
      </c>
      <c r="I1162" s="32">
        <f>VLOOKUP(A1162,[1]FIJA!$A:$P,10,0)</f>
        <v>0</v>
      </c>
      <c r="J1162" s="32">
        <f>VLOOKUP(A1162,[1]FIJA!$A:$P,9,0)</f>
        <v>473.55</v>
      </c>
      <c r="K1162" s="32">
        <f>VLOOKUP(A1162,[3]Sheet1!$F:$I,2,)</f>
        <v>1171.5</v>
      </c>
      <c r="L1162" s="32">
        <f>VLOOKUP(A1162,[3]Sheet1!$F:$I,4,0)</f>
        <v>189.75</v>
      </c>
      <c r="M1162" s="32">
        <f>VLOOKUP(A1162,[1]FIJA!$A:$P,11,0)</f>
        <v>501.6</v>
      </c>
      <c r="N1162" s="32">
        <f>VLOOKUP(A1162,[3]Sheet1!$F:$I,3,0)</f>
        <v>1169.8499999999999</v>
      </c>
      <c r="O1162" s="32">
        <f>VLOOKUP(A1162,[1]FIJA!$A:$P,12,0)</f>
        <v>75</v>
      </c>
      <c r="P1162" s="6">
        <v>809.3</v>
      </c>
      <c r="Q1162" s="40">
        <f t="shared" si="51"/>
        <v>1050.1500000000001</v>
      </c>
      <c r="R1162" s="6">
        <f t="shared" si="52"/>
        <v>2531.1</v>
      </c>
      <c r="S1162" s="6">
        <f t="shared" si="53"/>
        <v>15449.85</v>
      </c>
      <c r="T1162" s="24">
        <v>111</v>
      </c>
      <c r="U1162" s="2" t="str">
        <f>VLOOKUP(A1162,[2]COMEDORECO_Generacion_de_Datos_!$A:$F,5,0)</f>
        <v>01.00.00.62.02.43.43</v>
      </c>
    </row>
    <row r="1163" spans="1:21" s="3" customFormat="1" ht="21.95" customHeight="1" x14ac:dyDescent="0.25">
      <c r="A1163" s="2">
        <f>VLOOKUP(C1163,[1]FIJA!$D:$P,3,0)</f>
        <v>112126123</v>
      </c>
      <c r="B1163" s="23">
        <v>1151</v>
      </c>
      <c r="C1163" s="7" t="s">
        <v>373</v>
      </c>
      <c r="D1163" s="7" t="s">
        <v>144</v>
      </c>
      <c r="E1163" s="7" t="str">
        <f>VLOOKUP(A1163,[2]COMEDORECO_Generacion_de_Datos_!$A:$F,2,0)</f>
        <v>F</v>
      </c>
      <c r="F1163" s="7" t="s">
        <v>1844</v>
      </c>
      <c r="G1163" s="44" t="str">
        <f>VLOOKUP(A1163,[1]FIJA!$A:$P,15,0)</f>
        <v>DIRECCION DE PROCESAMIENTO DE ALIMENTOS</v>
      </c>
      <c r="H1163" s="44">
        <f>VLOOKUP(A1163,[1]FIJA!$A:$P,8,0)</f>
        <v>16000</v>
      </c>
      <c r="I1163" s="32">
        <f>VLOOKUP(A1163,[1]FIJA!$A:$P,10,0)</f>
        <v>0</v>
      </c>
      <c r="J1163" s="32">
        <f>VLOOKUP(A1163,[1]FIJA!$A:$P,9,0)</f>
        <v>459.2</v>
      </c>
      <c r="K1163" s="32">
        <f>VLOOKUP(A1163,[3]Sheet1!$F:$I,2,)</f>
        <v>1136</v>
      </c>
      <c r="L1163" s="32">
        <f>VLOOKUP(A1163,[3]Sheet1!$F:$I,4,0)</f>
        <v>184</v>
      </c>
      <c r="M1163" s="32">
        <f>VLOOKUP(A1163,[1]FIJA!$A:$P,11,0)</f>
        <v>486.4</v>
      </c>
      <c r="N1163" s="32">
        <f>VLOOKUP(A1163,[3]Sheet1!$F:$I,3,0)</f>
        <v>1134.4000000000001</v>
      </c>
      <c r="O1163" s="32">
        <f>VLOOKUP(A1163,[1]FIJA!$A:$P,12,0)</f>
        <v>75</v>
      </c>
      <c r="P1163" s="6">
        <v>945.59999999999991</v>
      </c>
      <c r="Q1163" s="40">
        <f t="shared" si="51"/>
        <v>1020.5999999999999</v>
      </c>
      <c r="R1163" s="6">
        <f t="shared" si="52"/>
        <v>2454.4</v>
      </c>
      <c r="S1163" s="6">
        <f t="shared" si="53"/>
        <v>14979.4</v>
      </c>
      <c r="T1163" s="24">
        <v>111</v>
      </c>
      <c r="U1163" s="2" t="str">
        <f>VLOOKUP(A1163,[2]COMEDORECO_Generacion_de_Datos_!$A:$F,5,0)</f>
        <v>01.00.00.62.02.43.43</v>
      </c>
    </row>
    <row r="1164" spans="1:21" s="3" customFormat="1" ht="21.95" customHeight="1" x14ac:dyDescent="0.25">
      <c r="A1164" s="2">
        <f>VLOOKUP(C1164,[1]FIJA!$D:$P,3,0)</f>
        <v>40213338292</v>
      </c>
      <c r="B1164" s="23">
        <v>1152</v>
      </c>
      <c r="C1164" s="7" t="s">
        <v>1155</v>
      </c>
      <c r="D1164" s="7" t="s">
        <v>186</v>
      </c>
      <c r="E1164" s="7" t="str">
        <f>VLOOKUP(A1164,[2]COMEDORECO_Generacion_de_Datos_!$A:$F,2,0)</f>
        <v>F</v>
      </c>
      <c r="F1164" s="7" t="s">
        <v>1844</v>
      </c>
      <c r="G1164" s="44" t="str">
        <f>VLOOKUP(A1164,[1]FIJA!$A:$P,15,0)</f>
        <v>COMEDORES ECONOMICOS LOS MINAS- COMEDORE</v>
      </c>
      <c r="H1164" s="44">
        <f>VLOOKUP(A1164,[1]FIJA!$A:$P,8,0)</f>
        <v>16000</v>
      </c>
      <c r="I1164" s="32">
        <f>VLOOKUP(A1164,[1]FIJA!$A:$P,10,0)</f>
        <v>0</v>
      </c>
      <c r="J1164" s="32">
        <f>VLOOKUP(A1164,[1]FIJA!$A:$P,9,0)</f>
        <v>459.2</v>
      </c>
      <c r="K1164" s="32">
        <f>VLOOKUP(A1164,[3]Sheet1!$F:$I,2,)</f>
        <v>1136</v>
      </c>
      <c r="L1164" s="32">
        <f>VLOOKUP(A1164,[3]Sheet1!$F:$I,4,0)</f>
        <v>184</v>
      </c>
      <c r="M1164" s="32">
        <f>VLOOKUP(A1164,[1]FIJA!$A:$P,11,0)</f>
        <v>486.4</v>
      </c>
      <c r="N1164" s="32">
        <f>VLOOKUP(A1164,[3]Sheet1!$F:$I,3,0)</f>
        <v>1134.4000000000001</v>
      </c>
      <c r="O1164" s="32">
        <f>VLOOKUP(A1164,[1]FIJA!$A:$P,12,0)</f>
        <v>75</v>
      </c>
      <c r="P1164" s="6">
        <v>945.59999999999991</v>
      </c>
      <c r="Q1164" s="40">
        <f t="shared" si="51"/>
        <v>1020.5999999999999</v>
      </c>
      <c r="R1164" s="6">
        <f t="shared" si="52"/>
        <v>2454.4</v>
      </c>
      <c r="S1164" s="6">
        <f t="shared" si="53"/>
        <v>14979.4</v>
      </c>
      <c r="T1164" s="24">
        <v>111</v>
      </c>
      <c r="U1164" s="2" t="str">
        <f>VLOOKUP(A1164,[2]COMEDORECO_Generacion_de_Datos_!$A:$F,5,0)</f>
        <v>01.00.00.62.02.43.43</v>
      </c>
    </row>
    <row r="1165" spans="1:21" s="3" customFormat="1" ht="21.95" customHeight="1" x14ac:dyDescent="0.25">
      <c r="A1165" s="2">
        <f>VLOOKUP(C1165,[1]FIJA!$D:$P,3,0)</f>
        <v>100667989</v>
      </c>
      <c r="B1165" s="23">
        <v>1153</v>
      </c>
      <c r="C1165" s="7" t="s">
        <v>119</v>
      </c>
      <c r="D1165" s="7" t="s">
        <v>97</v>
      </c>
      <c r="E1165" s="7" t="str">
        <f>VLOOKUP(A1165,[2]COMEDORECO_Generacion_de_Datos_!$A:$F,2,0)</f>
        <v>M</v>
      </c>
      <c r="F1165" s="7" t="s">
        <v>1844</v>
      </c>
      <c r="G1165" s="44" t="str">
        <f>VLOOKUP(A1165,[1]FIJA!$A:$P,15,0)</f>
        <v>COMEDORES ECONOMICOS LOS MINAS- COMEDORE</v>
      </c>
      <c r="H1165" s="44">
        <f>VLOOKUP(A1165,[1]FIJA!$A:$P,8,0)</f>
        <v>15000</v>
      </c>
      <c r="I1165" s="32">
        <f>VLOOKUP(A1165,[1]FIJA!$A:$P,10,0)</f>
        <v>0</v>
      </c>
      <c r="J1165" s="32">
        <f>VLOOKUP(A1165,[1]FIJA!$A:$P,9,0)</f>
        <v>430.5</v>
      </c>
      <c r="K1165" s="32">
        <f>VLOOKUP(A1165,[3]Sheet1!$F:$I,2,)</f>
        <v>1065</v>
      </c>
      <c r="L1165" s="32">
        <f>VLOOKUP(A1165,[3]Sheet1!$F:$I,4,0)</f>
        <v>172.5</v>
      </c>
      <c r="M1165" s="32">
        <f>VLOOKUP(A1165,[1]FIJA!$A:$P,11,0)</f>
        <v>456</v>
      </c>
      <c r="N1165" s="32">
        <f>VLOOKUP(A1165,[3]Sheet1!$F:$I,3,0)</f>
        <v>1063.5</v>
      </c>
      <c r="O1165" s="32">
        <f>VLOOKUP(A1165,[1]FIJA!$A:$P,12,0)</f>
        <v>75</v>
      </c>
      <c r="P1165" s="6">
        <v>886.5</v>
      </c>
      <c r="Q1165" s="40">
        <f t="shared" ref="Q1165:Q1228" si="54">+I1165+J1165+M1165+O1165</f>
        <v>961.5</v>
      </c>
      <c r="R1165" s="6">
        <f t="shared" ref="R1165:R1212" si="55">+K1165+L1165+N1165</f>
        <v>2301</v>
      </c>
      <c r="S1165" s="6">
        <f t="shared" ref="S1165:S1228" si="56">+H1165-Q1165</f>
        <v>14038.5</v>
      </c>
      <c r="T1165" s="24">
        <v>111</v>
      </c>
      <c r="U1165" s="2" t="str">
        <f>VLOOKUP(A1165,[2]COMEDORECO_Generacion_de_Datos_!$A:$F,5,0)</f>
        <v>01.00.00.62.02.43.43</v>
      </c>
    </row>
    <row r="1166" spans="1:21" s="3" customFormat="1" ht="21.95" customHeight="1" x14ac:dyDescent="0.25">
      <c r="A1166" s="2">
        <f>VLOOKUP(C1166,[1]FIJA!$D:$P,3,0)</f>
        <v>102865003</v>
      </c>
      <c r="B1166" s="23">
        <v>1154</v>
      </c>
      <c r="C1166" s="7" t="s">
        <v>1523</v>
      </c>
      <c r="D1166" s="7" t="s">
        <v>116</v>
      </c>
      <c r="E1166" s="7" t="str">
        <f>VLOOKUP(A1166,[2]COMEDORECO_Generacion_de_Datos_!$A:$F,2,0)</f>
        <v>M</v>
      </c>
      <c r="F1166" s="7" t="s">
        <v>1844</v>
      </c>
      <c r="G1166" s="44" t="str">
        <f>VLOOKUP(A1166,[1]FIJA!$A:$P,15,0)</f>
        <v>COMEDORES ECONOMICOS LOS MINAS- COMEDORE</v>
      </c>
      <c r="H1166" s="44">
        <f>VLOOKUP(A1166,[1]FIJA!$A:$P,8,0)</f>
        <v>15000</v>
      </c>
      <c r="I1166" s="32">
        <f>VLOOKUP(A1166,[1]FIJA!$A:$P,10,0)</f>
        <v>0</v>
      </c>
      <c r="J1166" s="32">
        <f>VLOOKUP(A1166,[1]FIJA!$A:$P,9,0)</f>
        <v>430.5</v>
      </c>
      <c r="K1166" s="32">
        <f>VLOOKUP(A1166,[3]Sheet1!$F:$I,2,)</f>
        <v>1065</v>
      </c>
      <c r="L1166" s="32">
        <f>VLOOKUP(A1166,[3]Sheet1!$F:$I,4,0)</f>
        <v>172.5</v>
      </c>
      <c r="M1166" s="32">
        <f>VLOOKUP(A1166,[1]FIJA!$A:$P,11,0)</f>
        <v>456</v>
      </c>
      <c r="N1166" s="32">
        <f>VLOOKUP(A1166,[3]Sheet1!$F:$I,3,0)</f>
        <v>1063.5</v>
      </c>
      <c r="O1166" s="32">
        <f>VLOOKUP(A1166,[1]FIJA!$A:$P,12,0)</f>
        <v>75</v>
      </c>
      <c r="P1166" s="6">
        <v>886.5</v>
      </c>
      <c r="Q1166" s="40">
        <f t="shared" si="54"/>
        <v>961.5</v>
      </c>
      <c r="R1166" s="6">
        <f t="shared" si="55"/>
        <v>2301</v>
      </c>
      <c r="S1166" s="6">
        <f t="shared" si="56"/>
        <v>14038.5</v>
      </c>
      <c r="T1166" s="24">
        <v>111</v>
      </c>
      <c r="U1166" s="2" t="str">
        <f>VLOOKUP(A1166,[2]COMEDORECO_Generacion_de_Datos_!$A:$F,5,0)</f>
        <v>01.00.00.62.02.43.43</v>
      </c>
    </row>
    <row r="1167" spans="1:21" s="3" customFormat="1" ht="21.95" customHeight="1" x14ac:dyDescent="0.25">
      <c r="A1167" s="2">
        <f>VLOOKUP(C1167,[1]FIJA!$D:$P,3,0)</f>
        <v>104575493</v>
      </c>
      <c r="B1167" s="23">
        <v>1155</v>
      </c>
      <c r="C1167" s="7" t="s">
        <v>1658</v>
      </c>
      <c r="D1167" s="7" t="s">
        <v>144</v>
      </c>
      <c r="E1167" s="7" t="str">
        <f>VLOOKUP(A1167,[2]COMEDORECO_Generacion_de_Datos_!$A:$F,2,0)</f>
        <v>M</v>
      </c>
      <c r="F1167" s="7" t="s">
        <v>1844</v>
      </c>
      <c r="G1167" s="44" t="str">
        <f>VLOOKUP(A1167,[1]FIJA!$A:$P,15,0)</f>
        <v>COMEDORES ECONOMICOS LOS MINAS- COMEDORE</v>
      </c>
      <c r="H1167" s="44">
        <f>VLOOKUP(A1167,[1]FIJA!$A:$P,8,0)</f>
        <v>15000</v>
      </c>
      <c r="I1167" s="32">
        <f>VLOOKUP(A1167,[1]FIJA!$A:$P,10,0)</f>
        <v>0</v>
      </c>
      <c r="J1167" s="32">
        <f>VLOOKUP(A1167,[1]FIJA!$A:$P,9,0)</f>
        <v>430.5</v>
      </c>
      <c r="K1167" s="32">
        <f>VLOOKUP(A1167,[3]Sheet1!$F:$I,2,)</f>
        <v>1065</v>
      </c>
      <c r="L1167" s="32">
        <f>VLOOKUP(A1167,[3]Sheet1!$F:$I,4,0)</f>
        <v>172.5</v>
      </c>
      <c r="M1167" s="32">
        <f>VLOOKUP(A1167,[1]FIJA!$A:$P,11,0)</f>
        <v>456</v>
      </c>
      <c r="N1167" s="32">
        <f>VLOOKUP(A1167,[3]Sheet1!$F:$I,3,0)</f>
        <v>1063.5</v>
      </c>
      <c r="O1167" s="32">
        <f>VLOOKUP(A1167,[1]FIJA!$A:$P,12,0)</f>
        <v>75</v>
      </c>
      <c r="P1167" s="6">
        <v>886.5</v>
      </c>
      <c r="Q1167" s="40">
        <f t="shared" si="54"/>
        <v>961.5</v>
      </c>
      <c r="R1167" s="6">
        <f t="shared" si="55"/>
        <v>2301</v>
      </c>
      <c r="S1167" s="6">
        <f t="shared" si="56"/>
        <v>14038.5</v>
      </c>
      <c r="T1167" s="24">
        <v>111</v>
      </c>
      <c r="U1167" s="2" t="str">
        <f>VLOOKUP(A1167,[2]COMEDORECO_Generacion_de_Datos_!$A:$F,5,0)</f>
        <v>01.00.00.62.02.43.43</v>
      </c>
    </row>
    <row r="1168" spans="1:21" s="3" customFormat="1" ht="21.95" customHeight="1" x14ac:dyDescent="0.25">
      <c r="A1168" s="2">
        <f>VLOOKUP(C1168,[1]FIJA!$D:$P,3,0)</f>
        <v>110587573</v>
      </c>
      <c r="B1168" s="23">
        <v>1156</v>
      </c>
      <c r="C1168" s="7" t="s">
        <v>1356</v>
      </c>
      <c r="D1168" s="7" t="s">
        <v>101</v>
      </c>
      <c r="E1168" s="7" t="str">
        <f>VLOOKUP(A1168,[2]COMEDORECO_Generacion_de_Datos_!$A:$F,2,0)</f>
        <v>F</v>
      </c>
      <c r="F1168" s="7" t="s">
        <v>1844</v>
      </c>
      <c r="G1168" s="44" t="str">
        <f>VLOOKUP(A1168,[1]FIJA!$A:$P,15,0)</f>
        <v>COMEDORES ECONOMICOS LOS MINAS- COMEDORE</v>
      </c>
      <c r="H1168" s="44">
        <f>VLOOKUP(A1168,[1]FIJA!$A:$P,8,0)</f>
        <v>15000</v>
      </c>
      <c r="I1168" s="32">
        <f>VLOOKUP(A1168,[1]FIJA!$A:$P,10,0)</f>
        <v>0</v>
      </c>
      <c r="J1168" s="32">
        <f>VLOOKUP(A1168,[1]FIJA!$A:$P,9,0)</f>
        <v>430.5</v>
      </c>
      <c r="K1168" s="32">
        <f>VLOOKUP(A1168,[3]Sheet1!$F:$I,2,)</f>
        <v>1065</v>
      </c>
      <c r="L1168" s="32">
        <f>VLOOKUP(A1168,[3]Sheet1!$F:$I,4,0)</f>
        <v>172.5</v>
      </c>
      <c r="M1168" s="32">
        <f>VLOOKUP(A1168,[1]FIJA!$A:$P,11,0)</f>
        <v>456</v>
      </c>
      <c r="N1168" s="32">
        <f>VLOOKUP(A1168,[3]Sheet1!$F:$I,3,0)</f>
        <v>1063.5</v>
      </c>
      <c r="O1168" s="32">
        <f>VLOOKUP(A1168,[1]FIJA!$A:$P,12,0)</f>
        <v>75</v>
      </c>
      <c r="P1168" s="6">
        <v>886.5</v>
      </c>
      <c r="Q1168" s="40">
        <f t="shared" si="54"/>
        <v>961.5</v>
      </c>
      <c r="R1168" s="6">
        <f t="shared" si="55"/>
        <v>2301</v>
      </c>
      <c r="S1168" s="6">
        <f t="shared" si="56"/>
        <v>14038.5</v>
      </c>
      <c r="T1168" s="24">
        <v>111</v>
      </c>
      <c r="U1168" s="2" t="str">
        <f>VLOOKUP(A1168,[2]COMEDORECO_Generacion_de_Datos_!$A:$F,5,0)</f>
        <v>01.00.00.62.02.43.43</v>
      </c>
    </row>
    <row r="1169" spans="1:21" s="3" customFormat="1" ht="21.95" customHeight="1" x14ac:dyDescent="0.25">
      <c r="A1169" s="2">
        <f>VLOOKUP(C1169,[1]FIJA!$D:$P,3,0)</f>
        <v>114362965</v>
      </c>
      <c r="B1169" s="23">
        <v>1157</v>
      </c>
      <c r="C1169" s="7" t="s">
        <v>1529</v>
      </c>
      <c r="D1169" s="7" t="s">
        <v>1060</v>
      </c>
      <c r="E1169" s="7" t="str">
        <f>VLOOKUP(A1169,[2]COMEDORECO_Generacion_de_Datos_!$A:$F,2,0)</f>
        <v>M</v>
      </c>
      <c r="F1169" s="7" t="s">
        <v>1844</v>
      </c>
      <c r="G1169" s="44" t="str">
        <f>VLOOKUP(A1169,[1]FIJA!$A:$P,15,0)</f>
        <v>COMEDORES ECONOMICOS LOS MINAS- COMEDORE</v>
      </c>
      <c r="H1169" s="44">
        <f>VLOOKUP(A1169,[1]FIJA!$A:$P,8,0)</f>
        <v>15000</v>
      </c>
      <c r="I1169" s="32">
        <f>VLOOKUP(A1169,[1]FIJA!$A:$P,10,0)</f>
        <v>0</v>
      </c>
      <c r="J1169" s="32">
        <f>VLOOKUP(A1169,[1]FIJA!$A:$P,9,0)</f>
        <v>430.5</v>
      </c>
      <c r="K1169" s="32">
        <f>VLOOKUP(A1169,[3]Sheet1!$F:$I,2,)</f>
        <v>1065</v>
      </c>
      <c r="L1169" s="32">
        <f>VLOOKUP(A1169,[3]Sheet1!$F:$I,4,0)</f>
        <v>172.5</v>
      </c>
      <c r="M1169" s="32">
        <f>VLOOKUP(A1169,[1]FIJA!$A:$P,11,0)</f>
        <v>456</v>
      </c>
      <c r="N1169" s="32">
        <f>VLOOKUP(A1169,[3]Sheet1!$F:$I,3,0)</f>
        <v>1063.5</v>
      </c>
      <c r="O1169" s="32">
        <f>VLOOKUP(A1169,[1]FIJA!$A:$P,12,0)</f>
        <v>75</v>
      </c>
      <c r="P1169" s="6">
        <v>886.5</v>
      </c>
      <c r="Q1169" s="40">
        <f t="shared" si="54"/>
        <v>961.5</v>
      </c>
      <c r="R1169" s="6">
        <f t="shared" si="55"/>
        <v>2301</v>
      </c>
      <c r="S1169" s="6">
        <f t="shared" si="56"/>
        <v>14038.5</v>
      </c>
      <c r="T1169" s="24">
        <v>111</v>
      </c>
      <c r="U1169" s="2" t="str">
        <f>VLOOKUP(A1169,[2]COMEDORECO_Generacion_de_Datos_!$A:$F,5,0)</f>
        <v>01.00.00.62.02.43.43</v>
      </c>
    </row>
    <row r="1170" spans="1:21" s="3" customFormat="1" ht="21.95" customHeight="1" x14ac:dyDescent="0.25">
      <c r="A1170" s="2">
        <f>VLOOKUP(C1170,[1]FIJA!$D:$P,3,0)</f>
        <v>115532772</v>
      </c>
      <c r="B1170" s="23">
        <v>1158</v>
      </c>
      <c r="C1170" s="7" t="s">
        <v>1531</v>
      </c>
      <c r="D1170" s="7" t="s">
        <v>266</v>
      </c>
      <c r="E1170" s="7" t="str">
        <f>VLOOKUP(A1170,[2]COMEDORECO_Generacion_de_Datos_!$A:$F,2,0)</f>
        <v>F</v>
      </c>
      <c r="F1170" s="7" t="s">
        <v>1844</v>
      </c>
      <c r="G1170" s="44" t="str">
        <f>VLOOKUP(A1170,[1]FIJA!$A:$P,15,0)</f>
        <v>COMEDORES ECONOMICOS LOS MINAS- COMEDORE</v>
      </c>
      <c r="H1170" s="44">
        <f>VLOOKUP(A1170,[1]FIJA!$A:$P,8,0)</f>
        <v>15000</v>
      </c>
      <c r="I1170" s="32">
        <f>VLOOKUP(A1170,[1]FIJA!$A:$P,10,0)</f>
        <v>0</v>
      </c>
      <c r="J1170" s="32">
        <f>VLOOKUP(A1170,[1]FIJA!$A:$P,9,0)</f>
        <v>430.5</v>
      </c>
      <c r="K1170" s="32">
        <f>VLOOKUP(A1170,[3]Sheet1!$F:$I,2,)</f>
        <v>1065</v>
      </c>
      <c r="L1170" s="32">
        <f>VLOOKUP(A1170,[3]Sheet1!$F:$I,4,0)</f>
        <v>172.5</v>
      </c>
      <c r="M1170" s="32">
        <f>VLOOKUP(A1170,[1]FIJA!$A:$P,11,0)</f>
        <v>456</v>
      </c>
      <c r="N1170" s="32">
        <f>VLOOKUP(A1170,[3]Sheet1!$F:$I,3,0)</f>
        <v>1063.5</v>
      </c>
      <c r="O1170" s="32">
        <f>VLOOKUP(A1170,[1]FIJA!$A:$P,12,0)</f>
        <v>75</v>
      </c>
      <c r="P1170" s="6">
        <v>886.5</v>
      </c>
      <c r="Q1170" s="40">
        <f t="shared" si="54"/>
        <v>961.5</v>
      </c>
      <c r="R1170" s="6">
        <f t="shared" si="55"/>
        <v>2301</v>
      </c>
      <c r="S1170" s="6">
        <f t="shared" si="56"/>
        <v>14038.5</v>
      </c>
      <c r="T1170" s="24">
        <v>111</v>
      </c>
      <c r="U1170" s="2" t="str">
        <f>VLOOKUP(A1170,[2]COMEDORECO_Generacion_de_Datos_!$A:$F,5,0)</f>
        <v>01.00.00.62.02.43.43</v>
      </c>
    </row>
    <row r="1171" spans="1:21" s="3" customFormat="1" ht="21.95" customHeight="1" x14ac:dyDescent="0.25">
      <c r="A1171" s="2">
        <f>VLOOKUP(C1171,[1]FIJA!$D:$P,3,0)</f>
        <v>300218757</v>
      </c>
      <c r="B1171" s="23">
        <v>1159</v>
      </c>
      <c r="C1171" s="7" t="s">
        <v>1686</v>
      </c>
      <c r="D1171" s="7" t="s">
        <v>81</v>
      </c>
      <c r="E1171" s="7" t="str">
        <f>VLOOKUP(A1171,[2]COMEDORECO_Generacion_de_Datos_!$A:$F,2,0)</f>
        <v>F</v>
      </c>
      <c r="F1171" s="7" t="s">
        <v>1844</v>
      </c>
      <c r="G1171" s="44" t="str">
        <f>VLOOKUP(A1171,[1]FIJA!$A:$P,15,0)</f>
        <v>COMEDORES ECONOMICOS LOS MINAS- COMEDORE</v>
      </c>
      <c r="H1171" s="44">
        <f>VLOOKUP(A1171,[1]FIJA!$A:$P,8,0)</f>
        <v>15000</v>
      </c>
      <c r="I1171" s="32">
        <f>VLOOKUP(A1171,[1]FIJA!$A:$P,10,0)</f>
        <v>0</v>
      </c>
      <c r="J1171" s="32">
        <f>VLOOKUP(A1171,[1]FIJA!$A:$P,9,0)</f>
        <v>430.5</v>
      </c>
      <c r="K1171" s="32">
        <f>VLOOKUP(A1171,[3]Sheet1!$F:$I,2,)</f>
        <v>1065</v>
      </c>
      <c r="L1171" s="32">
        <f>VLOOKUP(A1171,[3]Sheet1!$F:$I,4,0)</f>
        <v>172.5</v>
      </c>
      <c r="M1171" s="32">
        <f>VLOOKUP(A1171,[1]FIJA!$A:$P,11,0)</f>
        <v>456</v>
      </c>
      <c r="N1171" s="32">
        <f>VLOOKUP(A1171,[3]Sheet1!$F:$I,3,0)</f>
        <v>1063.5</v>
      </c>
      <c r="O1171" s="32">
        <f>VLOOKUP(A1171,[1]FIJA!$A:$P,12,0)</f>
        <v>75</v>
      </c>
      <c r="P1171" s="6">
        <v>886.5</v>
      </c>
      <c r="Q1171" s="40">
        <f t="shared" si="54"/>
        <v>961.5</v>
      </c>
      <c r="R1171" s="6">
        <f t="shared" si="55"/>
        <v>2301</v>
      </c>
      <c r="S1171" s="6">
        <f t="shared" si="56"/>
        <v>14038.5</v>
      </c>
      <c r="T1171" s="24">
        <v>111</v>
      </c>
      <c r="U1171" s="2" t="str">
        <f>VLOOKUP(A1171,[2]COMEDORECO_Generacion_de_Datos_!$A:$F,5,0)</f>
        <v>01.00.00.62.02.43.43</v>
      </c>
    </row>
    <row r="1172" spans="1:21" s="3" customFormat="1" ht="21.95" customHeight="1" x14ac:dyDescent="0.25">
      <c r="A1172" s="2">
        <f>VLOOKUP(C1172,[1]FIJA!$D:$P,3,0)</f>
        <v>7900117305</v>
      </c>
      <c r="B1172" s="23">
        <v>1160</v>
      </c>
      <c r="C1172" s="7" t="s">
        <v>972</v>
      </c>
      <c r="D1172" s="7" t="s">
        <v>97</v>
      </c>
      <c r="E1172" s="7" t="str">
        <f>VLOOKUP(A1172,[2]COMEDORECO_Generacion_de_Datos_!$A:$F,2,0)</f>
        <v>F</v>
      </c>
      <c r="F1172" s="7" t="s">
        <v>1844</v>
      </c>
      <c r="G1172" s="44" t="str">
        <f>VLOOKUP(A1172,[1]FIJA!$A:$P,15,0)</f>
        <v>COMEDORES ECONOMICOS LOS MINAS- COMEDORE</v>
      </c>
      <c r="H1172" s="44">
        <f>VLOOKUP(A1172,[1]FIJA!$A:$P,8,0)</f>
        <v>15000</v>
      </c>
      <c r="I1172" s="32">
        <f>VLOOKUP(A1172,[1]FIJA!$A:$P,10,0)</f>
        <v>0</v>
      </c>
      <c r="J1172" s="32">
        <f>VLOOKUP(A1172,[1]FIJA!$A:$P,9,0)</f>
        <v>430.5</v>
      </c>
      <c r="K1172" s="32">
        <f>VLOOKUP(A1172,[3]Sheet1!$F:$I,2,)</f>
        <v>1065</v>
      </c>
      <c r="L1172" s="32">
        <f>VLOOKUP(A1172,[3]Sheet1!$F:$I,4,0)</f>
        <v>172.5</v>
      </c>
      <c r="M1172" s="32">
        <f>VLOOKUP(A1172,[1]FIJA!$A:$P,11,0)</f>
        <v>456</v>
      </c>
      <c r="N1172" s="32">
        <f>VLOOKUP(A1172,[3]Sheet1!$F:$I,3,0)</f>
        <v>1063.5</v>
      </c>
      <c r="O1172" s="32">
        <f>VLOOKUP(A1172,[1]FIJA!$A:$P,12,0)</f>
        <v>75</v>
      </c>
      <c r="P1172" s="6">
        <v>886.5</v>
      </c>
      <c r="Q1172" s="40">
        <f t="shared" si="54"/>
        <v>961.5</v>
      </c>
      <c r="R1172" s="6">
        <f t="shared" si="55"/>
        <v>2301</v>
      </c>
      <c r="S1172" s="6">
        <f t="shared" si="56"/>
        <v>14038.5</v>
      </c>
      <c r="T1172" s="24">
        <v>111</v>
      </c>
      <c r="U1172" s="2" t="str">
        <f>VLOOKUP(A1172,[2]COMEDORECO_Generacion_de_Datos_!$A:$F,5,0)</f>
        <v>01.00.00.62.02.43.43</v>
      </c>
    </row>
    <row r="1173" spans="1:21" s="3" customFormat="1" ht="21.95" customHeight="1" x14ac:dyDescent="0.25">
      <c r="A1173" s="2">
        <f>VLOOKUP(C1173,[1]FIJA!$D:$P,3,0)</f>
        <v>8000007834</v>
      </c>
      <c r="B1173" s="23">
        <v>1161</v>
      </c>
      <c r="C1173" s="7" t="s">
        <v>1566</v>
      </c>
      <c r="D1173" s="7" t="s">
        <v>378</v>
      </c>
      <c r="E1173" s="7" t="str">
        <f>VLOOKUP(A1173,[2]COMEDORECO_Generacion_de_Datos_!$A:$F,2,0)</f>
        <v>M</v>
      </c>
      <c r="F1173" s="7" t="s">
        <v>1844</v>
      </c>
      <c r="G1173" s="44" t="str">
        <f>VLOOKUP(A1173,[1]FIJA!$A:$P,15,0)</f>
        <v>COMEDORES ECONOMICOS LOS MINAS- COMEDORE</v>
      </c>
      <c r="H1173" s="44">
        <f>VLOOKUP(A1173,[1]FIJA!$A:$P,8,0)</f>
        <v>15000</v>
      </c>
      <c r="I1173" s="32">
        <f>VLOOKUP(A1173,[1]FIJA!$A:$P,10,0)</f>
        <v>0</v>
      </c>
      <c r="J1173" s="32">
        <f>VLOOKUP(A1173,[1]FIJA!$A:$P,9,0)</f>
        <v>430.5</v>
      </c>
      <c r="K1173" s="32">
        <f>VLOOKUP(A1173,[3]Sheet1!$F:$I,2,)</f>
        <v>1065</v>
      </c>
      <c r="L1173" s="32">
        <f>VLOOKUP(A1173,[3]Sheet1!$F:$I,4,0)</f>
        <v>172.5</v>
      </c>
      <c r="M1173" s="32">
        <f>VLOOKUP(A1173,[1]FIJA!$A:$P,11,0)</f>
        <v>456</v>
      </c>
      <c r="N1173" s="32">
        <f>VLOOKUP(A1173,[3]Sheet1!$F:$I,3,0)</f>
        <v>1063.5</v>
      </c>
      <c r="O1173" s="32">
        <f>VLOOKUP(A1173,[1]FIJA!$A:$P,12,0)</f>
        <v>75</v>
      </c>
      <c r="P1173" s="6">
        <v>886.5</v>
      </c>
      <c r="Q1173" s="40">
        <f t="shared" si="54"/>
        <v>961.5</v>
      </c>
      <c r="R1173" s="6">
        <f t="shared" si="55"/>
        <v>2301</v>
      </c>
      <c r="S1173" s="6">
        <f t="shared" si="56"/>
        <v>14038.5</v>
      </c>
      <c r="T1173" s="24">
        <v>111</v>
      </c>
      <c r="U1173" s="2" t="str">
        <f>VLOOKUP(A1173,[2]COMEDORECO_Generacion_de_Datos_!$A:$F,5,0)</f>
        <v>01.00.00.62.02.43.43</v>
      </c>
    </row>
    <row r="1174" spans="1:21" s="3" customFormat="1" ht="21.95" customHeight="1" x14ac:dyDescent="0.25">
      <c r="A1174" s="2">
        <f>VLOOKUP(C1174,[1]FIJA!$D:$P,3,0)</f>
        <v>40215787983</v>
      </c>
      <c r="B1174" s="23">
        <v>1162</v>
      </c>
      <c r="C1174" s="7" t="s">
        <v>1793</v>
      </c>
      <c r="D1174" s="7" t="s">
        <v>97</v>
      </c>
      <c r="E1174" s="7" t="str">
        <f>VLOOKUP(A1174,[2]COMEDORECO_Generacion_de_Datos_!$A:$F,2,0)</f>
        <v>M</v>
      </c>
      <c r="F1174" s="7" t="s">
        <v>1844</v>
      </c>
      <c r="G1174" s="44" t="str">
        <f>VLOOKUP(A1174,[1]FIJA!$A:$P,15,0)</f>
        <v>COMEDORES ECONOMICOS LOS MINAS- COMEDORE</v>
      </c>
      <c r="H1174" s="44">
        <f>VLOOKUP(A1174,[1]FIJA!$A:$P,8,0)</f>
        <v>15000</v>
      </c>
      <c r="I1174" s="32">
        <f>VLOOKUP(A1174,[1]FIJA!$A:$P,10,0)</f>
        <v>0</v>
      </c>
      <c r="J1174" s="32">
        <f>VLOOKUP(A1174,[1]FIJA!$A:$P,9,0)</f>
        <v>430.5</v>
      </c>
      <c r="K1174" s="32">
        <f>VLOOKUP(A1174,[3]Sheet1!$F:$I,2,)</f>
        <v>1065</v>
      </c>
      <c r="L1174" s="32">
        <f>VLOOKUP(A1174,[3]Sheet1!$F:$I,4,0)</f>
        <v>172.5</v>
      </c>
      <c r="M1174" s="32">
        <f>VLOOKUP(A1174,[1]FIJA!$A:$P,11,0)</f>
        <v>456</v>
      </c>
      <c r="N1174" s="32">
        <f>VLOOKUP(A1174,[3]Sheet1!$F:$I,3,0)</f>
        <v>1063.5</v>
      </c>
      <c r="O1174" s="32">
        <f>VLOOKUP(A1174,[1]FIJA!$A:$P,12,0)</f>
        <v>75</v>
      </c>
      <c r="P1174" s="6">
        <v>886.5</v>
      </c>
      <c r="Q1174" s="40">
        <f t="shared" si="54"/>
        <v>961.5</v>
      </c>
      <c r="R1174" s="6">
        <f t="shared" si="55"/>
        <v>2301</v>
      </c>
      <c r="S1174" s="6">
        <f t="shared" si="56"/>
        <v>14038.5</v>
      </c>
      <c r="T1174" s="24">
        <v>111</v>
      </c>
      <c r="U1174" s="2" t="str">
        <f>VLOOKUP(A1174,[2]COMEDORECO_Generacion_de_Datos_!$A:$F,5,0)</f>
        <v>01.00.00.62.02.43.43</v>
      </c>
    </row>
    <row r="1175" spans="1:21" s="3" customFormat="1" ht="21.95" customHeight="1" x14ac:dyDescent="0.25">
      <c r="A1175" s="2">
        <f>VLOOKUP(C1175,[1]FIJA!$D:$P,3,0)</f>
        <v>40225206560</v>
      </c>
      <c r="B1175" s="23">
        <v>1163</v>
      </c>
      <c r="C1175" s="7" t="s">
        <v>1298</v>
      </c>
      <c r="D1175" s="7" t="s">
        <v>186</v>
      </c>
      <c r="E1175" s="7" t="str">
        <f>VLOOKUP(A1175,[2]COMEDORECO_Generacion_de_Datos_!$A:$F,2,0)</f>
        <v>F</v>
      </c>
      <c r="F1175" s="7" t="s">
        <v>1844</v>
      </c>
      <c r="G1175" s="44" t="str">
        <f>VLOOKUP(A1175,[1]FIJA!$A:$P,15,0)</f>
        <v>COMEDORES ECONOMICOS LOS MINAS- COMEDORE</v>
      </c>
      <c r="H1175" s="44">
        <f>VLOOKUP(A1175,[1]FIJA!$A:$P,8,0)</f>
        <v>15000</v>
      </c>
      <c r="I1175" s="32">
        <f>VLOOKUP(A1175,[1]FIJA!$A:$P,10,0)</f>
        <v>0</v>
      </c>
      <c r="J1175" s="32">
        <f>VLOOKUP(A1175,[1]FIJA!$A:$P,9,0)</f>
        <v>430.5</v>
      </c>
      <c r="K1175" s="32">
        <f>VLOOKUP(A1175,[3]Sheet1!$F:$I,2,)</f>
        <v>1065</v>
      </c>
      <c r="L1175" s="32">
        <f>VLOOKUP(A1175,[3]Sheet1!$F:$I,4,0)</f>
        <v>172.5</v>
      </c>
      <c r="M1175" s="32">
        <f>VLOOKUP(A1175,[1]FIJA!$A:$P,11,0)</f>
        <v>456</v>
      </c>
      <c r="N1175" s="32">
        <f>VLOOKUP(A1175,[3]Sheet1!$F:$I,3,0)</f>
        <v>1063.5</v>
      </c>
      <c r="O1175" s="32">
        <f>VLOOKUP(A1175,[1]FIJA!$A:$P,12,0)</f>
        <v>75</v>
      </c>
      <c r="P1175" s="6">
        <v>886.5</v>
      </c>
      <c r="Q1175" s="40">
        <f t="shared" si="54"/>
        <v>961.5</v>
      </c>
      <c r="R1175" s="6">
        <f t="shared" si="55"/>
        <v>2301</v>
      </c>
      <c r="S1175" s="6">
        <f t="shared" si="56"/>
        <v>14038.5</v>
      </c>
      <c r="T1175" s="24">
        <v>111</v>
      </c>
      <c r="U1175" s="2" t="str">
        <f>VLOOKUP(A1175,[2]COMEDORECO_Generacion_de_Datos_!$A:$F,5,0)</f>
        <v>01.00.00.62.02.43.43</v>
      </c>
    </row>
    <row r="1176" spans="1:21" s="3" customFormat="1" ht="21.95" customHeight="1" x14ac:dyDescent="0.25">
      <c r="A1176" s="2">
        <f>VLOOKUP(C1176,[1]FIJA!$D:$P,3,0)</f>
        <v>40225419775</v>
      </c>
      <c r="B1176" s="23">
        <v>1164</v>
      </c>
      <c r="C1176" s="7" t="s">
        <v>1643</v>
      </c>
      <c r="D1176" s="7" t="s">
        <v>116</v>
      </c>
      <c r="E1176" s="7" t="str">
        <f>VLOOKUP(A1176,[2]COMEDORECO_Generacion_de_Datos_!$A:$F,2,0)</f>
        <v>M</v>
      </c>
      <c r="F1176" s="7" t="s">
        <v>1844</v>
      </c>
      <c r="G1176" s="44" t="str">
        <f>VLOOKUP(A1176,[1]FIJA!$A:$P,15,0)</f>
        <v>COMEDORES ECONOMICOS LOS MINAS- COMEDORE</v>
      </c>
      <c r="H1176" s="44">
        <f>VLOOKUP(A1176,[1]FIJA!$A:$P,8,0)</f>
        <v>15000</v>
      </c>
      <c r="I1176" s="32">
        <f>VLOOKUP(A1176,[1]FIJA!$A:$P,10,0)</f>
        <v>0</v>
      </c>
      <c r="J1176" s="32">
        <f>VLOOKUP(A1176,[1]FIJA!$A:$P,9,0)</f>
        <v>430.5</v>
      </c>
      <c r="K1176" s="32">
        <f>VLOOKUP(A1176,[3]Sheet1!$F:$I,2,)</f>
        <v>1065</v>
      </c>
      <c r="L1176" s="32">
        <f>VLOOKUP(A1176,[3]Sheet1!$F:$I,4,0)</f>
        <v>172.5</v>
      </c>
      <c r="M1176" s="32">
        <f>VLOOKUP(A1176,[1]FIJA!$A:$P,11,0)</f>
        <v>456</v>
      </c>
      <c r="N1176" s="32">
        <f>VLOOKUP(A1176,[3]Sheet1!$F:$I,3,0)</f>
        <v>1063.5</v>
      </c>
      <c r="O1176" s="32">
        <f>VLOOKUP(A1176,[1]FIJA!$A:$P,12,0)</f>
        <v>75</v>
      </c>
      <c r="P1176" s="6">
        <v>886.5</v>
      </c>
      <c r="Q1176" s="40">
        <f t="shared" si="54"/>
        <v>961.5</v>
      </c>
      <c r="R1176" s="6">
        <f t="shared" si="55"/>
        <v>2301</v>
      </c>
      <c r="S1176" s="6">
        <f t="shared" si="56"/>
        <v>14038.5</v>
      </c>
      <c r="T1176" s="24">
        <v>111</v>
      </c>
      <c r="U1176" s="2" t="str">
        <f>VLOOKUP(A1176,[2]COMEDORECO_Generacion_de_Datos_!$A:$F,5,0)</f>
        <v>01.00.00.62.02.43.43</v>
      </c>
    </row>
    <row r="1177" spans="1:21" s="3" customFormat="1" ht="21.95" customHeight="1" x14ac:dyDescent="0.25">
      <c r="A1177" s="2">
        <f>VLOOKUP(C1177,[1]FIJA!$D:$P,3,0)</f>
        <v>1800611095</v>
      </c>
      <c r="B1177" s="23">
        <v>1165</v>
      </c>
      <c r="C1177" s="43" t="s">
        <v>2020</v>
      </c>
      <c r="D1177" s="7" t="s">
        <v>30</v>
      </c>
      <c r="E1177" s="7" t="str">
        <f>VLOOKUP(A1177,[2]COMEDORECO_Generacion_de_Datos_!$A:$F,2,0)</f>
        <v>F</v>
      </c>
      <c r="F1177" s="7" t="s">
        <v>1844</v>
      </c>
      <c r="G1177" s="44" t="str">
        <f>VLOOKUP(A1177,[1]FIJA!$A:$P,15,0)</f>
        <v>COMEDORES ECONOMICOS LOS MINAS- COMEDORE</v>
      </c>
      <c r="H1177" s="44">
        <f>VLOOKUP(A1177,[1]FIJA!$A:$P,8,0)</f>
        <v>15000</v>
      </c>
      <c r="I1177" s="32">
        <f>VLOOKUP(A1177,[1]FIJA!$A:$P,10,0)</f>
        <v>0</v>
      </c>
      <c r="J1177" s="32">
        <f>VLOOKUP(A1177,[1]FIJA!$A:$P,9,0)</f>
        <v>430.5</v>
      </c>
      <c r="K1177" s="32">
        <f>VLOOKUP(A1177,[3]Sheet1!$F:$I,2,)</f>
        <v>1065</v>
      </c>
      <c r="L1177" s="32">
        <f>VLOOKUP(A1177,[3]Sheet1!$F:$I,4,0)</f>
        <v>172.5</v>
      </c>
      <c r="M1177" s="32">
        <f>VLOOKUP(A1177,[1]FIJA!$A:$P,11,0)</f>
        <v>456</v>
      </c>
      <c r="N1177" s="32">
        <f>VLOOKUP(A1177,[3]Sheet1!$F:$I,3,0)</f>
        <v>1063.5</v>
      </c>
      <c r="O1177" s="32">
        <f>VLOOKUP(A1177,[1]FIJA!$A:$P,12,0)</f>
        <v>75</v>
      </c>
      <c r="P1177" s="6">
        <v>811.3</v>
      </c>
      <c r="Q1177" s="40">
        <f t="shared" si="54"/>
        <v>961.5</v>
      </c>
      <c r="R1177" s="6">
        <f t="shared" si="55"/>
        <v>2301</v>
      </c>
      <c r="S1177" s="6">
        <f t="shared" si="56"/>
        <v>14038.5</v>
      </c>
      <c r="T1177" s="24">
        <v>111</v>
      </c>
      <c r="U1177" s="2" t="str">
        <f>VLOOKUP(A1177,[2]COMEDORECO_Generacion_de_Datos_!$A:$F,5,0)</f>
        <v>01.00.00.62.02.43.43</v>
      </c>
    </row>
    <row r="1178" spans="1:21" s="3" customFormat="1" ht="21.95" customHeight="1" x14ac:dyDescent="0.25">
      <c r="A1178" s="2">
        <f>VLOOKUP(C1178,[1]FIJA!$D:$P,3,0)</f>
        <v>108752742</v>
      </c>
      <c r="B1178" s="23">
        <v>1166</v>
      </c>
      <c r="C1178" s="7" t="s">
        <v>306</v>
      </c>
      <c r="D1178" s="7" t="s">
        <v>307</v>
      </c>
      <c r="E1178" s="7" t="str">
        <f>VLOOKUP(A1178,[2]COMEDORECO_Generacion_de_Datos_!$A:$F,2,0)</f>
        <v>M</v>
      </c>
      <c r="F1178" s="7" t="s">
        <v>1844</v>
      </c>
      <c r="G1178" s="44" t="str">
        <f>VLOOKUP(A1178,[1]FIJA!$A:$P,15,0)</f>
        <v>DIVISION DE MANTENIMIENTO- COMEDORES ECO</v>
      </c>
      <c r="H1178" s="44">
        <f>VLOOKUP(A1178,[1]FIJA!$A:$P,8,0)</f>
        <v>14300</v>
      </c>
      <c r="I1178" s="32">
        <f>VLOOKUP(A1178,[1]FIJA!$A:$P,10,0)</f>
        <v>0</v>
      </c>
      <c r="J1178" s="32">
        <f>VLOOKUP(A1178,[1]FIJA!$A:$P,9,0)</f>
        <v>410.41</v>
      </c>
      <c r="K1178" s="32">
        <f>VLOOKUP(A1178,[3]Sheet1!$F:$I,2,)</f>
        <v>1015.3</v>
      </c>
      <c r="L1178" s="32">
        <f>VLOOKUP(A1178,[3]Sheet1!$F:$I,4,0)</f>
        <v>164.45</v>
      </c>
      <c r="M1178" s="32">
        <f>VLOOKUP(A1178,[1]FIJA!$A:$P,11,0)</f>
        <v>434.72</v>
      </c>
      <c r="N1178" s="32">
        <f>VLOOKUP(A1178,[3]Sheet1!$F:$I,3,0)</f>
        <v>1013.87</v>
      </c>
      <c r="O1178" s="32">
        <f>VLOOKUP(A1178,[1]FIJA!$A:$P,12,0)</f>
        <v>75</v>
      </c>
      <c r="P1178" s="6">
        <v>845.13000000000011</v>
      </c>
      <c r="Q1178" s="40">
        <f t="shared" si="54"/>
        <v>920.13000000000011</v>
      </c>
      <c r="R1178" s="6">
        <f t="shared" si="55"/>
        <v>2193.62</v>
      </c>
      <c r="S1178" s="6">
        <f t="shared" si="56"/>
        <v>13379.869999999999</v>
      </c>
      <c r="T1178" s="24">
        <v>111</v>
      </c>
      <c r="U1178" s="2" t="str">
        <f>VLOOKUP(A1178,[2]COMEDORECO_Generacion_de_Datos_!$A:$F,5,0)</f>
        <v>01.00.00.62.02.43.43</v>
      </c>
    </row>
    <row r="1179" spans="1:21" s="3" customFormat="1" ht="21.95" customHeight="1" x14ac:dyDescent="0.25">
      <c r="A1179" s="2">
        <f>VLOOKUP(C1179,[1]FIJA!$D:$P,3,0)</f>
        <v>200000669</v>
      </c>
      <c r="B1179" s="23">
        <v>1167</v>
      </c>
      <c r="C1179" s="7" t="s">
        <v>485</v>
      </c>
      <c r="D1179" s="7" t="s">
        <v>144</v>
      </c>
      <c r="E1179" s="7" t="str">
        <f>VLOOKUP(A1179,[2]COMEDORECO_Generacion_de_Datos_!$A:$F,2,0)</f>
        <v>F</v>
      </c>
      <c r="F1179" s="7" t="s">
        <v>1844</v>
      </c>
      <c r="G1179" s="44" t="str">
        <f>VLOOKUP(A1179,[1]FIJA!$A:$P,15,0)</f>
        <v>COMEDORES ECONOMICOS - SAN CRISTOBAL</v>
      </c>
      <c r="H1179" s="44">
        <f>VLOOKUP(A1179,[1]FIJA!$A:$P,8,0)</f>
        <v>14300</v>
      </c>
      <c r="I1179" s="32">
        <f>VLOOKUP(A1179,[1]FIJA!$A:$P,10,0)</f>
        <v>0</v>
      </c>
      <c r="J1179" s="32">
        <f>VLOOKUP(A1179,[1]FIJA!$A:$P,9,0)</f>
        <v>410.41</v>
      </c>
      <c r="K1179" s="32">
        <f>VLOOKUP(A1179,[3]Sheet1!$F:$I,2,)</f>
        <v>1015.3</v>
      </c>
      <c r="L1179" s="32">
        <f>VLOOKUP(A1179,[3]Sheet1!$F:$I,4,0)</f>
        <v>164.45</v>
      </c>
      <c r="M1179" s="32">
        <f>VLOOKUP(A1179,[1]FIJA!$A:$P,11,0)</f>
        <v>434.72</v>
      </c>
      <c r="N1179" s="32">
        <f>VLOOKUP(A1179,[3]Sheet1!$F:$I,3,0)</f>
        <v>1013.87</v>
      </c>
      <c r="O1179" s="32">
        <f>VLOOKUP(A1179,[1]FIJA!$A:$P,12,0)</f>
        <v>75</v>
      </c>
      <c r="P1179" s="6">
        <v>845.13000000000011</v>
      </c>
      <c r="Q1179" s="40">
        <f t="shared" si="54"/>
        <v>920.13000000000011</v>
      </c>
      <c r="R1179" s="6">
        <f t="shared" si="55"/>
        <v>2193.62</v>
      </c>
      <c r="S1179" s="6">
        <f t="shared" si="56"/>
        <v>13379.869999999999</v>
      </c>
      <c r="T1179" s="24">
        <v>111</v>
      </c>
      <c r="U1179" s="2" t="str">
        <f>VLOOKUP(A1179,[2]COMEDORECO_Generacion_de_Datos_!$A:$F,5,0)</f>
        <v>01.00.00.62.02.43.43</v>
      </c>
    </row>
    <row r="1180" spans="1:21" s="3" customFormat="1" ht="21.95" customHeight="1" x14ac:dyDescent="0.25">
      <c r="A1180" s="2">
        <f>VLOOKUP(C1180,[1]FIJA!$D:$P,3,0)</f>
        <v>100310507</v>
      </c>
      <c r="B1180" s="23">
        <v>1168</v>
      </c>
      <c r="C1180" s="7" t="s">
        <v>107</v>
      </c>
      <c r="D1180" s="7" t="s">
        <v>101</v>
      </c>
      <c r="E1180" s="7" t="str">
        <f>VLOOKUP(A1180,[2]COMEDORECO_Generacion_de_Datos_!$A:$F,2,0)</f>
        <v>F</v>
      </c>
      <c r="F1180" s="7" t="s">
        <v>1844</v>
      </c>
      <c r="G1180" s="44" t="str">
        <f>VLOOKUP(A1180,[1]FIJA!$A:$P,15,0)</f>
        <v>SECCION DE CARNICERIA Y SAZON- COMEDORES</v>
      </c>
      <c r="H1180" s="44">
        <f>VLOOKUP(A1180,[1]FIJA!$A:$P,8,0)</f>
        <v>14000</v>
      </c>
      <c r="I1180" s="32">
        <f>VLOOKUP(A1180,[1]FIJA!$A:$P,10,0)</f>
        <v>0</v>
      </c>
      <c r="J1180" s="32">
        <f>VLOOKUP(A1180,[1]FIJA!$A:$P,9,0)</f>
        <v>401.8</v>
      </c>
      <c r="K1180" s="32">
        <f>VLOOKUP(A1180,[3]Sheet1!$F:$I,2,)</f>
        <v>994</v>
      </c>
      <c r="L1180" s="32">
        <f>VLOOKUP(A1180,[3]Sheet1!$F:$I,4,0)</f>
        <v>161</v>
      </c>
      <c r="M1180" s="32">
        <f>VLOOKUP(A1180,[1]FIJA!$A:$P,11,0)</f>
        <v>425.6</v>
      </c>
      <c r="N1180" s="32">
        <f>VLOOKUP(A1180,[3]Sheet1!$F:$I,3,0)</f>
        <v>992.6</v>
      </c>
      <c r="O1180" s="32">
        <f>VLOOKUP(A1180,[1]FIJA!$A:$P,12,0)</f>
        <v>3099.9</v>
      </c>
      <c r="P1180" s="6">
        <v>827.40000000000009</v>
      </c>
      <c r="Q1180" s="40">
        <f t="shared" si="54"/>
        <v>3927.3</v>
      </c>
      <c r="R1180" s="6">
        <f t="shared" si="55"/>
        <v>2147.6</v>
      </c>
      <c r="S1180" s="6">
        <f t="shared" si="56"/>
        <v>10072.700000000001</v>
      </c>
      <c r="T1180" s="24">
        <v>111</v>
      </c>
      <c r="U1180" s="2" t="str">
        <f>VLOOKUP(A1180,[2]COMEDORECO_Generacion_de_Datos_!$A:$F,5,0)</f>
        <v>01.00.00.62.02.43.43</v>
      </c>
    </row>
    <row r="1181" spans="1:21" s="3" customFormat="1" ht="21.95" customHeight="1" x14ac:dyDescent="0.25">
      <c r="A1181" s="2">
        <f>VLOOKUP(C1181,[1]FIJA!$D:$P,3,0)</f>
        <v>115875817</v>
      </c>
      <c r="B1181" s="23">
        <v>1169</v>
      </c>
      <c r="C1181" s="7" t="s">
        <v>433</v>
      </c>
      <c r="D1181" s="7" t="s">
        <v>101</v>
      </c>
      <c r="E1181" s="7" t="str">
        <f>VLOOKUP(A1181,[2]COMEDORECO_Generacion_de_Datos_!$A:$F,2,0)</f>
        <v>F</v>
      </c>
      <c r="F1181" s="7" t="s">
        <v>1844</v>
      </c>
      <c r="G1181" s="44" t="str">
        <f>VLOOKUP(A1181,[1]FIJA!$A:$P,15,0)</f>
        <v>SECCION DE CARNICERIA Y SAZON- COMEDORES</v>
      </c>
      <c r="H1181" s="44">
        <f>VLOOKUP(A1181,[1]FIJA!$A:$P,8,0)</f>
        <v>14000</v>
      </c>
      <c r="I1181" s="32">
        <f>VLOOKUP(A1181,[1]FIJA!$A:$P,10,0)</f>
        <v>0</v>
      </c>
      <c r="J1181" s="32">
        <f>VLOOKUP(A1181,[1]FIJA!$A:$P,9,0)</f>
        <v>401.8</v>
      </c>
      <c r="K1181" s="32">
        <f>VLOOKUP(A1181,[3]Sheet1!$F:$I,2,)</f>
        <v>994</v>
      </c>
      <c r="L1181" s="32">
        <f>VLOOKUP(A1181,[3]Sheet1!$F:$I,4,0)</f>
        <v>161</v>
      </c>
      <c r="M1181" s="32">
        <f>VLOOKUP(A1181,[1]FIJA!$A:$P,11,0)</f>
        <v>425.6</v>
      </c>
      <c r="N1181" s="32">
        <f>VLOOKUP(A1181,[3]Sheet1!$F:$I,3,0)</f>
        <v>992.6</v>
      </c>
      <c r="O1181" s="32">
        <f>VLOOKUP(A1181,[1]FIJA!$A:$P,12,0)</f>
        <v>75</v>
      </c>
      <c r="P1181" s="6">
        <v>827.40000000000009</v>
      </c>
      <c r="Q1181" s="40">
        <f t="shared" si="54"/>
        <v>902.40000000000009</v>
      </c>
      <c r="R1181" s="6">
        <f t="shared" si="55"/>
        <v>2147.6</v>
      </c>
      <c r="S1181" s="6">
        <f t="shared" si="56"/>
        <v>13097.6</v>
      </c>
      <c r="T1181" s="24">
        <v>111</v>
      </c>
      <c r="U1181" s="2" t="str">
        <f>VLOOKUP(A1181,[2]COMEDORECO_Generacion_de_Datos_!$A:$F,5,0)</f>
        <v>01.00.00.62.02.43.43</v>
      </c>
    </row>
    <row r="1182" spans="1:21" s="3" customFormat="1" ht="21.95" customHeight="1" x14ac:dyDescent="0.25">
      <c r="A1182" s="2">
        <f>VLOOKUP(C1182,[1]FIJA!$D:$P,3,0)</f>
        <v>115917460</v>
      </c>
      <c r="B1182" s="23">
        <v>1170</v>
      </c>
      <c r="C1182" s="7" t="s">
        <v>435</v>
      </c>
      <c r="D1182" s="7" t="s">
        <v>97</v>
      </c>
      <c r="E1182" s="7" t="str">
        <f>VLOOKUP(A1182,[2]COMEDORECO_Generacion_de_Datos_!$A:$F,2,0)</f>
        <v>F</v>
      </c>
      <c r="F1182" s="7" t="s">
        <v>1844</v>
      </c>
      <c r="G1182" s="44" t="str">
        <f>VLOOKUP(A1182,[1]FIJA!$A:$P,15,0)</f>
        <v>COMEDORES ECONOMICOS LOS MINAS- COMEDORE</v>
      </c>
      <c r="H1182" s="44">
        <f>VLOOKUP(A1182,[1]FIJA!$A:$P,8,0)</f>
        <v>14000</v>
      </c>
      <c r="I1182" s="32">
        <f>VLOOKUP(A1182,[1]FIJA!$A:$P,10,0)</f>
        <v>0</v>
      </c>
      <c r="J1182" s="32">
        <f>VLOOKUP(A1182,[1]FIJA!$A:$P,9,0)</f>
        <v>401.8</v>
      </c>
      <c r="K1182" s="32">
        <f>VLOOKUP(A1182,[3]Sheet1!$F:$I,2,)</f>
        <v>994</v>
      </c>
      <c r="L1182" s="32">
        <f>VLOOKUP(A1182,[3]Sheet1!$F:$I,4,0)</f>
        <v>161</v>
      </c>
      <c r="M1182" s="32">
        <f>VLOOKUP(A1182,[1]FIJA!$A:$P,11,0)</f>
        <v>425.6</v>
      </c>
      <c r="N1182" s="32">
        <f>VLOOKUP(A1182,[3]Sheet1!$F:$I,3,0)</f>
        <v>992.6</v>
      </c>
      <c r="O1182" s="32">
        <f>VLOOKUP(A1182,[1]FIJA!$A:$P,12,0)</f>
        <v>75</v>
      </c>
      <c r="P1182" s="6">
        <v>827.40000000000009</v>
      </c>
      <c r="Q1182" s="40">
        <f t="shared" si="54"/>
        <v>902.40000000000009</v>
      </c>
      <c r="R1182" s="6">
        <f t="shared" si="55"/>
        <v>2147.6</v>
      </c>
      <c r="S1182" s="6">
        <f t="shared" si="56"/>
        <v>13097.6</v>
      </c>
      <c r="T1182" s="24">
        <v>111</v>
      </c>
      <c r="U1182" s="2" t="str">
        <f>VLOOKUP(A1182,[2]COMEDORECO_Generacion_de_Datos_!$A:$F,5,0)</f>
        <v>01.00.00.62.02.43.43</v>
      </c>
    </row>
    <row r="1183" spans="1:21" s="3" customFormat="1" ht="21.95" customHeight="1" x14ac:dyDescent="0.25">
      <c r="A1183" s="2">
        <f>VLOOKUP(C1183,[1]FIJA!$D:$P,3,0)</f>
        <v>116409046</v>
      </c>
      <c r="B1183" s="23">
        <v>1171</v>
      </c>
      <c r="C1183" s="7" t="s">
        <v>442</v>
      </c>
      <c r="D1183" s="7" t="s">
        <v>101</v>
      </c>
      <c r="E1183" s="7" t="str">
        <f>VLOOKUP(A1183,[2]COMEDORECO_Generacion_de_Datos_!$A:$F,2,0)</f>
        <v>F</v>
      </c>
      <c r="F1183" s="7" t="s">
        <v>1844</v>
      </c>
      <c r="G1183" s="44" t="str">
        <f>VLOOKUP(A1183,[1]FIJA!$A:$P,15,0)</f>
        <v>SECCION DE CARNICERIA Y SAZON- COMEDORES</v>
      </c>
      <c r="H1183" s="44">
        <f>VLOOKUP(A1183,[1]FIJA!$A:$P,8,0)</f>
        <v>14000</v>
      </c>
      <c r="I1183" s="32">
        <f>VLOOKUP(A1183,[1]FIJA!$A:$P,10,0)</f>
        <v>0</v>
      </c>
      <c r="J1183" s="32">
        <f>VLOOKUP(A1183,[1]FIJA!$A:$P,9,0)</f>
        <v>401.8</v>
      </c>
      <c r="K1183" s="32">
        <f>VLOOKUP(A1183,[3]Sheet1!$F:$I,2,)</f>
        <v>994</v>
      </c>
      <c r="L1183" s="32">
        <f>VLOOKUP(A1183,[3]Sheet1!$F:$I,4,0)</f>
        <v>161</v>
      </c>
      <c r="M1183" s="32">
        <f>VLOOKUP(A1183,[1]FIJA!$A:$P,11,0)</f>
        <v>425.6</v>
      </c>
      <c r="N1183" s="32">
        <f>VLOOKUP(A1183,[3]Sheet1!$F:$I,3,0)</f>
        <v>992.6</v>
      </c>
      <c r="O1183" s="32">
        <f>VLOOKUP(A1183,[1]FIJA!$A:$P,12,0)</f>
        <v>75</v>
      </c>
      <c r="P1183" s="6">
        <v>827.40000000000009</v>
      </c>
      <c r="Q1183" s="40">
        <f t="shared" si="54"/>
        <v>902.40000000000009</v>
      </c>
      <c r="R1183" s="6">
        <f t="shared" si="55"/>
        <v>2147.6</v>
      </c>
      <c r="S1183" s="6">
        <f t="shared" si="56"/>
        <v>13097.6</v>
      </c>
      <c r="T1183" s="24">
        <v>111</v>
      </c>
      <c r="U1183" s="2" t="str">
        <f>VLOOKUP(A1183,[2]COMEDORECO_Generacion_de_Datos_!$A:$F,5,0)</f>
        <v>01.00.00.62.02.43.43</v>
      </c>
    </row>
    <row r="1184" spans="1:21" s="3" customFormat="1" ht="21.95" customHeight="1" x14ac:dyDescent="0.25">
      <c r="A1184" s="2">
        <f>VLOOKUP(C1184,[1]FIJA!$D:$P,3,0)</f>
        <v>22300854886</v>
      </c>
      <c r="B1184" s="23">
        <v>1172</v>
      </c>
      <c r="C1184" s="7" t="s">
        <v>1086</v>
      </c>
      <c r="D1184" s="7" t="s">
        <v>101</v>
      </c>
      <c r="E1184" s="7" t="str">
        <f>VLOOKUP(A1184,[2]COMEDORECO_Generacion_de_Datos_!$A:$F,2,0)</f>
        <v>F</v>
      </c>
      <c r="F1184" s="7" t="s">
        <v>1844</v>
      </c>
      <c r="G1184" s="44" t="str">
        <f>VLOOKUP(A1184,[1]FIJA!$A:$P,15,0)</f>
        <v>SECCION DE CARNICERIA Y SAZON- COMEDORES</v>
      </c>
      <c r="H1184" s="44">
        <f>VLOOKUP(A1184,[1]FIJA!$A:$P,8,0)</f>
        <v>14000</v>
      </c>
      <c r="I1184" s="32">
        <f>VLOOKUP(A1184,[1]FIJA!$A:$P,10,0)</f>
        <v>0</v>
      </c>
      <c r="J1184" s="32">
        <f>VLOOKUP(A1184,[1]FIJA!$A:$P,9,0)</f>
        <v>401.8</v>
      </c>
      <c r="K1184" s="32">
        <f>VLOOKUP(A1184,[3]Sheet1!$F:$I,2,)</f>
        <v>994</v>
      </c>
      <c r="L1184" s="32">
        <f>VLOOKUP(A1184,[3]Sheet1!$F:$I,4,0)</f>
        <v>161</v>
      </c>
      <c r="M1184" s="32">
        <f>VLOOKUP(A1184,[1]FIJA!$A:$P,11,0)</f>
        <v>425.6</v>
      </c>
      <c r="N1184" s="32">
        <f>VLOOKUP(A1184,[3]Sheet1!$F:$I,3,0)</f>
        <v>992.6</v>
      </c>
      <c r="O1184" s="32">
        <f>VLOOKUP(A1184,[1]FIJA!$A:$P,12,0)</f>
        <v>1587.45</v>
      </c>
      <c r="P1184" s="6">
        <v>827.40000000000009</v>
      </c>
      <c r="Q1184" s="40">
        <f t="shared" si="54"/>
        <v>2414.8500000000004</v>
      </c>
      <c r="R1184" s="6">
        <f t="shared" si="55"/>
        <v>2147.6</v>
      </c>
      <c r="S1184" s="6">
        <f t="shared" si="56"/>
        <v>11585.15</v>
      </c>
      <c r="T1184" s="24">
        <v>111</v>
      </c>
      <c r="U1184" s="2" t="str">
        <f>VLOOKUP(A1184,[2]COMEDORECO_Generacion_de_Datos_!$A:$F,5,0)</f>
        <v>01.00.00.62.02.43.43</v>
      </c>
    </row>
    <row r="1185" spans="1:21" s="3" customFormat="1" ht="21.95" customHeight="1" x14ac:dyDescent="0.25">
      <c r="A1185" s="2">
        <f>VLOOKUP(C1185,[1]FIJA!$D:$P,3,0)</f>
        <v>22301756874</v>
      </c>
      <c r="B1185" s="23">
        <v>1173</v>
      </c>
      <c r="C1185" s="7" t="s">
        <v>1883</v>
      </c>
      <c r="D1185" s="7" t="s">
        <v>186</v>
      </c>
      <c r="E1185" s="7" t="str">
        <f>VLOOKUP(A1185,[2]COMEDORECO_Generacion_de_Datos_!$A:$F,2,0)</f>
        <v>F</v>
      </c>
      <c r="F1185" s="7" t="s">
        <v>1844</v>
      </c>
      <c r="G1185" s="44" t="str">
        <f>VLOOKUP(A1185,[1]FIJA!$A:$P,15,0)</f>
        <v>COMEDORES ECONOMICOS LOS MINAS- COMEDORE</v>
      </c>
      <c r="H1185" s="44">
        <f>VLOOKUP(A1185,[1]FIJA!$A:$P,8,0)</f>
        <v>14000</v>
      </c>
      <c r="I1185" s="32">
        <f>VLOOKUP(A1185,[1]FIJA!$A:$P,10,0)</f>
        <v>0</v>
      </c>
      <c r="J1185" s="32">
        <f>VLOOKUP(A1185,[1]FIJA!$A:$P,9,0)</f>
        <v>401.8</v>
      </c>
      <c r="K1185" s="32">
        <f>VLOOKUP(A1185,[3]Sheet1!$F:$I,2,)</f>
        <v>994</v>
      </c>
      <c r="L1185" s="32">
        <f>VLOOKUP(A1185,[3]Sheet1!$F:$I,4,0)</f>
        <v>161</v>
      </c>
      <c r="M1185" s="32">
        <f>VLOOKUP(A1185,[1]FIJA!$A:$P,11,0)</f>
        <v>425.6</v>
      </c>
      <c r="N1185" s="32">
        <f>VLOOKUP(A1185,[3]Sheet1!$F:$I,3,0)</f>
        <v>992.6</v>
      </c>
      <c r="O1185" s="32">
        <f>VLOOKUP(A1185,[1]FIJA!$A:$P,12,0)</f>
        <v>75</v>
      </c>
      <c r="P1185" s="6">
        <v>827.40000000000009</v>
      </c>
      <c r="Q1185" s="40">
        <f t="shared" si="54"/>
        <v>902.40000000000009</v>
      </c>
      <c r="R1185" s="6">
        <f t="shared" si="55"/>
        <v>2147.6</v>
      </c>
      <c r="S1185" s="6">
        <f t="shared" si="56"/>
        <v>13097.6</v>
      </c>
      <c r="T1185" s="24">
        <v>111</v>
      </c>
      <c r="U1185" s="2" t="str">
        <f>VLOOKUP(A1185,[2]COMEDORECO_Generacion_de_Datos_!$A:$F,5,0)</f>
        <v>01.00.00.62.02.43.43</v>
      </c>
    </row>
    <row r="1186" spans="1:21" s="3" customFormat="1" ht="21.95" customHeight="1" x14ac:dyDescent="0.25">
      <c r="A1186" s="2">
        <f>VLOOKUP(C1186,[1]FIJA!$D:$P,3,0)</f>
        <v>107622334</v>
      </c>
      <c r="B1186" s="23">
        <v>1174</v>
      </c>
      <c r="C1186" s="7" t="s">
        <v>282</v>
      </c>
      <c r="D1186" s="7" t="s">
        <v>144</v>
      </c>
      <c r="E1186" s="7" t="str">
        <f>VLOOKUP(A1186,[2]COMEDORECO_Generacion_de_Datos_!$A:$F,2,0)</f>
        <v>M</v>
      </c>
      <c r="F1186" s="7" t="s">
        <v>1844</v>
      </c>
      <c r="G1186" s="44" t="str">
        <f>VLOOKUP(A1186,[1]FIJA!$A:$P,15,0)</f>
        <v>COMEDORES ECONOMICOS LOS MINAS- COMEDORE</v>
      </c>
      <c r="H1186" s="44">
        <f>VLOOKUP(A1186,[1]FIJA!$A:$P,8,0)</f>
        <v>13598.2</v>
      </c>
      <c r="I1186" s="32">
        <f>VLOOKUP(A1186,[1]FIJA!$A:$P,10,0)</f>
        <v>0</v>
      </c>
      <c r="J1186" s="32">
        <f>VLOOKUP(A1186,[1]FIJA!$A:$P,9,0)</f>
        <v>390.27</v>
      </c>
      <c r="K1186" s="32">
        <f>VLOOKUP(A1186,[3]Sheet1!$F:$I,2,)</f>
        <v>965.47</v>
      </c>
      <c r="L1186" s="32">
        <f>VLOOKUP(A1186,[3]Sheet1!$F:$I,4,0)</f>
        <v>156.38</v>
      </c>
      <c r="M1186" s="32">
        <f>VLOOKUP(A1186,[1]FIJA!$A:$P,11,0)</f>
        <v>413.39</v>
      </c>
      <c r="N1186" s="32">
        <f>VLOOKUP(A1186,[3]Sheet1!$F:$I,3,0)</f>
        <v>964.11</v>
      </c>
      <c r="O1186" s="32">
        <f>VLOOKUP(A1186,[1]FIJA!$A:$P,12,0)</f>
        <v>1587.45</v>
      </c>
      <c r="P1186" s="6">
        <v>803.66</v>
      </c>
      <c r="Q1186" s="40">
        <f t="shared" si="54"/>
        <v>2391.11</v>
      </c>
      <c r="R1186" s="6">
        <f t="shared" si="55"/>
        <v>2085.96</v>
      </c>
      <c r="S1186" s="6">
        <f t="shared" si="56"/>
        <v>11207.09</v>
      </c>
      <c r="T1186" s="24">
        <v>111</v>
      </c>
      <c r="U1186" s="2" t="str">
        <f>VLOOKUP(A1186,[2]COMEDORECO_Generacion_de_Datos_!$A:$F,5,0)</f>
        <v>01.00.00.62.02.43.43</v>
      </c>
    </row>
    <row r="1187" spans="1:21" s="3" customFormat="1" ht="21.95" customHeight="1" x14ac:dyDescent="0.25">
      <c r="A1187" s="2">
        <f>VLOOKUP(C1187,[1]FIJA!$D:$P,3,0)</f>
        <v>102806940</v>
      </c>
      <c r="B1187" s="23">
        <v>1175</v>
      </c>
      <c r="C1187" s="7" t="s">
        <v>143</v>
      </c>
      <c r="D1187" s="7" t="s">
        <v>144</v>
      </c>
      <c r="E1187" s="7" t="str">
        <f>VLOOKUP(A1187,[2]COMEDORECO_Generacion_de_Datos_!$A:$F,2,0)</f>
        <v>F</v>
      </c>
      <c r="F1187" s="7" t="s">
        <v>1844</v>
      </c>
      <c r="G1187" s="44" t="str">
        <f>VLOOKUP(A1187,[1]FIJA!$A:$P,15,0)</f>
        <v>COMEDORES ECONOMICOS LOS MINAS- COMEDORE</v>
      </c>
      <c r="H1187" s="44">
        <f>VLOOKUP(A1187,[1]FIJA!$A:$P,8,0)</f>
        <v>13200</v>
      </c>
      <c r="I1187" s="32">
        <f>VLOOKUP(A1187,[1]FIJA!$A:$P,10,0)</f>
        <v>0</v>
      </c>
      <c r="J1187" s="32">
        <f>VLOOKUP(A1187,[1]FIJA!$A:$P,9,0)</f>
        <v>378.84</v>
      </c>
      <c r="K1187" s="32">
        <f>VLOOKUP(A1187,[3]Sheet1!$F:$I,2,)</f>
        <v>937.2</v>
      </c>
      <c r="L1187" s="32">
        <f>VLOOKUP(A1187,[3]Sheet1!$F:$I,4,0)</f>
        <v>151.80000000000001</v>
      </c>
      <c r="M1187" s="32">
        <f>VLOOKUP(A1187,[1]FIJA!$A:$P,11,0)</f>
        <v>401.28</v>
      </c>
      <c r="N1187" s="32">
        <f>VLOOKUP(A1187,[3]Sheet1!$F:$I,3,0)</f>
        <v>935.88</v>
      </c>
      <c r="O1187" s="32">
        <f>VLOOKUP(A1187,[1]FIJA!$A:$P,12,0)</f>
        <v>75</v>
      </c>
      <c r="P1187" s="6">
        <v>780.11999999999989</v>
      </c>
      <c r="Q1187" s="40">
        <f t="shared" si="54"/>
        <v>855.11999999999989</v>
      </c>
      <c r="R1187" s="6">
        <f t="shared" si="55"/>
        <v>2024.88</v>
      </c>
      <c r="S1187" s="6">
        <f t="shared" si="56"/>
        <v>12344.880000000001</v>
      </c>
      <c r="T1187" s="24">
        <v>111</v>
      </c>
      <c r="U1187" s="2" t="str">
        <f>VLOOKUP(A1187,[2]COMEDORECO_Generacion_de_Datos_!$A:$F,5,0)</f>
        <v>01.00.00.62.02.43.43</v>
      </c>
    </row>
    <row r="1188" spans="1:21" s="3" customFormat="1" ht="21.95" customHeight="1" x14ac:dyDescent="0.25">
      <c r="A1188" s="2">
        <f>VLOOKUP(C1188,[1]FIJA!$D:$P,3,0)</f>
        <v>103591095</v>
      </c>
      <c r="B1188" s="23">
        <v>1176</v>
      </c>
      <c r="C1188" s="7" t="s">
        <v>163</v>
      </c>
      <c r="D1188" s="7" t="s">
        <v>144</v>
      </c>
      <c r="E1188" s="7" t="str">
        <f>VLOOKUP(A1188,[2]COMEDORECO_Generacion_de_Datos_!$A:$F,2,0)</f>
        <v>F</v>
      </c>
      <c r="F1188" s="7" t="s">
        <v>1844</v>
      </c>
      <c r="G1188" s="44" t="str">
        <f>VLOOKUP(A1188,[1]FIJA!$A:$P,15,0)</f>
        <v>COMEDORES ECONOMICOS LOS MINAS- COMEDORE</v>
      </c>
      <c r="H1188" s="44">
        <f>VLOOKUP(A1188,[1]FIJA!$A:$P,8,0)</f>
        <v>13200</v>
      </c>
      <c r="I1188" s="32">
        <f>VLOOKUP(A1188,[1]FIJA!$A:$P,10,0)</f>
        <v>0</v>
      </c>
      <c r="J1188" s="32">
        <f>VLOOKUP(A1188,[1]FIJA!$A:$P,9,0)</f>
        <v>378.84</v>
      </c>
      <c r="K1188" s="32">
        <f>VLOOKUP(A1188,[3]Sheet1!$F:$I,2,)</f>
        <v>937.2</v>
      </c>
      <c r="L1188" s="32">
        <f>VLOOKUP(A1188,[3]Sheet1!$F:$I,4,0)</f>
        <v>151.80000000000001</v>
      </c>
      <c r="M1188" s="32">
        <f>VLOOKUP(A1188,[1]FIJA!$A:$P,11,0)</f>
        <v>401.28</v>
      </c>
      <c r="N1188" s="32">
        <f>VLOOKUP(A1188,[3]Sheet1!$F:$I,3,0)</f>
        <v>935.88</v>
      </c>
      <c r="O1188" s="32">
        <f>VLOOKUP(A1188,[1]FIJA!$A:$P,12,0)</f>
        <v>75</v>
      </c>
      <c r="P1188" s="6">
        <v>780.11999999999989</v>
      </c>
      <c r="Q1188" s="40">
        <f t="shared" si="54"/>
        <v>855.11999999999989</v>
      </c>
      <c r="R1188" s="6">
        <f t="shared" si="55"/>
        <v>2024.88</v>
      </c>
      <c r="S1188" s="6">
        <f t="shared" si="56"/>
        <v>12344.880000000001</v>
      </c>
      <c r="T1188" s="24">
        <v>111</v>
      </c>
      <c r="U1188" s="2" t="str">
        <f>VLOOKUP(A1188,[2]COMEDORECO_Generacion_de_Datos_!$A:$F,5,0)</f>
        <v>01.00.00.62.02.43.43</v>
      </c>
    </row>
    <row r="1189" spans="1:21" s="3" customFormat="1" ht="21.95" customHeight="1" x14ac:dyDescent="0.25">
      <c r="A1189" s="2">
        <f>VLOOKUP(C1189,[1]FIJA!$D:$P,3,0)</f>
        <v>104602453</v>
      </c>
      <c r="B1189" s="23">
        <v>1177</v>
      </c>
      <c r="C1189" s="7" t="s">
        <v>187</v>
      </c>
      <c r="D1189" s="7" t="s">
        <v>144</v>
      </c>
      <c r="E1189" s="7" t="str">
        <f>VLOOKUP(A1189,[2]COMEDORECO_Generacion_de_Datos_!$A:$F,2,0)</f>
        <v>F</v>
      </c>
      <c r="F1189" s="7" t="s">
        <v>1844</v>
      </c>
      <c r="G1189" s="44" t="str">
        <f>VLOOKUP(A1189,[1]FIJA!$A:$P,15,0)</f>
        <v>COMEDORES ECONOMICOS LOS MINAS- COMEDORE</v>
      </c>
      <c r="H1189" s="44">
        <f>VLOOKUP(A1189,[1]FIJA!$A:$P,8,0)</f>
        <v>13200</v>
      </c>
      <c r="I1189" s="32">
        <f>VLOOKUP(A1189,[1]FIJA!$A:$P,10,0)</f>
        <v>0</v>
      </c>
      <c r="J1189" s="32">
        <f>VLOOKUP(A1189,[1]FIJA!$A:$P,9,0)</f>
        <v>378.84</v>
      </c>
      <c r="K1189" s="32">
        <f>VLOOKUP(A1189,[3]Sheet1!$F:$I,2,)</f>
        <v>937.2</v>
      </c>
      <c r="L1189" s="32">
        <f>VLOOKUP(A1189,[3]Sheet1!$F:$I,4,0)</f>
        <v>151.80000000000001</v>
      </c>
      <c r="M1189" s="32">
        <f>VLOOKUP(A1189,[1]FIJA!$A:$P,11,0)</f>
        <v>401.28</v>
      </c>
      <c r="N1189" s="32">
        <f>VLOOKUP(A1189,[3]Sheet1!$F:$I,3,0)</f>
        <v>935.88</v>
      </c>
      <c r="O1189" s="32">
        <f>VLOOKUP(A1189,[1]FIJA!$A:$P,12,0)</f>
        <v>75</v>
      </c>
      <c r="P1189" s="6">
        <v>780.11999999999989</v>
      </c>
      <c r="Q1189" s="40">
        <f t="shared" si="54"/>
        <v>855.11999999999989</v>
      </c>
      <c r="R1189" s="6">
        <f t="shared" si="55"/>
        <v>2024.88</v>
      </c>
      <c r="S1189" s="6">
        <f t="shared" si="56"/>
        <v>12344.880000000001</v>
      </c>
      <c r="T1189" s="24">
        <v>111</v>
      </c>
      <c r="U1189" s="2" t="str">
        <f>VLOOKUP(A1189,[2]COMEDORECO_Generacion_de_Datos_!$A:$F,5,0)</f>
        <v>01.00.00.62.02.43.43</v>
      </c>
    </row>
    <row r="1190" spans="1:21" s="3" customFormat="1" ht="21.95" customHeight="1" x14ac:dyDescent="0.25">
      <c r="A1190" s="2">
        <f>VLOOKUP(C1190,[1]FIJA!$D:$P,3,0)</f>
        <v>104944145</v>
      </c>
      <c r="B1190" s="23">
        <v>1178</v>
      </c>
      <c r="C1190" s="7" t="s">
        <v>218</v>
      </c>
      <c r="D1190" s="7" t="s">
        <v>144</v>
      </c>
      <c r="E1190" s="7" t="str">
        <f>VLOOKUP(A1190,[2]COMEDORECO_Generacion_de_Datos_!$A:$F,2,0)</f>
        <v>F</v>
      </c>
      <c r="F1190" s="7" t="s">
        <v>1844</v>
      </c>
      <c r="G1190" s="44" t="str">
        <f>VLOOKUP(A1190,[1]FIJA!$A:$P,15,0)</f>
        <v>COMEDORES ECONOMICOS LOS MINAS- COMEDORE</v>
      </c>
      <c r="H1190" s="44">
        <f>VLOOKUP(A1190,[1]FIJA!$A:$P,8,0)</f>
        <v>13200</v>
      </c>
      <c r="I1190" s="32">
        <f>VLOOKUP(A1190,[1]FIJA!$A:$P,10,0)</f>
        <v>0</v>
      </c>
      <c r="J1190" s="32">
        <f>VLOOKUP(A1190,[1]FIJA!$A:$P,9,0)</f>
        <v>378.84</v>
      </c>
      <c r="K1190" s="32">
        <f>VLOOKUP(A1190,[3]Sheet1!$F:$I,2,)</f>
        <v>937.2</v>
      </c>
      <c r="L1190" s="32">
        <f>VLOOKUP(A1190,[3]Sheet1!$F:$I,4,0)</f>
        <v>151.80000000000001</v>
      </c>
      <c r="M1190" s="32">
        <f>VLOOKUP(A1190,[1]FIJA!$A:$P,11,0)</f>
        <v>401.28</v>
      </c>
      <c r="N1190" s="32">
        <f>VLOOKUP(A1190,[3]Sheet1!$F:$I,3,0)</f>
        <v>935.88</v>
      </c>
      <c r="O1190" s="32">
        <f>VLOOKUP(A1190,[1]FIJA!$A:$P,12,0)</f>
        <v>75</v>
      </c>
      <c r="P1190" s="6">
        <v>780.11999999999989</v>
      </c>
      <c r="Q1190" s="40">
        <f t="shared" si="54"/>
        <v>855.11999999999989</v>
      </c>
      <c r="R1190" s="6">
        <f t="shared" si="55"/>
        <v>2024.88</v>
      </c>
      <c r="S1190" s="6">
        <f t="shared" si="56"/>
        <v>12344.880000000001</v>
      </c>
      <c r="T1190" s="24">
        <v>111</v>
      </c>
      <c r="U1190" s="2" t="str">
        <f>VLOOKUP(A1190,[2]COMEDORECO_Generacion_de_Datos_!$A:$F,5,0)</f>
        <v>01.00.00.62.02.43.43</v>
      </c>
    </row>
    <row r="1191" spans="1:21" s="3" customFormat="1" ht="21.95" customHeight="1" x14ac:dyDescent="0.25">
      <c r="A1191" s="2">
        <f>VLOOKUP(C1191,[1]FIJA!$D:$P,3,0)</f>
        <v>105680094</v>
      </c>
      <c r="B1191" s="23">
        <v>1179</v>
      </c>
      <c r="C1191" s="7" t="s">
        <v>247</v>
      </c>
      <c r="D1191" s="7" t="s">
        <v>144</v>
      </c>
      <c r="E1191" s="7" t="str">
        <f>VLOOKUP(A1191,[2]COMEDORECO_Generacion_de_Datos_!$A:$F,2,0)</f>
        <v>M</v>
      </c>
      <c r="F1191" s="7" t="s">
        <v>1844</v>
      </c>
      <c r="G1191" s="44" t="str">
        <f>VLOOKUP(A1191,[1]FIJA!$A:$P,15,0)</f>
        <v>COMEDORES ECONOMICOS LOS MINAS- COMEDORE</v>
      </c>
      <c r="H1191" s="44">
        <f>VLOOKUP(A1191,[1]FIJA!$A:$P,8,0)</f>
        <v>13200</v>
      </c>
      <c r="I1191" s="32">
        <f>VLOOKUP(A1191,[1]FIJA!$A:$P,10,0)</f>
        <v>0</v>
      </c>
      <c r="J1191" s="32">
        <f>VLOOKUP(A1191,[1]FIJA!$A:$P,9,0)</f>
        <v>378.84</v>
      </c>
      <c r="K1191" s="32">
        <f>VLOOKUP(A1191,[3]Sheet1!$F:$I,2,)</f>
        <v>937.2</v>
      </c>
      <c r="L1191" s="32">
        <f>VLOOKUP(A1191,[3]Sheet1!$F:$I,4,0)</f>
        <v>151.80000000000001</v>
      </c>
      <c r="M1191" s="32">
        <f>VLOOKUP(A1191,[1]FIJA!$A:$P,11,0)</f>
        <v>401.28</v>
      </c>
      <c r="N1191" s="32">
        <f>VLOOKUP(A1191,[3]Sheet1!$F:$I,3,0)</f>
        <v>935.88</v>
      </c>
      <c r="O1191" s="32">
        <f>VLOOKUP(A1191,[1]FIJA!$A:$P,12,0)</f>
        <v>75</v>
      </c>
      <c r="P1191" s="6">
        <v>780.11999999999989</v>
      </c>
      <c r="Q1191" s="40">
        <f t="shared" si="54"/>
        <v>855.11999999999989</v>
      </c>
      <c r="R1191" s="6">
        <f t="shared" si="55"/>
        <v>2024.88</v>
      </c>
      <c r="S1191" s="6">
        <f t="shared" si="56"/>
        <v>12344.880000000001</v>
      </c>
      <c r="T1191" s="24">
        <v>111</v>
      </c>
      <c r="U1191" s="2" t="str">
        <f>VLOOKUP(A1191,[2]COMEDORECO_Generacion_de_Datos_!$A:$F,5,0)</f>
        <v>01.00.00.62.02.43.43</v>
      </c>
    </row>
    <row r="1192" spans="1:21" s="3" customFormat="1" ht="21.95" customHeight="1" x14ac:dyDescent="0.25">
      <c r="A1192" s="2">
        <f>VLOOKUP(C1192,[1]FIJA!$D:$P,3,0)</f>
        <v>110424355</v>
      </c>
      <c r="B1192" s="23">
        <v>1180</v>
      </c>
      <c r="C1192" s="7" t="s">
        <v>344</v>
      </c>
      <c r="D1192" s="7" t="s">
        <v>144</v>
      </c>
      <c r="E1192" s="7" t="str">
        <f>VLOOKUP(A1192,[2]COMEDORECO_Generacion_de_Datos_!$A:$F,2,0)</f>
        <v>F</v>
      </c>
      <c r="F1192" s="7" t="s">
        <v>1844</v>
      </c>
      <c r="G1192" s="44" t="str">
        <f>VLOOKUP(A1192,[1]FIJA!$A:$P,15,0)</f>
        <v>COMEDORES ECONOMICOS LOS MINAS- COMEDORE</v>
      </c>
      <c r="H1192" s="44">
        <f>VLOOKUP(A1192,[1]FIJA!$A:$P,8,0)</f>
        <v>13200</v>
      </c>
      <c r="I1192" s="32">
        <f>VLOOKUP(A1192,[1]FIJA!$A:$P,10,0)</f>
        <v>0</v>
      </c>
      <c r="J1192" s="32">
        <f>VLOOKUP(A1192,[1]FIJA!$A:$P,9,0)</f>
        <v>378.84</v>
      </c>
      <c r="K1192" s="32">
        <f>VLOOKUP(A1192,[3]Sheet1!$F:$I,2,)</f>
        <v>937.2</v>
      </c>
      <c r="L1192" s="32">
        <f>VLOOKUP(A1192,[3]Sheet1!$F:$I,4,0)</f>
        <v>151.80000000000001</v>
      </c>
      <c r="M1192" s="32">
        <f>VLOOKUP(A1192,[1]FIJA!$A:$P,11,0)</f>
        <v>401.28</v>
      </c>
      <c r="N1192" s="32">
        <f>VLOOKUP(A1192,[3]Sheet1!$F:$I,3,0)</f>
        <v>935.88</v>
      </c>
      <c r="O1192" s="32">
        <f>VLOOKUP(A1192,[1]FIJA!$A:$P,12,0)</f>
        <v>75</v>
      </c>
      <c r="P1192" s="6">
        <v>780.11999999999989</v>
      </c>
      <c r="Q1192" s="40">
        <f t="shared" si="54"/>
        <v>855.11999999999989</v>
      </c>
      <c r="R1192" s="6">
        <f t="shared" si="55"/>
        <v>2024.88</v>
      </c>
      <c r="S1192" s="6">
        <f t="shared" si="56"/>
        <v>12344.880000000001</v>
      </c>
      <c r="T1192" s="24">
        <v>111</v>
      </c>
      <c r="U1192" s="2" t="str">
        <f>VLOOKUP(A1192,[2]COMEDORECO_Generacion_de_Datos_!$A:$F,5,0)</f>
        <v>01.00.00.62.02.43.43</v>
      </c>
    </row>
    <row r="1193" spans="1:21" s="3" customFormat="1" ht="21.95" customHeight="1" x14ac:dyDescent="0.25">
      <c r="A1193" s="2">
        <f>VLOOKUP(C1193,[1]FIJA!$D:$P,3,0)</f>
        <v>110774791</v>
      </c>
      <c r="B1193" s="23">
        <v>1181</v>
      </c>
      <c r="C1193" s="7" t="s">
        <v>348</v>
      </c>
      <c r="D1193" s="7" t="s">
        <v>144</v>
      </c>
      <c r="E1193" s="7" t="str">
        <f>VLOOKUP(A1193,[2]COMEDORECO_Generacion_de_Datos_!$A:$F,2,0)</f>
        <v>M</v>
      </c>
      <c r="F1193" s="7" t="s">
        <v>1844</v>
      </c>
      <c r="G1193" s="44" t="str">
        <f>VLOOKUP(A1193,[1]FIJA!$A:$P,15,0)</f>
        <v>COMEDORES ECONOMICOS LOS MINAS- COMEDORE</v>
      </c>
      <c r="H1193" s="44">
        <f>VLOOKUP(A1193,[1]FIJA!$A:$P,8,0)</f>
        <v>13200</v>
      </c>
      <c r="I1193" s="32">
        <f>VLOOKUP(A1193,[1]FIJA!$A:$P,10,0)</f>
        <v>0</v>
      </c>
      <c r="J1193" s="32">
        <f>VLOOKUP(A1193,[1]FIJA!$A:$P,9,0)</f>
        <v>378.84</v>
      </c>
      <c r="K1193" s="32">
        <f>VLOOKUP(A1193,[3]Sheet1!$F:$I,2,)</f>
        <v>937.2</v>
      </c>
      <c r="L1193" s="32">
        <f>VLOOKUP(A1193,[3]Sheet1!$F:$I,4,0)</f>
        <v>151.80000000000001</v>
      </c>
      <c r="M1193" s="32">
        <f>VLOOKUP(A1193,[1]FIJA!$A:$P,11,0)</f>
        <v>401.28</v>
      </c>
      <c r="N1193" s="32">
        <f>VLOOKUP(A1193,[3]Sheet1!$F:$I,3,0)</f>
        <v>935.88</v>
      </c>
      <c r="O1193" s="32">
        <f>VLOOKUP(A1193,[1]FIJA!$A:$P,12,0)</f>
        <v>75</v>
      </c>
      <c r="P1193" s="6">
        <v>780.11999999999989</v>
      </c>
      <c r="Q1193" s="40">
        <f t="shared" si="54"/>
        <v>855.11999999999989</v>
      </c>
      <c r="R1193" s="6">
        <f t="shared" si="55"/>
        <v>2024.88</v>
      </c>
      <c r="S1193" s="6">
        <f t="shared" si="56"/>
        <v>12344.880000000001</v>
      </c>
      <c r="T1193" s="24">
        <v>111</v>
      </c>
      <c r="U1193" s="2" t="str">
        <f>VLOOKUP(A1193,[2]COMEDORECO_Generacion_de_Datos_!$A:$F,5,0)</f>
        <v>01.00.00.62.02.43.43</v>
      </c>
    </row>
    <row r="1194" spans="1:21" s="3" customFormat="1" ht="21.95" customHeight="1" x14ac:dyDescent="0.25">
      <c r="A1194" s="2">
        <f>VLOOKUP(C1194,[1]FIJA!$D:$P,3,0)</f>
        <v>110795622</v>
      </c>
      <c r="B1194" s="23">
        <v>1182</v>
      </c>
      <c r="C1194" s="7" t="s">
        <v>349</v>
      </c>
      <c r="D1194" s="7" t="s">
        <v>144</v>
      </c>
      <c r="E1194" s="7" t="str">
        <f>VLOOKUP(A1194,[2]COMEDORECO_Generacion_de_Datos_!$A:$F,2,0)</f>
        <v>F</v>
      </c>
      <c r="F1194" s="7" t="s">
        <v>1844</v>
      </c>
      <c r="G1194" s="44" t="str">
        <f>VLOOKUP(A1194,[1]FIJA!$A:$P,15,0)</f>
        <v>COMEDORES ECONOMICOS LOS MINAS- COMEDORE</v>
      </c>
      <c r="H1194" s="44">
        <f>VLOOKUP(A1194,[1]FIJA!$A:$P,8,0)</f>
        <v>13200</v>
      </c>
      <c r="I1194" s="32">
        <f>VLOOKUP(A1194,[1]FIJA!$A:$P,10,0)</f>
        <v>0</v>
      </c>
      <c r="J1194" s="32">
        <f>VLOOKUP(A1194,[1]FIJA!$A:$P,9,0)</f>
        <v>378.84</v>
      </c>
      <c r="K1194" s="32">
        <f>VLOOKUP(A1194,[3]Sheet1!$F:$I,2,)</f>
        <v>937.2</v>
      </c>
      <c r="L1194" s="32">
        <f>VLOOKUP(A1194,[3]Sheet1!$F:$I,4,0)</f>
        <v>151.80000000000001</v>
      </c>
      <c r="M1194" s="32">
        <f>VLOOKUP(A1194,[1]FIJA!$A:$P,11,0)</f>
        <v>401.28</v>
      </c>
      <c r="N1194" s="32">
        <f>VLOOKUP(A1194,[3]Sheet1!$F:$I,3,0)</f>
        <v>935.88</v>
      </c>
      <c r="O1194" s="32">
        <f>VLOOKUP(A1194,[1]FIJA!$A:$P,12,0)</f>
        <v>75</v>
      </c>
      <c r="P1194" s="6">
        <v>780.11999999999989</v>
      </c>
      <c r="Q1194" s="40">
        <f t="shared" si="54"/>
        <v>855.11999999999989</v>
      </c>
      <c r="R1194" s="6">
        <f t="shared" si="55"/>
        <v>2024.88</v>
      </c>
      <c r="S1194" s="6">
        <f t="shared" si="56"/>
        <v>12344.880000000001</v>
      </c>
      <c r="T1194" s="24">
        <v>111</v>
      </c>
      <c r="U1194" s="2" t="str">
        <f>VLOOKUP(A1194,[2]COMEDORECO_Generacion_de_Datos_!$A:$F,5,0)</f>
        <v>01.00.00.62.02.43.43</v>
      </c>
    </row>
    <row r="1195" spans="1:21" s="3" customFormat="1" ht="21.95" customHeight="1" x14ac:dyDescent="0.25">
      <c r="A1195" s="2">
        <f>VLOOKUP(C1195,[1]FIJA!$D:$P,3,0)</f>
        <v>110901501</v>
      </c>
      <c r="B1195" s="23">
        <v>1183</v>
      </c>
      <c r="C1195" s="7" t="s">
        <v>350</v>
      </c>
      <c r="D1195" s="7" t="s">
        <v>144</v>
      </c>
      <c r="E1195" s="7" t="str">
        <f>VLOOKUP(A1195,[2]COMEDORECO_Generacion_de_Datos_!$A:$F,2,0)</f>
        <v>F</v>
      </c>
      <c r="F1195" s="7" t="s">
        <v>1844</v>
      </c>
      <c r="G1195" s="44" t="str">
        <f>VLOOKUP(A1195,[1]FIJA!$A:$P,15,0)</f>
        <v>COMEDORES ECONOMICOS LOS MINAS- COMEDORE</v>
      </c>
      <c r="H1195" s="44">
        <f>VLOOKUP(A1195,[1]FIJA!$A:$P,8,0)</f>
        <v>13200</v>
      </c>
      <c r="I1195" s="32">
        <f>VLOOKUP(A1195,[1]FIJA!$A:$P,10,0)</f>
        <v>0</v>
      </c>
      <c r="J1195" s="32">
        <f>VLOOKUP(A1195,[1]FIJA!$A:$P,9,0)</f>
        <v>378.84</v>
      </c>
      <c r="K1195" s="32">
        <f>VLOOKUP(A1195,[3]Sheet1!$F:$I,2,)</f>
        <v>937.2</v>
      </c>
      <c r="L1195" s="32">
        <f>VLOOKUP(A1195,[3]Sheet1!$F:$I,4,0)</f>
        <v>151.80000000000001</v>
      </c>
      <c r="M1195" s="32">
        <f>VLOOKUP(A1195,[1]FIJA!$A:$P,11,0)</f>
        <v>401.28</v>
      </c>
      <c r="N1195" s="32">
        <f>VLOOKUP(A1195,[3]Sheet1!$F:$I,3,0)</f>
        <v>935.88</v>
      </c>
      <c r="O1195" s="32">
        <f>VLOOKUP(A1195,[1]FIJA!$A:$P,12,0)</f>
        <v>1587.45</v>
      </c>
      <c r="P1195" s="6">
        <v>780.11999999999989</v>
      </c>
      <c r="Q1195" s="40">
        <f t="shared" si="54"/>
        <v>2367.5699999999997</v>
      </c>
      <c r="R1195" s="6">
        <f t="shared" si="55"/>
        <v>2024.88</v>
      </c>
      <c r="S1195" s="6">
        <f t="shared" si="56"/>
        <v>10832.43</v>
      </c>
      <c r="T1195" s="24">
        <v>111</v>
      </c>
      <c r="U1195" s="2" t="str">
        <f>VLOOKUP(A1195,[2]COMEDORECO_Generacion_de_Datos_!$A:$F,5,0)</f>
        <v>01.00.00.62.02.43.43</v>
      </c>
    </row>
    <row r="1196" spans="1:21" s="3" customFormat="1" ht="21.95" customHeight="1" x14ac:dyDescent="0.25">
      <c r="A1196" s="2">
        <f>VLOOKUP(C1196,[1]FIJA!$D:$P,3,0)</f>
        <v>112939442</v>
      </c>
      <c r="B1196" s="23">
        <v>1184</v>
      </c>
      <c r="C1196" s="7" t="s">
        <v>386</v>
      </c>
      <c r="D1196" s="7" t="s">
        <v>144</v>
      </c>
      <c r="E1196" s="7" t="str">
        <f>VLOOKUP(A1196,[2]COMEDORECO_Generacion_de_Datos_!$A:$F,2,0)</f>
        <v>F</v>
      </c>
      <c r="F1196" s="7" t="s">
        <v>1844</v>
      </c>
      <c r="G1196" s="44" t="str">
        <f>VLOOKUP(A1196,[1]FIJA!$A:$P,15,0)</f>
        <v>COMEDORES ECONOMICOS LOS MINAS- COMEDORE</v>
      </c>
      <c r="H1196" s="44">
        <f>VLOOKUP(A1196,[1]FIJA!$A:$P,8,0)</f>
        <v>13200</v>
      </c>
      <c r="I1196" s="32">
        <f>VLOOKUP(A1196,[1]FIJA!$A:$P,10,0)</f>
        <v>0</v>
      </c>
      <c r="J1196" s="32">
        <f>VLOOKUP(A1196,[1]FIJA!$A:$P,9,0)</f>
        <v>378.84</v>
      </c>
      <c r="K1196" s="32">
        <f>VLOOKUP(A1196,[3]Sheet1!$F:$I,2,)</f>
        <v>937.2</v>
      </c>
      <c r="L1196" s="32">
        <f>VLOOKUP(A1196,[3]Sheet1!$F:$I,4,0)</f>
        <v>151.80000000000001</v>
      </c>
      <c r="M1196" s="32">
        <f>VLOOKUP(A1196,[1]FIJA!$A:$P,11,0)</f>
        <v>401.28</v>
      </c>
      <c r="N1196" s="32">
        <f>VLOOKUP(A1196,[3]Sheet1!$F:$I,3,0)</f>
        <v>935.88</v>
      </c>
      <c r="O1196" s="32">
        <f>VLOOKUP(A1196,[1]FIJA!$A:$P,12,0)</f>
        <v>75</v>
      </c>
      <c r="P1196" s="6">
        <v>780.11999999999989</v>
      </c>
      <c r="Q1196" s="40">
        <f t="shared" si="54"/>
        <v>855.11999999999989</v>
      </c>
      <c r="R1196" s="6">
        <f t="shared" si="55"/>
        <v>2024.88</v>
      </c>
      <c r="S1196" s="6">
        <f t="shared" si="56"/>
        <v>12344.880000000001</v>
      </c>
      <c r="T1196" s="24">
        <v>111</v>
      </c>
      <c r="U1196" s="2" t="str">
        <f>VLOOKUP(A1196,[2]COMEDORECO_Generacion_de_Datos_!$A:$F,5,0)</f>
        <v>01.00.00.62.02.43.43</v>
      </c>
    </row>
    <row r="1197" spans="1:21" s="3" customFormat="1" ht="21.95" customHeight="1" x14ac:dyDescent="0.25">
      <c r="A1197" s="2">
        <f>VLOOKUP(C1197,[1]FIJA!$D:$P,3,0)</f>
        <v>113685200</v>
      </c>
      <c r="B1197" s="23">
        <v>1185</v>
      </c>
      <c r="C1197" s="7" t="s">
        <v>400</v>
      </c>
      <c r="D1197" s="7" t="s">
        <v>97</v>
      </c>
      <c r="E1197" s="7" t="str">
        <f>VLOOKUP(A1197,[2]COMEDORECO_Generacion_de_Datos_!$A:$F,2,0)</f>
        <v>F</v>
      </c>
      <c r="F1197" s="7" t="s">
        <v>1844</v>
      </c>
      <c r="G1197" s="44" t="str">
        <f>VLOOKUP(A1197,[1]FIJA!$A:$P,15,0)</f>
        <v>COMEDORES ECONOMICOS LOS MINAS- COMEDORE</v>
      </c>
      <c r="H1197" s="44">
        <f>VLOOKUP(A1197,[1]FIJA!$A:$P,8,0)</f>
        <v>13200</v>
      </c>
      <c r="I1197" s="32">
        <f>VLOOKUP(A1197,[1]FIJA!$A:$P,10,0)</f>
        <v>0</v>
      </c>
      <c r="J1197" s="32">
        <f>VLOOKUP(A1197,[1]FIJA!$A:$P,9,0)</f>
        <v>378.84</v>
      </c>
      <c r="K1197" s="32">
        <f>VLOOKUP(A1197,[3]Sheet1!$F:$I,2,)</f>
        <v>937.2</v>
      </c>
      <c r="L1197" s="32">
        <f>VLOOKUP(A1197,[3]Sheet1!$F:$I,4,0)</f>
        <v>151.80000000000001</v>
      </c>
      <c r="M1197" s="32">
        <f>VLOOKUP(A1197,[1]FIJA!$A:$P,11,0)</f>
        <v>401.28</v>
      </c>
      <c r="N1197" s="32">
        <f>VLOOKUP(A1197,[3]Sheet1!$F:$I,3,0)</f>
        <v>935.88</v>
      </c>
      <c r="O1197" s="32">
        <f>VLOOKUP(A1197,[1]FIJA!$A:$P,12,0)</f>
        <v>75</v>
      </c>
      <c r="P1197" s="6">
        <v>780.11999999999989</v>
      </c>
      <c r="Q1197" s="40">
        <f t="shared" si="54"/>
        <v>855.11999999999989</v>
      </c>
      <c r="R1197" s="6">
        <f t="shared" si="55"/>
        <v>2024.88</v>
      </c>
      <c r="S1197" s="6">
        <f t="shared" si="56"/>
        <v>12344.880000000001</v>
      </c>
      <c r="T1197" s="24">
        <v>111</v>
      </c>
      <c r="U1197" s="2" t="str">
        <f>VLOOKUP(A1197,[2]COMEDORECO_Generacion_de_Datos_!$A:$F,5,0)</f>
        <v>01.00.00.62.02.43.43</v>
      </c>
    </row>
    <row r="1198" spans="1:21" s="3" customFormat="1" ht="21.95" customHeight="1" x14ac:dyDescent="0.25">
      <c r="A1198" s="2">
        <f>VLOOKUP(C1198,[1]FIJA!$D:$P,3,0)</f>
        <v>116978644</v>
      </c>
      <c r="B1198" s="23">
        <v>1186</v>
      </c>
      <c r="C1198" s="7" t="s">
        <v>452</v>
      </c>
      <c r="D1198" s="7" t="s">
        <v>97</v>
      </c>
      <c r="E1198" s="7" t="str">
        <f>VLOOKUP(A1198,[2]COMEDORECO_Generacion_de_Datos_!$A:$F,2,0)</f>
        <v>F</v>
      </c>
      <c r="F1198" s="7" t="s">
        <v>1844</v>
      </c>
      <c r="G1198" s="44" t="str">
        <f>VLOOKUP(A1198,[1]FIJA!$A:$P,15,0)</f>
        <v>COMEDORES ECONOMICOS LOS MINAS- COMEDORE</v>
      </c>
      <c r="H1198" s="44">
        <f>VLOOKUP(A1198,[1]FIJA!$A:$P,8,0)</f>
        <v>13200</v>
      </c>
      <c r="I1198" s="32">
        <f>VLOOKUP(A1198,[1]FIJA!$A:$P,10,0)</f>
        <v>0</v>
      </c>
      <c r="J1198" s="32">
        <f>VLOOKUP(A1198,[1]FIJA!$A:$P,9,0)</f>
        <v>378.84</v>
      </c>
      <c r="K1198" s="32">
        <f>VLOOKUP(A1198,[3]Sheet1!$F:$I,2,)</f>
        <v>937.2</v>
      </c>
      <c r="L1198" s="32">
        <f>VLOOKUP(A1198,[3]Sheet1!$F:$I,4,0)</f>
        <v>151.80000000000001</v>
      </c>
      <c r="M1198" s="32">
        <f>VLOOKUP(A1198,[1]FIJA!$A:$P,11,0)</f>
        <v>401.28</v>
      </c>
      <c r="N1198" s="32">
        <f>VLOOKUP(A1198,[3]Sheet1!$F:$I,3,0)</f>
        <v>935.88</v>
      </c>
      <c r="O1198" s="32">
        <f>VLOOKUP(A1198,[1]FIJA!$A:$P,12,0)</f>
        <v>75</v>
      </c>
      <c r="P1198" s="6">
        <v>780.11999999999989</v>
      </c>
      <c r="Q1198" s="40">
        <f t="shared" si="54"/>
        <v>855.11999999999989</v>
      </c>
      <c r="R1198" s="6">
        <f t="shared" si="55"/>
        <v>2024.88</v>
      </c>
      <c r="S1198" s="6">
        <f t="shared" si="56"/>
        <v>12344.880000000001</v>
      </c>
      <c r="T1198" s="24">
        <v>111</v>
      </c>
      <c r="U1198" s="2" t="str">
        <f>VLOOKUP(A1198,[2]COMEDORECO_Generacion_de_Datos_!$A:$F,5,0)</f>
        <v>01.00.00.62.02.43.43</v>
      </c>
    </row>
    <row r="1199" spans="1:21" s="3" customFormat="1" ht="21.95" customHeight="1" x14ac:dyDescent="0.25">
      <c r="A1199" s="2">
        <f>VLOOKUP(C1199,[1]FIJA!$D:$P,3,0)</f>
        <v>800231433</v>
      </c>
      <c r="B1199" s="23">
        <v>1187</v>
      </c>
      <c r="C1199" s="7" t="s">
        <v>516</v>
      </c>
      <c r="D1199" s="7" t="s">
        <v>144</v>
      </c>
      <c r="E1199" s="7" t="str">
        <f>VLOOKUP(A1199,[2]COMEDORECO_Generacion_de_Datos_!$A:$F,2,0)</f>
        <v>F</v>
      </c>
      <c r="F1199" s="7" t="s">
        <v>1844</v>
      </c>
      <c r="G1199" s="44" t="str">
        <f>VLOOKUP(A1199,[1]FIJA!$A:$P,15,0)</f>
        <v>COMEDORES ECONOMICOS LOS MINAS- COMEDORE</v>
      </c>
      <c r="H1199" s="44">
        <f>VLOOKUP(A1199,[1]FIJA!$A:$P,8,0)</f>
        <v>13200</v>
      </c>
      <c r="I1199" s="32">
        <f>VLOOKUP(A1199,[1]FIJA!$A:$P,10,0)</f>
        <v>0</v>
      </c>
      <c r="J1199" s="32">
        <f>VLOOKUP(A1199,[1]FIJA!$A:$P,9,0)</f>
        <v>378.84</v>
      </c>
      <c r="K1199" s="32">
        <f>VLOOKUP(A1199,[3]Sheet1!$F:$I,2,)</f>
        <v>937.2</v>
      </c>
      <c r="L1199" s="32">
        <f>VLOOKUP(A1199,[3]Sheet1!$F:$I,4,0)</f>
        <v>151.80000000000001</v>
      </c>
      <c r="M1199" s="32">
        <f>VLOOKUP(A1199,[1]FIJA!$A:$P,11,0)</f>
        <v>401.28</v>
      </c>
      <c r="N1199" s="32">
        <f>VLOOKUP(A1199,[3]Sheet1!$F:$I,3,0)</f>
        <v>935.88</v>
      </c>
      <c r="O1199" s="32">
        <f>VLOOKUP(A1199,[1]FIJA!$A:$P,12,0)</f>
        <v>75</v>
      </c>
      <c r="P1199" s="6">
        <v>780.11999999999989</v>
      </c>
      <c r="Q1199" s="40">
        <f t="shared" si="54"/>
        <v>855.11999999999989</v>
      </c>
      <c r="R1199" s="6">
        <f t="shared" si="55"/>
        <v>2024.88</v>
      </c>
      <c r="S1199" s="6">
        <f t="shared" si="56"/>
        <v>12344.880000000001</v>
      </c>
      <c r="T1199" s="24">
        <v>111</v>
      </c>
      <c r="U1199" s="2" t="str">
        <f>VLOOKUP(A1199,[2]COMEDORECO_Generacion_de_Datos_!$A:$F,5,0)</f>
        <v>01.00.00.62.02.43.43</v>
      </c>
    </row>
    <row r="1200" spans="1:21" s="3" customFormat="1" ht="21.95" customHeight="1" x14ac:dyDescent="0.25">
      <c r="A1200" s="2">
        <f>VLOOKUP(C1200,[1]FIJA!$D:$P,3,0)</f>
        <v>9100036616</v>
      </c>
      <c r="B1200" s="23">
        <v>1188</v>
      </c>
      <c r="C1200" s="7" t="s">
        <v>1575</v>
      </c>
      <c r="D1200" s="7" t="s">
        <v>101</v>
      </c>
      <c r="E1200" s="7" t="str">
        <f>VLOOKUP(A1200,[2]COMEDORECO_Generacion_de_Datos_!$A:$F,2,0)</f>
        <v>F</v>
      </c>
      <c r="F1200" s="7" t="s">
        <v>1844</v>
      </c>
      <c r="G1200" s="44" t="str">
        <f>VLOOKUP(A1200,[1]FIJA!$A:$P,15,0)</f>
        <v>COMEDORES ECONOMICOS LOS MINAS- COMEDORE</v>
      </c>
      <c r="H1200" s="44">
        <f>VLOOKUP(A1200,[1]FIJA!$A:$P,8,0)</f>
        <v>13200</v>
      </c>
      <c r="I1200" s="32">
        <f>VLOOKUP(A1200,[1]FIJA!$A:$P,10,0)</f>
        <v>0</v>
      </c>
      <c r="J1200" s="32">
        <f>VLOOKUP(A1200,[1]FIJA!$A:$P,9,0)</f>
        <v>378.84</v>
      </c>
      <c r="K1200" s="32">
        <f>VLOOKUP(A1200,[3]Sheet1!$F:$I,2,)</f>
        <v>937.2</v>
      </c>
      <c r="L1200" s="32">
        <f>VLOOKUP(A1200,[3]Sheet1!$F:$I,4,0)</f>
        <v>151.80000000000001</v>
      </c>
      <c r="M1200" s="32">
        <f>VLOOKUP(A1200,[1]FIJA!$A:$P,11,0)</f>
        <v>401.28</v>
      </c>
      <c r="N1200" s="32">
        <f>VLOOKUP(A1200,[3]Sheet1!$F:$I,3,0)</f>
        <v>935.88</v>
      </c>
      <c r="O1200" s="32">
        <f>VLOOKUP(A1200,[1]FIJA!$A:$P,12,0)</f>
        <v>75</v>
      </c>
      <c r="P1200" s="6">
        <v>780.11999999999989</v>
      </c>
      <c r="Q1200" s="40">
        <f t="shared" si="54"/>
        <v>855.11999999999989</v>
      </c>
      <c r="R1200" s="6">
        <f t="shared" si="55"/>
        <v>2024.88</v>
      </c>
      <c r="S1200" s="6">
        <f t="shared" si="56"/>
        <v>12344.880000000001</v>
      </c>
      <c r="T1200" s="24">
        <v>111</v>
      </c>
      <c r="U1200" s="2" t="str">
        <f>VLOOKUP(A1200,[2]COMEDORECO_Generacion_de_Datos_!$A:$F,5,0)</f>
        <v>01.00.00.62.02.43.43</v>
      </c>
    </row>
    <row r="1201" spans="1:21" s="3" customFormat="1" ht="21.95" customHeight="1" x14ac:dyDescent="0.25">
      <c r="A1201" s="2">
        <f>VLOOKUP(C1201,[1]FIJA!$D:$P,3,0)</f>
        <v>104901236</v>
      </c>
      <c r="B1201" s="23">
        <v>1189</v>
      </c>
      <c r="C1201" s="7" t="s">
        <v>214</v>
      </c>
      <c r="D1201" s="7" t="s">
        <v>101</v>
      </c>
      <c r="E1201" s="7" t="str">
        <f>VLOOKUP(A1201,[2]COMEDORECO_Generacion_de_Datos_!$A:$F,2,0)</f>
        <v>F</v>
      </c>
      <c r="F1201" s="7" t="s">
        <v>1844</v>
      </c>
      <c r="G1201" s="44" t="str">
        <f>VLOOKUP(A1201,[1]FIJA!$A:$P,15,0)</f>
        <v>SECCION DE CARNICERIA Y SAZON- COMEDORES</v>
      </c>
      <c r="H1201" s="44">
        <f>VLOOKUP(A1201,[1]FIJA!$A:$P,8,0)</f>
        <v>13000</v>
      </c>
      <c r="I1201" s="32">
        <f>VLOOKUP(A1201,[1]FIJA!$A:$P,10,0)</f>
        <v>0</v>
      </c>
      <c r="J1201" s="32">
        <f>VLOOKUP(A1201,[1]FIJA!$A:$P,9,0)</f>
        <v>373.1</v>
      </c>
      <c r="K1201" s="32">
        <f>VLOOKUP(A1201,[3]Sheet1!$F:$I,2,)</f>
        <v>923</v>
      </c>
      <c r="L1201" s="32">
        <f>VLOOKUP(A1201,[3]Sheet1!$F:$I,4,0)</f>
        <v>149.5</v>
      </c>
      <c r="M1201" s="32">
        <f>VLOOKUP(A1201,[1]FIJA!$A:$P,11,0)</f>
        <v>395.2</v>
      </c>
      <c r="N1201" s="32">
        <f>VLOOKUP(A1201,[3]Sheet1!$F:$I,3,0)</f>
        <v>921.7</v>
      </c>
      <c r="O1201" s="32">
        <f>VLOOKUP(A1201,[1]FIJA!$A:$P,12,0)</f>
        <v>75</v>
      </c>
      <c r="P1201" s="6">
        <v>768.3</v>
      </c>
      <c r="Q1201" s="40">
        <f t="shared" si="54"/>
        <v>843.3</v>
      </c>
      <c r="R1201" s="6">
        <f t="shared" si="55"/>
        <v>1994.2</v>
      </c>
      <c r="S1201" s="6">
        <f t="shared" si="56"/>
        <v>12156.7</v>
      </c>
      <c r="T1201" s="24">
        <v>111</v>
      </c>
      <c r="U1201" s="2" t="str">
        <f>VLOOKUP(A1201,[2]COMEDORECO_Generacion_de_Datos_!$A:$F,5,0)</f>
        <v>01.00.00.62.02.43.43</v>
      </c>
    </row>
    <row r="1202" spans="1:21" s="3" customFormat="1" ht="21.95" customHeight="1" x14ac:dyDescent="0.25">
      <c r="A1202" s="2">
        <f>VLOOKUP(C1202,[1]FIJA!$D:$P,3,0)</f>
        <v>113035208</v>
      </c>
      <c r="B1202" s="23">
        <v>1190</v>
      </c>
      <c r="C1202" s="7" t="s">
        <v>387</v>
      </c>
      <c r="D1202" s="7" t="s">
        <v>97</v>
      </c>
      <c r="E1202" s="7" t="str">
        <f>VLOOKUP(A1202,[2]COMEDORECO_Generacion_de_Datos_!$A:$F,2,0)</f>
        <v>F</v>
      </c>
      <c r="F1202" s="7" t="s">
        <v>1844</v>
      </c>
      <c r="G1202" s="44" t="str">
        <f>VLOOKUP(A1202,[1]FIJA!$A:$P,15,0)</f>
        <v>COMEDORES ECONOMICOS LOS MINAS- COMEDORE</v>
      </c>
      <c r="H1202" s="44">
        <f>VLOOKUP(A1202,[1]FIJA!$A:$P,8,0)</f>
        <v>13000</v>
      </c>
      <c r="I1202" s="32">
        <f>VLOOKUP(A1202,[1]FIJA!$A:$P,10,0)</f>
        <v>0</v>
      </c>
      <c r="J1202" s="32">
        <f>VLOOKUP(A1202,[1]FIJA!$A:$P,9,0)</f>
        <v>373.1</v>
      </c>
      <c r="K1202" s="32">
        <f>VLOOKUP(A1202,[3]Sheet1!$F:$I,2,)</f>
        <v>923</v>
      </c>
      <c r="L1202" s="32">
        <f>VLOOKUP(A1202,[3]Sheet1!$F:$I,4,0)</f>
        <v>149.5</v>
      </c>
      <c r="M1202" s="32">
        <f>VLOOKUP(A1202,[1]FIJA!$A:$P,11,0)</f>
        <v>395.2</v>
      </c>
      <c r="N1202" s="32">
        <f>VLOOKUP(A1202,[3]Sheet1!$F:$I,3,0)</f>
        <v>921.7</v>
      </c>
      <c r="O1202" s="32">
        <f>VLOOKUP(A1202,[1]FIJA!$A:$P,12,0)</f>
        <v>75</v>
      </c>
      <c r="P1202" s="6">
        <v>768.3</v>
      </c>
      <c r="Q1202" s="40">
        <f t="shared" si="54"/>
        <v>843.3</v>
      </c>
      <c r="R1202" s="6">
        <f t="shared" si="55"/>
        <v>1994.2</v>
      </c>
      <c r="S1202" s="6">
        <f t="shared" si="56"/>
        <v>12156.7</v>
      </c>
      <c r="T1202" s="24">
        <v>111</v>
      </c>
      <c r="U1202" s="2" t="str">
        <f>VLOOKUP(A1202,[2]COMEDORECO_Generacion_de_Datos_!$A:$F,5,0)</f>
        <v>01.00.00.62.02.43.43</v>
      </c>
    </row>
    <row r="1203" spans="1:21" s="3" customFormat="1" ht="21.95" customHeight="1" x14ac:dyDescent="0.25">
      <c r="A1203" s="2">
        <f>VLOOKUP(C1203,[1]FIJA!$D:$P,3,0)</f>
        <v>1800482166</v>
      </c>
      <c r="B1203" s="23">
        <v>1191</v>
      </c>
      <c r="C1203" s="7" t="s">
        <v>1476</v>
      </c>
      <c r="D1203" s="7" t="s">
        <v>97</v>
      </c>
      <c r="E1203" s="7" t="str">
        <f>VLOOKUP(A1203,[2]COMEDORECO_Generacion_de_Datos_!$A:$F,2,0)</f>
        <v>F</v>
      </c>
      <c r="F1203" s="7" t="s">
        <v>1844</v>
      </c>
      <c r="G1203" s="44" t="str">
        <f>VLOOKUP(A1203,[1]FIJA!$A:$P,15,0)</f>
        <v>COMEDORES ECONOMICOS LOS MINAS- COMEDORE</v>
      </c>
      <c r="H1203" s="44">
        <f>VLOOKUP(A1203,[1]FIJA!$A:$P,8,0)</f>
        <v>13000</v>
      </c>
      <c r="I1203" s="32">
        <f>VLOOKUP(A1203,[1]FIJA!$A:$P,10,0)</f>
        <v>0</v>
      </c>
      <c r="J1203" s="32">
        <f>VLOOKUP(A1203,[1]FIJA!$A:$P,9,0)</f>
        <v>373.1</v>
      </c>
      <c r="K1203" s="32">
        <f>VLOOKUP(A1203,[3]Sheet1!$F:$I,2,)</f>
        <v>923</v>
      </c>
      <c r="L1203" s="32">
        <f>VLOOKUP(A1203,[3]Sheet1!$F:$I,4,0)</f>
        <v>149.5</v>
      </c>
      <c r="M1203" s="32">
        <f>VLOOKUP(A1203,[1]FIJA!$A:$P,11,0)</f>
        <v>395.2</v>
      </c>
      <c r="N1203" s="32">
        <f>VLOOKUP(A1203,[3]Sheet1!$F:$I,3,0)</f>
        <v>921.7</v>
      </c>
      <c r="O1203" s="32">
        <f>VLOOKUP(A1203,[1]FIJA!$A:$P,12,0)</f>
        <v>75</v>
      </c>
      <c r="P1203" s="6">
        <v>768.3</v>
      </c>
      <c r="Q1203" s="40">
        <f t="shared" si="54"/>
        <v>843.3</v>
      </c>
      <c r="R1203" s="6">
        <f t="shared" si="55"/>
        <v>1994.2</v>
      </c>
      <c r="S1203" s="6">
        <f t="shared" si="56"/>
        <v>12156.7</v>
      </c>
      <c r="T1203" s="24">
        <v>111</v>
      </c>
      <c r="U1203" s="2" t="str">
        <f>VLOOKUP(A1203,[2]COMEDORECO_Generacion_de_Datos_!$A:$F,5,0)</f>
        <v>01.00.00.62.02.43.43</v>
      </c>
    </row>
    <row r="1204" spans="1:21" s="3" customFormat="1" ht="21.95" customHeight="1" x14ac:dyDescent="0.25">
      <c r="A1204" s="2">
        <f>VLOOKUP(C1204,[1]FIJA!$D:$P,3,0)</f>
        <v>40233707583</v>
      </c>
      <c r="B1204" s="23">
        <v>1192</v>
      </c>
      <c r="C1204" s="7" t="s">
        <v>1891</v>
      </c>
      <c r="D1204" s="7" t="s">
        <v>97</v>
      </c>
      <c r="E1204" s="7" t="str">
        <f>VLOOKUP(A1204,[2]COMEDORECO_Generacion_de_Datos_!$A:$F,2,0)</f>
        <v>F</v>
      </c>
      <c r="F1204" s="7" t="s">
        <v>1844</v>
      </c>
      <c r="G1204" s="44" t="str">
        <f>VLOOKUP(A1204,[1]FIJA!$A:$P,15,0)</f>
        <v>COMEDORES ECONOMICOS LOS MINAS- COMEDORE</v>
      </c>
      <c r="H1204" s="44">
        <f>VLOOKUP(A1204,[1]FIJA!$A:$P,8,0)</f>
        <v>13000</v>
      </c>
      <c r="I1204" s="32">
        <f>VLOOKUP(A1204,[1]FIJA!$A:$P,10,0)</f>
        <v>0</v>
      </c>
      <c r="J1204" s="32">
        <f>VLOOKUP(A1204,[1]FIJA!$A:$P,9,0)</f>
        <v>373.1</v>
      </c>
      <c r="K1204" s="32">
        <f>VLOOKUP(A1204,[3]Sheet1!$F:$I,2,)</f>
        <v>923</v>
      </c>
      <c r="L1204" s="32">
        <f>VLOOKUP(A1204,[3]Sheet1!$F:$I,4,0)</f>
        <v>149.5</v>
      </c>
      <c r="M1204" s="32">
        <f>VLOOKUP(A1204,[1]FIJA!$A:$P,11,0)</f>
        <v>395.2</v>
      </c>
      <c r="N1204" s="32">
        <f>VLOOKUP(A1204,[3]Sheet1!$F:$I,3,0)</f>
        <v>921.7</v>
      </c>
      <c r="O1204" s="32">
        <f>VLOOKUP(A1204,[1]FIJA!$A:$P,12,0)</f>
        <v>75</v>
      </c>
      <c r="P1204" s="6">
        <v>768.3</v>
      </c>
      <c r="Q1204" s="40">
        <f t="shared" si="54"/>
        <v>843.3</v>
      </c>
      <c r="R1204" s="6">
        <f t="shared" si="55"/>
        <v>1994.2</v>
      </c>
      <c r="S1204" s="6">
        <f t="shared" si="56"/>
        <v>12156.7</v>
      </c>
      <c r="T1204" s="24">
        <v>111</v>
      </c>
      <c r="U1204" s="2" t="str">
        <f>VLOOKUP(A1204,[2]COMEDORECO_Generacion_de_Datos_!$A:$F,5,0)</f>
        <v>01.00.00.62.02.43.43</v>
      </c>
    </row>
    <row r="1205" spans="1:21" s="3" customFormat="1" ht="21.95" customHeight="1" x14ac:dyDescent="0.25">
      <c r="A1205" s="2">
        <f>VLOOKUP(C1205,[1]FIJA!$D:$P,3,0)</f>
        <v>40237818006</v>
      </c>
      <c r="B1205" s="23">
        <v>1193</v>
      </c>
      <c r="C1205" s="7" t="s">
        <v>1892</v>
      </c>
      <c r="D1205" s="7" t="s">
        <v>97</v>
      </c>
      <c r="E1205" s="7" t="str">
        <f>VLOOKUP(A1205,[2]COMEDORECO_Generacion_de_Datos_!$A:$F,2,0)</f>
        <v>M</v>
      </c>
      <c r="F1205" s="7" t="s">
        <v>1844</v>
      </c>
      <c r="G1205" s="44" t="str">
        <f>VLOOKUP(A1205,[1]FIJA!$A:$P,15,0)</f>
        <v>COMEDORES ECONOMICOS LOS MINAS- COMEDORE</v>
      </c>
      <c r="H1205" s="44">
        <f>VLOOKUP(A1205,[1]FIJA!$A:$P,8,0)</f>
        <v>13000</v>
      </c>
      <c r="I1205" s="32">
        <f>VLOOKUP(A1205,[1]FIJA!$A:$P,10,0)</f>
        <v>0</v>
      </c>
      <c r="J1205" s="32">
        <f>VLOOKUP(A1205,[1]FIJA!$A:$P,9,0)</f>
        <v>373.1</v>
      </c>
      <c r="K1205" s="32">
        <f>VLOOKUP(A1205,[3]Sheet1!$F:$I,2,)</f>
        <v>923</v>
      </c>
      <c r="L1205" s="32">
        <f>VLOOKUP(A1205,[3]Sheet1!$F:$I,4,0)</f>
        <v>149.5</v>
      </c>
      <c r="M1205" s="32">
        <f>VLOOKUP(A1205,[1]FIJA!$A:$P,11,0)</f>
        <v>395.2</v>
      </c>
      <c r="N1205" s="32">
        <f>VLOOKUP(A1205,[3]Sheet1!$F:$I,3,0)</f>
        <v>921.7</v>
      </c>
      <c r="O1205" s="32">
        <f>VLOOKUP(A1205,[1]FIJA!$A:$P,12,0)</f>
        <v>75</v>
      </c>
      <c r="P1205" s="6">
        <v>768.3</v>
      </c>
      <c r="Q1205" s="40">
        <f t="shared" si="54"/>
        <v>843.3</v>
      </c>
      <c r="R1205" s="6">
        <f t="shared" si="55"/>
        <v>1994.2</v>
      </c>
      <c r="S1205" s="6">
        <f t="shared" si="56"/>
        <v>12156.7</v>
      </c>
      <c r="T1205" s="24">
        <v>111</v>
      </c>
      <c r="U1205" s="2" t="str">
        <f>VLOOKUP(A1205,[2]COMEDORECO_Generacion_de_Datos_!$A:$F,5,0)</f>
        <v>01.00.00.62.02.43.43</v>
      </c>
    </row>
    <row r="1206" spans="1:21" s="3" customFormat="1" ht="21.95" customHeight="1" x14ac:dyDescent="0.25">
      <c r="A1206" s="2">
        <f>VLOOKUP(C1206,[1]FIJA!$D:$P,3,0)</f>
        <v>106390503</v>
      </c>
      <c r="B1206" s="23">
        <v>1194</v>
      </c>
      <c r="C1206" s="43" t="s">
        <v>1982</v>
      </c>
      <c r="D1206" s="7" t="s">
        <v>144</v>
      </c>
      <c r="E1206" s="7" t="str">
        <f>VLOOKUP(A1206,[2]COMEDORECO_Generacion_de_Datos_!$A:$F,2,0)</f>
        <v>F</v>
      </c>
      <c r="F1206" s="7" t="s">
        <v>1844</v>
      </c>
      <c r="G1206" s="44" t="str">
        <f>VLOOKUP(A1206,[1]FIJA!$A:$P,15,0)</f>
        <v>COMEDORES ECONOMICOS LOS MINAS- COMEDORE</v>
      </c>
      <c r="H1206" s="44">
        <f>VLOOKUP(A1206,[1]FIJA!$A:$P,8,0)</f>
        <v>13000</v>
      </c>
      <c r="I1206" s="32">
        <f>VLOOKUP(A1206,[1]FIJA!$A:$P,10,0)</f>
        <v>0</v>
      </c>
      <c r="J1206" s="32">
        <f>VLOOKUP(A1206,[1]FIJA!$A:$P,9,0)</f>
        <v>373.1</v>
      </c>
      <c r="K1206" s="32">
        <f>VLOOKUP(A1206,[3]Sheet1!$F:$I,2,)</f>
        <v>923</v>
      </c>
      <c r="L1206" s="32">
        <f>VLOOKUP(A1206,[3]Sheet1!$F:$I,4,0)</f>
        <v>149.5</v>
      </c>
      <c r="M1206" s="32">
        <f>VLOOKUP(A1206,[1]FIJA!$A:$P,11,0)</f>
        <v>395.2</v>
      </c>
      <c r="N1206" s="32">
        <f>VLOOKUP(A1206,[3]Sheet1!$F:$I,3,0)</f>
        <v>921.7</v>
      </c>
      <c r="O1206" s="32">
        <f>VLOOKUP(A1206,[1]FIJA!$A:$P,12,0)</f>
        <v>75</v>
      </c>
      <c r="P1206" s="6">
        <v>773.3</v>
      </c>
      <c r="Q1206" s="40">
        <f t="shared" si="54"/>
        <v>843.3</v>
      </c>
      <c r="R1206" s="6">
        <f t="shared" si="55"/>
        <v>1994.2</v>
      </c>
      <c r="S1206" s="6">
        <f t="shared" si="56"/>
        <v>12156.7</v>
      </c>
      <c r="T1206" s="24">
        <v>111</v>
      </c>
      <c r="U1206" s="2" t="str">
        <f>VLOOKUP(A1206,[2]COMEDORECO_Generacion_de_Datos_!$A:$F,5,0)</f>
        <v>01.00.00.62.02.43.43</v>
      </c>
    </row>
    <row r="1207" spans="1:21" s="3" customFormat="1" ht="21.95" customHeight="1" x14ac:dyDescent="0.25">
      <c r="A1207" s="2">
        <f>VLOOKUP(C1207,[1]FIJA!$D:$P,3,0)</f>
        <v>8000027865</v>
      </c>
      <c r="B1207" s="23">
        <v>1195</v>
      </c>
      <c r="C1207" s="7" t="s">
        <v>2141</v>
      </c>
      <c r="D1207" s="7" t="s">
        <v>101</v>
      </c>
      <c r="E1207" s="7" t="str">
        <f>VLOOKUP(A1207,[2]COMEDORECO_Generacion_de_Datos_!$A:$F,2,0)</f>
        <v>F</v>
      </c>
      <c r="F1207" s="7" t="s">
        <v>1844</v>
      </c>
      <c r="G1207" s="44" t="str">
        <f>VLOOKUP(A1207,[1]FIJA!$A:$P,15,0)</f>
        <v>COMEDORES ECONOMICOS LOS MINAS- COMEDORE</v>
      </c>
      <c r="H1207" s="44">
        <f>VLOOKUP(A1207,[1]FIJA!$A:$P,8,0)</f>
        <v>13000</v>
      </c>
      <c r="I1207" s="32">
        <f>VLOOKUP(A1207,[1]FIJA!$A:$P,10,0)</f>
        <v>0</v>
      </c>
      <c r="J1207" s="32">
        <f>VLOOKUP(A1207,[1]FIJA!$A:$P,9,0)</f>
        <v>373.1</v>
      </c>
      <c r="K1207" s="32">
        <f>VLOOKUP(A1207,[3]Sheet1!$F:$I,2,)</f>
        <v>923</v>
      </c>
      <c r="L1207" s="32">
        <f>VLOOKUP(A1207,[3]Sheet1!$F:$I,4,0)</f>
        <v>149.5</v>
      </c>
      <c r="M1207" s="32">
        <f>VLOOKUP(A1207,[1]FIJA!$A:$P,11,0)</f>
        <v>395.2</v>
      </c>
      <c r="N1207" s="32">
        <f>VLOOKUP(A1207,[3]Sheet1!$F:$I,3,0)</f>
        <v>921.7</v>
      </c>
      <c r="O1207" s="32">
        <f>VLOOKUP(A1207,[1]FIJA!$A:$P,12,0)</f>
        <v>75</v>
      </c>
      <c r="P1207" s="6">
        <v>1343.16</v>
      </c>
      <c r="Q1207" s="40">
        <f t="shared" si="54"/>
        <v>843.3</v>
      </c>
      <c r="R1207" s="6">
        <f t="shared" si="55"/>
        <v>1994.2</v>
      </c>
      <c r="S1207" s="6">
        <f t="shared" si="56"/>
        <v>12156.7</v>
      </c>
      <c r="T1207" s="24">
        <v>111</v>
      </c>
      <c r="U1207" s="2" t="str">
        <f>VLOOKUP(A1207,[2]COMEDORECO_Generacion_de_Datos_!$A:$F,5,0)</f>
        <v>01.00.00.62.02.43.43</v>
      </c>
    </row>
    <row r="1208" spans="1:21" s="3" customFormat="1" ht="21.95" customHeight="1" x14ac:dyDescent="0.25">
      <c r="A1208" s="2">
        <f>VLOOKUP(C1208,[1]FIJA!$D:$P,3,0)</f>
        <v>22301350579</v>
      </c>
      <c r="B1208" s="23">
        <v>1196</v>
      </c>
      <c r="C1208" s="7" t="s">
        <v>2144</v>
      </c>
      <c r="D1208" s="7" t="s">
        <v>141</v>
      </c>
      <c r="E1208" s="7" t="str">
        <f>VLOOKUP(A1208,[2]COMEDORECO_Generacion_de_Datos_!$A:$F,2,0)</f>
        <v>M</v>
      </c>
      <c r="F1208" s="7" t="s">
        <v>1844</v>
      </c>
      <c r="G1208" s="44" t="str">
        <f>VLOOKUP(A1208,[1]FIJA!$A:$P,15,0)</f>
        <v>COMEDORES ECONOMICOS LOS MINAS- COMEDORE</v>
      </c>
      <c r="H1208" s="44">
        <f>VLOOKUP(A1208,[1]FIJA!$A:$P,8,0)</f>
        <v>13000</v>
      </c>
      <c r="I1208" s="32">
        <f>VLOOKUP(A1208,[1]FIJA!$A:$P,10,0)</f>
        <v>0</v>
      </c>
      <c r="J1208" s="32">
        <f>VLOOKUP(A1208,[1]FIJA!$A:$P,9,0)</f>
        <v>373.1</v>
      </c>
      <c r="K1208" s="32">
        <f>VLOOKUP(A1208,[3]Sheet1!$F:$I,2,)</f>
        <v>923</v>
      </c>
      <c r="L1208" s="32">
        <f>VLOOKUP(A1208,[3]Sheet1!$F:$I,4,0)</f>
        <v>149.5</v>
      </c>
      <c r="M1208" s="32">
        <f>VLOOKUP(A1208,[1]FIJA!$A:$P,11,0)</f>
        <v>395.2</v>
      </c>
      <c r="N1208" s="32">
        <f>VLOOKUP(A1208,[3]Sheet1!$F:$I,3,0)</f>
        <v>921.7</v>
      </c>
      <c r="O1208" s="32">
        <f>VLOOKUP(A1208,[1]FIJA!$A:$P,12,0)</f>
        <v>75</v>
      </c>
      <c r="P1208" s="6">
        <v>1346.16</v>
      </c>
      <c r="Q1208" s="40">
        <f t="shared" si="54"/>
        <v>843.3</v>
      </c>
      <c r="R1208" s="6">
        <f t="shared" si="55"/>
        <v>1994.2</v>
      </c>
      <c r="S1208" s="6">
        <f t="shared" si="56"/>
        <v>12156.7</v>
      </c>
      <c r="T1208" s="24">
        <v>111</v>
      </c>
      <c r="U1208" s="2" t="str">
        <f>VLOOKUP(A1208,[2]COMEDORECO_Generacion_de_Datos_!$A:$F,5,0)</f>
        <v>01.00.00.62.02.43.43</v>
      </c>
    </row>
    <row r="1209" spans="1:21" s="3" customFormat="1" ht="21.95" customHeight="1" x14ac:dyDescent="0.25">
      <c r="A1209" s="2">
        <f>VLOOKUP(C1209,[1]FIJA!$D:$P,3,0)</f>
        <v>40248064673</v>
      </c>
      <c r="B1209" s="23">
        <v>1197</v>
      </c>
      <c r="C1209" s="7" t="s">
        <v>2156</v>
      </c>
      <c r="D1209" s="7" t="s">
        <v>97</v>
      </c>
      <c r="E1209" s="7" t="str">
        <f>VLOOKUP(A1209,[2]COMEDORECO_Generacion_de_Datos_!$A:$F,2,0)</f>
        <v>F</v>
      </c>
      <c r="F1209" s="7" t="s">
        <v>1844</v>
      </c>
      <c r="G1209" s="44" t="str">
        <f>VLOOKUP(A1209,[1]FIJA!$A:$P,15,0)</f>
        <v>COMEDORES ECONOMICOS LOS MINAS- COMEDORE</v>
      </c>
      <c r="H1209" s="44">
        <f>VLOOKUP(A1209,[1]FIJA!$A:$P,8,0)</f>
        <v>13000</v>
      </c>
      <c r="I1209" s="32">
        <f>VLOOKUP(A1209,[1]FIJA!$A:$P,10,0)</f>
        <v>0</v>
      </c>
      <c r="J1209" s="32">
        <f>VLOOKUP(A1209,[1]FIJA!$A:$P,9,0)</f>
        <v>373.1</v>
      </c>
      <c r="K1209" s="32">
        <f>VLOOKUP(A1209,[3]Sheet1!$F:$I,2,)</f>
        <v>923</v>
      </c>
      <c r="L1209" s="32">
        <f>VLOOKUP(A1209,[3]Sheet1!$F:$I,4,0)</f>
        <v>149.5</v>
      </c>
      <c r="M1209" s="32">
        <f>VLOOKUP(A1209,[1]FIJA!$A:$P,11,0)</f>
        <v>395.2</v>
      </c>
      <c r="N1209" s="32">
        <f>VLOOKUP(A1209,[3]Sheet1!$F:$I,3,0)</f>
        <v>921.7</v>
      </c>
      <c r="O1209" s="32">
        <f>VLOOKUP(A1209,[1]FIJA!$A:$P,12,0)</f>
        <v>75</v>
      </c>
      <c r="P1209" s="6">
        <v>1358.16</v>
      </c>
      <c r="Q1209" s="40">
        <f t="shared" si="54"/>
        <v>843.3</v>
      </c>
      <c r="R1209" s="6">
        <f t="shared" si="55"/>
        <v>1994.2</v>
      </c>
      <c r="S1209" s="6">
        <f t="shared" si="56"/>
        <v>12156.7</v>
      </c>
      <c r="T1209" s="24">
        <v>111</v>
      </c>
      <c r="U1209" s="2" t="str">
        <f>VLOOKUP(A1209,[2]COMEDORECO_Generacion_de_Datos_!$A:$F,5,0)</f>
        <v>01.00.00.62.02.43.43</v>
      </c>
    </row>
    <row r="1210" spans="1:21" s="3" customFormat="1" ht="21.95" customHeight="1" x14ac:dyDescent="0.25">
      <c r="A1210" s="2">
        <f>VLOOKUP(C1210,[1]FIJA!$D:$P,3,0)</f>
        <v>109303693</v>
      </c>
      <c r="B1210" s="23">
        <v>1198</v>
      </c>
      <c r="C1210" s="7" t="s">
        <v>315</v>
      </c>
      <c r="D1210" s="7" t="s">
        <v>101</v>
      </c>
      <c r="E1210" s="7" t="str">
        <f>VLOOKUP(A1210,[2]COMEDORECO_Generacion_de_Datos_!$A:$F,2,0)</f>
        <v>F</v>
      </c>
      <c r="F1210" s="7" t="s">
        <v>1844</v>
      </c>
      <c r="G1210" s="44" t="str">
        <f>VLOOKUP(A1210,[1]FIJA!$A:$P,15,0)</f>
        <v>COMEDORES ECONOMICOS LOS MINAS- COMEDORE</v>
      </c>
      <c r="H1210" s="44">
        <f>VLOOKUP(A1210,[1]FIJA!$A:$P,8,0)</f>
        <v>12500</v>
      </c>
      <c r="I1210" s="32">
        <f>VLOOKUP(A1210,[1]FIJA!$A:$P,10,0)</f>
        <v>0</v>
      </c>
      <c r="J1210" s="32">
        <f>VLOOKUP(A1210,[1]FIJA!$A:$P,9,0)</f>
        <v>358.75</v>
      </c>
      <c r="K1210" s="32">
        <f>VLOOKUP(A1210,[3]Sheet1!$F:$I,2,)</f>
        <v>887.5</v>
      </c>
      <c r="L1210" s="32">
        <f>VLOOKUP(A1210,[3]Sheet1!$F:$I,4,0)</f>
        <v>143.75</v>
      </c>
      <c r="M1210" s="32">
        <f>VLOOKUP(A1210,[1]FIJA!$A:$P,11,0)</f>
        <v>380</v>
      </c>
      <c r="N1210" s="32">
        <f>VLOOKUP(A1210,[3]Sheet1!$F:$I,3,0)</f>
        <v>886.25</v>
      </c>
      <c r="O1210" s="32">
        <f>VLOOKUP(A1210,[1]FIJA!$A:$P,12,0)</f>
        <v>75</v>
      </c>
      <c r="P1210" s="6">
        <v>738.75</v>
      </c>
      <c r="Q1210" s="40">
        <f t="shared" si="54"/>
        <v>813.75</v>
      </c>
      <c r="R1210" s="6">
        <f t="shared" si="55"/>
        <v>1917.5</v>
      </c>
      <c r="S1210" s="6">
        <f t="shared" si="56"/>
        <v>11686.25</v>
      </c>
      <c r="T1210" s="24">
        <v>111</v>
      </c>
      <c r="U1210" s="2" t="str">
        <f>VLOOKUP(A1210,[2]COMEDORECO_Generacion_de_Datos_!$A:$F,5,0)</f>
        <v>01.00.00.62.02.43.43</v>
      </c>
    </row>
    <row r="1211" spans="1:21" s="3" customFormat="1" ht="21.95" customHeight="1" x14ac:dyDescent="0.25">
      <c r="A1211" s="2">
        <f>VLOOKUP(C1211,[1]FIJA!$D:$P,3,0)</f>
        <v>104644950</v>
      </c>
      <c r="B1211" s="23">
        <v>1199</v>
      </c>
      <c r="C1211" s="7" t="s">
        <v>190</v>
      </c>
      <c r="D1211" s="7" t="s">
        <v>116</v>
      </c>
      <c r="E1211" s="7" t="str">
        <f>VLOOKUP(A1211,[2]COMEDORECO_Generacion_de_Datos_!$A:$F,2,0)</f>
        <v>F</v>
      </c>
      <c r="F1211" s="7" t="s">
        <v>1844</v>
      </c>
      <c r="G1211" s="44" t="str">
        <f>VLOOKUP(A1211,[1]FIJA!$A:$P,15,0)</f>
        <v>DEPARTAMENTO DE CONTROL PROCESAMIENTO DE</v>
      </c>
      <c r="H1211" s="44">
        <f>VLOOKUP(A1211,[1]FIJA!$A:$P,8,0)</f>
        <v>12100</v>
      </c>
      <c r="I1211" s="32">
        <f>VLOOKUP(A1211,[1]FIJA!$A:$P,10,0)</f>
        <v>0</v>
      </c>
      <c r="J1211" s="32">
        <f>VLOOKUP(A1211,[1]FIJA!$A:$P,9,0)</f>
        <v>347.27</v>
      </c>
      <c r="K1211" s="32">
        <f>VLOOKUP(A1211,[3]Sheet1!$F:$I,2,)</f>
        <v>859.1</v>
      </c>
      <c r="L1211" s="32">
        <f>VLOOKUP(A1211,[3]Sheet1!$F:$I,4,0)</f>
        <v>139.15</v>
      </c>
      <c r="M1211" s="32">
        <f>VLOOKUP(A1211,[1]FIJA!$A:$P,11,0)</f>
        <v>367.84</v>
      </c>
      <c r="N1211" s="32">
        <f>VLOOKUP(A1211,[3]Sheet1!$F:$I,3,0)</f>
        <v>857.89</v>
      </c>
      <c r="O1211" s="32">
        <f>VLOOKUP(A1211,[1]FIJA!$A:$P,12,0)</f>
        <v>1407.22</v>
      </c>
      <c r="P1211" s="6">
        <v>715.1099999999999</v>
      </c>
      <c r="Q1211" s="40">
        <f t="shared" si="54"/>
        <v>2122.33</v>
      </c>
      <c r="R1211" s="6">
        <f t="shared" si="55"/>
        <v>1856.1399999999999</v>
      </c>
      <c r="S1211" s="6">
        <f t="shared" si="56"/>
        <v>9977.67</v>
      </c>
      <c r="T1211" s="24">
        <v>111</v>
      </c>
      <c r="U1211" s="2" t="str">
        <f>VLOOKUP(A1211,[2]COMEDORECO_Generacion_de_Datos_!$A:$F,5,0)</f>
        <v>01.00.00.62.02.43.43</v>
      </c>
    </row>
    <row r="1212" spans="1:21" s="3" customFormat="1" ht="21.95" customHeight="1" x14ac:dyDescent="0.25">
      <c r="A1212" s="2">
        <f>VLOOKUP(C1212,[1]FIJA!$D:$P,3,0)</f>
        <v>40241032008</v>
      </c>
      <c r="B1212" s="23">
        <v>1200</v>
      </c>
      <c r="C1212" s="7" t="s">
        <v>1255</v>
      </c>
      <c r="D1212" s="7" t="s">
        <v>97</v>
      </c>
      <c r="E1212" s="7" t="str">
        <f>VLOOKUP(A1212,[2]COMEDORECO_Generacion_de_Datos_!$A:$F,2,0)</f>
        <v>F</v>
      </c>
      <c r="F1212" s="7" t="s">
        <v>1844</v>
      </c>
      <c r="G1212" s="44" t="str">
        <f>VLOOKUP(A1212,[1]FIJA!$A:$P,15,0)</f>
        <v>COMEDORES ECONOMICOS LOS MINAS- COMEDORE</v>
      </c>
      <c r="H1212" s="44">
        <f>VLOOKUP(A1212,[1]FIJA!$A:$P,8,0)</f>
        <v>12000</v>
      </c>
      <c r="I1212" s="32">
        <f>VLOOKUP(A1212,[1]FIJA!$A:$P,10,0)</f>
        <v>0</v>
      </c>
      <c r="J1212" s="32">
        <f>VLOOKUP(A1212,[1]FIJA!$A:$P,9,0)</f>
        <v>344.4</v>
      </c>
      <c r="K1212" s="32">
        <f>VLOOKUP(A1212,[3]Sheet1!$F:$I,2,)</f>
        <v>852</v>
      </c>
      <c r="L1212" s="32">
        <f>VLOOKUP(A1212,[3]Sheet1!$F:$I,4,0)</f>
        <v>138</v>
      </c>
      <c r="M1212" s="32">
        <f>VLOOKUP(A1212,[1]FIJA!$A:$P,11,0)</f>
        <v>364.8</v>
      </c>
      <c r="N1212" s="32">
        <f>VLOOKUP(A1212,[3]Sheet1!$F:$I,3,0)</f>
        <v>850.8</v>
      </c>
      <c r="O1212" s="32">
        <f>VLOOKUP(A1212,[1]FIJA!$A:$P,12,0)</f>
        <v>75</v>
      </c>
      <c r="P1212" s="6">
        <v>709.2</v>
      </c>
      <c r="Q1212" s="40">
        <f t="shared" si="54"/>
        <v>784.2</v>
      </c>
      <c r="R1212" s="6">
        <f t="shared" si="55"/>
        <v>1840.8</v>
      </c>
      <c r="S1212" s="6">
        <f t="shared" si="56"/>
        <v>11215.8</v>
      </c>
      <c r="T1212" s="24">
        <v>111</v>
      </c>
      <c r="U1212" s="2" t="str">
        <f>VLOOKUP(A1212,[2]COMEDORECO_Generacion_de_Datos_!$A:$F,5,0)</f>
        <v>01.00.00.62.02.43.43</v>
      </c>
    </row>
    <row r="1213" spans="1:21" s="3" customFormat="1" ht="21.95" customHeight="1" x14ac:dyDescent="0.25">
      <c r="A1213" s="2">
        <f>VLOOKUP(C1213,[1]FIJA!$D:$P,3,0)</f>
        <v>100091149</v>
      </c>
      <c r="B1213" s="23">
        <v>1201</v>
      </c>
      <c r="C1213" s="7" t="s">
        <v>96</v>
      </c>
      <c r="D1213" s="7" t="s">
        <v>97</v>
      </c>
      <c r="E1213" s="7" t="str">
        <f>VLOOKUP(A1213,[2]COMEDORECO_Generacion_de_Datos_!$A:$F,2,0)</f>
        <v>F</v>
      </c>
      <c r="F1213" s="7" t="s">
        <v>1844</v>
      </c>
      <c r="G1213" s="44" t="str">
        <f>VLOOKUP(A1213,[1]FIJA!$A:$P,15,0)</f>
        <v>COMEDORES ECONOMICOS LOS MINAS- COMEDORE</v>
      </c>
      <c r="H1213" s="44">
        <f>VLOOKUP(A1213,[1]FIJA!$A:$P,8,0)</f>
        <v>11000</v>
      </c>
      <c r="I1213" s="32">
        <f>VLOOKUP(A1213,[1]FIJA!$A:$P,10,0)</f>
        <v>0</v>
      </c>
      <c r="J1213" s="32">
        <f>VLOOKUP(A1213,[1]FIJA!$A:$P,9,0)</f>
        <v>315.7</v>
      </c>
      <c r="K1213" s="32">
        <f>VLOOKUP(A1213,[3]Sheet1!$F:$I,2,)</f>
        <v>781</v>
      </c>
      <c r="L1213" s="32">
        <f>VLOOKUP(A1213,[3]Sheet1!$F:$I,4,0)</f>
        <v>126.5</v>
      </c>
      <c r="M1213" s="32">
        <f>VLOOKUP(A1213,[1]FIJA!$A:$P,11,0)</f>
        <v>334.4</v>
      </c>
      <c r="N1213" s="32">
        <f>VLOOKUP(A1213,[3]Sheet1!$F:$I,3,0)</f>
        <v>779.9</v>
      </c>
      <c r="O1213" s="32">
        <f>VLOOKUP(A1213,[1]FIJA!$A:$P,12,0)</f>
        <v>75</v>
      </c>
      <c r="P1213" s="6">
        <v>650.09999999999991</v>
      </c>
      <c r="Q1213" s="40">
        <f t="shared" si="54"/>
        <v>725.09999999999991</v>
      </c>
      <c r="R1213" s="6">
        <f>K1213+L1213+N1213</f>
        <v>1687.4</v>
      </c>
      <c r="S1213" s="6">
        <f t="shared" si="56"/>
        <v>10274.9</v>
      </c>
      <c r="T1213" s="24">
        <v>111</v>
      </c>
      <c r="U1213" s="2" t="str">
        <f>VLOOKUP(A1213,[2]COMEDORECO_Generacion_de_Datos_!$A:$F,5,0)</f>
        <v>01.00.00.62.02.43.43</v>
      </c>
    </row>
    <row r="1214" spans="1:21" s="3" customFormat="1" ht="21.95" customHeight="1" x14ac:dyDescent="0.25">
      <c r="A1214" s="2">
        <f>VLOOKUP(C1214,[1]FIJA!$D:$P,3,0)</f>
        <v>100914894</v>
      </c>
      <c r="B1214" s="23">
        <v>1202</v>
      </c>
      <c r="C1214" s="7" t="s">
        <v>122</v>
      </c>
      <c r="D1214" s="7" t="s">
        <v>116</v>
      </c>
      <c r="E1214" s="7" t="str">
        <f>VLOOKUP(A1214,[2]COMEDORECO_Generacion_de_Datos_!$A:$F,2,0)</f>
        <v>M</v>
      </c>
      <c r="F1214" s="7" t="s">
        <v>1844</v>
      </c>
      <c r="G1214" s="44" t="str">
        <f>VLOOKUP(A1214,[1]FIJA!$A:$P,15,0)</f>
        <v>COMEDORES ECONOMICOS LOS MINAS- COMEDORE</v>
      </c>
      <c r="H1214" s="44">
        <f>VLOOKUP(A1214,[1]FIJA!$A:$P,8,0)</f>
        <v>11000</v>
      </c>
      <c r="I1214" s="32">
        <f>VLOOKUP(A1214,[1]FIJA!$A:$P,10,0)</f>
        <v>0</v>
      </c>
      <c r="J1214" s="32">
        <f>VLOOKUP(A1214,[1]FIJA!$A:$P,9,0)</f>
        <v>315.7</v>
      </c>
      <c r="K1214" s="32">
        <f>VLOOKUP(A1214,[3]Sheet1!$F:$I,2,)</f>
        <v>781</v>
      </c>
      <c r="L1214" s="32">
        <f>VLOOKUP(A1214,[3]Sheet1!$F:$I,4,0)</f>
        <v>126.5</v>
      </c>
      <c r="M1214" s="32">
        <f>VLOOKUP(A1214,[1]FIJA!$A:$P,11,0)</f>
        <v>334.4</v>
      </c>
      <c r="N1214" s="32">
        <f>VLOOKUP(A1214,[3]Sheet1!$F:$I,3,0)</f>
        <v>779.9</v>
      </c>
      <c r="O1214" s="32">
        <f>VLOOKUP(A1214,[1]FIJA!$A:$P,12,0)</f>
        <v>75</v>
      </c>
      <c r="P1214" s="6">
        <v>650.09999999999991</v>
      </c>
      <c r="Q1214" s="40">
        <f t="shared" si="54"/>
        <v>725.09999999999991</v>
      </c>
      <c r="R1214" s="6">
        <f t="shared" ref="R1214:R1277" si="57">+K1214+L1214+N1214</f>
        <v>1687.4</v>
      </c>
      <c r="S1214" s="6">
        <f t="shared" si="56"/>
        <v>10274.9</v>
      </c>
      <c r="T1214" s="24">
        <v>111</v>
      </c>
      <c r="U1214" s="2" t="str">
        <f>VLOOKUP(A1214,[2]COMEDORECO_Generacion_de_Datos_!$A:$F,5,0)</f>
        <v>01.00.00.62.02.43.43</v>
      </c>
    </row>
    <row r="1215" spans="1:21" s="3" customFormat="1" ht="21.95" customHeight="1" x14ac:dyDescent="0.25">
      <c r="A1215" s="2">
        <f>VLOOKUP(C1215,[1]FIJA!$D:$P,3,0)</f>
        <v>101794790</v>
      </c>
      <c r="B1215" s="23">
        <v>1203</v>
      </c>
      <c r="C1215" s="7" t="s">
        <v>129</v>
      </c>
      <c r="D1215" s="7" t="s">
        <v>97</v>
      </c>
      <c r="E1215" s="7" t="str">
        <f>VLOOKUP(A1215,[2]COMEDORECO_Generacion_de_Datos_!$A:$F,2,0)</f>
        <v>M</v>
      </c>
      <c r="F1215" s="7" t="s">
        <v>1844</v>
      </c>
      <c r="G1215" s="44" t="str">
        <f>VLOOKUP(A1215,[1]FIJA!$A:$P,15,0)</f>
        <v>DIVISION DE ALMACEN Y SUMINISTRO- COMEDO</v>
      </c>
      <c r="H1215" s="44">
        <f>VLOOKUP(A1215,[1]FIJA!$A:$P,8,0)</f>
        <v>11000</v>
      </c>
      <c r="I1215" s="32">
        <f>VLOOKUP(A1215,[1]FIJA!$A:$P,10,0)</f>
        <v>0</v>
      </c>
      <c r="J1215" s="32">
        <f>VLOOKUP(A1215,[1]FIJA!$A:$P,9,0)</f>
        <v>315.7</v>
      </c>
      <c r="K1215" s="32">
        <f>VLOOKUP(A1215,[3]Sheet1!$F:$I,2,)</f>
        <v>781</v>
      </c>
      <c r="L1215" s="32">
        <f>VLOOKUP(A1215,[3]Sheet1!$F:$I,4,0)</f>
        <v>126.5</v>
      </c>
      <c r="M1215" s="32">
        <f>VLOOKUP(A1215,[1]FIJA!$A:$P,11,0)</f>
        <v>334.4</v>
      </c>
      <c r="N1215" s="32">
        <f>VLOOKUP(A1215,[3]Sheet1!$F:$I,3,0)</f>
        <v>779.9</v>
      </c>
      <c r="O1215" s="32">
        <f>VLOOKUP(A1215,[1]FIJA!$A:$P,12,0)</f>
        <v>75</v>
      </c>
      <c r="P1215" s="6">
        <v>650.09999999999991</v>
      </c>
      <c r="Q1215" s="40">
        <f t="shared" si="54"/>
        <v>725.09999999999991</v>
      </c>
      <c r="R1215" s="6">
        <f t="shared" si="57"/>
        <v>1687.4</v>
      </c>
      <c r="S1215" s="6">
        <f t="shared" si="56"/>
        <v>10274.9</v>
      </c>
      <c r="T1215" s="24">
        <v>111</v>
      </c>
      <c r="U1215" s="2" t="str">
        <f>VLOOKUP(A1215,[2]COMEDORECO_Generacion_de_Datos_!$A:$F,5,0)</f>
        <v>01.00.00.62.02.43.43</v>
      </c>
    </row>
    <row r="1216" spans="1:21" s="3" customFormat="1" ht="21.95" customHeight="1" x14ac:dyDescent="0.25">
      <c r="A1216" s="2">
        <f>VLOOKUP(C1216,[1]FIJA!$D:$P,3,0)</f>
        <v>102101888</v>
      </c>
      <c r="B1216" s="23">
        <v>1204</v>
      </c>
      <c r="C1216" s="7" t="s">
        <v>130</v>
      </c>
      <c r="D1216" s="7" t="s">
        <v>101</v>
      </c>
      <c r="E1216" s="7" t="str">
        <f>VLOOKUP(A1216,[2]COMEDORECO_Generacion_de_Datos_!$A:$F,2,0)</f>
        <v>F</v>
      </c>
      <c r="F1216" s="7" t="s">
        <v>1844</v>
      </c>
      <c r="G1216" s="44" t="str">
        <f>VLOOKUP(A1216,[1]FIJA!$A:$P,15,0)</f>
        <v>COMEDORES ECONOMICOS LOS MINAS- COMEDORE</v>
      </c>
      <c r="H1216" s="44">
        <f>VLOOKUP(A1216,[1]FIJA!$A:$P,8,0)</f>
        <v>11000</v>
      </c>
      <c r="I1216" s="32">
        <f>VLOOKUP(A1216,[1]FIJA!$A:$P,10,0)</f>
        <v>0</v>
      </c>
      <c r="J1216" s="32">
        <f>VLOOKUP(A1216,[1]FIJA!$A:$P,9,0)</f>
        <v>315.7</v>
      </c>
      <c r="K1216" s="32">
        <f>VLOOKUP(A1216,[3]Sheet1!$F:$I,2,)</f>
        <v>781</v>
      </c>
      <c r="L1216" s="32">
        <f>VLOOKUP(A1216,[3]Sheet1!$F:$I,4,0)</f>
        <v>126.5</v>
      </c>
      <c r="M1216" s="32">
        <f>VLOOKUP(A1216,[1]FIJA!$A:$P,11,0)</f>
        <v>334.4</v>
      </c>
      <c r="N1216" s="32">
        <f>VLOOKUP(A1216,[3]Sheet1!$F:$I,3,0)</f>
        <v>779.9</v>
      </c>
      <c r="O1216" s="32">
        <f>VLOOKUP(A1216,[1]FIJA!$A:$P,12,0)</f>
        <v>75</v>
      </c>
      <c r="P1216" s="6">
        <v>650.09999999999991</v>
      </c>
      <c r="Q1216" s="40">
        <f t="shared" si="54"/>
        <v>725.09999999999991</v>
      </c>
      <c r="R1216" s="6">
        <f t="shared" si="57"/>
        <v>1687.4</v>
      </c>
      <c r="S1216" s="6">
        <f t="shared" si="56"/>
        <v>10274.9</v>
      </c>
      <c r="T1216" s="24">
        <v>111</v>
      </c>
      <c r="U1216" s="2" t="str">
        <f>VLOOKUP(A1216,[2]COMEDORECO_Generacion_de_Datos_!$A:$F,5,0)</f>
        <v>01.00.00.62.02.43.43</v>
      </c>
    </row>
    <row r="1217" spans="1:21" s="3" customFormat="1" ht="21.95" customHeight="1" x14ac:dyDescent="0.25">
      <c r="A1217" s="2">
        <f>VLOOKUP(C1217,[1]FIJA!$D:$P,3,0)</f>
        <v>102142767</v>
      </c>
      <c r="B1217" s="23">
        <v>1205</v>
      </c>
      <c r="C1217" s="7" t="s">
        <v>132</v>
      </c>
      <c r="D1217" s="7" t="s">
        <v>101</v>
      </c>
      <c r="E1217" s="7" t="str">
        <f>VLOOKUP(A1217,[2]COMEDORECO_Generacion_de_Datos_!$A:$F,2,0)</f>
        <v>F</v>
      </c>
      <c r="F1217" s="7" t="s">
        <v>1844</v>
      </c>
      <c r="G1217" s="44" t="str">
        <f>VLOOKUP(A1217,[1]FIJA!$A:$P,15,0)</f>
        <v>COMEDORES ECONOMICOS- CRISTO REY</v>
      </c>
      <c r="H1217" s="44">
        <f>VLOOKUP(A1217,[1]FIJA!$A:$P,8,0)</f>
        <v>11000</v>
      </c>
      <c r="I1217" s="32">
        <f>VLOOKUP(A1217,[1]FIJA!$A:$P,10,0)</f>
        <v>0</v>
      </c>
      <c r="J1217" s="32">
        <f>VLOOKUP(A1217,[1]FIJA!$A:$P,9,0)</f>
        <v>315.7</v>
      </c>
      <c r="K1217" s="32">
        <f>VLOOKUP(A1217,[3]Sheet1!$F:$I,2,)</f>
        <v>781</v>
      </c>
      <c r="L1217" s="32">
        <f>VLOOKUP(A1217,[3]Sheet1!$F:$I,4,0)</f>
        <v>126.5</v>
      </c>
      <c r="M1217" s="32">
        <f>VLOOKUP(A1217,[1]FIJA!$A:$P,11,0)</f>
        <v>334.4</v>
      </c>
      <c r="N1217" s="32">
        <f>VLOOKUP(A1217,[3]Sheet1!$F:$I,3,0)</f>
        <v>779.9</v>
      </c>
      <c r="O1217" s="32">
        <f>VLOOKUP(A1217,[1]FIJA!$A:$P,12,0)</f>
        <v>75</v>
      </c>
      <c r="P1217" s="6">
        <v>650.09999999999991</v>
      </c>
      <c r="Q1217" s="40">
        <f t="shared" si="54"/>
        <v>725.09999999999991</v>
      </c>
      <c r="R1217" s="6">
        <f t="shared" si="57"/>
        <v>1687.4</v>
      </c>
      <c r="S1217" s="6">
        <f t="shared" si="56"/>
        <v>10274.9</v>
      </c>
      <c r="T1217" s="24">
        <v>111</v>
      </c>
      <c r="U1217" s="2" t="str">
        <f>VLOOKUP(A1217,[2]COMEDORECO_Generacion_de_Datos_!$A:$F,5,0)</f>
        <v>01.00.00.62.02.43.43</v>
      </c>
    </row>
    <row r="1218" spans="1:21" s="3" customFormat="1" ht="21.95" customHeight="1" x14ac:dyDescent="0.25">
      <c r="A1218" s="2">
        <f>VLOOKUP(C1218,[1]FIJA!$D:$P,3,0)</f>
        <v>102307147</v>
      </c>
      <c r="B1218" s="23">
        <v>1206</v>
      </c>
      <c r="C1218" s="7" t="s">
        <v>135</v>
      </c>
      <c r="D1218" s="7" t="s">
        <v>97</v>
      </c>
      <c r="E1218" s="7" t="str">
        <f>VLOOKUP(A1218,[2]COMEDORECO_Generacion_de_Datos_!$A:$F,2,0)</f>
        <v>M</v>
      </c>
      <c r="F1218" s="7" t="s">
        <v>1844</v>
      </c>
      <c r="G1218" s="44" t="str">
        <f>VLOOKUP(A1218,[1]FIJA!$A:$P,15,0)</f>
        <v>COMEDORES ECONOMICOS- CRISTO REY</v>
      </c>
      <c r="H1218" s="44">
        <f>VLOOKUP(A1218,[1]FIJA!$A:$P,8,0)</f>
        <v>11000</v>
      </c>
      <c r="I1218" s="32">
        <f>VLOOKUP(A1218,[1]FIJA!$A:$P,10,0)</f>
        <v>0</v>
      </c>
      <c r="J1218" s="32">
        <f>VLOOKUP(A1218,[1]FIJA!$A:$P,9,0)</f>
        <v>315.7</v>
      </c>
      <c r="K1218" s="32">
        <f>VLOOKUP(A1218,[3]Sheet1!$F:$I,2,)</f>
        <v>781</v>
      </c>
      <c r="L1218" s="32">
        <f>VLOOKUP(A1218,[3]Sheet1!$F:$I,4,0)</f>
        <v>126.5</v>
      </c>
      <c r="M1218" s="32">
        <f>VLOOKUP(A1218,[1]FIJA!$A:$P,11,0)</f>
        <v>334.4</v>
      </c>
      <c r="N1218" s="32">
        <f>VLOOKUP(A1218,[3]Sheet1!$F:$I,3,0)</f>
        <v>779.9</v>
      </c>
      <c r="O1218" s="32">
        <f>VLOOKUP(A1218,[1]FIJA!$A:$P,12,0)</f>
        <v>75</v>
      </c>
      <c r="P1218" s="6">
        <v>650.09999999999991</v>
      </c>
      <c r="Q1218" s="40">
        <f t="shared" si="54"/>
        <v>725.09999999999991</v>
      </c>
      <c r="R1218" s="6">
        <f t="shared" si="57"/>
        <v>1687.4</v>
      </c>
      <c r="S1218" s="6">
        <f t="shared" si="56"/>
        <v>10274.9</v>
      </c>
      <c r="T1218" s="24">
        <v>111</v>
      </c>
      <c r="U1218" s="2" t="str">
        <f>VLOOKUP(A1218,[2]COMEDORECO_Generacion_de_Datos_!$A:$F,5,0)</f>
        <v>01.00.00.62.02.43.43</v>
      </c>
    </row>
    <row r="1219" spans="1:21" s="3" customFormat="1" ht="21.95" customHeight="1" x14ac:dyDescent="0.25">
      <c r="A1219" s="2">
        <f>VLOOKUP(C1219,[1]FIJA!$D:$P,3,0)</f>
        <v>102525565</v>
      </c>
      <c r="B1219" s="23">
        <v>1207</v>
      </c>
      <c r="C1219" s="7" t="s">
        <v>138</v>
      </c>
      <c r="D1219" s="7" t="s">
        <v>97</v>
      </c>
      <c r="E1219" s="7" t="str">
        <f>VLOOKUP(A1219,[2]COMEDORECO_Generacion_de_Datos_!$A:$F,2,0)</f>
        <v>M</v>
      </c>
      <c r="F1219" s="7" t="s">
        <v>1844</v>
      </c>
      <c r="G1219" s="44" t="str">
        <f>VLOOKUP(A1219,[1]FIJA!$A:$P,15,0)</f>
        <v>COMEDORES ECONOMICOS- CRISTO REY</v>
      </c>
      <c r="H1219" s="44">
        <f>VLOOKUP(A1219,[1]FIJA!$A:$P,8,0)</f>
        <v>11000</v>
      </c>
      <c r="I1219" s="32">
        <f>VLOOKUP(A1219,[1]FIJA!$A:$P,10,0)</f>
        <v>0</v>
      </c>
      <c r="J1219" s="32">
        <f>VLOOKUP(A1219,[1]FIJA!$A:$P,9,0)</f>
        <v>315.7</v>
      </c>
      <c r="K1219" s="32">
        <f>VLOOKUP(A1219,[3]Sheet1!$F:$I,2,)</f>
        <v>781</v>
      </c>
      <c r="L1219" s="32">
        <f>VLOOKUP(A1219,[3]Sheet1!$F:$I,4,0)</f>
        <v>126.5</v>
      </c>
      <c r="M1219" s="32">
        <f>VLOOKUP(A1219,[1]FIJA!$A:$P,11,0)</f>
        <v>334.4</v>
      </c>
      <c r="N1219" s="32">
        <f>VLOOKUP(A1219,[3]Sheet1!$F:$I,3,0)</f>
        <v>779.9</v>
      </c>
      <c r="O1219" s="32">
        <f>VLOOKUP(A1219,[1]FIJA!$A:$P,12,0)</f>
        <v>75</v>
      </c>
      <c r="P1219" s="6">
        <v>650.09999999999991</v>
      </c>
      <c r="Q1219" s="40">
        <f t="shared" si="54"/>
        <v>725.09999999999991</v>
      </c>
      <c r="R1219" s="6">
        <f t="shared" si="57"/>
        <v>1687.4</v>
      </c>
      <c r="S1219" s="6">
        <f t="shared" si="56"/>
        <v>10274.9</v>
      </c>
      <c r="T1219" s="24">
        <v>111</v>
      </c>
      <c r="U1219" s="2" t="str">
        <f>VLOOKUP(A1219,[2]COMEDORECO_Generacion_de_Datos_!$A:$F,5,0)</f>
        <v>01.00.00.62.02.43.43</v>
      </c>
    </row>
    <row r="1220" spans="1:21" s="3" customFormat="1" ht="21.95" customHeight="1" x14ac:dyDescent="0.25">
      <c r="A1220" s="2">
        <f>VLOOKUP(C1220,[1]FIJA!$D:$P,3,0)</f>
        <v>102841038</v>
      </c>
      <c r="B1220" s="23">
        <v>1208</v>
      </c>
      <c r="C1220" s="7" t="s">
        <v>1801</v>
      </c>
      <c r="D1220" s="7" t="s">
        <v>97</v>
      </c>
      <c r="E1220" s="7" t="str">
        <f>VLOOKUP(A1220,[2]COMEDORECO_Generacion_de_Datos_!$A:$F,2,0)</f>
        <v>M</v>
      </c>
      <c r="F1220" s="7" t="s">
        <v>1844</v>
      </c>
      <c r="G1220" s="44" t="str">
        <f>VLOOKUP(A1220,[1]FIJA!$A:$P,15,0)</f>
        <v>COMEDORES ECONOMICOS LOS MINAS- COMEDORE</v>
      </c>
      <c r="H1220" s="44">
        <f>VLOOKUP(A1220,[1]FIJA!$A:$P,8,0)</f>
        <v>11000</v>
      </c>
      <c r="I1220" s="32">
        <f>VLOOKUP(A1220,[1]FIJA!$A:$P,10,0)</f>
        <v>0</v>
      </c>
      <c r="J1220" s="32">
        <f>VLOOKUP(A1220,[1]FIJA!$A:$P,9,0)</f>
        <v>315.7</v>
      </c>
      <c r="K1220" s="32">
        <f>VLOOKUP(A1220,[3]Sheet1!$F:$I,2,)</f>
        <v>781</v>
      </c>
      <c r="L1220" s="32">
        <f>VLOOKUP(A1220,[3]Sheet1!$F:$I,4,0)</f>
        <v>126.5</v>
      </c>
      <c r="M1220" s="32">
        <f>VLOOKUP(A1220,[1]FIJA!$A:$P,11,0)</f>
        <v>334.4</v>
      </c>
      <c r="N1220" s="32">
        <f>VLOOKUP(A1220,[3]Sheet1!$F:$I,3,0)</f>
        <v>779.9</v>
      </c>
      <c r="O1220" s="32">
        <f>VLOOKUP(A1220,[1]FIJA!$A:$P,12,0)</f>
        <v>75</v>
      </c>
      <c r="P1220" s="6">
        <v>650.09999999999991</v>
      </c>
      <c r="Q1220" s="40">
        <f t="shared" si="54"/>
        <v>725.09999999999991</v>
      </c>
      <c r="R1220" s="6">
        <f t="shared" si="57"/>
        <v>1687.4</v>
      </c>
      <c r="S1220" s="6">
        <f t="shared" si="56"/>
        <v>10274.9</v>
      </c>
      <c r="T1220" s="24">
        <v>111</v>
      </c>
      <c r="U1220" s="2" t="str">
        <f>VLOOKUP(A1220,[2]COMEDORECO_Generacion_de_Datos_!$A:$F,5,0)</f>
        <v>01.00.00.62.02.43.43</v>
      </c>
    </row>
    <row r="1221" spans="1:21" s="3" customFormat="1" ht="21.95" customHeight="1" x14ac:dyDescent="0.25">
      <c r="A1221" s="2">
        <f>VLOOKUP(C1221,[1]FIJA!$D:$P,3,0)</f>
        <v>103085551</v>
      </c>
      <c r="B1221" s="23">
        <v>1209</v>
      </c>
      <c r="C1221" s="7" t="s">
        <v>150</v>
      </c>
      <c r="D1221" s="7" t="s">
        <v>97</v>
      </c>
      <c r="E1221" s="7" t="str">
        <f>VLOOKUP(A1221,[2]COMEDORECO_Generacion_de_Datos_!$A:$F,2,0)</f>
        <v>M</v>
      </c>
      <c r="F1221" s="7" t="s">
        <v>1844</v>
      </c>
      <c r="G1221" s="44" t="str">
        <f>VLOOKUP(A1221,[1]FIJA!$A:$P,15,0)</f>
        <v>DEPARTAMENTO DE COCINAS MOVILES- COMEDOR</v>
      </c>
      <c r="H1221" s="44">
        <f>VLOOKUP(A1221,[1]FIJA!$A:$P,8,0)</f>
        <v>11000</v>
      </c>
      <c r="I1221" s="32">
        <f>VLOOKUP(A1221,[1]FIJA!$A:$P,10,0)</f>
        <v>0</v>
      </c>
      <c r="J1221" s="32">
        <f>VLOOKUP(A1221,[1]FIJA!$A:$P,9,0)</f>
        <v>315.7</v>
      </c>
      <c r="K1221" s="32">
        <f>VLOOKUP(A1221,[3]Sheet1!$F:$I,2,)</f>
        <v>781</v>
      </c>
      <c r="L1221" s="32">
        <f>VLOOKUP(A1221,[3]Sheet1!$F:$I,4,0)</f>
        <v>126.5</v>
      </c>
      <c r="M1221" s="32">
        <f>VLOOKUP(A1221,[1]FIJA!$A:$P,11,0)</f>
        <v>334.4</v>
      </c>
      <c r="N1221" s="32">
        <f>VLOOKUP(A1221,[3]Sheet1!$F:$I,3,0)</f>
        <v>779.9</v>
      </c>
      <c r="O1221" s="32">
        <f>VLOOKUP(A1221,[1]FIJA!$A:$P,12,0)</f>
        <v>1587.45</v>
      </c>
      <c r="P1221" s="6">
        <v>650.09999999999991</v>
      </c>
      <c r="Q1221" s="40">
        <f t="shared" si="54"/>
        <v>2237.5500000000002</v>
      </c>
      <c r="R1221" s="6">
        <f t="shared" si="57"/>
        <v>1687.4</v>
      </c>
      <c r="S1221" s="6">
        <f t="shared" si="56"/>
        <v>8762.4500000000007</v>
      </c>
      <c r="T1221" s="24">
        <v>111</v>
      </c>
      <c r="U1221" s="2" t="str">
        <f>VLOOKUP(A1221,[2]COMEDORECO_Generacion_de_Datos_!$A:$F,5,0)</f>
        <v>01.00.00.62.02.43.43</v>
      </c>
    </row>
    <row r="1222" spans="1:21" s="3" customFormat="1" ht="21.95" customHeight="1" x14ac:dyDescent="0.25">
      <c r="A1222" s="2">
        <f>VLOOKUP(C1222,[1]FIJA!$D:$P,3,0)</f>
        <v>103264081</v>
      </c>
      <c r="B1222" s="23">
        <v>1210</v>
      </c>
      <c r="C1222" s="7" t="s">
        <v>154</v>
      </c>
      <c r="D1222" s="7" t="s">
        <v>37</v>
      </c>
      <c r="E1222" s="7" t="str">
        <f>VLOOKUP(A1222,[2]COMEDORECO_Generacion_de_Datos_!$A:$F,2,0)</f>
        <v>M</v>
      </c>
      <c r="F1222" s="7" t="s">
        <v>1844</v>
      </c>
      <c r="G1222" s="44" t="str">
        <f>VLOOKUP(A1222,[1]FIJA!$A:$P,15,0)</f>
        <v>COMEDORES ECONOMICOS LOS MINAS- COMEDORE</v>
      </c>
      <c r="H1222" s="44">
        <f>VLOOKUP(A1222,[1]FIJA!$A:$P,8,0)</f>
        <v>11000</v>
      </c>
      <c r="I1222" s="32">
        <f>VLOOKUP(A1222,[1]FIJA!$A:$P,10,0)</f>
        <v>0</v>
      </c>
      <c r="J1222" s="32">
        <f>VLOOKUP(A1222,[1]FIJA!$A:$P,9,0)</f>
        <v>315.7</v>
      </c>
      <c r="K1222" s="32">
        <f>VLOOKUP(A1222,[3]Sheet1!$F:$I,2,)</f>
        <v>781</v>
      </c>
      <c r="L1222" s="32">
        <f>VLOOKUP(A1222,[3]Sheet1!$F:$I,4,0)</f>
        <v>126.5</v>
      </c>
      <c r="M1222" s="32">
        <f>VLOOKUP(A1222,[1]FIJA!$A:$P,11,0)</f>
        <v>334.4</v>
      </c>
      <c r="N1222" s="32">
        <f>VLOOKUP(A1222,[3]Sheet1!$F:$I,3,0)</f>
        <v>779.9</v>
      </c>
      <c r="O1222" s="32">
        <f>VLOOKUP(A1222,[1]FIJA!$A:$P,12,0)</f>
        <v>75</v>
      </c>
      <c r="P1222" s="6">
        <v>650.09999999999991</v>
      </c>
      <c r="Q1222" s="40">
        <f t="shared" si="54"/>
        <v>725.09999999999991</v>
      </c>
      <c r="R1222" s="6">
        <f t="shared" si="57"/>
        <v>1687.4</v>
      </c>
      <c r="S1222" s="6">
        <f t="shared" si="56"/>
        <v>10274.9</v>
      </c>
      <c r="T1222" s="24">
        <v>111</v>
      </c>
      <c r="U1222" s="2" t="str">
        <f>VLOOKUP(A1222,[2]COMEDORECO_Generacion_de_Datos_!$A:$F,5,0)</f>
        <v>01.00.00.62.02.43.43</v>
      </c>
    </row>
    <row r="1223" spans="1:21" s="3" customFormat="1" ht="21.95" customHeight="1" x14ac:dyDescent="0.25">
      <c r="A1223" s="2">
        <f>VLOOKUP(C1223,[1]FIJA!$D:$P,3,0)</f>
        <v>103511887</v>
      </c>
      <c r="B1223" s="23">
        <v>1211</v>
      </c>
      <c r="C1223" s="7" t="s">
        <v>162</v>
      </c>
      <c r="D1223" s="7" t="s">
        <v>101</v>
      </c>
      <c r="E1223" s="7" t="str">
        <f>VLOOKUP(A1223,[2]COMEDORECO_Generacion_de_Datos_!$A:$F,2,0)</f>
        <v>F</v>
      </c>
      <c r="F1223" s="7" t="s">
        <v>1844</v>
      </c>
      <c r="G1223" s="44" t="str">
        <f>VLOOKUP(A1223,[1]FIJA!$A:$P,15,0)</f>
        <v>COMEDORES ECONOMICOS LOS MINAS- COMEDORE</v>
      </c>
      <c r="H1223" s="44">
        <f>VLOOKUP(A1223,[1]FIJA!$A:$P,8,0)</f>
        <v>11000</v>
      </c>
      <c r="I1223" s="32">
        <f>VLOOKUP(A1223,[1]FIJA!$A:$P,10,0)</f>
        <v>0</v>
      </c>
      <c r="J1223" s="32">
        <f>VLOOKUP(A1223,[1]FIJA!$A:$P,9,0)</f>
        <v>315.7</v>
      </c>
      <c r="K1223" s="32">
        <f>VLOOKUP(A1223,[3]Sheet1!$F:$I,2,)</f>
        <v>781</v>
      </c>
      <c r="L1223" s="32">
        <f>VLOOKUP(A1223,[3]Sheet1!$F:$I,4,0)</f>
        <v>126.5</v>
      </c>
      <c r="M1223" s="32">
        <f>VLOOKUP(A1223,[1]FIJA!$A:$P,11,0)</f>
        <v>334.4</v>
      </c>
      <c r="N1223" s="32">
        <f>VLOOKUP(A1223,[3]Sheet1!$F:$I,3,0)</f>
        <v>779.9</v>
      </c>
      <c r="O1223" s="32">
        <f>VLOOKUP(A1223,[1]FIJA!$A:$P,12,0)</f>
        <v>75</v>
      </c>
      <c r="P1223" s="6">
        <v>650.09999999999991</v>
      </c>
      <c r="Q1223" s="40">
        <f t="shared" si="54"/>
        <v>725.09999999999991</v>
      </c>
      <c r="R1223" s="6">
        <f t="shared" si="57"/>
        <v>1687.4</v>
      </c>
      <c r="S1223" s="6">
        <f t="shared" si="56"/>
        <v>10274.9</v>
      </c>
      <c r="T1223" s="24">
        <v>111</v>
      </c>
      <c r="U1223" s="2" t="str">
        <f>VLOOKUP(A1223,[2]COMEDORECO_Generacion_de_Datos_!$A:$F,5,0)</f>
        <v>01.00.00.62.02.43.43</v>
      </c>
    </row>
    <row r="1224" spans="1:21" s="3" customFormat="1" ht="21.95" customHeight="1" x14ac:dyDescent="0.25">
      <c r="A1224" s="2">
        <f>VLOOKUP(C1224,[1]FIJA!$D:$P,3,0)</f>
        <v>104194113</v>
      </c>
      <c r="B1224" s="23">
        <v>1212</v>
      </c>
      <c r="C1224" s="7" t="s">
        <v>173</v>
      </c>
      <c r="D1224" s="7" t="s">
        <v>174</v>
      </c>
      <c r="E1224" s="7" t="str">
        <f>VLOOKUP(A1224,[2]COMEDORECO_Generacion_de_Datos_!$A:$F,2,0)</f>
        <v>F</v>
      </c>
      <c r="F1224" s="7" t="s">
        <v>1844</v>
      </c>
      <c r="G1224" s="44" t="str">
        <f>VLOOKUP(A1224,[1]FIJA!$A:$P,15,0)</f>
        <v>COMEDORES ECONOMICOS LOS MINAS- COMEDORE</v>
      </c>
      <c r="H1224" s="44">
        <f>VLOOKUP(A1224,[1]FIJA!$A:$P,8,0)</f>
        <v>11000</v>
      </c>
      <c r="I1224" s="32">
        <f>VLOOKUP(A1224,[1]FIJA!$A:$P,10,0)</f>
        <v>0</v>
      </c>
      <c r="J1224" s="32">
        <f>VLOOKUP(A1224,[1]FIJA!$A:$P,9,0)</f>
        <v>315.7</v>
      </c>
      <c r="K1224" s="32">
        <f>VLOOKUP(A1224,[3]Sheet1!$F:$I,2,)</f>
        <v>781</v>
      </c>
      <c r="L1224" s="32">
        <f>VLOOKUP(A1224,[3]Sheet1!$F:$I,4,0)</f>
        <v>126.5</v>
      </c>
      <c r="M1224" s="32">
        <f>VLOOKUP(A1224,[1]FIJA!$A:$P,11,0)</f>
        <v>334.4</v>
      </c>
      <c r="N1224" s="32">
        <f>VLOOKUP(A1224,[3]Sheet1!$F:$I,3,0)</f>
        <v>779.9</v>
      </c>
      <c r="O1224" s="32">
        <f>VLOOKUP(A1224,[1]FIJA!$A:$P,12,0)</f>
        <v>75</v>
      </c>
      <c r="P1224" s="6">
        <v>650.09999999999991</v>
      </c>
      <c r="Q1224" s="40">
        <f t="shared" si="54"/>
        <v>725.09999999999991</v>
      </c>
      <c r="R1224" s="6">
        <f t="shared" si="57"/>
        <v>1687.4</v>
      </c>
      <c r="S1224" s="6">
        <f t="shared" si="56"/>
        <v>10274.9</v>
      </c>
      <c r="T1224" s="24">
        <v>111</v>
      </c>
      <c r="U1224" s="2" t="str">
        <f>VLOOKUP(A1224,[2]COMEDORECO_Generacion_de_Datos_!$A:$F,5,0)</f>
        <v>01.00.00.62.02.43.43</v>
      </c>
    </row>
    <row r="1225" spans="1:21" s="3" customFormat="1" ht="21.95" customHeight="1" x14ac:dyDescent="0.25">
      <c r="A1225" s="2">
        <f>VLOOKUP(C1225,[1]FIJA!$D:$P,3,0)</f>
        <v>104382213</v>
      </c>
      <c r="B1225" s="23">
        <v>1213</v>
      </c>
      <c r="C1225" s="7" t="s">
        <v>181</v>
      </c>
      <c r="D1225" s="7" t="s">
        <v>97</v>
      </c>
      <c r="E1225" s="7" t="str">
        <f>VLOOKUP(A1225,[2]COMEDORECO_Generacion_de_Datos_!$A:$F,2,0)</f>
        <v>F</v>
      </c>
      <c r="F1225" s="7" t="s">
        <v>1844</v>
      </c>
      <c r="G1225" s="44" t="str">
        <f>VLOOKUP(A1225,[1]FIJA!$A:$P,15,0)</f>
        <v>COMEDORES ECONOMICOS LOS MINAS- COMEDORE</v>
      </c>
      <c r="H1225" s="44">
        <f>VLOOKUP(A1225,[1]FIJA!$A:$P,8,0)</f>
        <v>11000</v>
      </c>
      <c r="I1225" s="32">
        <f>VLOOKUP(A1225,[1]FIJA!$A:$P,10,0)</f>
        <v>0</v>
      </c>
      <c r="J1225" s="32">
        <f>VLOOKUP(A1225,[1]FIJA!$A:$P,9,0)</f>
        <v>315.7</v>
      </c>
      <c r="K1225" s="32">
        <f>VLOOKUP(A1225,[3]Sheet1!$F:$I,2,)</f>
        <v>781</v>
      </c>
      <c r="L1225" s="32">
        <f>VLOOKUP(A1225,[3]Sheet1!$F:$I,4,0)</f>
        <v>126.5</v>
      </c>
      <c r="M1225" s="32">
        <f>VLOOKUP(A1225,[1]FIJA!$A:$P,11,0)</f>
        <v>334.4</v>
      </c>
      <c r="N1225" s="32">
        <f>VLOOKUP(A1225,[3]Sheet1!$F:$I,3,0)</f>
        <v>779.9</v>
      </c>
      <c r="O1225" s="32">
        <f>VLOOKUP(A1225,[1]FIJA!$A:$P,12,0)</f>
        <v>75</v>
      </c>
      <c r="P1225" s="6">
        <v>650.09999999999991</v>
      </c>
      <c r="Q1225" s="40">
        <f t="shared" si="54"/>
        <v>725.09999999999991</v>
      </c>
      <c r="R1225" s="6">
        <f t="shared" si="57"/>
        <v>1687.4</v>
      </c>
      <c r="S1225" s="6">
        <f t="shared" si="56"/>
        <v>10274.9</v>
      </c>
      <c r="T1225" s="24">
        <v>111</v>
      </c>
      <c r="U1225" s="2" t="str">
        <f>VLOOKUP(A1225,[2]COMEDORECO_Generacion_de_Datos_!$A:$F,5,0)</f>
        <v>01.00.00.62.02.43.43</v>
      </c>
    </row>
    <row r="1226" spans="1:21" s="3" customFormat="1" ht="21.95" customHeight="1" x14ac:dyDescent="0.25">
      <c r="A1226" s="2">
        <f>VLOOKUP(C1226,[1]FIJA!$D:$P,3,0)</f>
        <v>104546064</v>
      </c>
      <c r="B1226" s="23">
        <v>1214</v>
      </c>
      <c r="C1226" s="7" t="s">
        <v>185</v>
      </c>
      <c r="D1226" s="7" t="s">
        <v>101</v>
      </c>
      <c r="E1226" s="7" t="str">
        <f>VLOOKUP(A1226,[2]COMEDORECO_Generacion_de_Datos_!$A:$F,2,0)</f>
        <v>F</v>
      </c>
      <c r="F1226" s="7" t="s">
        <v>1844</v>
      </c>
      <c r="G1226" s="44" t="str">
        <f>VLOOKUP(A1226,[1]FIJA!$A:$P,15,0)</f>
        <v>COMEDORES ECONOMICOS LOS MINAS- COMEDORE</v>
      </c>
      <c r="H1226" s="44">
        <f>VLOOKUP(A1226,[1]FIJA!$A:$P,8,0)</f>
        <v>11000</v>
      </c>
      <c r="I1226" s="32">
        <f>VLOOKUP(A1226,[1]FIJA!$A:$P,10,0)</f>
        <v>0</v>
      </c>
      <c r="J1226" s="32">
        <f>VLOOKUP(A1226,[1]FIJA!$A:$P,9,0)</f>
        <v>315.7</v>
      </c>
      <c r="K1226" s="32">
        <f>VLOOKUP(A1226,[3]Sheet1!$F:$I,2,)</f>
        <v>781</v>
      </c>
      <c r="L1226" s="32">
        <f>VLOOKUP(A1226,[3]Sheet1!$F:$I,4,0)</f>
        <v>126.5</v>
      </c>
      <c r="M1226" s="32">
        <f>VLOOKUP(A1226,[1]FIJA!$A:$P,11,0)</f>
        <v>334.4</v>
      </c>
      <c r="N1226" s="32">
        <f>VLOOKUP(A1226,[3]Sheet1!$F:$I,3,0)</f>
        <v>779.9</v>
      </c>
      <c r="O1226" s="32">
        <f>VLOOKUP(A1226,[1]FIJA!$A:$P,12,0)</f>
        <v>75</v>
      </c>
      <c r="P1226" s="6">
        <v>650.09999999999991</v>
      </c>
      <c r="Q1226" s="40">
        <f t="shared" si="54"/>
        <v>725.09999999999991</v>
      </c>
      <c r="R1226" s="6">
        <f t="shared" si="57"/>
        <v>1687.4</v>
      </c>
      <c r="S1226" s="6">
        <f t="shared" si="56"/>
        <v>10274.9</v>
      </c>
      <c r="T1226" s="24">
        <v>111</v>
      </c>
      <c r="U1226" s="2" t="str">
        <f>VLOOKUP(A1226,[2]COMEDORECO_Generacion_de_Datos_!$A:$F,5,0)</f>
        <v>01.00.00.62.02.43.43</v>
      </c>
    </row>
    <row r="1227" spans="1:21" s="3" customFormat="1" ht="21.95" customHeight="1" x14ac:dyDescent="0.25">
      <c r="A1227" s="2">
        <f>VLOOKUP(C1227,[1]FIJA!$D:$P,3,0)</f>
        <v>104660386</v>
      </c>
      <c r="B1227" s="23">
        <v>1215</v>
      </c>
      <c r="C1227" s="7" t="s">
        <v>193</v>
      </c>
      <c r="D1227" s="7" t="s">
        <v>97</v>
      </c>
      <c r="E1227" s="7" t="str">
        <f>VLOOKUP(A1227,[2]COMEDORECO_Generacion_de_Datos_!$A:$F,2,0)</f>
        <v>M</v>
      </c>
      <c r="F1227" s="7" t="s">
        <v>1844</v>
      </c>
      <c r="G1227" s="44" t="str">
        <f>VLOOKUP(A1227,[1]FIJA!$A:$P,15,0)</f>
        <v>COMEDORES ECONOMICOS LOS MINAS- COMEDORE</v>
      </c>
      <c r="H1227" s="44">
        <f>VLOOKUP(A1227,[1]FIJA!$A:$P,8,0)</f>
        <v>11000</v>
      </c>
      <c r="I1227" s="32">
        <f>VLOOKUP(A1227,[1]FIJA!$A:$P,10,0)</f>
        <v>0</v>
      </c>
      <c r="J1227" s="32">
        <f>VLOOKUP(A1227,[1]FIJA!$A:$P,9,0)</f>
        <v>315.7</v>
      </c>
      <c r="K1227" s="32">
        <f>VLOOKUP(A1227,[3]Sheet1!$F:$I,2,)</f>
        <v>781</v>
      </c>
      <c r="L1227" s="32">
        <f>VLOOKUP(A1227,[3]Sheet1!$F:$I,4,0)</f>
        <v>126.5</v>
      </c>
      <c r="M1227" s="32">
        <f>VLOOKUP(A1227,[1]FIJA!$A:$P,11,0)</f>
        <v>334.4</v>
      </c>
      <c r="N1227" s="32">
        <f>VLOOKUP(A1227,[3]Sheet1!$F:$I,3,0)</f>
        <v>779.9</v>
      </c>
      <c r="O1227" s="32">
        <f>VLOOKUP(A1227,[1]FIJA!$A:$P,12,0)</f>
        <v>75</v>
      </c>
      <c r="P1227" s="6">
        <v>650.09999999999991</v>
      </c>
      <c r="Q1227" s="40">
        <f t="shared" si="54"/>
        <v>725.09999999999991</v>
      </c>
      <c r="R1227" s="6">
        <f t="shared" si="57"/>
        <v>1687.4</v>
      </c>
      <c r="S1227" s="6">
        <f t="shared" si="56"/>
        <v>10274.9</v>
      </c>
      <c r="T1227" s="24">
        <v>111</v>
      </c>
      <c r="U1227" s="2" t="str">
        <f>VLOOKUP(A1227,[2]COMEDORECO_Generacion_de_Datos_!$A:$F,5,0)</f>
        <v>01.00.00.62.02.43.43</v>
      </c>
    </row>
    <row r="1228" spans="1:21" s="3" customFormat="1" ht="21.95" customHeight="1" x14ac:dyDescent="0.25">
      <c r="A1228" s="2">
        <f>VLOOKUP(C1228,[1]FIJA!$D:$P,3,0)</f>
        <v>104749841</v>
      </c>
      <c r="B1228" s="23">
        <v>1216</v>
      </c>
      <c r="C1228" s="7" t="s">
        <v>197</v>
      </c>
      <c r="D1228" s="7" t="s">
        <v>198</v>
      </c>
      <c r="E1228" s="7" t="str">
        <f>VLOOKUP(A1228,[2]COMEDORECO_Generacion_de_Datos_!$A:$F,2,0)</f>
        <v>F</v>
      </c>
      <c r="F1228" s="7" t="s">
        <v>1844</v>
      </c>
      <c r="G1228" s="44" t="str">
        <f>VLOOKUP(A1228,[1]FIJA!$A:$P,15,0)</f>
        <v>DIVISION DE MANTENIMIENTO- COMEDORES ECO</v>
      </c>
      <c r="H1228" s="44">
        <f>VLOOKUP(A1228,[1]FIJA!$A:$P,8,0)</f>
        <v>11000</v>
      </c>
      <c r="I1228" s="32">
        <f>VLOOKUP(A1228,[1]FIJA!$A:$P,10,0)</f>
        <v>0</v>
      </c>
      <c r="J1228" s="32">
        <f>VLOOKUP(A1228,[1]FIJA!$A:$P,9,0)</f>
        <v>315.7</v>
      </c>
      <c r="K1228" s="32">
        <f>VLOOKUP(A1228,[3]Sheet1!$F:$I,2,)</f>
        <v>781</v>
      </c>
      <c r="L1228" s="32">
        <f>VLOOKUP(A1228,[3]Sheet1!$F:$I,4,0)</f>
        <v>126.5</v>
      </c>
      <c r="M1228" s="32">
        <f>VLOOKUP(A1228,[1]FIJA!$A:$P,11,0)</f>
        <v>334.4</v>
      </c>
      <c r="N1228" s="32">
        <f>VLOOKUP(A1228,[3]Sheet1!$F:$I,3,0)</f>
        <v>779.9</v>
      </c>
      <c r="O1228" s="32">
        <f>VLOOKUP(A1228,[1]FIJA!$A:$P,12,0)</f>
        <v>75</v>
      </c>
      <c r="P1228" s="6">
        <v>650.09999999999991</v>
      </c>
      <c r="Q1228" s="40">
        <f t="shared" si="54"/>
        <v>725.09999999999991</v>
      </c>
      <c r="R1228" s="6">
        <f t="shared" si="57"/>
        <v>1687.4</v>
      </c>
      <c r="S1228" s="6">
        <f t="shared" si="56"/>
        <v>10274.9</v>
      </c>
      <c r="T1228" s="24">
        <v>111</v>
      </c>
      <c r="U1228" s="2" t="str">
        <f>VLOOKUP(A1228,[2]COMEDORECO_Generacion_de_Datos_!$A:$F,5,0)</f>
        <v>01.00.00.62.02.43.43</v>
      </c>
    </row>
    <row r="1229" spans="1:21" s="3" customFormat="1" ht="21.95" customHeight="1" x14ac:dyDescent="0.25">
      <c r="A1229" s="2">
        <f>VLOOKUP(C1229,[1]FIJA!$D:$P,3,0)</f>
        <v>104763586</v>
      </c>
      <c r="B1229" s="23">
        <v>1217</v>
      </c>
      <c r="C1229" s="7" t="s">
        <v>1475</v>
      </c>
      <c r="D1229" s="7" t="s">
        <v>101</v>
      </c>
      <c r="E1229" s="7" t="str">
        <f>VLOOKUP(A1229,[2]COMEDORECO_Generacion_de_Datos_!$A:$F,2,0)</f>
        <v>F</v>
      </c>
      <c r="F1229" s="7" t="s">
        <v>1844</v>
      </c>
      <c r="G1229" s="44" t="str">
        <f>VLOOKUP(A1229,[1]FIJA!$A:$P,15,0)</f>
        <v>COMEDORES ECONOMICOS LOS MINAS- COMEDORE</v>
      </c>
      <c r="H1229" s="44">
        <f>VLOOKUP(A1229,[1]FIJA!$A:$P,8,0)</f>
        <v>11000</v>
      </c>
      <c r="I1229" s="32">
        <f>VLOOKUP(A1229,[1]FIJA!$A:$P,10,0)</f>
        <v>0</v>
      </c>
      <c r="J1229" s="32">
        <f>VLOOKUP(A1229,[1]FIJA!$A:$P,9,0)</f>
        <v>315.7</v>
      </c>
      <c r="K1229" s="32">
        <f>VLOOKUP(A1229,[3]Sheet1!$F:$I,2,)</f>
        <v>781</v>
      </c>
      <c r="L1229" s="32">
        <f>VLOOKUP(A1229,[3]Sheet1!$F:$I,4,0)</f>
        <v>126.5</v>
      </c>
      <c r="M1229" s="32">
        <f>VLOOKUP(A1229,[1]FIJA!$A:$P,11,0)</f>
        <v>334.4</v>
      </c>
      <c r="N1229" s="32">
        <f>VLOOKUP(A1229,[3]Sheet1!$F:$I,3,0)</f>
        <v>779.9</v>
      </c>
      <c r="O1229" s="32">
        <f>VLOOKUP(A1229,[1]FIJA!$A:$P,12,0)</f>
        <v>75</v>
      </c>
      <c r="P1229" s="6">
        <v>650.09999999999991</v>
      </c>
      <c r="Q1229" s="40">
        <f t="shared" ref="Q1229:Q1292" si="58">+I1229+J1229+M1229+O1229</f>
        <v>725.09999999999991</v>
      </c>
      <c r="R1229" s="6">
        <f t="shared" si="57"/>
        <v>1687.4</v>
      </c>
      <c r="S1229" s="6">
        <f t="shared" ref="S1229:S1292" si="59">+H1229-Q1229</f>
        <v>10274.9</v>
      </c>
      <c r="T1229" s="24">
        <v>111</v>
      </c>
      <c r="U1229" s="2" t="str">
        <f>VLOOKUP(A1229,[2]COMEDORECO_Generacion_de_Datos_!$A:$F,5,0)</f>
        <v>01.00.00.62.02.43.43</v>
      </c>
    </row>
    <row r="1230" spans="1:21" s="3" customFormat="1" ht="21.95" customHeight="1" x14ac:dyDescent="0.25">
      <c r="A1230" s="2">
        <f>VLOOKUP(C1230,[1]FIJA!$D:$P,3,0)</f>
        <v>104792361</v>
      </c>
      <c r="B1230" s="23">
        <v>1218</v>
      </c>
      <c r="C1230" s="7" t="s">
        <v>206</v>
      </c>
      <c r="D1230" s="7" t="s">
        <v>97</v>
      </c>
      <c r="E1230" s="7" t="str">
        <f>VLOOKUP(A1230,[2]COMEDORECO_Generacion_de_Datos_!$A:$F,2,0)</f>
        <v>F</v>
      </c>
      <c r="F1230" s="7" t="s">
        <v>1844</v>
      </c>
      <c r="G1230" s="44" t="str">
        <f>VLOOKUP(A1230,[1]FIJA!$A:$P,15,0)</f>
        <v>DEPARTAMENTO DE COCINAS MOVILES- COMEDOR</v>
      </c>
      <c r="H1230" s="44">
        <f>VLOOKUP(A1230,[1]FIJA!$A:$P,8,0)</f>
        <v>11000</v>
      </c>
      <c r="I1230" s="32">
        <f>VLOOKUP(A1230,[1]FIJA!$A:$P,10,0)</f>
        <v>0</v>
      </c>
      <c r="J1230" s="32">
        <f>VLOOKUP(A1230,[1]FIJA!$A:$P,9,0)</f>
        <v>315.7</v>
      </c>
      <c r="K1230" s="32">
        <f>VLOOKUP(A1230,[3]Sheet1!$F:$I,2,)</f>
        <v>781</v>
      </c>
      <c r="L1230" s="32">
        <f>VLOOKUP(A1230,[3]Sheet1!$F:$I,4,0)</f>
        <v>126.5</v>
      </c>
      <c r="M1230" s="32">
        <f>VLOOKUP(A1230,[1]FIJA!$A:$P,11,0)</f>
        <v>334.4</v>
      </c>
      <c r="N1230" s="32">
        <f>VLOOKUP(A1230,[3]Sheet1!$F:$I,3,0)</f>
        <v>779.9</v>
      </c>
      <c r="O1230" s="32">
        <f>VLOOKUP(A1230,[1]FIJA!$A:$P,12,0)</f>
        <v>75</v>
      </c>
      <c r="P1230" s="6">
        <v>650.09999999999991</v>
      </c>
      <c r="Q1230" s="40">
        <f t="shared" si="58"/>
        <v>725.09999999999991</v>
      </c>
      <c r="R1230" s="6">
        <f t="shared" si="57"/>
        <v>1687.4</v>
      </c>
      <c r="S1230" s="6">
        <f t="shared" si="59"/>
        <v>10274.9</v>
      </c>
      <c r="T1230" s="24">
        <v>111</v>
      </c>
      <c r="U1230" s="2" t="str">
        <f>VLOOKUP(A1230,[2]COMEDORECO_Generacion_de_Datos_!$A:$F,5,0)</f>
        <v>01.00.00.62.02.43.43</v>
      </c>
    </row>
    <row r="1231" spans="1:21" s="3" customFormat="1" ht="21.95" customHeight="1" x14ac:dyDescent="0.25">
      <c r="A1231" s="2">
        <f>VLOOKUP(C1231,[1]FIJA!$D:$P,3,0)</f>
        <v>104817184</v>
      </c>
      <c r="B1231" s="23">
        <v>1219</v>
      </c>
      <c r="C1231" s="7" t="s">
        <v>209</v>
      </c>
      <c r="D1231" s="7" t="s">
        <v>210</v>
      </c>
      <c r="E1231" s="7" t="str">
        <f>VLOOKUP(A1231,[2]COMEDORECO_Generacion_de_Datos_!$A:$F,2,0)</f>
        <v>M</v>
      </c>
      <c r="F1231" s="7" t="s">
        <v>1844</v>
      </c>
      <c r="G1231" s="44" t="str">
        <f>VLOOKUP(A1231,[1]FIJA!$A:$P,15,0)</f>
        <v>DIVISION DE MANTENIMIENTO- COMEDORES ECO</v>
      </c>
      <c r="H1231" s="44">
        <f>VLOOKUP(A1231,[1]FIJA!$A:$P,8,0)</f>
        <v>11000</v>
      </c>
      <c r="I1231" s="32">
        <f>VLOOKUP(A1231,[1]FIJA!$A:$P,10,0)</f>
        <v>0</v>
      </c>
      <c r="J1231" s="32">
        <f>VLOOKUP(A1231,[1]FIJA!$A:$P,9,0)</f>
        <v>315.7</v>
      </c>
      <c r="K1231" s="32">
        <f>VLOOKUP(A1231,[3]Sheet1!$F:$I,2,)</f>
        <v>781</v>
      </c>
      <c r="L1231" s="32">
        <f>VLOOKUP(A1231,[3]Sheet1!$F:$I,4,0)</f>
        <v>126.5</v>
      </c>
      <c r="M1231" s="32">
        <f>VLOOKUP(A1231,[1]FIJA!$A:$P,11,0)</f>
        <v>334.4</v>
      </c>
      <c r="N1231" s="32">
        <f>VLOOKUP(A1231,[3]Sheet1!$F:$I,3,0)</f>
        <v>779.9</v>
      </c>
      <c r="O1231" s="32">
        <f>VLOOKUP(A1231,[1]FIJA!$A:$P,12,0)</f>
        <v>75</v>
      </c>
      <c r="P1231" s="6">
        <v>650.09999999999991</v>
      </c>
      <c r="Q1231" s="40">
        <f t="shared" si="58"/>
        <v>725.09999999999991</v>
      </c>
      <c r="R1231" s="6">
        <f t="shared" si="57"/>
        <v>1687.4</v>
      </c>
      <c r="S1231" s="6">
        <f t="shared" si="59"/>
        <v>10274.9</v>
      </c>
      <c r="T1231" s="24">
        <v>111</v>
      </c>
      <c r="U1231" s="2" t="str">
        <f>VLOOKUP(A1231,[2]COMEDORECO_Generacion_de_Datos_!$A:$F,5,0)</f>
        <v>01.00.00.62.02.43.43</v>
      </c>
    </row>
    <row r="1232" spans="1:21" s="3" customFormat="1" ht="21.95" customHeight="1" x14ac:dyDescent="0.25">
      <c r="A1232" s="2">
        <f>VLOOKUP(C1232,[1]FIJA!$D:$P,3,0)</f>
        <v>104830013</v>
      </c>
      <c r="B1232" s="23">
        <v>1220</v>
      </c>
      <c r="C1232" s="7" t="s">
        <v>1761</v>
      </c>
      <c r="D1232" s="7" t="s">
        <v>97</v>
      </c>
      <c r="E1232" s="7" t="str">
        <f>VLOOKUP(A1232,[2]COMEDORECO_Generacion_de_Datos_!$A:$F,2,0)</f>
        <v>M</v>
      </c>
      <c r="F1232" s="7" t="s">
        <v>1844</v>
      </c>
      <c r="G1232" s="44" t="str">
        <f>VLOOKUP(A1232,[1]FIJA!$A:$P,15,0)</f>
        <v>COMEDORES ECONOMICOS LOS MINAS- COMEDORE</v>
      </c>
      <c r="H1232" s="44">
        <f>VLOOKUP(A1232,[1]FIJA!$A:$P,8,0)</f>
        <v>11000</v>
      </c>
      <c r="I1232" s="32">
        <f>VLOOKUP(A1232,[1]FIJA!$A:$P,10,0)</f>
        <v>0</v>
      </c>
      <c r="J1232" s="32">
        <f>VLOOKUP(A1232,[1]FIJA!$A:$P,9,0)</f>
        <v>315.7</v>
      </c>
      <c r="K1232" s="32">
        <f>VLOOKUP(A1232,[3]Sheet1!$F:$I,2,)</f>
        <v>781</v>
      </c>
      <c r="L1232" s="32">
        <f>VLOOKUP(A1232,[3]Sheet1!$F:$I,4,0)</f>
        <v>126.5</v>
      </c>
      <c r="M1232" s="32">
        <f>VLOOKUP(A1232,[1]FIJA!$A:$P,11,0)</f>
        <v>334.4</v>
      </c>
      <c r="N1232" s="32">
        <f>VLOOKUP(A1232,[3]Sheet1!$F:$I,3,0)</f>
        <v>779.9</v>
      </c>
      <c r="O1232" s="32">
        <f>VLOOKUP(A1232,[1]FIJA!$A:$P,12,0)</f>
        <v>75</v>
      </c>
      <c r="P1232" s="6">
        <v>650.09999999999991</v>
      </c>
      <c r="Q1232" s="40">
        <f t="shared" si="58"/>
        <v>725.09999999999991</v>
      </c>
      <c r="R1232" s="6">
        <f t="shared" si="57"/>
        <v>1687.4</v>
      </c>
      <c r="S1232" s="6">
        <f t="shared" si="59"/>
        <v>10274.9</v>
      </c>
      <c r="T1232" s="24">
        <v>111</v>
      </c>
      <c r="U1232" s="2" t="str">
        <f>VLOOKUP(A1232,[2]COMEDORECO_Generacion_de_Datos_!$A:$F,5,0)</f>
        <v>01.00.00.62.02.43.43</v>
      </c>
    </row>
    <row r="1233" spans="1:21" s="3" customFormat="1" ht="21.95" customHeight="1" x14ac:dyDescent="0.25">
      <c r="A1233" s="2">
        <f>VLOOKUP(C1233,[1]FIJA!$D:$P,3,0)</f>
        <v>104875992</v>
      </c>
      <c r="B1233" s="23">
        <v>1221</v>
      </c>
      <c r="C1233" s="7" t="s">
        <v>1762</v>
      </c>
      <c r="D1233" s="7" t="s">
        <v>101</v>
      </c>
      <c r="E1233" s="7" t="str">
        <f>VLOOKUP(A1233,[2]COMEDORECO_Generacion_de_Datos_!$A:$F,2,0)</f>
        <v>F</v>
      </c>
      <c r="F1233" s="7" t="s">
        <v>1844</v>
      </c>
      <c r="G1233" s="44" t="str">
        <f>VLOOKUP(A1233,[1]FIJA!$A:$P,15,0)</f>
        <v>COMEDORES ECONOMICOS LOS MINAS- COMEDORE</v>
      </c>
      <c r="H1233" s="44">
        <f>VLOOKUP(A1233,[1]FIJA!$A:$P,8,0)</f>
        <v>11000</v>
      </c>
      <c r="I1233" s="32">
        <f>VLOOKUP(A1233,[1]FIJA!$A:$P,10,0)</f>
        <v>0</v>
      </c>
      <c r="J1233" s="32">
        <f>VLOOKUP(A1233,[1]FIJA!$A:$P,9,0)</f>
        <v>315.7</v>
      </c>
      <c r="K1233" s="32">
        <f>VLOOKUP(A1233,[3]Sheet1!$F:$I,2,)</f>
        <v>781</v>
      </c>
      <c r="L1233" s="32">
        <f>VLOOKUP(A1233,[3]Sheet1!$F:$I,4,0)</f>
        <v>126.5</v>
      </c>
      <c r="M1233" s="32">
        <f>VLOOKUP(A1233,[1]FIJA!$A:$P,11,0)</f>
        <v>334.4</v>
      </c>
      <c r="N1233" s="32">
        <f>VLOOKUP(A1233,[3]Sheet1!$F:$I,3,0)</f>
        <v>779.9</v>
      </c>
      <c r="O1233" s="32">
        <f>VLOOKUP(A1233,[1]FIJA!$A:$P,12,0)</f>
        <v>75</v>
      </c>
      <c r="P1233" s="6">
        <v>650.09999999999991</v>
      </c>
      <c r="Q1233" s="40">
        <f t="shared" si="58"/>
        <v>725.09999999999991</v>
      </c>
      <c r="R1233" s="6">
        <f t="shared" si="57"/>
        <v>1687.4</v>
      </c>
      <c r="S1233" s="6">
        <f t="shared" si="59"/>
        <v>10274.9</v>
      </c>
      <c r="T1233" s="24">
        <v>111</v>
      </c>
      <c r="U1233" s="2" t="str">
        <f>VLOOKUP(A1233,[2]COMEDORECO_Generacion_de_Datos_!$A:$F,5,0)</f>
        <v>01.00.00.62.02.43.43</v>
      </c>
    </row>
    <row r="1234" spans="1:21" s="3" customFormat="1" ht="21.95" customHeight="1" x14ac:dyDescent="0.25">
      <c r="A1234" s="2">
        <f>VLOOKUP(C1234,[1]FIJA!$D:$P,3,0)</f>
        <v>104893722</v>
      </c>
      <c r="B1234" s="23">
        <v>1222</v>
      </c>
      <c r="C1234" s="7" t="s">
        <v>212</v>
      </c>
      <c r="D1234" s="7" t="s">
        <v>101</v>
      </c>
      <c r="E1234" s="7" t="str">
        <f>VLOOKUP(A1234,[2]COMEDORECO_Generacion_de_Datos_!$A:$F,2,0)</f>
        <v>M</v>
      </c>
      <c r="F1234" s="7" t="s">
        <v>1844</v>
      </c>
      <c r="G1234" s="44" t="str">
        <f>VLOOKUP(A1234,[1]FIJA!$A:$P,15,0)</f>
        <v>COMEDORES ECONOMICOS LOS MINAS- COMEDORE</v>
      </c>
      <c r="H1234" s="44">
        <f>VLOOKUP(A1234,[1]FIJA!$A:$P,8,0)</f>
        <v>11000</v>
      </c>
      <c r="I1234" s="32">
        <f>VLOOKUP(A1234,[1]FIJA!$A:$P,10,0)</f>
        <v>0</v>
      </c>
      <c r="J1234" s="32">
        <f>VLOOKUP(A1234,[1]FIJA!$A:$P,9,0)</f>
        <v>315.7</v>
      </c>
      <c r="K1234" s="32">
        <f>VLOOKUP(A1234,[3]Sheet1!$F:$I,2,)</f>
        <v>781</v>
      </c>
      <c r="L1234" s="32">
        <f>VLOOKUP(A1234,[3]Sheet1!$F:$I,4,0)</f>
        <v>126.5</v>
      </c>
      <c r="M1234" s="32">
        <f>VLOOKUP(A1234,[1]FIJA!$A:$P,11,0)</f>
        <v>334.4</v>
      </c>
      <c r="N1234" s="32">
        <f>VLOOKUP(A1234,[3]Sheet1!$F:$I,3,0)</f>
        <v>779.9</v>
      </c>
      <c r="O1234" s="32">
        <f>VLOOKUP(A1234,[1]FIJA!$A:$P,12,0)</f>
        <v>75</v>
      </c>
      <c r="P1234" s="6">
        <v>650.09999999999991</v>
      </c>
      <c r="Q1234" s="40">
        <f t="shared" si="58"/>
        <v>725.09999999999991</v>
      </c>
      <c r="R1234" s="6">
        <f t="shared" si="57"/>
        <v>1687.4</v>
      </c>
      <c r="S1234" s="6">
        <f t="shared" si="59"/>
        <v>10274.9</v>
      </c>
      <c r="T1234" s="24">
        <v>111</v>
      </c>
      <c r="U1234" s="2" t="str">
        <f>VLOOKUP(A1234,[2]COMEDORECO_Generacion_de_Datos_!$A:$F,5,0)</f>
        <v>01.00.00.62.02.43.43</v>
      </c>
    </row>
    <row r="1235" spans="1:21" s="3" customFormat="1" ht="21.95" customHeight="1" x14ac:dyDescent="0.25">
      <c r="A1235" s="2">
        <f>VLOOKUP(C1235,[1]FIJA!$D:$P,3,0)</f>
        <v>104895875</v>
      </c>
      <c r="B1235" s="23">
        <v>1223</v>
      </c>
      <c r="C1235" s="7" t="s">
        <v>213</v>
      </c>
      <c r="D1235" s="7" t="s">
        <v>101</v>
      </c>
      <c r="E1235" s="7" t="str">
        <f>VLOOKUP(A1235,[2]COMEDORECO_Generacion_de_Datos_!$A:$F,2,0)</f>
        <v>M</v>
      </c>
      <c r="F1235" s="7" t="s">
        <v>1844</v>
      </c>
      <c r="G1235" s="44" t="str">
        <f>VLOOKUP(A1235,[1]FIJA!$A:$P,15,0)</f>
        <v>COMEDORES ECONOMICOS LOS MINAS- COMEDORE</v>
      </c>
      <c r="H1235" s="44">
        <f>VLOOKUP(A1235,[1]FIJA!$A:$P,8,0)</f>
        <v>11000</v>
      </c>
      <c r="I1235" s="32">
        <f>VLOOKUP(A1235,[1]FIJA!$A:$P,10,0)</f>
        <v>0</v>
      </c>
      <c r="J1235" s="32">
        <f>VLOOKUP(A1235,[1]FIJA!$A:$P,9,0)</f>
        <v>315.7</v>
      </c>
      <c r="K1235" s="32">
        <f>VLOOKUP(A1235,[3]Sheet1!$F:$I,2,)</f>
        <v>781</v>
      </c>
      <c r="L1235" s="32">
        <f>VLOOKUP(A1235,[3]Sheet1!$F:$I,4,0)</f>
        <v>126.5</v>
      </c>
      <c r="M1235" s="32">
        <f>VLOOKUP(A1235,[1]FIJA!$A:$P,11,0)</f>
        <v>334.4</v>
      </c>
      <c r="N1235" s="32">
        <f>VLOOKUP(A1235,[3]Sheet1!$F:$I,3,0)</f>
        <v>779.9</v>
      </c>
      <c r="O1235" s="32">
        <f>VLOOKUP(A1235,[1]FIJA!$A:$P,12,0)</f>
        <v>75</v>
      </c>
      <c r="P1235" s="6">
        <v>650.09999999999991</v>
      </c>
      <c r="Q1235" s="40">
        <f t="shared" si="58"/>
        <v>725.09999999999991</v>
      </c>
      <c r="R1235" s="6">
        <f t="shared" si="57"/>
        <v>1687.4</v>
      </c>
      <c r="S1235" s="6">
        <f t="shared" si="59"/>
        <v>10274.9</v>
      </c>
      <c r="T1235" s="24">
        <v>111</v>
      </c>
      <c r="U1235" s="2" t="str">
        <f>VLOOKUP(A1235,[2]COMEDORECO_Generacion_de_Datos_!$A:$F,5,0)</f>
        <v>01.00.00.62.02.43.43</v>
      </c>
    </row>
    <row r="1236" spans="1:21" s="3" customFormat="1" ht="21.95" customHeight="1" x14ac:dyDescent="0.25">
      <c r="A1236" s="2">
        <f>VLOOKUP(C1236,[1]FIJA!$D:$P,3,0)</f>
        <v>104961404</v>
      </c>
      <c r="B1236" s="23">
        <v>1224</v>
      </c>
      <c r="C1236" s="7" t="s">
        <v>1664</v>
      </c>
      <c r="D1236" s="7" t="s">
        <v>97</v>
      </c>
      <c r="E1236" s="7" t="str">
        <f>VLOOKUP(A1236,[2]COMEDORECO_Generacion_de_Datos_!$A:$F,2,0)</f>
        <v>M</v>
      </c>
      <c r="F1236" s="7" t="s">
        <v>1844</v>
      </c>
      <c r="G1236" s="44" t="str">
        <f>VLOOKUP(A1236,[1]FIJA!$A:$P,15,0)</f>
        <v>COMEDORES ECONOMICOS LOS MINAS- COMEDORE</v>
      </c>
      <c r="H1236" s="44">
        <f>VLOOKUP(A1236,[1]FIJA!$A:$P,8,0)</f>
        <v>11000</v>
      </c>
      <c r="I1236" s="32">
        <f>VLOOKUP(A1236,[1]FIJA!$A:$P,10,0)</f>
        <v>0</v>
      </c>
      <c r="J1236" s="32">
        <f>VLOOKUP(A1236,[1]FIJA!$A:$P,9,0)</f>
        <v>315.7</v>
      </c>
      <c r="K1236" s="32">
        <f>VLOOKUP(A1236,[3]Sheet1!$F:$I,2,)</f>
        <v>781</v>
      </c>
      <c r="L1236" s="32">
        <f>VLOOKUP(A1236,[3]Sheet1!$F:$I,4,0)</f>
        <v>126.5</v>
      </c>
      <c r="M1236" s="32">
        <f>VLOOKUP(A1236,[1]FIJA!$A:$P,11,0)</f>
        <v>334.4</v>
      </c>
      <c r="N1236" s="32">
        <f>VLOOKUP(A1236,[3]Sheet1!$F:$I,3,0)</f>
        <v>779.9</v>
      </c>
      <c r="O1236" s="32">
        <f>VLOOKUP(A1236,[1]FIJA!$A:$P,12,0)</f>
        <v>75</v>
      </c>
      <c r="P1236" s="6">
        <v>650.09999999999991</v>
      </c>
      <c r="Q1236" s="40">
        <f t="shared" si="58"/>
        <v>725.09999999999991</v>
      </c>
      <c r="R1236" s="6">
        <f t="shared" si="57"/>
        <v>1687.4</v>
      </c>
      <c r="S1236" s="6">
        <f t="shared" si="59"/>
        <v>10274.9</v>
      </c>
      <c r="T1236" s="24">
        <v>111</v>
      </c>
      <c r="U1236" s="2" t="str">
        <f>VLOOKUP(A1236,[2]COMEDORECO_Generacion_de_Datos_!$A:$F,5,0)</f>
        <v>01.00.00.62.02.43.43</v>
      </c>
    </row>
    <row r="1237" spans="1:21" s="3" customFormat="1" ht="21.95" customHeight="1" x14ac:dyDescent="0.25">
      <c r="A1237" s="2">
        <f>VLOOKUP(C1237,[1]FIJA!$D:$P,3,0)</f>
        <v>105011167</v>
      </c>
      <c r="B1237" s="23">
        <v>1225</v>
      </c>
      <c r="C1237" s="7" t="s">
        <v>1763</v>
      </c>
      <c r="D1237" s="7" t="s">
        <v>97</v>
      </c>
      <c r="E1237" s="7" t="str">
        <f>VLOOKUP(A1237,[2]COMEDORECO_Generacion_de_Datos_!$A:$F,2,0)</f>
        <v>M</v>
      </c>
      <c r="F1237" s="7" t="s">
        <v>1844</v>
      </c>
      <c r="G1237" s="44" t="str">
        <f>VLOOKUP(A1237,[1]FIJA!$A:$P,15,0)</f>
        <v>COMEDORES ECONOMICOS LOS MINAS- COMEDORE</v>
      </c>
      <c r="H1237" s="44">
        <f>VLOOKUP(A1237,[1]FIJA!$A:$P,8,0)</f>
        <v>11000</v>
      </c>
      <c r="I1237" s="32">
        <f>VLOOKUP(A1237,[1]FIJA!$A:$P,10,0)</f>
        <v>0</v>
      </c>
      <c r="J1237" s="32">
        <f>VLOOKUP(A1237,[1]FIJA!$A:$P,9,0)</f>
        <v>315.7</v>
      </c>
      <c r="K1237" s="32">
        <f>VLOOKUP(A1237,[3]Sheet1!$F:$I,2,)</f>
        <v>781</v>
      </c>
      <c r="L1237" s="32">
        <f>VLOOKUP(A1237,[3]Sheet1!$F:$I,4,0)</f>
        <v>126.5</v>
      </c>
      <c r="M1237" s="32">
        <f>VLOOKUP(A1237,[1]FIJA!$A:$P,11,0)</f>
        <v>334.4</v>
      </c>
      <c r="N1237" s="32">
        <f>VLOOKUP(A1237,[3]Sheet1!$F:$I,3,0)</f>
        <v>779.9</v>
      </c>
      <c r="O1237" s="32">
        <f>VLOOKUP(A1237,[1]FIJA!$A:$P,12,0)</f>
        <v>75</v>
      </c>
      <c r="P1237" s="6">
        <v>650.09999999999991</v>
      </c>
      <c r="Q1237" s="40">
        <f t="shared" si="58"/>
        <v>725.09999999999991</v>
      </c>
      <c r="R1237" s="6">
        <f t="shared" si="57"/>
        <v>1687.4</v>
      </c>
      <c r="S1237" s="6">
        <f t="shared" si="59"/>
        <v>10274.9</v>
      </c>
      <c r="T1237" s="24">
        <v>111</v>
      </c>
      <c r="U1237" s="2" t="str">
        <f>VLOOKUP(A1237,[2]COMEDORECO_Generacion_de_Datos_!$A:$F,5,0)</f>
        <v>01.00.00.62.02.43.43</v>
      </c>
    </row>
    <row r="1238" spans="1:21" s="3" customFormat="1" ht="21.95" customHeight="1" x14ac:dyDescent="0.25">
      <c r="A1238" s="2">
        <f>VLOOKUP(C1238,[1]FIJA!$D:$P,3,0)</f>
        <v>105079503</v>
      </c>
      <c r="B1238" s="23">
        <v>1226</v>
      </c>
      <c r="C1238" s="7" t="s">
        <v>225</v>
      </c>
      <c r="D1238" s="7" t="s">
        <v>97</v>
      </c>
      <c r="E1238" s="7" t="str">
        <f>VLOOKUP(A1238,[2]COMEDORECO_Generacion_de_Datos_!$A:$F,2,0)</f>
        <v>F</v>
      </c>
      <c r="F1238" s="7" t="s">
        <v>1844</v>
      </c>
      <c r="G1238" s="44" t="str">
        <f>VLOOKUP(A1238,[1]FIJA!$A:$P,15,0)</f>
        <v>DEPARTAMENTO DE COCINAS MOVILES- COMEDOR</v>
      </c>
      <c r="H1238" s="44">
        <f>VLOOKUP(A1238,[1]FIJA!$A:$P,8,0)</f>
        <v>11000</v>
      </c>
      <c r="I1238" s="32">
        <f>VLOOKUP(A1238,[1]FIJA!$A:$P,10,0)</f>
        <v>0</v>
      </c>
      <c r="J1238" s="32">
        <f>VLOOKUP(A1238,[1]FIJA!$A:$P,9,0)</f>
        <v>315.7</v>
      </c>
      <c r="K1238" s="32">
        <f>VLOOKUP(A1238,[3]Sheet1!$F:$I,2,)</f>
        <v>781</v>
      </c>
      <c r="L1238" s="32">
        <f>VLOOKUP(A1238,[3]Sheet1!$F:$I,4,0)</f>
        <v>126.5</v>
      </c>
      <c r="M1238" s="32">
        <f>VLOOKUP(A1238,[1]FIJA!$A:$P,11,0)</f>
        <v>334.4</v>
      </c>
      <c r="N1238" s="32">
        <f>VLOOKUP(A1238,[3]Sheet1!$F:$I,3,0)</f>
        <v>779.9</v>
      </c>
      <c r="O1238" s="32">
        <f>VLOOKUP(A1238,[1]FIJA!$A:$P,12,0)</f>
        <v>75</v>
      </c>
      <c r="P1238" s="6">
        <v>650.09999999999991</v>
      </c>
      <c r="Q1238" s="40">
        <f t="shared" si="58"/>
        <v>725.09999999999991</v>
      </c>
      <c r="R1238" s="6">
        <f t="shared" si="57"/>
        <v>1687.4</v>
      </c>
      <c r="S1238" s="6">
        <f t="shared" si="59"/>
        <v>10274.9</v>
      </c>
      <c r="T1238" s="24">
        <v>111</v>
      </c>
      <c r="U1238" s="2" t="str">
        <f>VLOOKUP(A1238,[2]COMEDORECO_Generacion_de_Datos_!$A:$F,5,0)</f>
        <v>01.00.00.62.02.43.43</v>
      </c>
    </row>
    <row r="1239" spans="1:21" s="3" customFormat="1" ht="21.95" customHeight="1" x14ac:dyDescent="0.25">
      <c r="A1239" s="2">
        <f>VLOOKUP(C1239,[1]FIJA!$D:$P,3,0)</f>
        <v>105149785</v>
      </c>
      <c r="B1239" s="23">
        <v>1227</v>
      </c>
      <c r="C1239" s="7" t="s">
        <v>1302</v>
      </c>
      <c r="D1239" s="7" t="s">
        <v>144</v>
      </c>
      <c r="E1239" s="7" t="str">
        <f>VLOOKUP(A1239,[2]COMEDORECO_Generacion_de_Datos_!$A:$F,2,0)</f>
        <v>F</v>
      </c>
      <c r="F1239" s="7" t="s">
        <v>1844</v>
      </c>
      <c r="G1239" s="44" t="str">
        <f>VLOOKUP(A1239,[1]FIJA!$A:$P,15,0)</f>
        <v>COMEDORES ECONOMICOS LOS MINAS- COMEDORE</v>
      </c>
      <c r="H1239" s="44">
        <f>VLOOKUP(A1239,[1]FIJA!$A:$P,8,0)</f>
        <v>11000</v>
      </c>
      <c r="I1239" s="32">
        <f>VLOOKUP(A1239,[1]FIJA!$A:$P,10,0)</f>
        <v>0</v>
      </c>
      <c r="J1239" s="32">
        <f>VLOOKUP(A1239,[1]FIJA!$A:$P,9,0)</f>
        <v>315.7</v>
      </c>
      <c r="K1239" s="32">
        <f>VLOOKUP(A1239,[3]Sheet1!$F:$I,2,)</f>
        <v>781</v>
      </c>
      <c r="L1239" s="32">
        <f>VLOOKUP(A1239,[3]Sheet1!$F:$I,4,0)</f>
        <v>126.5</v>
      </c>
      <c r="M1239" s="32">
        <f>VLOOKUP(A1239,[1]FIJA!$A:$P,11,0)</f>
        <v>334.4</v>
      </c>
      <c r="N1239" s="32">
        <f>VLOOKUP(A1239,[3]Sheet1!$F:$I,3,0)</f>
        <v>779.9</v>
      </c>
      <c r="O1239" s="32">
        <f>VLOOKUP(A1239,[1]FIJA!$A:$P,12,0)</f>
        <v>75</v>
      </c>
      <c r="P1239" s="6">
        <v>650.09999999999991</v>
      </c>
      <c r="Q1239" s="40">
        <f t="shared" si="58"/>
        <v>725.09999999999991</v>
      </c>
      <c r="R1239" s="6">
        <f t="shared" si="57"/>
        <v>1687.4</v>
      </c>
      <c r="S1239" s="6">
        <f t="shared" si="59"/>
        <v>10274.9</v>
      </c>
      <c r="T1239" s="24">
        <v>111</v>
      </c>
      <c r="U1239" s="2" t="str">
        <f>VLOOKUP(A1239,[2]COMEDORECO_Generacion_de_Datos_!$A:$F,5,0)</f>
        <v>01.00.00.62.02.43.43</v>
      </c>
    </row>
    <row r="1240" spans="1:21" s="3" customFormat="1" ht="21.95" customHeight="1" x14ac:dyDescent="0.25">
      <c r="A1240" s="2">
        <f>VLOOKUP(C1240,[1]FIJA!$D:$P,3,0)</f>
        <v>105331383</v>
      </c>
      <c r="B1240" s="23">
        <v>1228</v>
      </c>
      <c r="C1240" s="7" t="s">
        <v>234</v>
      </c>
      <c r="D1240" s="7" t="s">
        <v>101</v>
      </c>
      <c r="E1240" s="7" t="str">
        <f>VLOOKUP(A1240,[2]COMEDORECO_Generacion_de_Datos_!$A:$F,2,0)</f>
        <v>M</v>
      </c>
      <c r="F1240" s="7" t="s">
        <v>1844</v>
      </c>
      <c r="G1240" s="44" t="str">
        <f>VLOOKUP(A1240,[1]FIJA!$A:$P,15,0)</f>
        <v>COMEDORES ECONOMICOS LOS MINAS- COMEDORE</v>
      </c>
      <c r="H1240" s="44">
        <f>VLOOKUP(A1240,[1]FIJA!$A:$P,8,0)</f>
        <v>11000</v>
      </c>
      <c r="I1240" s="32">
        <f>VLOOKUP(A1240,[1]FIJA!$A:$P,10,0)</f>
        <v>0</v>
      </c>
      <c r="J1240" s="32">
        <f>VLOOKUP(A1240,[1]FIJA!$A:$P,9,0)</f>
        <v>315.7</v>
      </c>
      <c r="K1240" s="32">
        <f>VLOOKUP(A1240,[3]Sheet1!$F:$I,2,)</f>
        <v>781</v>
      </c>
      <c r="L1240" s="32">
        <f>VLOOKUP(A1240,[3]Sheet1!$F:$I,4,0)</f>
        <v>126.5</v>
      </c>
      <c r="M1240" s="32">
        <f>VLOOKUP(A1240,[1]FIJA!$A:$P,11,0)</f>
        <v>334.4</v>
      </c>
      <c r="N1240" s="32">
        <f>VLOOKUP(A1240,[3]Sheet1!$F:$I,3,0)</f>
        <v>779.9</v>
      </c>
      <c r="O1240" s="32">
        <f>VLOOKUP(A1240,[1]FIJA!$A:$P,12,0)</f>
        <v>75</v>
      </c>
      <c r="P1240" s="6">
        <v>650.09999999999991</v>
      </c>
      <c r="Q1240" s="40">
        <f t="shared" si="58"/>
        <v>725.09999999999991</v>
      </c>
      <c r="R1240" s="6">
        <f t="shared" si="57"/>
        <v>1687.4</v>
      </c>
      <c r="S1240" s="6">
        <f t="shared" si="59"/>
        <v>10274.9</v>
      </c>
      <c r="T1240" s="24">
        <v>111</v>
      </c>
      <c r="U1240" s="2" t="str">
        <f>VLOOKUP(A1240,[2]COMEDORECO_Generacion_de_Datos_!$A:$F,5,0)</f>
        <v>01.00.00.62.02.43.43</v>
      </c>
    </row>
    <row r="1241" spans="1:21" s="3" customFormat="1" ht="21.95" customHeight="1" x14ac:dyDescent="0.25">
      <c r="A1241" s="2">
        <f>VLOOKUP(C1241,[1]FIJA!$D:$P,3,0)</f>
        <v>105333694</v>
      </c>
      <c r="B1241" s="23">
        <v>1229</v>
      </c>
      <c r="C1241" s="7" t="s">
        <v>235</v>
      </c>
      <c r="D1241" s="7" t="s">
        <v>101</v>
      </c>
      <c r="E1241" s="7" t="str">
        <f>VLOOKUP(A1241,[2]COMEDORECO_Generacion_de_Datos_!$A:$F,2,0)</f>
        <v>F</v>
      </c>
      <c r="F1241" s="7" t="s">
        <v>1844</v>
      </c>
      <c r="G1241" s="44" t="str">
        <f>VLOOKUP(A1241,[1]FIJA!$A:$P,15,0)</f>
        <v>DIVISION DE MANTENIMIENTO- COMEDORES ECO</v>
      </c>
      <c r="H1241" s="44">
        <f>VLOOKUP(A1241,[1]FIJA!$A:$P,8,0)</f>
        <v>11000</v>
      </c>
      <c r="I1241" s="32">
        <f>VLOOKUP(A1241,[1]FIJA!$A:$P,10,0)</f>
        <v>0</v>
      </c>
      <c r="J1241" s="32">
        <f>VLOOKUP(A1241,[1]FIJA!$A:$P,9,0)</f>
        <v>315.7</v>
      </c>
      <c r="K1241" s="32">
        <f>VLOOKUP(A1241,[3]Sheet1!$F:$I,2,)</f>
        <v>781</v>
      </c>
      <c r="L1241" s="32">
        <f>VLOOKUP(A1241,[3]Sheet1!$F:$I,4,0)</f>
        <v>126.5</v>
      </c>
      <c r="M1241" s="32">
        <f>VLOOKUP(A1241,[1]FIJA!$A:$P,11,0)</f>
        <v>334.4</v>
      </c>
      <c r="N1241" s="32">
        <f>VLOOKUP(A1241,[3]Sheet1!$F:$I,3,0)</f>
        <v>779.9</v>
      </c>
      <c r="O1241" s="32">
        <f>VLOOKUP(A1241,[1]FIJA!$A:$P,12,0)</f>
        <v>75</v>
      </c>
      <c r="P1241" s="6">
        <v>650.09999999999991</v>
      </c>
      <c r="Q1241" s="40">
        <f t="shared" si="58"/>
        <v>725.09999999999991</v>
      </c>
      <c r="R1241" s="6">
        <f t="shared" si="57"/>
        <v>1687.4</v>
      </c>
      <c r="S1241" s="6">
        <f t="shared" si="59"/>
        <v>10274.9</v>
      </c>
      <c r="T1241" s="24">
        <v>111</v>
      </c>
      <c r="U1241" s="2" t="str">
        <f>VLOOKUP(A1241,[2]COMEDORECO_Generacion_de_Datos_!$A:$F,5,0)</f>
        <v>01.00.00.62.02.43.43</v>
      </c>
    </row>
    <row r="1242" spans="1:21" s="3" customFormat="1" ht="21.95" customHeight="1" x14ac:dyDescent="0.25">
      <c r="A1242" s="2">
        <f>VLOOKUP(C1242,[1]FIJA!$D:$P,3,0)</f>
        <v>105445944</v>
      </c>
      <c r="B1242" s="23">
        <v>1230</v>
      </c>
      <c r="C1242" s="7" t="s">
        <v>239</v>
      </c>
      <c r="D1242" s="7" t="s">
        <v>97</v>
      </c>
      <c r="E1242" s="7" t="str">
        <f>VLOOKUP(A1242,[2]COMEDORECO_Generacion_de_Datos_!$A:$F,2,0)</f>
        <v>F</v>
      </c>
      <c r="F1242" s="7" t="s">
        <v>1844</v>
      </c>
      <c r="G1242" s="44" t="str">
        <f>VLOOKUP(A1242,[1]FIJA!$A:$P,15,0)</f>
        <v>DEPARTAMENTO DE COCINAS MOVILES- COMEDOR</v>
      </c>
      <c r="H1242" s="44">
        <f>VLOOKUP(A1242,[1]FIJA!$A:$P,8,0)</f>
        <v>11000</v>
      </c>
      <c r="I1242" s="32">
        <f>VLOOKUP(A1242,[1]FIJA!$A:$P,10,0)</f>
        <v>0</v>
      </c>
      <c r="J1242" s="32">
        <f>VLOOKUP(A1242,[1]FIJA!$A:$P,9,0)</f>
        <v>315.7</v>
      </c>
      <c r="K1242" s="32">
        <f>VLOOKUP(A1242,[3]Sheet1!$F:$I,2,)</f>
        <v>781</v>
      </c>
      <c r="L1242" s="32">
        <f>VLOOKUP(A1242,[3]Sheet1!$F:$I,4,0)</f>
        <v>126.5</v>
      </c>
      <c r="M1242" s="32">
        <f>VLOOKUP(A1242,[1]FIJA!$A:$P,11,0)</f>
        <v>334.4</v>
      </c>
      <c r="N1242" s="32">
        <f>VLOOKUP(A1242,[3]Sheet1!$F:$I,3,0)</f>
        <v>779.9</v>
      </c>
      <c r="O1242" s="32">
        <f>VLOOKUP(A1242,[1]FIJA!$A:$P,12,0)</f>
        <v>75</v>
      </c>
      <c r="P1242" s="6">
        <v>650.09999999999991</v>
      </c>
      <c r="Q1242" s="40">
        <f t="shared" si="58"/>
        <v>725.09999999999991</v>
      </c>
      <c r="R1242" s="6">
        <f t="shared" si="57"/>
        <v>1687.4</v>
      </c>
      <c r="S1242" s="6">
        <f t="shared" si="59"/>
        <v>10274.9</v>
      </c>
      <c r="T1242" s="24">
        <v>111</v>
      </c>
      <c r="U1242" s="2" t="str">
        <f>VLOOKUP(A1242,[2]COMEDORECO_Generacion_de_Datos_!$A:$F,5,0)</f>
        <v>01.00.00.62.02.43.43</v>
      </c>
    </row>
    <row r="1243" spans="1:21" s="3" customFormat="1" ht="21.95" customHeight="1" x14ac:dyDescent="0.25">
      <c r="A1243" s="2">
        <f>VLOOKUP(C1243,[1]FIJA!$D:$P,3,0)</f>
        <v>105471411</v>
      </c>
      <c r="B1243" s="23">
        <v>1231</v>
      </c>
      <c r="C1243" s="7" t="s">
        <v>240</v>
      </c>
      <c r="D1243" s="7" t="s">
        <v>101</v>
      </c>
      <c r="E1243" s="7" t="str">
        <f>VLOOKUP(A1243,[2]COMEDORECO_Generacion_de_Datos_!$A:$F,2,0)</f>
        <v>F</v>
      </c>
      <c r="F1243" s="7" t="s">
        <v>1844</v>
      </c>
      <c r="G1243" s="44" t="str">
        <f>VLOOKUP(A1243,[1]FIJA!$A:$P,15,0)</f>
        <v>COMEDORES ECONOMICOS LOS MINAS- COMEDORE</v>
      </c>
      <c r="H1243" s="44">
        <f>VLOOKUP(A1243,[1]FIJA!$A:$P,8,0)</f>
        <v>11000</v>
      </c>
      <c r="I1243" s="32">
        <f>VLOOKUP(A1243,[1]FIJA!$A:$P,10,0)</f>
        <v>0</v>
      </c>
      <c r="J1243" s="32">
        <f>VLOOKUP(A1243,[1]FIJA!$A:$P,9,0)</f>
        <v>315.7</v>
      </c>
      <c r="K1243" s="32">
        <f>VLOOKUP(A1243,[3]Sheet1!$F:$I,2,)</f>
        <v>781</v>
      </c>
      <c r="L1243" s="32">
        <f>VLOOKUP(A1243,[3]Sheet1!$F:$I,4,0)</f>
        <v>126.5</v>
      </c>
      <c r="M1243" s="32">
        <f>VLOOKUP(A1243,[1]FIJA!$A:$P,11,0)</f>
        <v>334.4</v>
      </c>
      <c r="N1243" s="32">
        <f>VLOOKUP(A1243,[3]Sheet1!$F:$I,3,0)</f>
        <v>779.9</v>
      </c>
      <c r="O1243" s="32">
        <f>VLOOKUP(A1243,[1]FIJA!$A:$P,12,0)</f>
        <v>75</v>
      </c>
      <c r="P1243" s="6">
        <v>650.09999999999991</v>
      </c>
      <c r="Q1243" s="40">
        <f t="shared" si="58"/>
        <v>725.09999999999991</v>
      </c>
      <c r="R1243" s="6">
        <f t="shared" si="57"/>
        <v>1687.4</v>
      </c>
      <c r="S1243" s="6">
        <f t="shared" si="59"/>
        <v>10274.9</v>
      </c>
      <c r="T1243" s="24">
        <v>111</v>
      </c>
      <c r="U1243" s="2" t="str">
        <f>VLOOKUP(A1243,[2]COMEDORECO_Generacion_de_Datos_!$A:$F,5,0)</f>
        <v>01.00.00.62.02.43.43</v>
      </c>
    </row>
    <row r="1244" spans="1:21" s="3" customFormat="1" ht="21.95" customHeight="1" x14ac:dyDescent="0.25">
      <c r="A1244" s="2">
        <f>VLOOKUP(C1244,[1]FIJA!$D:$P,3,0)</f>
        <v>105686976</v>
      </c>
      <c r="B1244" s="23">
        <v>1232</v>
      </c>
      <c r="C1244" s="7" t="s">
        <v>248</v>
      </c>
      <c r="D1244" s="7" t="s">
        <v>97</v>
      </c>
      <c r="E1244" s="7" t="str">
        <f>VLOOKUP(A1244,[2]COMEDORECO_Generacion_de_Datos_!$A:$F,2,0)</f>
        <v>M</v>
      </c>
      <c r="F1244" s="7" t="s">
        <v>1844</v>
      </c>
      <c r="G1244" s="44" t="str">
        <f>VLOOKUP(A1244,[1]FIJA!$A:$P,15,0)</f>
        <v>COMEDORES ECONOMICOS LOS MINAS- COMEDORE</v>
      </c>
      <c r="H1244" s="44">
        <f>VLOOKUP(A1244,[1]FIJA!$A:$P,8,0)</f>
        <v>11000</v>
      </c>
      <c r="I1244" s="32">
        <f>VLOOKUP(A1244,[1]FIJA!$A:$P,10,0)</f>
        <v>0</v>
      </c>
      <c r="J1244" s="32">
        <f>VLOOKUP(A1244,[1]FIJA!$A:$P,9,0)</f>
        <v>315.7</v>
      </c>
      <c r="K1244" s="32">
        <f>VLOOKUP(A1244,[3]Sheet1!$F:$I,2,)</f>
        <v>781</v>
      </c>
      <c r="L1244" s="32">
        <f>VLOOKUP(A1244,[3]Sheet1!$F:$I,4,0)</f>
        <v>126.5</v>
      </c>
      <c r="M1244" s="32">
        <f>VLOOKUP(A1244,[1]FIJA!$A:$P,11,0)</f>
        <v>334.4</v>
      </c>
      <c r="N1244" s="32">
        <f>VLOOKUP(A1244,[3]Sheet1!$F:$I,3,0)</f>
        <v>779.9</v>
      </c>
      <c r="O1244" s="32">
        <f>VLOOKUP(A1244,[1]FIJA!$A:$P,12,0)</f>
        <v>75</v>
      </c>
      <c r="P1244" s="6">
        <v>650.09999999999991</v>
      </c>
      <c r="Q1244" s="40">
        <f t="shared" si="58"/>
        <v>725.09999999999991</v>
      </c>
      <c r="R1244" s="6">
        <f t="shared" si="57"/>
        <v>1687.4</v>
      </c>
      <c r="S1244" s="6">
        <f t="shared" si="59"/>
        <v>10274.9</v>
      </c>
      <c r="T1244" s="24">
        <v>111</v>
      </c>
      <c r="U1244" s="2" t="str">
        <f>VLOOKUP(A1244,[2]COMEDORECO_Generacion_de_Datos_!$A:$F,5,0)</f>
        <v>01.00.00.62.02.43.43</v>
      </c>
    </row>
    <row r="1245" spans="1:21" s="3" customFormat="1" ht="21.95" customHeight="1" x14ac:dyDescent="0.25">
      <c r="A1245" s="2">
        <f>VLOOKUP(C1245,[1]FIJA!$D:$P,3,0)</f>
        <v>105716807</v>
      </c>
      <c r="B1245" s="23">
        <v>1233</v>
      </c>
      <c r="C1245" s="7" t="s">
        <v>250</v>
      </c>
      <c r="D1245" s="7" t="s">
        <v>101</v>
      </c>
      <c r="E1245" s="7" t="str">
        <f>VLOOKUP(A1245,[2]COMEDORECO_Generacion_de_Datos_!$A:$F,2,0)</f>
        <v>F</v>
      </c>
      <c r="F1245" s="7" t="s">
        <v>1844</v>
      </c>
      <c r="G1245" s="44" t="str">
        <f>VLOOKUP(A1245,[1]FIJA!$A:$P,15,0)</f>
        <v>COMEDORES ECONOMICOS LOS MINAS- COMEDORE</v>
      </c>
      <c r="H1245" s="44">
        <f>VLOOKUP(A1245,[1]FIJA!$A:$P,8,0)</f>
        <v>11000</v>
      </c>
      <c r="I1245" s="32">
        <f>VLOOKUP(A1245,[1]FIJA!$A:$P,10,0)</f>
        <v>0</v>
      </c>
      <c r="J1245" s="32">
        <f>VLOOKUP(A1245,[1]FIJA!$A:$P,9,0)</f>
        <v>315.7</v>
      </c>
      <c r="K1245" s="32">
        <f>VLOOKUP(A1245,[3]Sheet1!$F:$I,2,)</f>
        <v>781</v>
      </c>
      <c r="L1245" s="32">
        <f>VLOOKUP(A1245,[3]Sheet1!$F:$I,4,0)</f>
        <v>126.5</v>
      </c>
      <c r="M1245" s="32">
        <f>VLOOKUP(A1245,[1]FIJA!$A:$P,11,0)</f>
        <v>334.4</v>
      </c>
      <c r="N1245" s="32">
        <f>VLOOKUP(A1245,[3]Sheet1!$F:$I,3,0)</f>
        <v>779.9</v>
      </c>
      <c r="O1245" s="32">
        <f>VLOOKUP(A1245,[1]FIJA!$A:$P,12,0)</f>
        <v>75</v>
      </c>
      <c r="P1245" s="6">
        <v>650.09999999999991</v>
      </c>
      <c r="Q1245" s="40">
        <f t="shared" si="58"/>
        <v>725.09999999999991</v>
      </c>
      <c r="R1245" s="6">
        <f t="shared" si="57"/>
        <v>1687.4</v>
      </c>
      <c r="S1245" s="6">
        <f t="shared" si="59"/>
        <v>10274.9</v>
      </c>
      <c r="T1245" s="24">
        <v>111</v>
      </c>
      <c r="U1245" s="2" t="str">
        <f>VLOOKUP(A1245,[2]COMEDORECO_Generacion_de_Datos_!$A:$F,5,0)</f>
        <v>01.00.00.62.02.43.43</v>
      </c>
    </row>
    <row r="1246" spans="1:21" s="3" customFormat="1" ht="21.95" customHeight="1" x14ac:dyDescent="0.25">
      <c r="A1246" s="2">
        <f>VLOOKUP(C1246,[1]FIJA!$D:$P,3,0)</f>
        <v>105745848</v>
      </c>
      <c r="B1246" s="23">
        <v>1234</v>
      </c>
      <c r="C1246" s="7" t="s">
        <v>253</v>
      </c>
      <c r="D1246" s="7" t="s">
        <v>254</v>
      </c>
      <c r="E1246" s="7" t="str">
        <f>VLOOKUP(A1246,[2]COMEDORECO_Generacion_de_Datos_!$A:$F,2,0)</f>
        <v>M</v>
      </c>
      <c r="F1246" s="7" t="s">
        <v>1844</v>
      </c>
      <c r="G1246" s="44" t="str">
        <f>VLOOKUP(A1246,[1]FIJA!$A:$P,15,0)</f>
        <v>DEPARTAMENTO DE ALMACEN DE ALIMENTOS- CO</v>
      </c>
      <c r="H1246" s="44">
        <f>VLOOKUP(A1246,[1]FIJA!$A:$P,8,0)</f>
        <v>11000</v>
      </c>
      <c r="I1246" s="32">
        <f>VLOOKUP(A1246,[1]FIJA!$A:$P,10,0)</f>
        <v>0</v>
      </c>
      <c r="J1246" s="32">
        <f>VLOOKUP(A1246,[1]FIJA!$A:$P,9,0)</f>
        <v>315.7</v>
      </c>
      <c r="K1246" s="32">
        <f>VLOOKUP(A1246,[3]Sheet1!$F:$I,2,)</f>
        <v>781</v>
      </c>
      <c r="L1246" s="32">
        <f>VLOOKUP(A1246,[3]Sheet1!$F:$I,4,0)</f>
        <v>126.5</v>
      </c>
      <c r="M1246" s="32">
        <f>VLOOKUP(A1246,[1]FIJA!$A:$P,11,0)</f>
        <v>334.4</v>
      </c>
      <c r="N1246" s="32">
        <f>VLOOKUP(A1246,[3]Sheet1!$F:$I,3,0)</f>
        <v>779.9</v>
      </c>
      <c r="O1246" s="32">
        <f>VLOOKUP(A1246,[1]FIJA!$A:$P,12,0)</f>
        <v>75</v>
      </c>
      <c r="P1246" s="6">
        <v>650.09999999999991</v>
      </c>
      <c r="Q1246" s="40">
        <f t="shared" si="58"/>
        <v>725.09999999999991</v>
      </c>
      <c r="R1246" s="6">
        <f t="shared" si="57"/>
        <v>1687.4</v>
      </c>
      <c r="S1246" s="6">
        <f t="shared" si="59"/>
        <v>10274.9</v>
      </c>
      <c r="T1246" s="24">
        <v>111</v>
      </c>
      <c r="U1246" s="2" t="str">
        <f>VLOOKUP(A1246,[2]COMEDORECO_Generacion_de_Datos_!$A:$F,5,0)</f>
        <v>01.00.00.62.02.43.43</v>
      </c>
    </row>
    <row r="1247" spans="1:21" s="3" customFormat="1" ht="21.95" customHeight="1" x14ac:dyDescent="0.25">
      <c r="A1247" s="2">
        <f>VLOOKUP(C1247,[1]FIJA!$D:$P,3,0)</f>
        <v>107156978</v>
      </c>
      <c r="B1247" s="23">
        <v>1235</v>
      </c>
      <c r="C1247" s="7" t="s">
        <v>272</v>
      </c>
      <c r="D1247" s="7" t="s">
        <v>101</v>
      </c>
      <c r="E1247" s="7" t="str">
        <f>VLOOKUP(A1247,[2]COMEDORECO_Generacion_de_Datos_!$A:$F,2,0)</f>
        <v>F</v>
      </c>
      <c r="F1247" s="7" t="s">
        <v>1844</v>
      </c>
      <c r="G1247" s="44" t="str">
        <f>VLOOKUP(A1247,[1]FIJA!$A:$P,15,0)</f>
        <v>COMEDORES ECONOMICOS- LAS CAOBAS</v>
      </c>
      <c r="H1247" s="44">
        <f>VLOOKUP(A1247,[1]FIJA!$A:$P,8,0)</f>
        <v>11000</v>
      </c>
      <c r="I1247" s="32">
        <f>VLOOKUP(A1247,[1]FIJA!$A:$P,10,0)</f>
        <v>0</v>
      </c>
      <c r="J1247" s="32">
        <f>VLOOKUP(A1247,[1]FIJA!$A:$P,9,0)</f>
        <v>315.7</v>
      </c>
      <c r="K1247" s="32">
        <f>VLOOKUP(A1247,[3]Sheet1!$F:$I,2,)</f>
        <v>781</v>
      </c>
      <c r="L1247" s="32">
        <f>VLOOKUP(A1247,[3]Sheet1!$F:$I,4,0)</f>
        <v>126.5</v>
      </c>
      <c r="M1247" s="32">
        <f>VLOOKUP(A1247,[1]FIJA!$A:$P,11,0)</f>
        <v>334.4</v>
      </c>
      <c r="N1247" s="32">
        <f>VLOOKUP(A1247,[3]Sheet1!$F:$I,3,0)</f>
        <v>779.9</v>
      </c>
      <c r="O1247" s="32">
        <f>VLOOKUP(A1247,[1]FIJA!$A:$P,12,0)</f>
        <v>75</v>
      </c>
      <c r="P1247" s="6">
        <v>650.09999999999991</v>
      </c>
      <c r="Q1247" s="40">
        <f t="shared" si="58"/>
        <v>725.09999999999991</v>
      </c>
      <c r="R1247" s="6">
        <f t="shared" si="57"/>
        <v>1687.4</v>
      </c>
      <c r="S1247" s="6">
        <f t="shared" si="59"/>
        <v>10274.9</v>
      </c>
      <c r="T1247" s="24">
        <v>111</v>
      </c>
      <c r="U1247" s="2" t="str">
        <f>VLOOKUP(A1247,[2]COMEDORECO_Generacion_de_Datos_!$A:$F,5,0)</f>
        <v>01.00.00.62.02.43.43</v>
      </c>
    </row>
    <row r="1248" spans="1:21" s="3" customFormat="1" ht="21.95" customHeight="1" x14ac:dyDescent="0.25">
      <c r="A1248" s="2">
        <f>VLOOKUP(C1248,[1]FIJA!$D:$P,3,0)</f>
        <v>107194052</v>
      </c>
      <c r="B1248" s="23">
        <v>1236</v>
      </c>
      <c r="C1248" s="7" t="s">
        <v>273</v>
      </c>
      <c r="D1248" s="7" t="s">
        <v>101</v>
      </c>
      <c r="E1248" s="7" t="str">
        <f>VLOOKUP(A1248,[2]COMEDORECO_Generacion_de_Datos_!$A:$F,2,0)</f>
        <v>F</v>
      </c>
      <c r="F1248" s="7" t="s">
        <v>1844</v>
      </c>
      <c r="G1248" s="44" t="str">
        <f>VLOOKUP(A1248,[1]FIJA!$A:$P,15,0)</f>
        <v>COMEDORES ECONOMICOS- LOS ALCARRIZOS</v>
      </c>
      <c r="H1248" s="44">
        <f>VLOOKUP(A1248,[1]FIJA!$A:$P,8,0)</f>
        <v>11000</v>
      </c>
      <c r="I1248" s="32">
        <f>VLOOKUP(A1248,[1]FIJA!$A:$P,10,0)</f>
        <v>0</v>
      </c>
      <c r="J1248" s="32">
        <f>VLOOKUP(A1248,[1]FIJA!$A:$P,9,0)</f>
        <v>315.7</v>
      </c>
      <c r="K1248" s="32">
        <f>VLOOKUP(A1248,[3]Sheet1!$F:$I,2,)</f>
        <v>781</v>
      </c>
      <c r="L1248" s="32">
        <f>VLOOKUP(A1248,[3]Sheet1!$F:$I,4,0)</f>
        <v>126.5</v>
      </c>
      <c r="M1248" s="32">
        <f>VLOOKUP(A1248,[1]FIJA!$A:$P,11,0)</f>
        <v>334.4</v>
      </c>
      <c r="N1248" s="32">
        <f>VLOOKUP(A1248,[3]Sheet1!$F:$I,3,0)</f>
        <v>779.9</v>
      </c>
      <c r="O1248" s="32">
        <f>VLOOKUP(A1248,[1]FIJA!$A:$P,12,0)</f>
        <v>75</v>
      </c>
      <c r="P1248" s="6">
        <v>650.09999999999991</v>
      </c>
      <c r="Q1248" s="40">
        <f t="shared" si="58"/>
        <v>725.09999999999991</v>
      </c>
      <c r="R1248" s="6">
        <f t="shared" si="57"/>
        <v>1687.4</v>
      </c>
      <c r="S1248" s="6">
        <f t="shared" si="59"/>
        <v>10274.9</v>
      </c>
      <c r="T1248" s="24">
        <v>111</v>
      </c>
      <c r="U1248" s="2" t="str">
        <f>VLOOKUP(A1248,[2]COMEDORECO_Generacion_de_Datos_!$A:$F,5,0)</f>
        <v>01.00.00.62.02.43.43</v>
      </c>
    </row>
    <row r="1249" spans="1:21" s="3" customFormat="1" ht="21.95" customHeight="1" x14ac:dyDescent="0.25">
      <c r="A1249" s="2">
        <f>VLOOKUP(C1249,[1]FIJA!$D:$P,3,0)</f>
        <v>107360216</v>
      </c>
      <c r="B1249" s="23">
        <v>1237</v>
      </c>
      <c r="C1249" s="7" t="s">
        <v>278</v>
      </c>
      <c r="D1249" s="7" t="s">
        <v>101</v>
      </c>
      <c r="E1249" s="7" t="str">
        <f>VLOOKUP(A1249,[2]COMEDORECO_Generacion_de_Datos_!$A:$F,2,0)</f>
        <v>F</v>
      </c>
      <c r="F1249" s="7" t="s">
        <v>1844</v>
      </c>
      <c r="G1249" s="44" t="str">
        <f>VLOOKUP(A1249,[1]FIJA!$A:$P,15,0)</f>
        <v>COMEDORES ECONOMICOS LOS MINAS- COMEDORE</v>
      </c>
      <c r="H1249" s="44">
        <f>VLOOKUP(A1249,[1]FIJA!$A:$P,8,0)</f>
        <v>11000</v>
      </c>
      <c r="I1249" s="32">
        <f>VLOOKUP(A1249,[1]FIJA!$A:$P,10,0)</f>
        <v>0</v>
      </c>
      <c r="J1249" s="32">
        <f>VLOOKUP(A1249,[1]FIJA!$A:$P,9,0)</f>
        <v>315.7</v>
      </c>
      <c r="K1249" s="32">
        <f>VLOOKUP(A1249,[3]Sheet1!$F:$I,2,)</f>
        <v>781</v>
      </c>
      <c r="L1249" s="32">
        <f>VLOOKUP(A1249,[3]Sheet1!$F:$I,4,0)</f>
        <v>126.5</v>
      </c>
      <c r="M1249" s="32">
        <f>VLOOKUP(A1249,[1]FIJA!$A:$P,11,0)</f>
        <v>334.4</v>
      </c>
      <c r="N1249" s="32">
        <f>VLOOKUP(A1249,[3]Sheet1!$F:$I,3,0)</f>
        <v>779.9</v>
      </c>
      <c r="O1249" s="32">
        <f>VLOOKUP(A1249,[1]FIJA!$A:$P,12,0)</f>
        <v>75</v>
      </c>
      <c r="P1249" s="6">
        <v>650.09999999999991</v>
      </c>
      <c r="Q1249" s="40">
        <f t="shared" si="58"/>
        <v>725.09999999999991</v>
      </c>
      <c r="R1249" s="6">
        <f t="shared" si="57"/>
        <v>1687.4</v>
      </c>
      <c r="S1249" s="6">
        <f t="shared" si="59"/>
        <v>10274.9</v>
      </c>
      <c r="T1249" s="24">
        <v>111</v>
      </c>
      <c r="U1249" s="2" t="str">
        <f>VLOOKUP(A1249,[2]COMEDORECO_Generacion_de_Datos_!$A:$F,5,0)</f>
        <v>01.00.00.62.02.43.43</v>
      </c>
    </row>
    <row r="1250" spans="1:21" s="3" customFormat="1" ht="21.95" customHeight="1" x14ac:dyDescent="0.25">
      <c r="A1250" s="2">
        <f>VLOOKUP(C1250,[1]FIJA!$D:$P,3,0)</f>
        <v>108179912</v>
      </c>
      <c r="B1250" s="23">
        <v>1238</v>
      </c>
      <c r="C1250" s="7" t="s">
        <v>295</v>
      </c>
      <c r="D1250" s="7" t="s">
        <v>97</v>
      </c>
      <c r="E1250" s="7" t="str">
        <f>VLOOKUP(A1250,[2]COMEDORECO_Generacion_de_Datos_!$A:$F,2,0)</f>
        <v>M</v>
      </c>
      <c r="F1250" s="7" t="s">
        <v>1844</v>
      </c>
      <c r="G1250" s="44" t="str">
        <f>VLOOKUP(A1250,[1]FIJA!$A:$P,15,0)</f>
        <v>COMEDORES ECONOMICOS LOS MINAS- COMEDORE</v>
      </c>
      <c r="H1250" s="44">
        <f>VLOOKUP(A1250,[1]FIJA!$A:$P,8,0)</f>
        <v>11000</v>
      </c>
      <c r="I1250" s="32">
        <f>VLOOKUP(A1250,[1]FIJA!$A:$P,10,0)</f>
        <v>0</v>
      </c>
      <c r="J1250" s="32">
        <f>VLOOKUP(A1250,[1]FIJA!$A:$P,9,0)</f>
        <v>315.7</v>
      </c>
      <c r="K1250" s="32">
        <f>VLOOKUP(A1250,[3]Sheet1!$F:$I,2,)</f>
        <v>781</v>
      </c>
      <c r="L1250" s="32">
        <f>VLOOKUP(A1250,[3]Sheet1!$F:$I,4,0)</f>
        <v>126.5</v>
      </c>
      <c r="M1250" s="32">
        <f>VLOOKUP(A1250,[1]FIJA!$A:$P,11,0)</f>
        <v>334.4</v>
      </c>
      <c r="N1250" s="32">
        <f>VLOOKUP(A1250,[3]Sheet1!$F:$I,3,0)</f>
        <v>779.9</v>
      </c>
      <c r="O1250" s="32">
        <f>VLOOKUP(A1250,[1]FIJA!$A:$P,12,0)</f>
        <v>75</v>
      </c>
      <c r="P1250" s="6">
        <v>650.09999999999991</v>
      </c>
      <c r="Q1250" s="40">
        <f t="shared" si="58"/>
        <v>725.09999999999991</v>
      </c>
      <c r="R1250" s="6">
        <f t="shared" si="57"/>
        <v>1687.4</v>
      </c>
      <c r="S1250" s="6">
        <f t="shared" si="59"/>
        <v>10274.9</v>
      </c>
      <c r="T1250" s="24">
        <v>111</v>
      </c>
      <c r="U1250" s="2" t="str">
        <f>VLOOKUP(A1250,[2]COMEDORECO_Generacion_de_Datos_!$A:$F,5,0)</f>
        <v>01.00.00.62.02.43.43</v>
      </c>
    </row>
    <row r="1251" spans="1:21" s="3" customFormat="1" ht="21.95" customHeight="1" x14ac:dyDescent="0.25">
      <c r="A1251" s="2">
        <f>VLOOKUP(C1251,[1]FIJA!$D:$P,3,0)</f>
        <v>108249756</v>
      </c>
      <c r="B1251" s="23">
        <v>1239</v>
      </c>
      <c r="C1251" s="7" t="s">
        <v>296</v>
      </c>
      <c r="D1251" s="7" t="s">
        <v>101</v>
      </c>
      <c r="E1251" s="7" t="str">
        <f>VLOOKUP(A1251,[2]COMEDORECO_Generacion_de_Datos_!$A:$F,2,0)</f>
        <v>F</v>
      </c>
      <c r="F1251" s="7" t="s">
        <v>1844</v>
      </c>
      <c r="G1251" s="44" t="str">
        <f>VLOOKUP(A1251,[1]FIJA!$A:$P,15,0)</f>
        <v>COMEDORES ECONOMICOS LOS MINAS- COMEDORE</v>
      </c>
      <c r="H1251" s="44">
        <f>VLOOKUP(A1251,[1]FIJA!$A:$P,8,0)</f>
        <v>11000</v>
      </c>
      <c r="I1251" s="32">
        <f>VLOOKUP(A1251,[1]FIJA!$A:$P,10,0)</f>
        <v>0</v>
      </c>
      <c r="J1251" s="32">
        <f>VLOOKUP(A1251,[1]FIJA!$A:$P,9,0)</f>
        <v>315.7</v>
      </c>
      <c r="K1251" s="32">
        <f>VLOOKUP(A1251,[3]Sheet1!$F:$I,2,)</f>
        <v>781</v>
      </c>
      <c r="L1251" s="32">
        <f>VLOOKUP(A1251,[3]Sheet1!$F:$I,4,0)</f>
        <v>126.5</v>
      </c>
      <c r="M1251" s="32">
        <f>VLOOKUP(A1251,[1]FIJA!$A:$P,11,0)</f>
        <v>334.4</v>
      </c>
      <c r="N1251" s="32">
        <f>VLOOKUP(A1251,[3]Sheet1!$F:$I,3,0)</f>
        <v>779.9</v>
      </c>
      <c r="O1251" s="32">
        <f>VLOOKUP(A1251,[1]FIJA!$A:$P,12,0)</f>
        <v>75</v>
      </c>
      <c r="P1251" s="6">
        <v>650.09999999999991</v>
      </c>
      <c r="Q1251" s="40">
        <f t="shared" si="58"/>
        <v>725.09999999999991</v>
      </c>
      <c r="R1251" s="6">
        <f t="shared" si="57"/>
        <v>1687.4</v>
      </c>
      <c r="S1251" s="6">
        <f t="shared" si="59"/>
        <v>10274.9</v>
      </c>
      <c r="T1251" s="24">
        <v>111</v>
      </c>
      <c r="U1251" s="2" t="str">
        <f>VLOOKUP(A1251,[2]COMEDORECO_Generacion_de_Datos_!$A:$F,5,0)</f>
        <v>01.00.00.62.02.43.43</v>
      </c>
    </row>
    <row r="1252" spans="1:21" s="3" customFormat="1" ht="21.95" customHeight="1" x14ac:dyDescent="0.25">
      <c r="A1252" s="2">
        <f>VLOOKUP(C1252,[1]FIJA!$D:$P,3,0)</f>
        <v>108358599</v>
      </c>
      <c r="B1252" s="23">
        <v>1240</v>
      </c>
      <c r="C1252" s="7" t="s">
        <v>300</v>
      </c>
      <c r="D1252" s="7" t="s">
        <v>101</v>
      </c>
      <c r="E1252" s="7" t="str">
        <f>VLOOKUP(A1252,[2]COMEDORECO_Generacion_de_Datos_!$A:$F,2,0)</f>
        <v>F</v>
      </c>
      <c r="F1252" s="7" t="s">
        <v>1844</v>
      </c>
      <c r="G1252" s="44" t="str">
        <f>VLOOKUP(A1252,[1]FIJA!$A:$P,15,0)</f>
        <v>COMEDORES ECONOMICOS- LOS ALCARRIZOS</v>
      </c>
      <c r="H1252" s="44">
        <f>VLOOKUP(A1252,[1]FIJA!$A:$P,8,0)</f>
        <v>11000</v>
      </c>
      <c r="I1252" s="32">
        <f>VLOOKUP(A1252,[1]FIJA!$A:$P,10,0)</f>
        <v>0</v>
      </c>
      <c r="J1252" s="32">
        <f>VLOOKUP(A1252,[1]FIJA!$A:$P,9,0)</f>
        <v>315.7</v>
      </c>
      <c r="K1252" s="32">
        <f>VLOOKUP(A1252,[3]Sheet1!$F:$I,2,)</f>
        <v>781</v>
      </c>
      <c r="L1252" s="32">
        <f>VLOOKUP(A1252,[3]Sheet1!$F:$I,4,0)</f>
        <v>126.5</v>
      </c>
      <c r="M1252" s="32">
        <f>VLOOKUP(A1252,[1]FIJA!$A:$P,11,0)</f>
        <v>334.4</v>
      </c>
      <c r="N1252" s="32">
        <f>VLOOKUP(A1252,[3]Sheet1!$F:$I,3,0)</f>
        <v>779.9</v>
      </c>
      <c r="O1252" s="32">
        <f>VLOOKUP(A1252,[1]FIJA!$A:$P,12,0)</f>
        <v>75</v>
      </c>
      <c r="P1252" s="6">
        <v>650.09999999999991</v>
      </c>
      <c r="Q1252" s="40">
        <f t="shared" si="58"/>
        <v>725.09999999999991</v>
      </c>
      <c r="R1252" s="6">
        <f t="shared" si="57"/>
        <v>1687.4</v>
      </c>
      <c r="S1252" s="6">
        <f t="shared" si="59"/>
        <v>10274.9</v>
      </c>
      <c r="T1252" s="24">
        <v>111</v>
      </c>
      <c r="U1252" s="2" t="str">
        <f>VLOOKUP(A1252,[2]COMEDORECO_Generacion_de_Datos_!$A:$F,5,0)</f>
        <v>01.00.00.62.02.43.43</v>
      </c>
    </row>
    <row r="1253" spans="1:21" s="3" customFormat="1" ht="21.95" customHeight="1" x14ac:dyDescent="0.25">
      <c r="A1253" s="2">
        <f>VLOOKUP(C1253,[1]FIJA!$D:$P,3,0)</f>
        <v>108585696</v>
      </c>
      <c r="B1253" s="23">
        <v>1241</v>
      </c>
      <c r="C1253" s="7" t="s">
        <v>303</v>
      </c>
      <c r="D1253" s="7" t="s">
        <v>103</v>
      </c>
      <c r="E1253" s="7" t="str">
        <f>VLOOKUP(A1253,[2]COMEDORECO_Generacion_de_Datos_!$A:$F,2,0)</f>
        <v>M</v>
      </c>
      <c r="F1253" s="7" t="s">
        <v>1844</v>
      </c>
      <c r="G1253" s="44" t="str">
        <f>VLOOKUP(A1253,[1]FIJA!$A:$P,15,0)</f>
        <v>COMEDORES ECONOMICOS LOS MINAS- COMEDORE</v>
      </c>
      <c r="H1253" s="44">
        <f>VLOOKUP(A1253,[1]FIJA!$A:$P,8,0)</f>
        <v>11000</v>
      </c>
      <c r="I1253" s="32">
        <f>VLOOKUP(A1253,[1]FIJA!$A:$P,10,0)</f>
        <v>0</v>
      </c>
      <c r="J1253" s="32">
        <f>VLOOKUP(A1253,[1]FIJA!$A:$P,9,0)</f>
        <v>315.7</v>
      </c>
      <c r="K1253" s="32">
        <f>VLOOKUP(A1253,[3]Sheet1!$F:$I,2,)</f>
        <v>781</v>
      </c>
      <c r="L1253" s="32">
        <f>VLOOKUP(A1253,[3]Sheet1!$F:$I,4,0)</f>
        <v>126.5</v>
      </c>
      <c r="M1253" s="32">
        <f>VLOOKUP(A1253,[1]FIJA!$A:$P,11,0)</f>
        <v>334.4</v>
      </c>
      <c r="N1253" s="32">
        <f>VLOOKUP(A1253,[3]Sheet1!$F:$I,3,0)</f>
        <v>779.9</v>
      </c>
      <c r="O1253" s="32">
        <f>VLOOKUP(A1253,[1]FIJA!$A:$P,12,0)</f>
        <v>75</v>
      </c>
      <c r="P1253" s="6">
        <v>650.09999999999991</v>
      </c>
      <c r="Q1253" s="40">
        <f t="shared" si="58"/>
        <v>725.09999999999991</v>
      </c>
      <c r="R1253" s="6">
        <f t="shared" si="57"/>
        <v>1687.4</v>
      </c>
      <c r="S1253" s="6">
        <f t="shared" si="59"/>
        <v>10274.9</v>
      </c>
      <c r="T1253" s="24">
        <v>111</v>
      </c>
      <c r="U1253" s="2" t="str">
        <f>VLOOKUP(A1253,[2]COMEDORECO_Generacion_de_Datos_!$A:$F,5,0)</f>
        <v>01.00.00.62.02.43.43</v>
      </c>
    </row>
    <row r="1254" spans="1:21" s="3" customFormat="1" ht="21.95" customHeight="1" x14ac:dyDescent="0.25">
      <c r="A1254" s="2">
        <f>VLOOKUP(C1254,[1]FIJA!$D:$P,3,0)</f>
        <v>108721861</v>
      </c>
      <c r="B1254" s="23">
        <v>1242</v>
      </c>
      <c r="C1254" s="7" t="s">
        <v>304</v>
      </c>
      <c r="D1254" s="7" t="s">
        <v>97</v>
      </c>
      <c r="E1254" s="7" t="str">
        <f>VLOOKUP(A1254,[2]COMEDORECO_Generacion_de_Datos_!$A:$F,2,0)</f>
        <v>F</v>
      </c>
      <c r="F1254" s="7" t="s">
        <v>1844</v>
      </c>
      <c r="G1254" s="44" t="str">
        <f>VLOOKUP(A1254,[1]FIJA!$A:$P,15,0)</f>
        <v>COMEDORES ECONOMICOS - PUERTO PLATA</v>
      </c>
      <c r="H1254" s="44">
        <f>VLOOKUP(A1254,[1]FIJA!$A:$P,8,0)</f>
        <v>11000</v>
      </c>
      <c r="I1254" s="32">
        <f>VLOOKUP(A1254,[1]FIJA!$A:$P,10,0)</f>
        <v>0</v>
      </c>
      <c r="J1254" s="32">
        <f>VLOOKUP(A1254,[1]FIJA!$A:$P,9,0)</f>
        <v>315.7</v>
      </c>
      <c r="K1254" s="32">
        <f>VLOOKUP(A1254,[3]Sheet1!$F:$I,2,)</f>
        <v>781</v>
      </c>
      <c r="L1254" s="32">
        <f>VLOOKUP(A1254,[3]Sheet1!$F:$I,4,0)</f>
        <v>126.5</v>
      </c>
      <c r="M1254" s="32">
        <f>VLOOKUP(A1254,[1]FIJA!$A:$P,11,0)</f>
        <v>334.4</v>
      </c>
      <c r="N1254" s="32">
        <f>VLOOKUP(A1254,[3]Sheet1!$F:$I,3,0)</f>
        <v>779.9</v>
      </c>
      <c r="O1254" s="32">
        <f>VLOOKUP(A1254,[1]FIJA!$A:$P,12,0)</f>
        <v>1587.45</v>
      </c>
      <c r="P1254" s="6">
        <v>650.09999999999991</v>
      </c>
      <c r="Q1254" s="40">
        <f t="shared" si="58"/>
        <v>2237.5500000000002</v>
      </c>
      <c r="R1254" s="6">
        <f t="shared" si="57"/>
        <v>1687.4</v>
      </c>
      <c r="S1254" s="6">
        <f t="shared" si="59"/>
        <v>8762.4500000000007</v>
      </c>
      <c r="T1254" s="24">
        <v>111</v>
      </c>
      <c r="U1254" s="2" t="str">
        <f>VLOOKUP(A1254,[2]COMEDORECO_Generacion_de_Datos_!$A:$F,5,0)</f>
        <v>01.00.00.62.02.43.43</v>
      </c>
    </row>
    <row r="1255" spans="1:21" s="3" customFormat="1" ht="21.95" customHeight="1" x14ac:dyDescent="0.25">
      <c r="A1255" s="2">
        <f>VLOOKUP(C1255,[1]FIJA!$D:$P,3,0)</f>
        <v>109198812</v>
      </c>
      <c r="B1255" s="23">
        <v>1243</v>
      </c>
      <c r="C1255" s="7" t="s">
        <v>314</v>
      </c>
      <c r="D1255" s="7" t="s">
        <v>101</v>
      </c>
      <c r="E1255" s="7" t="str">
        <f>VLOOKUP(A1255,[2]COMEDORECO_Generacion_de_Datos_!$A:$F,2,0)</f>
        <v>F</v>
      </c>
      <c r="F1255" s="7" t="s">
        <v>1844</v>
      </c>
      <c r="G1255" s="44" t="str">
        <f>VLOOKUP(A1255,[1]FIJA!$A:$P,15,0)</f>
        <v>COMEDORES ECONOMICOS LOS MINAS- COMEDORE</v>
      </c>
      <c r="H1255" s="44">
        <f>VLOOKUP(A1255,[1]FIJA!$A:$P,8,0)</f>
        <v>11000</v>
      </c>
      <c r="I1255" s="32">
        <f>VLOOKUP(A1255,[1]FIJA!$A:$P,10,0)</f>
        <v>0</v>
      </c>
      <c r="J1255" s="32">
        <f>VLOOKUP(A1255,[1]FIJA!$A:$P,9,0)</f>
        <v>315.7</v>
      </c>
      <c r="K1255" s="32">
        <f>VLOOKUP(A1255,[3]Sheet1!$F:$I,2,)</f>
        <v>781</v>
      </c>
      <c r="L1255" s="32">
        <f>VLOOKUP(A1255,[3]Sheet1!$F:$I,4,0)</f>
        <v>126.5</v>
      </c>
      <c r="M1255" s="32">
        <f>VLOOKUP(A1255,[1]FIJA!$A:$P,11,0)</f>
        <v>334.4</v>
      </c>
      <c r="N1255" s="32">
        <f>VLOOKUP(A1255,[3]Sheet1!$F:$I,3,0)</f>
        <v>779.9</v>
      </c>
      <c r="O1255" s="32">
        <f>VLOOKUP(A1255,[1]FIJA!$A:$P,12,0)</f>
        <v>75</v>
      </c>
      <c r="P1255" s="6">
        <v>650.09999999999991</v>
      </c>
      <c r="Q1255" s="40">
        <f t="shared" si="58"/>
        <v>725.09999999999991</v>
      </c>
      <c r="R1255" s="6">
        <f t="shared" si="57"/>
        <v>1687.4</v>
      </c>
      <c r="S1255" s="6">
        <f t="shared" si="59"/>
        <v>10274.9</v>
      </c>
      <c r="T1255" s="24">
        <v>111</v>
      </c>
      <c r="U1255" s="2" t="str">
        <f>VLOOKUP(A1255,[2]COMEDORECO_Generacion_de_Datos_!$A:$F,5,0)</f>
        <v>01.00.00.62.02.43.43</v>
      </c>
    </row>
    <row r="1256" spans="1:21" s="3" customFormat="1" ht="21.95" customHeight="1" x14ac:dyDescent="0.25">
      <c r="A1256" s="2">
        <f>VLOOKUP(C1256,[1]FIJA!$D:$P,3,0)</f>
        <v>109622928</v>
      </c>
      <c r="B1256" s="23">
        <v>1244</v>
      </c>
      <c r="C1256" s="7" t="s">
        <v>324</v>
      </c>
      <c r="D1256" s="7" t="s">
        <v>97</v>
      </c>
      <c r="E1256" s="7" t="str">
        <f>VLOOKUP(A1256,[2]COMEDORECO_Generacion_de_Datos_!$A:$F,2,0)</f>
        <v>F</v>
      </c>
      <c r="F1256" s="7" t="s">
        <v>1844</v>
      </c>
      <c r="G1256" s="44" t="str">
        <f>VLOOKUP(A1256,[1]FIJA!$A:$P,15,0)</f>
        <v>COMEDORES ECONOMICOS LOS MINAS- COMEDORE</v>
      </c>
      <c r="H1256" s="44">
        <f>VLOOKUP(A1256,[1]FIJA!$A:$P,8,0)</f>
        <v>11000</v>
      </c>
      <c r="I1256" s="32">
        <f>VLOOKUP(A1256,[1]FIJA!$A:$P,10,0)</f>
        <v>0</v>
      </c>
      <c r="J1256" s="32">
        <f>VLOOKUP(A1256,[1]FIJA!$A:$P,9,0)</f>
        <v>315.7</v>
      </c>
      <c r="K1256" s="32">
        <f>VLOOKUP(A1256,[3]Sheet1!$F:$I,2,)</f>
        <v>781</v>
      </c>
      <c r="L1256" s="32">
        <f>VLOOKUP(A1256,[3]Sheet1!$F:$I,4,0)</f>
        <v>126.5</v>
      </c>
      <c r="M1256" s="32">
        <f>VLOOKUP(A1256,[1]FIJA!$A:$P,11,0)</f>
        <v>334.4</v>
      </c>
      <c r="N1256" s="32">
        <f>VLOOKUP(A1256,[3]Sheet1!$F:$I,3,0)</f>
        <v>779.9</v>
      </c>
      <c r="O1256" s="32">
        <f>VLOOKUP(A1256,[1]FIJA!$A:$P,12,0)</f>
        <v>75</v>
      </c>
      <c r="P1256" s="6">
        <v>650.09999999999991</v>
      </c>
      <c r="Q1256" s="40">
        <f t="shared" si="58"/>
        <v>725.09999999999991</v>
      </c>
      <c r="R1256" s="6">
        <f t="shared" si="57"/>
        <v>1687.4</v>
      </c>
      <c r="S1256" s="6">
        <f t="shared" si="59"/>
        <v>10274.9</v>
      </c>
      <c r="T1256" s="24">
        <v>111</v>
      </c>
      <c r="U1256" s="2" t="str">
        <f>VLOOKUP(A1256,[2]COMEDORECO_Generacion_de_Datos_!$A:$F,5,0)</f>
        <v>01.00.00.62.02.43.43</v>
      </c>
    </row>
    <row r="1257" spans="1:21" s="3" customFormat="1" ht="21.95" customHeight="1" x14ac:dyDescent="0.25">
      <c r="A1257" s="2">
        <f>VLOOKUP(C1257,[1]FIJA!$D:$P,3,0)</f>
        <v>109691543</v>
      </c>
      <c r="B1257" s="23">
        <v>1245</v>
      </c>
      <c r="C1257" s="7" t="s">
        <v>325</v>
      </c>
      <c r="D1257" s="7" t="s">
        <v>101</v>
      </c>
      <c r="E1257" s="7" t="str">
        <f>VLOOKUP(A1257,[2]COMEDORECO_Generacion_de_Datos_!$A:$F,2,0)</f>
        <v>F</v>
      </c>
      <c r="F1257" s="7" t="s">
        <v>1844</v>
      </c>
      <c r="G1257" s="44" t="str">
        <f>VLOOKUP(A1257,[1]FIJA!$A:$P,15,0)</f>
        <v>COMEDORES ECONOMICOS LOS MINAS- COMEDORE</v>
      </c>
      <c r="H1257" s="44">
        <f>VLOOKUP(A1257,[1]FIJA!$A:$P,8,0)</f>
        <v>11000</v>
      </c>
      <c r="I1257" s="32">
        <f>VLOOKUP(A1257,[1]FIJA!$A:$P,10,0)</f>
        <v>0</v>
      </c>
      <c r="J1257" s="32">
        <f>VLOOKUP(A1257,[1]FIJA!$A:$P,9,0)</f>
        <v>315.7</v>
      </c>
      <c r="K1257" s="32">
        <f>VLOOKUP(A1257,[3]Sheet1!$F:$I,2,)</f>
        <v>781</v>
      </c>
      <c r="L1257" s="32">
        <f>VLOOKUP(A1257,[3]Sheet1!$F:$I,4,0)</f>
        <v>126.5</v>
      </c>
      <c r="M1257" s="32">
        <f>VLOOKUP(A1257,[1]FIJA!$A:$P,11,0)</f>
        <v>334.4</v>
      </c>
      <c r="N1257" s="32">
        <f>VLOOKUP(A1257,[3]Sheet1!$F:$I,3,0)</f>
        <v>779.9</v>
      </c>
      <c r="O1257" s="32">
        <f>VLOOKUP(A1257,[1]FIJA!$A:$P,12,0)</f>
        <v>75</v>
      </c>
      <c r="P1257" s="6">
        <v>650.09999999999991</v>
      </c>
      <c r="Q1257" s="40">
        <f t="shared" si="58"/>
        <v>725.09999999999991</v>
      </c>
      <c r="R1257" s="6">
        <f t="shared" si="57"/>
        <v>1687.4</v>
      </c>
      <c r="S1257" s="6">
        <f t="shared" si="59"/>
        <v>10274.9</v>
      </c>
      <c r="T1257" s="24">
        <v>111</v>
      </c>
      <c r="U1257" s="2" t="str">
        <f>VLOOKUP(A1257,[2]COMEDORECO_Generacion_de_Datos_!$A:$F,5,0)</f>
        <v>01.00.00.62.02.43.43</v>
      </c>
    </row>
    <row r="1258" spans="1:21" s="3" customFormat="1" ht="21.95" customHeight="1" x14ac:dyDescent="0.25">
      <c r="A1258" s="2">
        <f>VLOOKUP(C1258,[1]FIJA!$D:$P,3,0)</f>
        <v>109984567</v>
      </c>
      <c r="B1258" s="23">
        <v>1246</v>
      </c>
      <c r="C1258" s="7" t="s">
        <v>331</v>
      </c>
      <c r="D1258" s="7" t="s">
        <v>101</v>
      </c>
      <c r="E1258" s="7" t="str">
        <f>VLOOKUP(A1258,[2]COMEDORECO_Generacion_de_Datos_!$A:$F,2,0)</f>
        <v>F</v>
      </c>
      <c r="F1258" s="7" t="s">
        <v>1844</v>
      </c>
      <c r="G1258" s="44" t="str">
        <f>VLOOKUP(A1258,[1]FIJA!$A:$P,15,0)</f>
        <v>DIVISION DE MANTENIMIENTO- COMEDORES ECO</v>
      </c>
      <c r="H1258" s="44">
        <f>VLOOKUP(A1258,[1]FIJA!$A:$P,8,0)</f>
        <v>11000</v>
      </c>
      <c r="I1258" s="32">
        <f>VLOOKUP(A1258,[1]FIJA!$A:$P,10,0)</f>
        <v>0</v>
      </c>
      <c r="J1258" s="32">
        <f>VLOOKUP(A1258,[1]FIJA!$A:$P,9,0)</f>
        <v>315.7</v>
      </c>
      <c r="K1258" s="32">
        <f>VLOOKUP(A1258,[3]Sheet1!$F:$I,2,)</f>
        <v>781</v>
      </c>
      <c r="L1258" s="32">
        <f>VLOOKUP(A1258,[3]Sheet1!$F:$I,4,0)</f>
        <v>126.5</v>
      </c>
      <c r="M1258" s="32">
        <f>VLOOKUP(A1258,[1]FIJA!$A:$P,11,0)</f>
        <v>334.4</v>
      </c>
      <c r="N1258" s="32">
        <f>VLOOKUP(A1258,[3]Sheet1!$F:$I,3,0)</f>
        <v>779.9</v>
      </c>
      <c r="O1258" s="32">
        <f>VLOOKUP(A1258,[1]FIJA!$A:$P,12,0)</f>
        <v>75</v>
      </c>
      <c r="P1258" s="6">
        <v>650.09999999999991</v>
      </c>
      <c r="Q1258" s="40">
        <f t="shared" si="58"/>
        <v>725.09999999999991</v>
      </c>
      <c r="R1258" s="6">
        <f t="shared" si="57"/>
        <v>1687.4</v>
      </c>
      <c r="S1258" s="6">
        <f t="shared" si="59"/>
        <v>10274.9</v>
      </c>
      <c r="T1258" s="24">
        <v>111</v>
      </c>
      <c r="U1258" s="2" t="str">
        <f>VLOOKUP(A1258,[2]COMEDORECO_Generacion_de_Datos_!$A:$F,5,0)</f>
        <v>01.00.00.62.02.43.43</v>
      </c>
    </row>
    <row r="1259" spans="1:21" s="3" customFormat="1" ht="21.95" customHeight="1" x14ac:dyDescent="0.25">
      <c r="A1259" s="2">
        <f>VLOOKUP(C1259,[1]FIJA!$D:$P,3,0)</f>
        <v>110147212</v>
      </c>
      <c r="B1259" s="23">
        <v>1247</v>
      </c>
      <c r="C1259" s="7" t="s">
        <v>334</v>
      </c>
      <c r="D1259" s="7" t="s">
        <v>97</v>
      </c>
      <c r="E1259" s="7" t="str">
        <f>VLOOKUP(A1259,[2]COMEDORECO_Generacion_de_Datos_!$A:$F,2,0)</f>
        <v>F</v>
      </c>
      <c r="F1259" s="7" t="s">
        <v>1844</v>
      </c>
      <c r="G1259" s="44" t="str">
        <f>VLOOKUP(A1259,[1]FIJA!$A:$P,15,0)</f>
        <v>COMEDORES ECONOMICOS LOS MINAS- COMEDORE</v>
      </c>
      <c r="H1259" s="44">
        <f>VLOOKUP(A1259,[1]FIJA!$A:$P,8,0)</f>
        <v>11000</v>
      </c>
      <c r="I1259" s="32">
        <f>VLOOKUP(A1259,[1]FIJA!$A:$P,10,0)</f>
        <v>0</v>
      </c>
      <c r="J1259" s="32">
        <f>VLOOKUP(A1259,[1]FIJA!$A:$P,9,0)</f>
        <v>315.7</v>
      </c>
      <c r="K1259" s="32">
        <f>VLOOKUP(A1259,[3]Sheet1!$F:$I,2,)</f>
        <v>781</v>
      </c>
      <c r="L1259" s="32">
        <f>VLOOKUP(A1259,[3]Sheet1!$F:$I,4,0)</f>
        <v>126.5</v>
      </c>
      <c r="M1259" s="32">
        <f>VLOOKUP(A1259,[1]FIJA!$A:$P,11,0)</f>
        <v>334.4</v>
      </c>
      <c r="N1259" s="32">
        <f>VLOOKUP(A1259,[3]Sheet1!$F:$I,3,0)</f>
        <v>779.9</v>
      </c>
      <c r="O1259" s="32">
        <f>VLOOKUP(A1259,[1]FIJA!$A:$P,12,0)</f>
        <v>75</v>
      </c>
      <c r="P1259" s="6">
        <v>650.09999999999991</v>
      </c>
      <c r="Q1259" s="40">
        <f t="shared" si="58"/>
        <v>725.09999999999991</v>
      </c>
      <c r="R1259" s="6">
        <f t="shared" si="57"/>
        <v>1687.4</v>
      </c>
      <c r="S1259" s="6">
        <f t="shared" si="59"/>
        <v>10274.9</v>
      </c>
      <c r="T1259" s="24">
        <v>111</v>
      </c>
      <c r="U1259" s="2" t="str">
        <f>VLOOKUP(A1259,[2]COMEDORECO_Generacion_de_Datos_!$A:$F,5,0)</f>
        <v>01.00.00.62.02.43.43</v>
      </c>
    </row>
    <row r="1260" spans="1:21" s="3" customFormat="1" ht="21.95" customHeight="1" x14ac:dyDescent="0.25">
      <c r="A1260" s="2">
        <f>VLOOKUP(C1260,[1]FIJA!$D:$P,3,0)</f>
        <v>110316858</v>
      </c>
      <c r="B1260" s="23">
        <v>1248</v>
      </c>
      <c r="C1260" s="7" t="s">
        <v>340</v>
      </c>
      <c r="D1260" s="7" t="s">
        <v>97</v>
      </c>
      <c r="E1260" s="7" t="str">
        <f>VLOOKUP(A1260,[2]COMEDORECO_Generacion_de_Datos_!$A:$F,2,0)</f>
        <v>F</v>
      </c>
      <c r="F1260" s="7" t="s">
        <v>1844</v>
      </c>
      <c r="G1260" s="44" t="str">
        <f>VLOOKUP(A1260,[1]FIJA!$A:$P,15,0)</f>
        <v>DEPARTAMENTO DE COCINAS MOVILES- COMEDOR</v>
      </c>
      <c r="H1260" s="44">
        <f>VLOOKUP(A1260,[1]FIJA!$A:$P,8,0)</f>
        <v>11000</v>
      </c>
      <c r="I1260" s="32">
        <f>VLOOKUP(A1260,[1]FIJA!$A:$P,10,0)</f>
        <v>0</v>
      </c>
      <c r="J1260" s="32">
        <f>VLOOKUP(A1260,[1]FIJA!$A:$P,9,0)</f>
        <v>315.7</v>
      </c>
      <c r="K1260" s="32">
        <f>VLOOKUP(A1260,[3]Sheet1!$F:$I,2,)</f>
        <v>781</v>
      </c>
      <c r="L1260" s="32">
        <f>VLOOKUP(A1260,[3]Sheet1!$F:$I,4,0)</f>
        <v>126.5</v>
      </c>
      <c r="M1260" s="32">
        <f>VLOOKUP(A1260,[1]FIJA!$A:$P,11,0)</f>
        <v>334.4</v>
      </c>
      <c r="N1260" s="32">
        <f>VLOOKUP(A1260,[3]Sheet1!$F:$I,3,0)</f>
        <v>779.9</v>
      </c>
      <c r="O1260" s="32">
        <f>VLOOKUP(A1260,[1]FIJA!$A:$P,12,0)</f>
        <v>75</v>
      </c>
      <c r="P1260" s="6">
        <v>650.09999999999991</v>
      </c>
      <c r="Q1260" s="40">
        <f t="shared" si="58"/>
        <v>725.09999999999991</v>
      </c>
      <c r="R1260" s="6">
        <f t="shared" si="57"/>
        <v>1687.4</v>
      </c>
      <c r="S1260" s="6">
        <f t="shared" si="59"/>
        <v>10274.9</v>
      </c>
      <c r="T1260" s="24">
        <v>111</v>
      </c>
      <c r="U1260" s="2" t="str">
        <f>VLOOKUP(A1260,[2]COMEDORECO_Generacion_de_Datos_!$A:$F,5,0)</f>
        <v>01.00.00.62.02.43.43</v>
      </c>
    </row>
    <row r="1261" spans="1:21" s="3" customFormat="1" ht="21.95" customHeight="1" x14ac:dyDescent="0.25">
      <c r="A1261" s="2">
        <f>VLOOKUP(C1261,[1]FIJA!$D:$P,3,0)</f>
        <v>110439650</v>
      </c>
      <c r="B1261" s="23">
        <v>1249</v>
      </c>
      <c r="C1261" s="7" t="s">
        <v>1673</v>
      </c>
      <c r="D1261" s="7" t="s">
        <v>97</v>
      </c>
      <c r="E1261" s="7" t="str">
        <f>VLOOKUP(A1261,[2]COMEDORECO_Generacion_de_Datos_!$A:$F,2,0)</f>
        <v>F</v>
      </c>
      <c r="F1261" s="7" t="s">
        <v>1844</v>
      </c>
      <c r="G1261" s="44" t="str">
        <f>VLOOKUP(A1261,[1]FIJA!$A:$P,15,0)</f>
        <v>COMEDORES ECONOMICOS LOS MINAS- COMEDORE</v>
      </c>
      <c r="H1261" s="44">
        <f>VLOOKUP(A1261,[1]FIJA!$A:$P,8,0)</f>
        <v>11000</v>
      </c>
      <c r="I1261" s="32">
        <f>VLOOKUP(A1261,[1]FIJA!$A:$P,10,0)</f>
        <v>0</v>
      </c>
      <c r="J1261" s="32">
        <f>VLOOKUP(A1261,[1]FIJA!$A:$P,9,0)</f>
        <v>315.7</v>
      </c>
      <c r="K1261" s="32">
        <f>VLOOKUP(A1261,[3]Sheet1!$F:$I,2,)</f>
        <v>781</v>
      </c>
      <c r="L1261" s="32">
        <f>VLOOKUP(A1261,[3]Sheet1!$F:$I,4,0)</f>
        <v>126.5</v>
      </c>
      <c r="M1261" s="32">
        <f>VLOOKUP(A1261,[1]FIJA!$A:$P,11,0)</f>
        <v>334.4</v>
      </c>
      <c r="N1261" s="32">
        <f>VLOOKUP(A1261,[3]Sheet1!$F:$I,3,0)</f>
        <v>779.9</v>
      </c>
      <c r="O1261" s="32">
        <f>VLOOKUP(A1261,[1]FIJA!$A:$P,12,0)</f>
        <v>75</v>
      </c>
      <c r="P1261" s="6">
        <v>650.09999999999991</v>
      </c>
      <c r="Q1261" s="40">
        <f t="shared" si="58"/>
        <v>725.09999999999991</v>
      </c>
      <c r="R1261" s="6">
        <f t="shared" si="57"/>
        <v>1687.4</v>
      </c>
      <c r="S1261" s="6">
        <f t="shared" si="59"/>
        <v>10274.9</v>
      </c>
      <c r="T1261" s="24">
        <v>111</v>
      </c>
      <c r="U1261" s="2" t="str">
        <f>VLOOKUP(A1261,[2]COMEDORECO_Generacion_de_Datos_!$A:$F,5,0)</f>
        <v>01.00.00.62.02.43.43</v>
      </c>
    </row>
    <row r="1262" spans="1:21" s="3" customFormat="1" ht="21.95" customHeight="1" x14ac:dyDescent="0.25">
      <c r="A1262" s="2">
        <f>VLOOKUP(C1262,[1]FIJA!$D:$P,3,0)</f>
        <v>112146873</v>
      </c>
      <c r="B1262" s="23">
        <v>1250</v>
      </c>
      <c r="C1262" s="7" t="s">
        <v>1769</v>
      </c>
      <c r="D1262" s="7" t="s">
        <v>144</v>
      </c>
      <c r="E1262" s="7" t="str">
        <f>VLOOKUP(A1262,[2]COMEDORECO_Generacion_de_Datos_!$A:$F,2,0)</f>
        <v>F</v>
      </c>
      <c r="F1262" s="7" t="s">
        <v>1844</v>
      </c>
      <c r="G1262" s="44" t="str">
        <f>VLOOKUP(A1262,[1]FIJA!$A:$P,15,0)</f>
        <v>COMEDORES ECONOMICOS LOS MINAS- COMEDORE</v>
      </c>
      <c r="H1262" s="44">
        <f>VLOOKUP(A1262,[1]FIJA!$A:$P,8,0)</f>
        <v>11000</v>
      </c>
      <c r="I1262" s="32">
        <f>VLOOKUP(A1262,[1]FIJA!$A:$P,10,0)</f>
        <v>0</v>
      </c>
      <c r="J1262" s="32">
        <f>VLOOKUP(A1262,[1]FIJA!$A:$P,9,0)</f>
        <v>315.7</v>
      </c>
      <c r="K1262" s="32">
        <f>VLOOKUP(A1262,[3]Sheet1!$F:$I,2,)</f>
        <v>781</v>
      </c>
      <c r="L1262" s="32">
        <f>VLOOKUP(A1262,[3]Sheet1!$F:$I,4,0)</f>
        <v>126.5</v>
      </c>
      <c r="M1262" s="32">
        <f>VLOOKUP(A1262,[1]FIJA!$A:$P,11,0)</f>
        <v>334.4</v>
      </c>
      <c r="N1262" s="32">
        <f>VLOOKUP(A1262,[3]Sheet1!$F:$I,3,0)</f>
        <v>779.9</v>
      </c>
      <c r="O1262" s="32">
        <f>VLOOKUP(A1262,[1]FIJA!$A:$P,12,0)</f>
        <v>75</v>
      </c>
      <c r="P1262" s="6">
        <v>650.09999999999991</v>
      </c>
      <c r="Q1262" s="40">
        <f t="shared" si="58"/>
        <v>725.09999999999991</v>
      </c>
      <c r="R1262" s="6">
        <f t="shared" si="57"/>
        <v>1687.4</v>
      </c>
      <c r="S1262" s="6">
        <f t="shared" si="59"/>
        <v>10274.9</v>
      </c>
      <c r="T1262" s="24">
        <v>111</v>
      </c>
      <c r="U1262" s="2" t="str">
        <f>VLOOKUP(A1262,[2]COMEDORECO_Generacion_de_Datos_!$A:$F,5,0)</f>
        <v>01.00.00.62.02.43.43</v>
      </c>
    </row>
    <row r="1263" spans="1:21" s="3" customFormat="1" ht="21.95" customHeight="1" x14ac:dyDescent="0.25">
      <c r="A1263" s="2">
        <f>VLOOKUP(C1263,[1]FIJA!$D:$P,3,0)</f>
        <v>112760624</v>
      </c>
      <c r="B1263" s="23">
        <v>1251</v>
      </c>
      <c r="C1263" s="7" t="s">
        <v>384</v>
      </c>
      <c r="D1263" s="7" t="s">
        <v>97</v>
      </c>
      <c r="E1263" s="7" t="str">
        <f>VLOOKUP(A1263,[2]COMEDORECO_Generacion_de_Datos_!$A:$F,2,0)</f>
        <v>F</v>
      </c>
      <c r="F1263" s="7" t="s">
        <v>1844</v>
      </c>
      <c r="G1263" s="44" t="str">
        <f>VLOOKUP(A1263,[1]FIJA!$A:$P,15,0)</f>
        <v>COMEDORES ECONOMICOS LOS MINAS- COMEDORE</v>
      </c>
      <c r="H1263" s="44">
        <f>VLOOKUP(A1263,[1]FIJA!$A:$P,8,0)</f>
        <v>11000</v>
      </c>
      <c r="I1263" s="32">
        <f>VLOOKUP(A1263,[1]FIJA!$A:$P,10,0)</f>
        <v>0</v>
      </c>
      <c r="J1263" s="32">
        <f>VLOOKUP(A1263,[1]FIJA!$A:$P,9,0)</f>
        <v>315.7</v>
      </c>
      <c r="K1263" s="32">
        <f>VLOOKUP(A1263,[3]Sheet1!$F:$I,2,)</f>
        <v>781</v>
      </c>
      <c r="L1263" s="32">
        <f>VLOOKUP(A1263,[3]Sheet1!$F:$I,4,0)</f>
        <v>126.5</v>
      </c>
      <c r="M1263" s="32">
        <f>VLOOKUP(A1263,[1]FIJA!$A:$P,11,0)</f>
        <v>334.4</v>
      </c>
      <c r="N1263" s="32">
        <f>VLOOKUP(A1263,[3]Sheet1!$F:$I,3,0)</f>
        <v>779.9</v>
      </c>
      <c r="O1263" s="32">
        <f>VLOOKUP(A1263,[1]FIJA!$A:$P,12,0)</f>
        <v>75</v>
      </c>
      <c r="P1263" s="6">
        <v>650.09999999999991</v>
      </c>
      <c r="Q1263" s="40">
        <f t="shared" si="58"/>
        <v>725.09999999999991</v>
      </c>
      <c r="R1263" s="6">
        <f t="shared" si="57"/>
        <v>1687.4</v>
      </c>
      <c r="S1263" s="6">
        <f t="shared" si="59"/>
        <v>10274.9</v>
      </c>
      <c r="T1263" s="24">
        <v>111</v>
      </c>
      <c r="U1263" s="2" t="str">
        <f>VLOOKUP(A1263,[2]COMEDORECO_Generacion_de_Datos_!$A:$F,5,0)</f>
        <v>01.00.00.62.02.43.43</v>
      </c>
    </row>
    <row r="1264" spans="1:21" s="3" customFormat="1" ht="21.95" customHeight="1" x14ac:dyDescent="0.25">
      <c r="A1264" s="2">
        <f>VLOOKUP(C1264,[1]FIJA!$D:$P,3,0)</f>
        <v>112914742</v>
      </c>
      <c r="B1264" s="23">
        <v>1252</v>
      </c>
      <c r="C1264" s="7" t="s">
        <v>385</v>
      </c>
      <c r="D1264" s="7" t="s">
        <v>101</v>
      </c>
      <c r="E1264" s="7" t="str">
        <f>VLOOKUP(A1264,[2]COMEDORECO_Generacion_de_Datos_!$A:$F,2,0)</f>
        <v>F</v>
      </c>
      <c r="F1264" s="7" t="s">
        <v>1844</v>
      </c>
      <c r="G1264" s="44" t="str">
        <f>VLOOKUP(A1264,[1]FIJA!$A:$P,15,0)</f>
        <v>COMEDORES ECONOMICOS- LAS CAOBAS</v>
      </c>
      <c r="H1264" s="44">
        <f>VLOOKUP(A1264,[1]FIJA!$A:$P,8,0)</f>
        <v>11000</v>
      </c>
      <c r="I1264" s="32">
        <f>VLOOKUP(A1264,[1]FIJA!$A:$P,10,0)</f>
        <v>0</v>
      </c>
      <c r="J1264" s="32">
        <f>VLOOKUP(A1264,[1]FIJA!$A:$P,9,0)</f>
        <v>315.7</v>
      </c>
      <c r="K1264" s="32">
        <f>VLOOKUP(A1264,[3]Sheet1!$F:$I,2,)</f>
        <v>781</v>
      </c>
      <c r="L1264" s="32">
        <f>VLOOKUP(A1264,[3]Sheet1!$F:$I,4,0)</f>
        <v>126.5</v>
      </c>
      <c r="M1264" s="32">
        <f>VLOOKUP(A1264,[1]FIJA!$A:$P,11,0)</f>
        <v>334.4</v>
      </c>
      <c r="N1264" s="32">
        <f>VLOOKUP(A1264,[3]Sheet1!$F:$I,3,0)</f>
        <v>779.9</v>
      </c>
      <c r="O1264" s="32">
        <f>VLOOKUP(A1264,[1]FIJA!$A:$P,12,0)</f>
        <v>75</v>
      </c>
      <c r="P1264" s="6">
        <v>650.09999999999991</v>
      </c>
      <c r="Q1264" s="40">
        <f t="shared" si="58"/>
        <v>725.09999999999991</v>
      </c>
      <c r="R1264" s="6">
        <f t="shared" si="57"/>
        <v>1687.4</v>
      </c>
      <c r="S1264" s="6">
        <f t="shared" si="59"/>
        <v>10274.9</v>
      </c>
      <c r="T1264" s="24">
        <v>111</v>
      </c>
      <c r="U1264" s="2" t="str">
        <f>VLOOKUP(A1264,[2]COMEDORECO_Generacion_de_Datos_!$A:$F,5,0)</f>
        <v>01.00.00.62.02.43.43</v>
      </c>
    </row>
    <row r="1265" spans="1:21" s="3" customFormat="1" ht="21.95" customHeight="1" x14ac:dyDescent="0.25">
      <c r="A1265" s="2">
        <f>VLOOKUP(C1265,[1]FIJA!$D:$P,3,0)</f>
        <v>113036255</v>
      </c>
      <c r="B1265" s="23">
        <v>1253</v>
      </c>
      <c r="C1265" s="7" t="s">
        <v>388</v>
      </c>
      <c r="D1265" s="7" t="s">
        <v>97</v>
      </c>
      <c r="E1265" s="7" t="str">
        <f>VLOOKUP(A1265,[2]COMEDORECO_Generacion_de_Datos_!$A:$F,2,0)</f>
        <v>F</v>
      </c>
      <c r="F1265" s="7" t="s">
        <v>1844</v>
      </c>
      <c r="G1265" s="44" t="str">
        <f>VLOOKUP(A1265,[1]FIJA!$A:$P,15,0)</f>
        <v>COMEDORES ECONOMICOS LOS MINAS- COMEDORE</v>
      </c>
      <c r="H1265" s="44">
        <f>VLOOKUP(A1265,[1]FIJA!$A:$P,8,0)</f>
        <v>11000</v>
      </c>
      <c r="I1265" s="32">
        <f>VLOOKUP(A1265,[1]FIJA!$A:$P,10,0)</f>
        <v>0</v>
      </c>
      <c r="J1265" s="32">
        <f>VLOOKUP(A1265,[1]FIJA!$A:$P,9,0)</f>
        <v>315.7</v>
      </c>
      <c r="K1265" s="32">
        <f>VLOOKUP(A1265,[3]Sheet1!$F:$I,2,)</f>
        <v>781</v>
      </c>
      <c r="L1265" s="32">
        <f>VLOOKUP(A1265,[3]Sheet1!$F:$I,4,0)</f>
        <v>126.5</v>
      </c>
      <c r="M1265" s="32">
        <f>VLOOKUP(A1265,[1]FIJA!$A:$P,11,0)</f>
        <v>334.4</v>
      </c>
      <c r="N1265" s="32">
        <f>VLOOKUP(A1265,[3]Sheet1!$F:$I,3,0)</f>
        <v>779.9</v>
      </c>
      <c r="O1265" s="32">
        <f>VLOOKUP(A1265,[1]FIJA!$A:$P,12,0)</f>
        <v>75</v>
      </c>
      <c r="P1265" s="6">
        <v>650.09999999999991</v>
      </c>
      <c r="Q1265" s="40">
        <f t="shared" si="58"/>
        <v>725.09999999999991</v>
      </c>
      <c r="R1265" s="6">
        <f t="shared" si="57"/>
        <v>1687.4</v>
      </c>
      <c r="S1265" s="6">
        <f t="shared" si="59"/>
        <v>10274.9</v>
      </c>
      <c r="T1265" s="24">
        <v>111</v>
      </c>
      <c r="U1265" s="2" t="str">
        <f>VLOOKUP(A1265,[2]COMEDORECO_Generacion_de_Datos_!$A:$F,5,0)</f>
        <v>01.00.00.62.02.43.43</v>
      </c>
    </row>
    <row r="1266" spans="1:21" s="3" customFormat="1" ht="21.95" customHeight="1" x14ac:dyDescent="0.25">
      <c r="A1266" s="2">
        <f>VLOOKUP(C1266,[1]FIJA!$D:$P,3,0)</f>
        <v>113340681</v>
      </c>
      <c r="B1266" s="23">
        <v>1254</v>
      </c>
      <c r="C1266" s="7" t="s">
        <v>396</v>
      </c>
      <c r="D1266" s="7" t="s">
        <v>101</v>
      </c>
      <c r="E1266" s="7" t="str">
        <f>VLOOKUP(A1266,[2]COMEDORECO_Generacion_de_Datos_!$A:$F,2,0)</f>
        <v>M</v>
      </c>
      <c r="F1266" s="7" t="s">
        <v>1844</v>
      </c>
      <c r="G1266" s="44" t="str">
        <f>VLOOKUP(A1266,[1]FIJA!$A:$P,15,0)</f>
        <v>DEPARTAMENTO DE ALMACEN DE ALIMENTOS- CO</v>
      </c>
      <c r="H1266" s="44">
        <f>VLOOKUP(A1266,[1]FIJA!$A:$P,8,0)</f>
        <v>11000</v>
      </c>
      <c r="I1266" s="32">
        <f>VLOOKUP(A1266,[1]FIJA!$A:$P,10,0)</f>
        <v>0</v>
      </c>
      <c r="J1266" s="32">
        <f>VLOOKUP(A1266,[1]FIJA!$A:$P,9,0)</f>
        <v>315.7</v>
      </c>
      <c r="K1266" s="32">
        <f>VLOOKUP(A1266,[3]Sheet1!$F:$I,2,)</f>
        <v>781</v>
      </c>
      <c r="L1266" s="32">
        <f>VLOOKUP(A1266,[3]Sheet1!$F:$I,4,0)</f>
        <v>126.5</v>
      </c>
      <c r="M1266" s="32">
        <f>VLOOKUP(A1266,[1]FIJA!$A:$P,11,0)</f>
        <v>334.4</v>
      </c>
      <c r="N1266" s="32">
        <f>VLOOKUP(A1266,[3]Sheet1!$F:$I,3,0)</f>
        <v>779.9</v>
      </c>
      <c r="O1266" s="32">
        <f>VLOOKUP(A1266,[1]FIJA!$A:$P,12,0)</f>
        <v>75</v>
      </c>
      <c r="P1266" s="6">
        <v>650.09999999999991</v>
      </c>
      <c r="Q1266" s="40">
        <f t="shared" si="58"/>
        <v>725.09999999999991</v>
      </c>
      <c r="R1266" s="6">
        <f t="shared" si="57"/>
        <v>1687.4</v>
      </c>
      <c r="S1266" s="6">
        <f t="shared" si="59"/>
        <v>10274.9</v>
      </c>
      <c r="T1266" s="24">
        <v>111</v>
      </c>
      <c r="U1266" s="2" t="str">
        <f>VLOOKUP(A1266,[2]COMEDORECO_Generacion_de_Datos_!$A:$F,5,0)</f>
        <v>01.00.00.62.02.43.43</v>
      </c>
    </row>
    <row r="1267" spans="1:21" s="3" customFormat="1" ht="21.95" customHeight="1" x14ac:dyDescent="0.25">
      <c r="A1267" s="2">
        <f>VLOOKUP(C1267,[1]FIJA!$D:$P,3,0)</f>
        <v>114208424</v>
      </c>
      <c r="B1267" s="23">
        <v>1255</v>
      </c>
      <c r="C1267" s="7" t="s">
        <v>1770</v>
      </c>
      <c r="D1267" s="7" t="s">
        <v>144</v>
      </c>
      <c r="E1267" s="7" t="str">
        <f>VLOOKUP(A1267,[2]COMEDORECO_Generacion_de_Datos_!$A:$F,2,0)</f>
        <v>F</v>
      </c>
      <c r="F1267" s="7" t="s">
        <v>1844</v>
      </c>
      <c r="G1267" s="44" t="str">
        <f>VLOOKUP(A1267,[1]FIJA!$A:$P,15,0)</f>
        <v>COMEDORES ECONOMICOS LOS MINAS- COMEDORE</v>
      </c>
      <c r="H1267" s="44">
        <f>VLOOKUP(A1267,[1]FIJA!$A:$P,8,0)</f>
        <v>11000</v>
      </c>
      <c r="I1267" s="32">
        <f>VLOOKUP(A1267,[1]FIJA!$A:$P,10,0)</f>
        <v>0</v>
      </c>
      <c r="J1267" s="32">
        <f>VLOOKUP(A1267,[1]FIJA!$A:$P,9,0)</f>
        <v>315.7</v>
      </c>
      <c r="K1267" s="32">
        <f>VLOOKUP(A1267,[3]Sheet1!$F:$I,2,)</f>
        <v>781</v>
      </c>
      <c r="L1267" s="32">
        <f>VLOOKUP(A1267,[3]Sheet1!$F:$I,4,0)</f>
        <v>126.5</v>
      </c>
      <c r="M1267" s="32">
        <f>VLOOKUP(A1267,[1]FIJA!$A:$P,11,0)</f>
        <v>334.4</v>
      </c>
      <c r="N1267" s="32">
        <f>VLOOKUP(A1267,[3]Sheet1!$F:$I,3,0)</f>
        <v>779.9</v>
      </c>
      <c r="O1267" s="32">
        <f>VLOOKUP(A1267,[1]FIJA!$A:$P,12,0)</f>
        <v>75</v>
      </c>
      <c r="P1267" s="6">
        <v>650.09999999999991</v>
      </c>
      <c r="Q1267" s="40">
        <f t="shared" si="58"/>
        <v>725.09999999999991</v>
      </c>
      <c r="R1267" s="6">
        <f t="shared" si="57"/>
        <v>1687.4</v>
      </c>
      <c r="S1267" s="6">
        <f t="shared" si="59"/>
        <v>10274.9</v>
      </c>
      <c r="T1267" s="24">
        <v>111</v>
      </c>
      <c r="U1267" s="2" t="str">
        <f>VLOOKUP(A1267,[2]COMEDORECO_Generacion_de_Datos_!$A:$F,5,0)</f>
        <v>01.00.00.62.02.43.43</v>
      </c>
    </row>
    <row r="1268" spans="1:21" s="3" customFormat="1" ht="21.95" customHeight="1" x14ac:dyDescent="0.25">
      <c r="A1268" s="2">
        <f>VLOOKUP(C1268,[1]FIJA!$D:$P,3,0)</f>
        <v>114225444</v>
      </c>
      <c r="B1268" s="23">
        <v>1256</v>
      </c>
      <c r="C1268" s="7" t="s">
        <v>411</v>
      </c>
      <c r="D1268" s="7" t="s">
        <v>101</v>
      </c>
      <c r="E1268" s="7" t="str">
        <f>VLOOKUP(A1268,[2]COMEDORECO_Generacion_de_Datos_!$A:$F,2,0)</f>
        <v>M</v>
      </c>
      <c r="F1268" s="7" t="s">
        <v>1844</v>
      </c>
      <c r="G1268" s="44" t="str">
        <f>VLOOKUP(A1268,[1]FIJA!$A:$P,15,0)</f>
        <v>COMEDORES ECONOMICOS LOS MINAS- COMEDORE</v>
      </c>
      <c r="H1268" s="44">
        <f>VLOOKUP(A1268,[1]FIJA!$A:$P,8,0)</f>
        <v>11000</v>
      </c>
      <c r="I1268" s="32">
        <f>VLOOKUP(A1268,[1]FIJA!$A:$P,10,0)</f>
        <v>0</v>
      </c>
      <c r="J1268" s="32">
        <f>VLOOKUP(A1268,[1]FIJA!$A:$P,9,0)</f>
        <v>315.7</v>
      </c>
      <c r="K1268" s="32">
        <f>VLOOKUP(A1268,[3]Sheet1!$F:$I,2,)</f>
        <v>781</v>
      </c>
      <c r="L1268" s="32">
        <f>VLOOKUP(A1268,[3]Sheet1!$F:$I,4,0)</f>
        <v>126.5</v>
      </c>
      <c r="M1268" s="32">
        <f>VLOOKUP(A1268,[1]FIJA!$A:$P,11,0)</f>
        <v>334.4</v>
      </c>
      <c r="N1268" s="32">
        <f>VLOOKUP(A1268,[3]Sheet1!$F:$I,3,0)</f>
        <v>779.9</v>
      </c>
      <c r="O1268" s="32">
        <f>VLOOKUP(A1268,[1]FIJA!$A:$P,12,0)</f>
        <v>75</v>
      </c>
      <c r="P1268" s="6">
        <v>650.09999999999991</v>
      </c>
      <c r="Q1268" s="40">
        <f t="shared" si="58"/>
        <v>725.09999999999991</v>
      </c>
      <c r="R1268" s="6">
        <f t="shared" si="57"/>
        <v>1687.4</v>
      </c>
      <c r="S1268" s="6">
        <f t="shared" si="59"/>
        <v>10274.9</v>
      </c>
      <c r="T1268" s="24">
        <v>111</v>
      </c>
      <c r="U1268" s="2" t="str">
        <f>VLOOKUP(A1268,[2]COMEDORECO_Generacion_de_Datos_!$A:$F,5,0)</f>
        <v>01.00.00.62.02.43.43</v>
      </c>
    </row>
    <row r="1269" spans="1:21" s="3" customFormat="1" ht="21.95" customHeight="1" x14ac:dyDescent="0.25">
      <c r="A1269" s="2">
        <f>VLOOKUP(C1269,[1]FIJA!$D:$P,3,0)</f>
        <v>114995483</v>
      </c>
      <c r="B1269" s="23">
        <v>1257</v>
      </c>
      <c r="C1269" s="7" t="s">
        <v>1815</v>
      </c>
      <c r="D1269" s="7" t="s">
        <v>97</v>
      </c>
      <c r="E1269" s="7" t="str">
        <f>VLOOKUP(A1269,[2]COMEDORECO_Generacion_de_Datos_!$A:$F,2,0)</f>
        <v>M</v>
      </c>
      <c r="F1269" s="7" t="s">
        <v>1844</v>
      </c>
      <c r="G1269" s="44" t="str">
        <f>VLOOKUP(A1269,[1]FIJA!$A:$P,15,0)</f>
        <v>COMEDORES ECONOMICOS LOS MINAS- COMEDORE</v>
      </c>
      <c r="H1269" s="44">
        <f>VLOOKUP(A1269,[1]FIJA!$A:$P,8,0)</f>
        <v>11000</v>
      </c>
      <c r="I1269" s="32">
        <f>VLOOKUP(A1269,[1]FIJA!$A:$P,10,0)</f>
        <v>0</v>
      </c>
      <c r="J1269" s="32">
        <f>VLOOKUP(A1269,[1]FIJA!$A:$P,9,0)</f>
        <v>315.7</v>
      </c>
      <c r="K1269" s="32">
        <f>VLOOKUP(A1269,[3]Sheet1!$F:$I,2,)</f>
        <v>781</v>
      </c>
      <c r="L1269" s="32">
        <f>VLOOKUP(A1269,[3]Sheet1!$F:$I,4,0)</f>
        <v>126.5</v>
      </c>
      <c r="M1269" s="32">
        <f>VLOOKUP(A1269,[1]FIJA!$A:$P,11,0)</f>
        <v>334.4</v>
      </c>
      <c r="N1269" s="32">
        <f>VLOOKUP(A1269,[3]Sheet1!$F:$I,3,0)</f>
        <v>779.9</v>
      </c>
      <c r="O1269" s="32">
        <f>VLOOKUP(A1269,[1]FIJA!$A:$P,12,0)</f>
        <v>75</v>
      </c>
      <c r="P1269" s="6">
        <v>650.09999999999991</v>
      </c>
      <c r="Q1269" s="40">
        <f t="shared" si="58"/>
        <v>725.09999999999991</v>
      </c>
      <c r="R1269" s="6">
        <f t="shared" si="57"/>
        <v>1687.4</v>
      </c>
      <c r="S1269" s="6">
        <f t="shared" si="59"/>
        <v>10274.9</v>
      </c>
      <c r="T1269" s="24">
        <v>111</v>
      </c>
      <c r="U1269" s="2" t="str">
        <f>VLOOKUP(A1269,[2]COMEDORECO_Generacion_de_Datos_!$A:$F,5,0)</f>
        <v>01.00.00.62.02.43.43</v>
      </c>
    </row>
    <row r="1270" spans="1:21" s="3" customFormat="1" ht="21.95" customHeight="1" x14ac:dyDescent="0.25">
      <c r="A1270" s="2">
        <f>VLOOKUP(C1270,[1]FIJA!$D:$P,3,0)</f>
        <v>115297368</v>
      </c>
      <c r="B1270" s="23">
        <v>1258</v>
      </c>
      <c r="C1270" s="7" t="s">
        <v>427</v>
      </c>
      <c r="D1270" s="7" t="s">
        <v>101</v>
      </c>
      <c r="E1270" s="7" t="str">
        <f>VLOOKUP(A1270,[2]COMEDORECO_Generacion_de_Datos_!$A:$F,2,0)</f>
        <v>M</v>
      </c>
      <c r="F1270" s="7" t="s">
        <v>1844</v>
      </c>
      <c r="G1270" s="44" t="str">
        <f>VLOOKUP(A1270,[1]FIJA!$A:$P,15,0)</f>
        <v>COMEDORES ECONOMICOS- LA VILLA OLIMPICA</v>
      </c>
      <c r="H1270" s="44">
        <f>VLOOKUP(A1270,[1]FIJA!$A:$P,8,0)</f>
        <v>11000</v>
      </c>
      <c r="I1270" s="32">
        <f>VLOOKUP(A1270,[1]FIJA!$A:$P,10,0)</f>
        <v>0</v>
      </c>
      <c r="J1270" s="32">
        <f>VLOOKUP(A1270,[1]FIJA!$A:$P,9,0)</f>
        <v>315.7</v>
      </c>
      <c r="K1270" s="32">
        <f>VLOOKUP(A1270,[3]Sheet1!$F:$I,2,)</f>
        <v>781</v>
      </c>
      <c r="L1270" s="32">
        <f>VLOOKUP(A1270,[3]Sheet1!$F:$I,4,0)</f>
        <v>126.5</v>
      </c>
      <c r="M1270" s="32">
        <f>VLOOKUP(A1270,[1]FIJA!$A:$P,11,0)</f>
        <v>334.4</v>
      </c>
      <c r="N1270" s="32">
        <f>VLOOKUP(A1270,[3]Sheet1!$F:$I,3,0)</f>
        <v>779.9</v>
      </c>
      <c r="O1270" s="32">
        <f>VLOOKUP(A1270,[1]FIJA!$A:$P,12,0)</f>
        <v>75</v>
      </c>
      <c r="P1270" s="6">
        <v>650.09999999999991</v>
      </c>
      <c r="Q1270" s="40">
        <f t="shared" si="58"/>
        <v>725.09999999999991</v>
      </c>
      <c r="R1270" s="6">
        <f t="shared" si="57"/>
        <v>1687.4</v>
      </c>
      <c r="S1270" s="6">
        <f t="shared" si="59"/>
        <v>10274.9</v>
      </c>
      <c r="T1270" s="24">
        <v>111</v>
      </c>
      <c r="U1270" s="2" t="str">
        <f>VLOOKUP(A1270,[2]COMEDORECO_Generacion_de_Datos_!$A:$F,5,0)</f>
        <v>01.00.00.62.02.43.43</v>
      </c>
    </row>
    <row r="1271" spans="1:21" s="3" customFormat="1" ht="21.95" customHeight="1" x14ac:dyDescent="0.25">
      <c r="A1271" s="2">
        <f>VLOOKUP(C1271,[1]FIJA!$D:$P,3,0)</f>
        <v>115993545</v>
      </c>
      <c r="B1271" s="23">
        <v>1259</v>
      </c>
      <c r="C1271" s="7" t="s">
        <v>436</v>
      </c>
      <c r="D1271" s="7" t="s">
        <v>101</v>
      </c>
      <c r="E1271" s="7" t="str">
        <f>VLOOKUP(A1271,[2]COMEDORECO_Generacion_de_Datos_!$A:$F,2,0)</f>
        <v>F</v>
      </c>
      <c r="F1271" s="7" t="s">
        <v>1844</v>
      </c>
      <c r="G1271" s="44" t="str">
        <f>VLOOKUP(A1271,[1]FIJA!$A:$P,15,0)</f>
        <v>COMEDORES ECONOMICOS LOS MINAS- COMEDORE</v>
      </c>
      <c r="H1271" s="44">
        <f>VLOOKUP(A1271,[1]FIJA!$A:$P,8,0)</f>
        <v>11000</v>
      </c>
      <c r="I1271" s="32">
        <f>VLOOKUP(A1271,[1]FIJA!$A:$P,10,0)</f>
        <v>0</v>
      </c>
      <c r="J1271" s="32">
        <f>VLOOKUP(A1271,[1]FIJA!$A:$P,9,0)</f>
        <v>315.7</v>
      </c>
      <c r="K1271" s="32">
        <f>VLOOKUP(A1271,[3]Sheet1!$F:$I,2,)</f>
        <v>781</v>
      </c>
      <c r="L1271" s="32">
        <f>VLOOKUP(A1271,[3]Sheet1!$F:$I,4,0)</f>
        <v>126.5</v>
      </c>
      <c r="M1271" s="32">
        <f>VLOOKUP(A1271,[1]FIJA!$A:$P,11,0)</f>
        <v>334.4</v>
      </c>
      <c r="N1271" s="32">
        <f>VLOOKUP(A1271,[3]Sheet1!$F:$I,3,0)</f>
        <v>779.9</v>
      </c>
      <c r="O1271" s="32">
        <f>VLOOKUP(A1271,[1]FIJA!$A:$P,12,0)</f>
        <v>75</v>
      </c>
      <c r="P1271" s="6">
        <v>650.09999999999991</v>
      </c>
      <c r="Q1271" s="40">
        <f t="shared" si="58"/>
        <v>725.09999999999991</v>
      </c>
      <c r="R1271" s="6">
        <f t="shared" si="57"/>
        <v>1687.4</v>
      </c>
      <c r="S1271" s="6">
        <f t="shared" si="59"/>
        <v>10274.9</v>
      </c>
      <c r="T1271" s="24">
        <v>111</v>
      </c>
      <c r="U1271" s="2" t="str">
        <f>VLOOKUP(A1271,[2]COMEDORECO_Generacion_de_Datos_!$A:$F,5,0)</f>
        <v>01.00.00.62.02.43.43</v>
      </c>
    </row>
    <row r="1272" spans="1:21" s="3" customFormat="1" ht="21.95" customHeight="1" x14ac:dyDescent="0.25">
      <c r="A1272" s="2">
        <f>VLOOKUP(C1272,[1]FIJA!$D:$P,3,0)</f>
        <v>116227240</v>
      </c>
      <c r="B1272" s="23">
        <v>1260</v>
      </c>
      <c r="C1272" s="7" t="s">
        <v>441</v>
      </c>
      <c r="D1272" s="7" t="s">
        <v>101</v>
      </c>
      <c r="E1272" s="7" t="str">
        <f>VLOOKUP(A1272,[2]COMEDORECO_Generacion_de_Datos_!$A:$F,2,0)</f>
        <v>F</v>
      </c>
      <c r="F1272" s="7" t="s">
        <v>1844</v>
      </c>
      <c r="G1272" s="44" t="str">
        <f>VLOOKUP(A1272,[1]FIJA!$A:$P,15,0)</f>
        <v>COMEDORES ECONOMICOS- LAS CAOBAS</v>
      </c>
      <c r="H1272" s="44">
        <f>VLOOKUP(A1272,[1]FIJA!$A:$P,8,0)</f>
        <v>11000</v>
      </c>
      <c r="I1272" s="32">
        <f>VLOOKUP(A1272,[1]FIJA!$A:$P,10,0)</f>
        <v>0</v>
      </c>
      <c r="J1272" s="32">
        <f>VLOOKUP(A1272,[1]FIJA!$A:$P,9,0)</f>
        <v>315.7</v>
      </c>
      <c r="K1272" s="32">
        <f>VLOOKUP(A1272,[3]Sheet1!$F:$I,2,)</f>
        <v>781</v>
      </c>
      <c r="L1272" s="32">
        <f>VLOOKUP(A1272,[3]Sheet1!$F:$I,4,0)</f>
        <v>126.5</v>
      </c>
      <c r="M1272" s="32">
        <f>VLOOKUP(A1272,[1]FIJA!$A:$P,11,0)</f>
        <v>334.4</v>
      </c>
      <c r="N1272" s="32">
        <f>VLOOKUP(A1272,[3]Sheet1!$F:$I,3,0)</f>
        <v>779.9</v>
      </c>
      <c r="O1272" s="32">
        <f>VLOOKUP(A1272,[1]FIJA!$A:$P,12,0)</f>
        <v>75</v>
      </c>
      <c r="P1272" s="6">
        <v>650.09999999999991</v>
      </c>
      <c r="Q1272" s="40">
        <f t="shared" si="58"/>
        <v>725.09999999999991</v>
      </c>
      <c r="R1272" s="6">
        <f t="shared" si="57"/>
        <v>1687.4</v>
      </c>
      <c r="S1272" s="6">
        <f t="shared" si="59"/>
        <v>10274.9</v>
      </c>
      <c r="T1272" s="24">
        <v>111</v>
      </c>
      <c r="U1272" s="2" t="str">
        <f>VLOOKUP(A1272,[2]COMEDORECO_Generacion_de_Datos_!$A:$F,5,0)</f>
        <v>01.00.00.62.02.43.43</v>
      </c>
    </row>
    <row r="1273" spans="1:21" s="3" customFormat="1" ht="21.95" customHeight="1" x14ac:dyDescent="0.25">
      <c r="A1273" s="2">
        <f>VLOOKUP(C1273,[1]FIJA!$D:$P,3,0)</f>
        <v>116638628</v>
      </c>
      <c r="B1273" s="23">
        <v>1261</v>
      </c>
      <c r="C1273" s="7" t="s">
        <v>446</v>
      </c>
      <c r="D1273" s="7" t="s">
        <v>101</v>
      </c>
      <c r="E1273" s="7" t="str">
        <f>VLOOKUP(A1273,[2]COMEDORECO_Generacion_de_Datos_!$A:$F,2,0)</f>
        <v>M</v>
      </c>
      <c r="F1273" s="7" t="s">
        <v>1844</v>
      </c>
      <c r="G1273" s="44" t="str">
        <f>VLOOKUP(A1273,[1]FIJA!$A:$P,15,0)</f>
        <v>COMEDORES ECONOMICOS LOS MINAS- COMEDORE</v>
      </c>
      <c r="H1273" s="44">
        <f>VLOOKUP(A1273,[1]FIJA!$A:$P,8,0)</f>
        <v>11000</v>
      </c>
      <c r="I1273" s="32">
        <f>VLOOKUP(A1273,[1]FIJA!$A:$P,10,0)</f>
        <v>0</v>
      </c>
      <c r="J1273" s="32">
        <f>VLOOKUP(A1273,[1]FIJA!$A:$P,9,0)</f>
        <v>315.7</v>
      </c>
      <c r="K1273" s="32">
        <f>VLOOKUP(A1273,[3]Sheet1!$F:$I,2,)</f>
        <v>781</v>
      </c>
      <c r="L1273" s="32">
        <f>VLOOKUP(A1273,[3]Sheet1!$F:$I,4,0)</f>
        <v>126.5</v>
      </c>
      <c r="M1273" s="32">
        <f>VLOOKUP(A1273,[1]FIJA!$A:$P,11,0)</f>
        <v>334.4</v>
      </c>
      <c r="N1273" s="32">
        <f>VLOOKUP(A1273,[3]Sheet1!$F:$I,3,0)</f>
        <v>779.9</v>
      </c>
      <c r="O1273" s="32">
        <f>VLOOKUP(A1273,[1]FIJA!$A:$P,12,0)</f>
        <v>75</v>
      </c>
      <c r="P1273" s="6">
        <v>650.09999999999991</v>
      </c>
      <c r="Q1273" s="40">
        <f t="shared" si="58"/>
        <v>725.09999999999991</v>
      </c>
      <c r="R1273" s="6">
        <f t="shared" si="57"/>
        <v>1687.4</v>
      </c>
      <c r="S1273" s="6">
        <f t="shared" si="59"/>
        <v>10274.9</v>
      </c>
      <c r="T1273" s="24">
        <v>111</v>
      </c>
      <c r="U1273" s="2" t="str">
        <f>VLOOKUP(A1273,[2]COMEDORECO_Generacion_de_Datos_!$A:$F,5,0)</f>
        <v>01.00.00.62.02.43.43</v>
      </c>
    </row>
    <row r="1274" spans="1:21" s="3" customFormat="1" ht="21.95" customHeight="1" x14ac:dyDescent="0.25">
      <c r="A1274" s="2">
        <f>VLOOKUP(C1274,[1]FIJA!$D:$P,3,0)</f>
        <v>117159103</v>
      </c>
      <c r="B1274" s="23">
        <v>1262</v>
      </c>
      <c r="C1274" s="7" t="s">
        <v>453</v>
      </c>
      <c r="D1274" s="7" t="s">
        <v>113</v>
      </c>
      <c r="E1274" s="7" t="str">
        <f>VLOOKUP(A1274,[2]COMEDORECO_Generacion_de_Datos_!$A:$F,2,0)</f>
        <v>M</v>
      </c>
      <c r="F1274" s="7" t="s">
        <v>1844</v>
      </c>
      <c r="G1274" s="44" t="str">
        <f>VLOOKUP(A1274,[1]FIJA!$A:$P,15,0)</f>
        <v>COMEDORES ECONOMICOS LOS MINAS- COMEDORE</v>
      </c>
      <c r="H1274" s="44">
        <f>VLOOKUP(A1274,[1]FIJA!$A:$P,8,0)</f>
        <v>11000</v>
      </c>
      <c r="I1274" s="32">
        <f>VLOOKUP(A1274,[1]FIJA!$A:$P,10,0)</f>
        <v>0</v>
      </c>
      <c r="J1274" s="32">
        <f>VLOOKUP(A1274,[1]FIJA!$A:$P,9,0)</f>
        <v>315.7</v>
      </c>
      <c r="K1274" s="32">
        <f>VLOOKUP(A1274,[3]Sheet1!$F:$I,2,)</f>
        <v>781</v>
      </c>
      <c r="L1274" s="32">
        <f>VLOOKUP(A1274,[3]Sheet1!$F:$I,4,0)</f>
        <v>126.5</v>
      </c>
      <c r="M1274" s="32">
        <f>VLOOKUP(A1274,[1]FIJA!$A:$P,11,0)</f>
        <v>334.4</v>
      </c>
      <c r="N1274" s="32">
        <f>VLOOKUP(A1274,[3]Sheet1!$F:$I,3,0)</f>
        <v>779.9</v>
      </c>
      <c r="O1274" s="32">
        <f>VLOOKUP(A1274,[1]FIJA!$A:$P,12,0)</f>
        <v>75</v>
      </c>
      <c r="P1274" s="6">
        <v>650.09999999999991</v>
      </c>
      <c r="Q1274" s="40">
        <f t="shared" si="58"/>
        <v>725.09999999999991</v>
      </c>
      <c r="R1274" s="6">
        <f t="shared" si="57"/>
        <v>1687.4</v>
      </c>
      <c r="S1274" s="6">
        <f t="shared" si="59"/>
        <v>10274.9</v>
      </c>
      <c r="T1274" s="24">
        <v>111</v>
      </c>
      <c r="U1274" s="2" t="str">
        <f>VLOOKUP(A1274,[2]COMEDORECO_Generacion_de_Datos_!$A:$F,5,0)</f>
        <v>01.00.00.62.02.43.43</v>
      </c>
    </row>
    <row r="1275" spans="1:21" s="3" customFormat="1" ht="21.95" customHeight="1" x14ac:dyDescent="0.25">
      <c r="A1275" s="2">
        <f>VLOOKUP(C1275,[1]FIJA!$D:$P,3,0)</f>
        <v>117494898</v>
      </c>
      <c r="B1275" s="23">
        <v>1263</v>
      </c>
      <c r="C1275" s="7" t="s">
        <v>1682</v>
      </c>
      <c r="D1275" s="7" t="s">
        <v>101</v>
      </c>
      <c r="E1275" s="7" t="str">
        <f>VLOOKUP(A1275,[2]COMEDORECO_Generacion_de_Datos_!$A:$F,2,0)</f>
        <v>F</v>
      </c>
      <c r="F1275" s="7" t="s">
        <v>1844</v>
      </c>
      <c r="G1275" s="44" t="str">
        <f>VLOOKUP(A1275,[1]FIJA!$A:$P,15,0)</f>
        <v>COMEDORES ECONOMICOS LOS MINAS- COMEDORE</v>
      </c>
      <c r="H1275" s="44">
        <f>VLOOKUP(A1275,[1]FIJA!$A:$P,8,0)</f>
        <v>11000</v>
      </c>
      <c r="I1275" s="32">
        <f>VLOOKUP(A1275,[1]FIJA!$A:$P,10,0)</f>
        <v>0</v>
      </c>
      <c r="J1275" s="32">
        <f>VLOOKUP(A1275,[1]FIJA!$A:$P,9,0)</f>
        <v>315.7</v>
      </c>
      <c r="K1275" s="32">
        <f>VLOOKUP(A1275,[3]Sheet1!$F:$I,2,)</f>
        <v>781</v>
      </c>
      <c r="L1275" s="32">
        <f>VLOOKUP(A1275,[3]Sheet1!$F:$I,4,0)</f>
        <v>126.5</v>
      </c>
      <c r="M1275" s="32">
        <f>VLOOKUP(A1275,[1]FIJA!$A:$P,11,0)</f>
        <v>334.4</v>
      </c>
      <c r="N1275" s="32">
        <f>VLOOKUP(A1275,[3]Sheet1!$F:$I,3,0)</f>
        <v>779.9</v>
      </c>
      <c r="O1275" s="32">
        <f>VLOOKUP(A1275,[1]FIJA!$A:$P,12,0)</f>
        <v>75</v>
      </c>
      <c r="P1275" s="6">
        <v>650.09999999999991</v>
      </c>
      <c r="Q1275" s="40">
        <f t="shared" si="58"/>
        <v>725.09999999999991</v>
      </c>
      <c r="R1275" s="6">
        <f t="shared" si="57"/>
        <v>1687.4</v>
      </c>
      <c r="S1275" s="6">
        <f t="shared" si="59"/>
        <v>10274.9</v>
      </c>
      <c r="T1275" s="24">
        <v>111</v>
      </c>
      <c r="U1275" s="2" t="str">
        <f>VLOOKUP(A1275,[2]COMEDORECO_Generacion_de_Datos_!$A:$F,5,0)</f>
        <v>01.00.00.62.02.43.43</v>
      </c>
    </row>
    <row r="1276" spans="1:21" s="3" customFormat="1" ht="21.95" customHeight="1" x14ac:dyDescent="0.25">
      <c r="A1276" s="2">
        <f>VLOOKUP(C1276,[1]FIJA!$D:$P,3,0)</f>
        <v>118505791</v>
      </c>
      <c r="B1276" s="23">
        <v>1264</v>
      </c>
      <c r="C1276" s="7" t="s">
        <v>471</v>
      </c>
      <c r="D1276" s="7" t="s">
        <v>101</v>
      </c>
      <c r="E1276" s="7" t="str">
        <f>VLOOKUP(A1276,[2]COMEDORECO_Generacion_de_Datos_!$A:$F,2,0)</f>
        <v>M</v>
      </c>
      <c r="F1276" s="7" t="s">
        <v>1844</v>
      </c>
      <c r="G1276" s="44" t="str">
        <f>VLOOKUP(A1276,[1]FIJA!$A:$P,15,0)</f>
        <v>COMEDORES ECONOMICOS LOS MINAS- COMEDORE</v>
      </c>
      <c r="H1276" s="44">
        <f>VLOOKUP(A1276,[1]FIJA!$A:$P,8,0)</f>
        <v>11000</v>
      </c>
      <c r="I1276" s="32">
        <f>VLOOKUP(A1276,[1]FIJA!$A:$P,10,0)</f>
        <v>0</v>
      </c>
      <c r="J1276" s="32">
        <f>VLOOKUP(A1276,[1]FIJA!$A:$P,9,0)</f>
        <v>315.7</v>
      </c>
      <c r="K1276" s="32">
        <f>VLOOKUP(A1276,[3]Sheet1!$F:$I,2,)</f>
        <v>781</v>
      </c>
      <c r="L1276" s="32">
        <f>VLOOKUP(A1276,[3]Sheet1!$F:$I,4,0)</f>
        <v>126.5</v>
      </c>
      <c r="M1276" s="32">
        <f>VLOOKUP(A1276,[1]FIJA!$A:$P,11,0)</f>
        <v>334.4</v>
      </c>
      <c r="N1276" s="32">
        <f>VLOOKUP(A1276,[3]Sheet1!$F:$I,3,0)</f>
        <v>779.9</v>
      </c>
      <c r="O1276" s="32">
        <f>VLOOKUP(A1276,[1]FIJA!$A:$P,12,0)</f>
        <v>75</v>
      </c>
      <c r="P1276" s="6">
        <v>650.09999999999991</v>
      </c>
      <c r="Q1276" s="40">
        <f t="shared" si="58"/>
        <v>725.09999999999991</v>
      </c>
      <c r="R1276" s="6">
        <f t="shared" si="57"/>
        <v>1687.4</v>
      </c>
      <c r="S1276" s="6">
        <f t="shared" si="59"/>
        <v>10274.9</v>
      </c>
      <c r="T1276" s="24">
        <v>111</v>
      </c>
      <c r="U1276" s="2" t="str">
        <f>VLOOKUP(A1276,[2]COMEDORECO_Generacion_de_Datos_!$A:$F,5,0)</f>
        <v>01.00.00.62.02.43.43</v>
      </c>
    </row>
    <row r="1277" spans="1:21" s="3" customFormat="1" ht="21.95" customHeight="1" x14ac:dyDescent="0.25">
      <c r="A1277" s="2">
        <f>VLOOKUP(C1277,[1]FIJA!$D:$P,3,0)</f>
        <v>118835669</v>
      </c>
      <c r="B1277" s="23">
        <v>1265</v>
      </c>
      <c r="C1277" s="7" t="s">
        <v>1600</v>
      </c>
      <c r="D1277" s="7" t="s">
        <v>97</v>
      </c>
      <c r="E1277" s="7" t="str">
        <f>VLOOKUP(A1277,[2]COMEDORECO_Generacion_de_Datos_!$A:$F,2,0)</f>
        <v>F</v>
      </c>
      <c r="F1277" s="7" t="s">
        <v>1844</v>
      </c>
      <c r="G1277" s="44" t="str">
        <f>VLOOKUP(A1277,[1]FIJA!$A:$P,15,0)</f>
        <v>COMEDORES ECONOMICOS LOS MINAS- COMEDORE</v>
      </c>
      <c r="H1277" s="44">
        <f>VLOOKUP(A1277,[1]FIJA!$A:$P,8,0)</f>
        <v>11000</v>
      </c>
      <c r="I1277" s="32">
        <f>VLOOKUP(A1277,[1]FIJA!$A:$P,10,0)</f>
        <v>0</v>
      </c>
      <c r="J1277" s="32">
        <f>VLOOKUP(A1277,[1]FIJA!$A:$P,9,0)</f>
        <v>315.7</v>
      </c>
      <c r="K1277" s="32">
        <f>VLOOKUP(A1277,[3]Sheet1!$F:$I,2,)</f>
        <v>781</v>
      </c>
      <c r="L1277" s="32">
        <f>VLOOKUP(A1277,[3]Sheet1!$F:$I,4,0)</f>
        <v>126.5</v>
      </c>
      <c r="M1277" s="32">
        <f>VLOOKUP(A1277,[1]FIJA!$A:$P,11,0)</f>
        <v>334.4</v>
      </c>
      <c r="N1277" s="32">
        <f>VLOOKUP(A1277,[3]Sheet1!$F:$I,3,0)</f>
        <v>779.9</v>
      </c>
      <c r="O1277" s="32">
        <f>VLOOKUP(A1277,[1]FIJA!$A:$P,12,0)</f>
        <v>75</v>
      </c>
      <c r="P1277" s="6">
        <v>650.09999999999991</v>
      </c>
      <c r="Q1277" s="40">
        <f t="shared" si="58"/>
        <v>725.09999999999991</v>
      </c>
      <c r="R1277" s="6">
        <f t="shared" si="57"/>
        <v>1687.4</v>
      </c>
      <c r="S1277" s="6">
        <f t="shared" si="59"/>
        <v>10274.9</v>
      </c>
      <c r="T1277" s="24">
        <v>111</v>
      </c>
      <c r="U1277" s="2" t="str">
        <f>VLOOKUP(A1277,[2]COMEDORECO_Generacion_de_Datos_!$A:$F,5,0)</f>
        <v>01.00.00.62.02.43.43</v>
      </c>
    </row>
    <row r="1278" spans="1:21" s="3" customFormat="1" ht="21.95" customHeight="1" x14ac:dyDescent="0.25">
      <c r="A1278" s="2">
        <f>VLOOKUP(C1278,[1]FIJA!$D:$P,3,0)</f>
        <v>118898261</v>
      </c>
      <c r="B1278" s="23">
        <v>1266</v>
      </c>
      <c r="C1278" s="7" t="s">
        <v>1818</v>
      </c>
      <c r="D1278" s="7" t="s">
        <v>101</v>
      </c>
      <c r="E1278" s="7" t="str">
        <f>VLOOKUP(A1278,[2]COMEDORECO_Generacion_de_Datos_!$A:$F,2,0)</f>
        <v>F</v>
      </c>
      <c r="F1278" s="7" t="s">
        <v>1844</v>
      </c>
      <c r="G1278" s="44" t="str">
        <f>VLOOKUP(A1278,[1]FIJA!$A:$P,15,0)</f>
        <v>COMEDORES ECONOMICOS LOS MINAS- COMEDORE</v>
      </c>
      <c r="H1278" s="44">
        <f>VLOOKUP(A1278,[1]FIJA!$A:$P,8,0)</f>
        <v>11000</v>
      </c>
      <c r="I1278" s="32">
        <f>VLOOKUP(A1278,[1]FIJA!$A:$P,10,0)</f>
        <v>0</v>
      </c>
      <c r="J1278" s="32">
        <f>VLOOKUP(A1278,[1]FIJA!$A:$P,9,0)</f>
        <v>315.7</v>
      </c>
      <c r="K1278" s="32">
        <f>VLOOKUP(A1278,[3]Sheet1!$F:$I,2,)</f>
        <v>781</v>
      </c>
      <c r="L1278" s="32">
        <f>VLOOKUP(A1278,[3]Sheet1!$F:$I,4,0)</f>
        <v>126.5</v>
      </c>
      <c r="M1278" s="32">
        <f>VLOOKUP(A1278,[1]FIJA!$A:$P,11,0)</f>
        <v>334.4</v>
      </c>
      <c r="N1278" s="32">
        <f>VLOOKUP(A1278,[3]Sheet1!$F:$I,3,0)</f>
        <v>779.9</v>
      </c>
      <c r="O1278" s="32">
        <f>VLOOKUP(A1278,[1]FIJA!$A:$P,12,0)</f>
        <v>75</v>
      </c>
      <c r="P1278" s="6">
        <v>650.09999999999991</v>
      </c>
      <c r="Q1278" s="40">
        <f t="shared" si="58"/>
        <v>725.09999999999991</v>
      </c>
      <c r="R1278" s="6">
        <f t="shared" ref="R1278:R1341" si="60">+K1278+L1278+N1278</f>
        <v>1687.4</v>
      </c>
      <c r="S1278" s="6">
        <f t="shared" si="59"/>
        <v>10274.9</v>
      </c>
      <c r="T1278" s="24">
        <v>111</v>
      </c>
      <c r="U1278" s="2" t="str">
        <f>VLOOKUP(A1278,[2]COMEDORECO_Generacion_de_Datos_!$A:$F,5,0)</f>
        <v>01.00.00.62.02.43.43</v>
      </c>
    </row>
    <row r="1279" spans="1:21" s="3" customFormat="1" ht="21.95" customHeight="1" x14ac:dyDescent="0.25">
      <c r="A1279" s="2">
        <f>VLOOKUP(C1279,[1]FIJA!$D:$P,3,0)</f>
        <v>200822823</v>
      </c>
      <c r="B1279" s="23">
        <v>1267</v>
      </c>
      <c r="C1279" s="7" t="s">
        <v>1684</v>
      </c>
      <c r="D1279" s="7" t="s">
        <v>101</v>
      </c>
      <c r="E1279" s="7" t="str">
        <f>VLOOKUP(A1279,[2]COMEDORECO_Generacion_de_Datos_!$A:$F,2,0)</f>
        <v>F</v>
      </c>
      <c r="F1279" s="7" t="s">
        <v>1844</v>
      </c>
      <c r="G1279" s="44" t="str">
        <f>VLOOKUP(A1279,[1]FIJA!$A:$P,15,0)</f>
        <v>COMEDORES ECONOMICOS LOS MINAS- COMEDORE</v>
      </c>
      <c r="H1279" s="44">
        <f>VLOOKUP(A1279,[1]FIJA!$A:$P,8,0)</f>
        <v>11000</v>
      </c>
      <c r="I1279" s="32">
        <f>VLOOKUP(A1279,[1]FIJA!$A:$P,10,0)</f>
        <v>0</v>
      </c>
      <c r="J1279" s="32">
        <f>VLOOKUP(A1279,[1]FIJA!$A:$P,9,0)</f>
        <v>315.7</v>
      </c>
      <c r="K1279" s="32">
        <f>VLOOKUP(A1279,[3]Sheet1!$F:$I,2,)</f>
        <v>781</v>
      </c>
      <c r="L1279" s="32">
        <f>VLOOKUP(A1279,[3]Sheet1!$F:$I,4,0)</f>
        <v>126.5</v>
      </c>
      <c r="M1279" s="32">
        <f>VLOOKUP(A1279,[1]FIJA!$A:$P,11,0)</f>
        <v>334.4</v>
      </c>
      <c r="N1279" s="32">
        <f>VLOOKUP(A1279,[3]Sheet1!$F:$I,3,0)</f>
        <v>779.9</v>
      </c>
      <c r="O1279" s="32">
        <f>VLOOKUP(A1279,[1]FIJA!$A:$P,12,0)</f>
        <v>75</v>
      </c>
      <c r="P1279" s="6">
        <v>650.09999999999991</v>
      </c>
      <c r="Q1279" s="40">
        <f t="shared" si="58"/>
        <v>725.09999999999991</v>
      </c>
      <c r="R1279" s="6">
        <f t="shared" si="60"/>
        <v>1687.4</v>
      </c>
      <c r="S1279" s="6">
        <f t="shared" si="59"/>
        <v>10274.9</v>
      </c>
      <c r="T1279" s="24">
        <v>111</v>
      </c>
      <c r="U1279" s="2" t="str">
        <f>VLOOKUP(A1279,[2]COMEDORECO_Generacion_de_Datos_!$A:$F,5,0)</f>
        <v>01.00.00.62.02.43.43</v>
      </c>
    </row>
    <row r="1280" spans="1:21" s="3" customFormat="1" ht="21.95" customHeight="1" x14ac:dyDescent="0.25">
      <c r="A1280" s="2">
        <f>VLOOKUP(C1280,[1]FIJA!$D:$P,3,0)</f>
        <v>1000191252</v>
      </c>
      <c r="B1280" s="23">
        <v>1268</v>
      </c>
      <c r="C1280" s="7" t="s">
        <v>524</v>
      </c>
      <c r="D1280" s="7" t="s">
        <v>101</v>
      </c>
      <c r="E1280" s="7" t="str">
        <f>VLOOKUP(A1280,[2]COMEDORECO_Generacion_de_Datos_!$A:$F,2,0)</f>
        <v>F</v>
      </c>
      <c r="F1280" s="7" t="s">
        <v>1844</v>
      </c>
      <c r="G1280" s="44" t="str">
        <f>VLOOKUP(A1280,[1]FIJA!$A:$P,15,0)</f>
        <v>COMEDORES ECONOMICOS LOS MINAS- COMEDORE</v>
      </c>
      <c r="H1280" s="44">
        <f>VLOOKUP(A1280,[1]FIJA!$A:$P,8,0)</f>
        <v>11000</v>
      </c>
      <c r="I1280" s="32">
        <f>VLOOKUP(A1280,[1]FIJA!$A:$P,10,0)</f>
        <v>0</v>
      </c>
      <c r="J1280" s="32">
        <f>VLOOKUP(A1280,[1]FIJA!$A:$P,9,0)</f>
        <v>315.7</v>
      </c>
      <c r="K1280" s="32">
        <f>VLOOKUP(A1280,[3]Sheet1!$F:$I,2,)</f>
        <v>781</v>
      </c>
      <c r="L1280" s="32">
        <f>VLOOKUP(A1280,[3]Sheet1!$F:$I,4,0)</f>
        <v>126.5</v>
      </c>
      <c r="M1280" s="32">
        <f>VLOOKUP(A1280,[1]FIJA!$A:$P,11,0)</f>
        <v>334.4</v>
      </c>
      <c r="N1280" s="32">
        <f>VLOOKUP(A1280,[3]Sheet1!$F:$I,3,0)</f>
        <v>779.9</v>
      </c>
      <c r="O1280" s="32">
        <f>VLOOKUP(A1280,[1]FIJA!$A:$P,12,0)</f>
        <v>1407.22</v>
      </c>
      <c r="P1280" s="6">
        <v>650.09999999999991</v>
      </c>
      <c r="Q1280" s="40">
        <f t="shared" si="58"/>
        <v>2057.3199999999997</v>
      </c>
      <c r="R1280" s="6">
        <f t="shared" si="60"/>
        <v>1687.4</v>
      </c>
      <c r="S1280" s="6">
        <f t="shared" si="59"/>
        <v>8942.68</v>
      </c>
      <c r="T1280" s="24">
        <v>111</v>
      </c>
      <c r="U1280" s="2" t="str">
        <f>VLOOKUP(A1280,[2]COMEDORECO_Generacion_de_Datos_!$A:$F,5,0)</f>
        <v>01.00.00.62.02.43.43</v>
      </c>
    </row>
    <row r="1281" spans="1:21" s="3" customFormat="1" ht="21.95" customHeight="1" x14ac:dyDescent="0.25">
      <c r="A1281" s="2">
        <f>VLOOKUP(C1281,[1]FIJA!$D:$P,3,0)</f>
        <v>1000493153</v>
      </c>
      <c r="B1281" s="23">
        <v>1269</v>
      </c>
      <c r="C1281" s="7" t="s">
        <v>528</v>
      </c>
      <c r="D1281" s="7" t="s">
        <v>101</v>
      </c>
      <c r="E1281" s="7" t="str">
        <f>VLOOKUP(A1281,[2]COMEDORECO_Generacion_de_Datos_!$A:$F,2,0)</f>
        <v>F</v>
      </c>
      <c r="F1281" s="7" t="s">
        <v>1844</v>
      </c>
      <c r="G1281" s="44" t="str">
        <f>VLOOKUP(A1281,[1]FIJA!$A:$P,15,0)</f>
        <v>COMEDORES ECONOMICOS LOS MINAS- COMEDORE</v>
      </c>
      <c r="H1281" s="44">
        <f>VLOOKUP(A1281,[1]FIJA!$A:$P,8,0)</f>
        <v>11000</v>
      </c>
      <c r="I1281" s="32">
        <f>VLOOKUP(A1281,[1]FIJA!$A:$P,10,0)</f>
        <v>0</v>
      </c>
      <c r="J1281" s="32">
        <f>VLOOKUP(A1281,[1]FIJA!$A:$P,9,0)</f>
        <v>315.7</v>
      </c>
      <c r="K1281" s="32">
        <f>VLOOKUP(A1281,[3]Sheet1!$F:$I,2,)</f>
        <v>781</v>
      </c>
      <c r="L1281" s="32">
        <f>VLOOKUP(A1281,[3]Sheet1!$F:$I,4,0)</f>
        <v>126.5</v>
      </c>
      <c r="M1281" s="32">
        <f>VLOOKUP(A1281,[1]FIJA!$A:$P,11,0)</f>
        <v>334.4</v>
      </c>
      <c r="N1281" s="32">
        <f>VLOOKUP(A1281,[3]Sheet1!$F:$I,3,0)</f>
        <v>779.9</v>
      </c>
      <c r="O1281" s="32">
        <f>VLOOKUP(A1281,[1]FIJA!$A:$P,12,0)</f>
        <v>75</v>
      </c>
      <c r="P1281" s="6">
        <v>650.09999999999991</v>
      </c>
      <c r="Q1281" s="40">
        <f t="shared" si="58"/>
        <v>725.09999999999991</v>
      </c>
      <c r="R1281" s="6">
        <f t="shared" si="60"/>
        <v>1687.4</v>
      </c>
      <c r="S1281" s="6">
        <f t="shared" si="59"/>
        <v>10274.9</v>
      </c>
      <c r="T1281" s="24">
        <v>111</v>
      </c>
      <c r="U1281" s="2" t="str">
        <f>VLOOKUP(A1281,[2]COMEDORECO_Generacion_de_Datos_!$A:$F,5,0)</f>
        <v>01.00.00.62.02.43.43</v>
      </c>
    </row>
    <row r="1282" spans="1:21" s="3" customFormat="1" ht="21.95" customHeight="1" x14ac:dyDescent="0.25">
      <c r="A1282" s="2">
        <f>VLOOKUP(C1282,[1]FIJA!$D:$P,3,0)</f>
        <v>1100096484</v>
      </c>
      <c r="B1282" s="23">
        <v>1270</v>
      </c>
      <c r="C1282" s="7" t="s">
        <v>547</v>
      </c>
      <c r="D1282" s="7" t="s">
        <v>97</v>
      </c>
      <c r="E1282" s="7" t="str">
        <f>VLOOKUP(A1282,[2]COMEDORECO_Generacion_de_Datos_!$A:$F,2,0)</f>
        <v>F</v>
      </c>
      <c r="F1282" s="7" t="s">
        <v>1844</v>
      </c>
      <c r="G1282" s="44" t="str">
        <f>VLOOKUP(A1282,[1]FIJA!$A:$P,15,0)</f>
        <v>COMEDORES ECONOMICOS LOS MINAS- COMEDORE</v>
      </c>
      <c r="H1282" s="44">
        <f>VLOOKUP(A1282,[1]FIJA!$A:$P,8,0)</f>
        <v>11000</v>
      </c>
      <c r="I1282" s="32">
        <f>VLOOKUP(A1282,[1]FIJA!$A:$P,10,0)</f>
        <v>0</v>
      </c>
      <c r="J1282" s="32">
        <f>VLOOKUP(A1282,[1]FIJA!$A:$P,9,0)</f>
        <v>315.7</v>
      </c>
      <c r="K1282" s="32">
        <f>VLOOKUP(A1282,[3]Sheet1!$F:$I,2,)</f>
        <v>781</v>
      </c>
      <c r="L1282" s="32">
        <f>VLOOKUP(A1282,[3]Sheet1!$F:$I,4,0)</f>
        <v>126.5</v>
      </c>
      <c r="M1282" s="32">
        <f>VLOOKUP(A1282,[1]FIJA!$A:$P,11,0)</f>
        <v>334.4</v>
      </c>
      <c r="N1282" s="32">
        <f>VLOOKUP(A1282,[3]Sheet1!$F:$I,3,0)</f>
        <v>779.9</v>
      </c>
      <c r="O1282" s="32">
        <f>VLOOKUP(A1282,[1]FIJA!$A:$P,12,0)</f>
        <v>75</v>
      </c>
      <c r="P1282" s="6">
        <v>650.09999999999991</v>
      </c>
      <c r="Q1282" s="40">
        <f t="shared" si="58"/>
        <v>725.09999999999991</v>
      </c>
      <c r="R1282" s="6">
        <f t="shared" si="60"/>
        <v>1687.4</v>
      </c>
      <c r="S1282" s="6">
        <f t="shared" si="59"/>
        <v>10274.9</v>
      </c>
      <c r="T1282" s="24">
        <v>111</v>
      </c>
      <c r="U1282" s="2" t="str">
        <f>VLOOKUP(A1282,[2]COMEDORECO_Generacion_de_Datos_!$A:$F,5,0)</f>
        <v>01.00.00.62.02.43.43</v>
      </c>
    </row>
    <row r="1283" spans="1:21" s="3" customFormat="1" ht="21.95" customHeight="1" x14ac:dyDescent="0.25">
      <c r="A1283" s="2">
        <f>VLOOKUP(C1283,[1]FIJA!$D:$P,3,0)</f>
        <v>1100109824</v>
      </c>
      <c r="B1283" s="23">
        <v>1271</v>
      </c>
      <c r="C1283" s="7" t="s">
        <v>548</v>
      </c>
      <c r="D1283" s="7" t="s">
        <v>97</v>
      </c>
      <c r="E1283" s="7" t="str">
        <f>VLOOKUP(A1283,[2]COMEDORECO_Generacion_de_Datos_!$A:$F,2,0)</f>
        <v>F</v>
      </c>
      <c r="F1283" s="7" t="s">
        <v>1844</v>
      </c>
      <c r="G1283" s="44" t="str">
        <f>VLOOKUP(A1283,[1]FIJA!$A:$P,15,0)</f>
        <v>DEPARTAMENTO DE COCINAS MOVILES- COMEDOR</v>
      </c>
      <c r="H1283" s="44">
        <f>VLOOKUP(A1283,[1]FIJA!$A:$P,8,0)</f>
        <v>11000</v>
      </c>
      <c r="I1283" s="32">
        <f>VLOOKUP(A1283,[1]FIJA!$A:$P,10,0)</f>
        <v>0</v>
      </c>
      <c r="J1283" s="32">
        <f>VLOOKUP(A1283,[1]FIJA!$A:$P,9,0)</f>
        <v>315.7</v>
      </c>
      <c r="K1283" s="32">
        <f>VLOOKUP(A1283,[3]Sheet1!$F:$I,2,)</f>
        <v>781</v>
      </c>
      <c r="L1283" s="32">
        <f>VLOOKUP(A1283,[3]Sheet1!$F:$I,4,0)</f>
        <v>126.5</v>
      </c>
      <c r="M1283" s="32">
        <f>VLOOKUP(A1283,[1]FIJA!$A:$P,11,0)</f>
        <v>334.4</v>
      </c>
      <c r="N1283" s="32">
        <f>VLOOKUP(A1283,[3]Sheet1!$F:$I,3,0)</f>
        <v>779.9</v>
      </c>
      <c r="O1283" s="32">
        <f>VLOOKUP(A1283,[1]FIJA!$A:$P,12,0)</f>
        <v>75</v>
      </c>
      <c r="P1283" s="6">
        <v>650.09999999999991</v>
      </c>
      <c r="Q1283" s="40">
        <f t="shared" si="58"/>
        <v>725.09999999999991</v>
      </c>
      <c r="R1283" s="6">
        <f t="shared" si="60"/>
        <v>1687.4</v>
      </c>
      <c r="S1283" s="6">
        <f t="shared" si="59"/>
        <v>10274.9</v>
      </c>
      <c r="T1283" s="24">
        <v>111</v>
      </c>
      <c r="U1283" s="2" t="str">
        <f>VLOOKUP(A1283,[2]COMEDORECO_Generacion_de_Datos_!$A:$F,5,0)</f>
        <v>01.00.00.62.02.43.43</v>
      </c>
    </row>
    <row r="1284" spans="1:21" s="3" customFormat="1" ht="21.95" customHeight="1" x14ac:dyDescent="0.25">
      <c r="A1284" s="2">
        <f>VLOOKUP(C1284,[1]FIJA!$D:$P,3,0)</f>
        <v>1201104013</v>
      </c>
      <c r="B1284" s="23">
        <v>1272</v>
      </c>
      <c r="C1284" s="7" t="s">
        <v>1399</v>
      </c>
      <c r="D1284" s="7" t="s">
        <v>97</v>
      </c>
      <c r="E1284" s="7" t="str">
        <f>VLOOKUP(A1284,[2]COMEDORECO_Generacion_de_Datos_!$A:$F,2,0)</f>
        <v>F</v>
      </c>
      <c r="F1284" s="7" t="s">
        <v>1844</v>
      </c>
      <c r="G1284" s="44" t="str">
        <f>VLOOKUP(A1284,[1]FIJA!$A:$P,15,0)</f>
        <v>COMEDORES ECONOMICOS LOS MINAS- COMEDORE</v>
      </c>
      <c r="H1284" s="44">
        <f>VLOOKUP(A1284,[1]FIJA!$A:$P,8,0)</f>
        <v>11000</v>
      </c>
      <c r="I1284" s="32">
        <f>VLOOKUP(A1284,[1]FIJA!$A:$P,10,0)</f>
        <v>0</v>
      </c>
      <c r="J1284" s="32">
        <f>VLOOKUP(A1284,[1]FIJA!$A:$P,9,0)</f>
        <v>315.7</v>
      </c>
      <c r="K1284" s="32">
        <f>VLOOKUP(A1284,[3]Sheet1!$F:$I,2,)</f>
        <v>781</v>
      </c>
      <c r="L1284" s="32">
        <f>VLOOKUP(A1284,[3]Sheet1!$F:$I,4,0)</f>
        <v>126.5</v>
      </c>
      <c r="M1284" s="32">
        <f>VLOOKUP(A1284,[1]FIJA!$A:$P,11,0)</f>
        <v>334.4</v>
      </c>
      <c r="N1284" s="32">
        <f>VLOOKUP(A1284,[3]Sheet1!$F:$I,3,0)</f>
        <v>779.9</v>
      </c>
      <c r="O1284" s="32">
        <f>VLOOKUP(A1284,[1]FIJA!$A:$P,12,0)</f>
        <v>75</v>
      </c>
      <c r="P1284" s="6">
        <v>650.09999999999991</v>
      </c>
      <c r="Q1284" s="40">
        <f t="shared" si="58"/>
        <v>725.09999999999991</v>
      </c>
      <c r="R1284" s="6">
        <f t="shared" si="60"/>
        <v>1687.4</v>
      </c>
      <c r="S1284" s="6">
        <f t="shared" si="59"/>
        <v>10274.9</v>
      </c>
      <c r="T1284" s="24">
        <v>111</v>
      </c>
      <c r="U1284" s="2" t="str">
        <f>VLOOKUP(A1284,[2]COMEDORECO_Generacion_de_Datos_!$A:$F,5,0)</f>
        <v>01.00.00.62.02.43.43</v>
      </c>
    </row>
    <row r="1285" spans="1:21" s="3" customFormat="1" ht="21.95" customHeight="1" x14ac:dyDescent="0.25">
      <c r="A1285" s="2">
        <f>VLOOKUP(C1285,[1]FIJA!$D:$P,3,0)</f>
        <v>1300085675</v>
      </c>
      <c r="B1285" s="23">
        <v>1273</v>
      </c>
      <c r="C1285" s="7" t="s">
        <v>571</v>
      </c>
      <c r="D1285" s="7" t="s">
        <v>101</v>
      </c>
      <c r="E1285" s="7" t="str">
        <f>VLOOKUP(A1285,[2]COMEDORECO_Generacion_de_Datos_!$A:$F,2,0)</f>
        <v>F</v>
      </c>
      <c r="F1285" s="7" t="s">
        <v>1844</v>
      </c>
      <c r="G1285" s="44" t="str">
        <f>VLOOKUP(A1285,[1]FIJA!$A:$P,15,0)</f>
        <v>DIVISION DE MANTENIMIENTO- COMEDORES ECO</v>
      </c>
      <c r="H1285" s="44">
        <f>VLOOKUP(A1285,[1]FIJA!$A:$P,8,0)</f>
        <v>11000</v>
      </c>
      <c r="I1285" s="32">
        <f>VLOOKUP(A1285,[1]FIJA!$A:$P,10,0)</f>
        <v>0</v>
      </c>
      <c r="J1285" s="32">
        <f>VLOOKUP(A1285,[1]FIJA!$A:$P,9,0)</f>
        <v>315.7</v>
      </c>
      <c r="K1285" s="32">
        <f>VLOOKUP(A1285,[3]Sheet1!$F:$I,2,)</f>
        <v>781</v>
      </c>
      <c r="L1285" s="32">
        <f>VLOOKUP(A1285,[3]Sheet1!$F:$I,4,0)</f>
        <v>126.5</v>
      </c>
      <c r="M1285" s="32">
        <f>VLOOKUP(A1285,[1]FIJA!$A:$P,11,0)</f>
        <v>334.4</v>
      </c>
      <c r="N1285" s="32">
        <f>VLOOKUP(A1285,[3]Sheet1!$F:$I,3,0)</f>
        <v>779.9</v>
      </c>
      <c r="O1285" s="32">
        <f>VLOOKUP(A1285,[1]FIJA!$A:$P,12,0)</f>
        <v>75</v>
      </c>
      <c r="P1285" s="6">
        <v>650.09999999999991</v>
      </c>
      <c r="Q1285" s="40">
        <f t="shared" si="58"/>
        <v>725.09999999999991</v>
      </c>
      <c r="R1285" s="6">
        <f t="shared" si="60"/>
        <v>1687.4</v>
      </c>
      <c r="S1285" s="6">
        <f t="shared" si="59"/>
        <v>10274.9</v>
      </c>
      <c r="T1285" s="24">
        <v>111</v>
      </c>
      <c r="U1285" s="2" t="str">
        <f>VLOOKUP(A1285,[2]COMEDORECO_Generacion_de_Datos_!$A:$F,5,0)</f>
        <v>01.00.00.62.02.43.43</v>
      </c>
    </row>
    <row r="1286" spans="1:21" s="3" customFormat="1" ht="21.95" customHeight="1" x14ac:dyDescent="0.25">
      <c r="A1286" s="2">
        <f>VLOOKUP(C1286,[1]FIJA!$D:$P,3,0)</f>
        <v>1300281829</v>
      </c>
      <c r="B1286" s="23">
        <v>1274</v>
      </c>
      <c r="C1286" s="7" t="s">
        <v>575</v>
      </c>
      <c r="D1286" s="7" t="s">
        <v>101</v>
      </c>
      <c r="E1286" s="7" t="str">
        <f>VLOOKUP(A1286,[2]COMEDORECO_Generacion_de_Datos_!$A:$F,2,0)</f>
        <v>F</v>
      </c>
      <c r="F1286" s="7" t="s">
        <v>1844</v>
      </c>
      <c r="G1286" s="44" t="str">
        <f>VLOOKUP(A1286,[1]FIJA!$A:$P,15,0)</f>
        <v>COMEDORES ECONOMICOS - SAN JOSE DE OCOA</v>
      </c>
      <c r="H1286" s="44">
        <f>VLOOKUP(A1286,[1]FIJA!$A:$P,8,0)</f>
        <v>11000</v>
      </c>
      <c r="I1286" s="32">
        <f>VLOOKUP(A1286,[1]FIJA!$A:$P,10,0)</f>
        <v>0</v>
      </c>
      <c r="J1286" s="32">
        <f>VLOOKUP(A1286,[1]FIJA!$A:$P,9,0)</f>
        <v>315.7</v>
      </c>
      <c r="K1286" s="32">
        <f>VLOOKUP(A1286,[3]Sheet1!$F:$I,2,)</f>
        <v>781</v>
      </c>
      <c r="L1286" s="32">
        <f>VLOOKUP(A1286,[3]Sheet1!$F:$I,4,0)</f>
        <v>126.5</v>
      </c>
      <c r="M1286" s="32">
        <f>VLOOKUP(A1286,[1]FIJA!$A:$P,11,0)</f>
        <v>334.4</v>
      </c>
      <c r="N1286" s="32">
        <f>VLOOKUP(A1286,[3]Sheet1!$F:$I,3,0)</f>
        <v>779.9</v>
      </c>
      <c r="O1286" s="32">
        <f>VLOOKUP(A1286,[1]FIJA!$A:$P,12,0)</f>
        <v>75</v>
      </c>
      <c r="P1286" s="6">
        <v>650.09999999999991</v>
      </c>
      <c r="Q1286" s="40">
        <f t="shared" si="58"/>
        <v>725.09999999999991</v>
      </c>
      <c r="R1286" s="6">
        <f t="shared" si="60"/>
        <v>1687.4</v>
      </c>
      <c r="S1286" s="6">
        <f t="shared" si="59"/>
        <v>10274.9</v>
      </c>
      <c r="T1286" s="24">
        <v>111</v>
      </c>
      <c r="U1286" s="2" t="str">
        <f>VLOOKUP(A1286,[2]COMEDORECO_Generacion_de_Datos_!$A:$F,5,0)</f>
        <v>01.00.00.62.02.43.43</v>
      </c>
    </row>
    <row r="1287" spans="1:21" s="3" customFormat="1" ht="21.95" customHeight="1" x14ac:dyDescent="0.25">
      <c r="A1287" s="2">
        <f>VLOOKUP(C1287,[1]FIJA!$D:$P,3,0)</f>
        <v>1800253690</v>
      </c>
      <c r="B1287" s="23">
        <v>1275</v>
      </c>
      <c r="C1287" s="7" t="s">
        <v>619</v>
      </c>
      <c r="D1287" s="7" t="s">
        <v>101</v>
      </c>
      <c r="E1287" s="7" t="str">
        <f>VLOOKUP(A1287,[2]COMEDORECO_Generacion_de_Datos_!$A:$F,2,0)</f>
        <v>F</v>
      </c>
      <c r="F1287" s="7" t="s">
        <v>1844</v>
      </c>
      <c r="G1287" s="44" t="str">
        <f>VLOOKUP(A1287,[1]FIJA!$A:$P,15,0)</f>
        <v>COMEDORES ECONOMICOS LOS MINAS- COMEDORE</v>
      </c>
      <c r="H1287" s="44">
        <f>VLOOKUP(A1287,[1]FIJA!$A:$P,8,0)</f>
        <v>11000</v>
      </c>
      <c r="I1287" s="32">
        <f>VLOOKUP(A1287,[1]FIJA!$A:$P,10,0)</f>
        <v>0</v>
      </c>
      <c r="J1287" s="32">
        <f>VLOOKUP(A1287,[1]FIJA!$A:$P,9,0)</f>
        <v>315.7</v>
      </c>
      <c r="K1287" s="32">
        <f>VLOOKUP(A1287,[3]Sheet1!$F:$I,2,)</f>
        <v>781</v>
      </c>
      <c r="L1287" s="32">
        <f>VLOOKUP(A1287,[3]Sheet1!$F:$I,4,0)</f>
        <v>126.5</v>
      </c>
      <c r="M1287" s="32">
        <f>VLOOKUP(A1287,[1]FIJA!$A:$P,11,0)</f>
        <v>334.4</v>
      </c>
      <c r="N1287" s="32">
        <f>VLOOKUP(A1287,[3]Sheet1!$F:$I,3,0)</f>
        <v>779.9</v>
      </c>
      <c r="O1287" s="32">
        <f>VLOOKUP(A1287,[1]FIJA!$A:$P,12,0)</f>
        <v>75</v>
      </c>
      <c r="P1287" s="6">
        <v>650.09999999999991</v>
      </c>
      <c r="Q1287" s="40">
        <f t="shared" si="58"/>
        <v>725.09999999999991</v>
      </c>
      <c r="R1287" s="6">
        <f t="shared" si="60"/>
        <v>1687.4</v>
      </c>
      <c r="S1287" s="6">
        <f t="shared" si="59"/>
        <v>10274.9</v>
      </c>
      <c r="T1287" s="24">
        <v>111</v>
      </c>
      <c r="U1287" s="2" t="str">
        <f>VLOOKUP(A1287,[2]COMEDORECO_Generacion_de_Datos_!$A:$F,5,0)</f>
        <v>01.00.00.62.02.43.43</v>
      </c>
    </row>
    <row r="1288" spans="1:21" s="3" customFormat="1" ht="21.95" customHeight="1" x14ac:dyDescent="0.25">
      <c r="A1288" s="2">
        <f>VLOOKUP(C1288,[1]FIJA!$D:$P,3,0)</f>
        <v>1800707026</v>
      </c>
      <c r="B1288" s="23">
        <v>1276</v>
      </c>
      <c r="C1288" s="7" t="s">
        <v>1536</v>
      </c>
      <c r="D1288" s="7" t="s">
        <v>97</v>
      </c>
      <c r="E1288" s="7" t="str">
        <f>VLOOKUP(A1288,[2]COMEDORECO_Generacion_de_Datos_!$A:$F,2,0)</f>
        <v>F</v>
      </c>
      <c r="F1288" s="7" t="s">
        <v>1844</v>
      </c>
      <c r="G1288" s="44" t="str">
        <f>VLOOKUP(A1288,[1]FIJA!$A:$P,15,0)</f>
        <v>COMEDORES ECONOMICOS LOS MINAS- COMEDORE</v>
      </c>
      <c r="H1288" s="44">
        <f>VLOOKUP(A1288,[1]FIJA!$A:$P,8,0)</f>
        <v>11000</v>
      </c>
      <c r="I1288" s="32">
        <f>VLOOKUP(A1288,[1]FIJA!$A:$P,10,0)</f>
        <v>0</v>
      </c>
      <c r="J1288" s="32">
        <f>VLOOKUP(A1288,[1]FIJA!$A:$P,9,0)</f>
        <v>315.7</v>
      </c>
      <c r="K1288" s="32">
        <f>VLOOKUP(A1288,[3]Sheet1!$F:$I,2,)</f>
        <v>781</v>
      </c>
      <c r="L1288" s="32">
        <f>VLOOKUP(A1288,[3]Sheet1!$F:$I,4,0)</f>
        <v>126.5</v>
      </c>
      <c r="M1288" s="32">
        <f>VLOOKUP(A1288,[1]FIJA!$A:$P,11,0)</f>
        <v>334.4</v>
      </c>
      <c r="N1288" s="32">
        <f>VLOOKUP(A1288,[3]Sheet1!$F:$I,3,0)</f>
        <v>779.9</v>
      </c>
      <c r="O1288" s="32">
        <f>VLOOKUP(A1288,[1]FIJA!$A:$P,12,0)</f>
        <v>75</v>
      </c>
      <c r="P1288" s="6">
        <v>650.09999999999991</v>
      </c>
      <c r="Q1288" s="40">
        <f t="shared" si="58"/>
        <v>725.09999999999991</v>
      </c>
      <c r="R1288" s="6">
        <f t="shared" si="60"/>
        <v>1687.4</v>
      </c>
      <c r="S1288" s="6">
        <f t="shared" si="59"/>
        <v>10274.9</v>
      </c>
      <c r="T1288" s="24">
        <v>111</v>
      </c>
      <c r="U1288" s="2" t="str">
        <f>VLOOKUP(A1288,[2]COMEDORECO_Generacion_de_Datos_!$A:$F,5,0)</f>
        <v>01.00.00.62.02.43.43</v>
      </c>
    </row>
    <row r="1289" spans="1:21" s="3" customFormat="1" ht="21.95" customHeight="1" x14ac:dyDescent="0.25">
      <c r="A1289" s="2">
        <f>VLOOKUP(C1289,[1]FIJA!$D:$P,3,0)</f>
        <v>2000014619</v>
      </c>
      <c r="B1289" s="23">
        <v>1277</v>
      </c>
      <c r="C1289" s="7" t="s">
        <v>663</v>
      </c>
      <c r="D1289" s="7" t="s">
        <v>101</v>
      </c>
      <c r="E1289" s="7" t="str">
        <f>VLOOKUP(A1289,[2]COMEDORECO_Generacion_de_Datos_!$A:$F,2,0)</f>
        <v>F</v>
      </c>
      <c r="F1289" s="7" t="s">
        <v>1844</v>
      </c>
      <c r="G1289" s="44" t="str">
        <f>VLOOKUP(A1289,[1]FIJA!$A:$P,15,0)</f>
        <v>COMEDORES ECONOMICOS LOS MINAS- COMEDORE</v>
      </c>
      <c r="H1289" s="44">
        <f>VLOOKUP(A1289,[1]FIJA!$A:$P,8,0)</f>
        <v>11000</v>
      </c>
      <c r="I1289" s="32">
        <f>VLOOKUP(A1289,[1]FIJA!$A:$P,10,0)</f>
        <v>0</v>
      </c>
      <c r="J1289" s="32">
        <f>VLOOKUP(A1289,[1]FIJA!$A:$P,9,0)</f>
        <v>315.7</v>
      </c>
      <c r="K1289" s="32">
        <f>VLOOKUP(A1289,[3]Sheet1!$F:$I,2,)</f>
        <v>781</v>
      </c>
      <c r="L1289" s="32">
        <f>VLOOKUP(A1289,[3]Sheet1!$F:$I,4,0)</f>
        <v>126.5</v>
      </c>
      <c r="M1289" s="32">
        <f>VLOOKUP(A1289,[1]FIJA!$A:$P,11,0)</f>
        <v>334.4</v>
      </c>
      <c r="N1289" s="32">
        <f>VLOOKUP(A1289,[3]Sheet1!$F:$I,3,0)</f>
        <v>779.9</v>
      </c>
      <c r="O1289" s="32">
        <f>VLOOKUP(A1289,[1]FIJA!$A:$P,12,0)</f>
        <v>75</v>
      </c>
      <c r="P1289" s="6">
        <v>650.09999999999991</v>
      </c>
      <c r="Q1289" s="40">
        <f t="shared" si="58"/>
        <v>725.09999999999991</v>
      </c>
      <c r="R1289" s="6">
        <f t="shared" si="60"/>
        <v>1687.4</v>
      </c>
      <c r="S1289" s="6">
        <f t="shared" si="59"/>
        <v>10274.9</v>
      </c>
      <c r="T1289" s="24">
        <v>111</v>
      </c>
      <c r="U1289" s="2" t="str">
        <f>VLOOKUP(A1289,[2]COMEDORECO_Generacion_de_Datos_!$A:$F,5,0)</f>
        <v>01.00.00.62.02.43.43</v>
      </c>
    </row>
    <row r="1290" spans="1:21" s="3" customFormat="1" ht="21.95" customHeight="1" x14ac:dyDescent="0.25">
      <c r="A1290" s="2">
        <f>VLOOKUP(C1290,[1]FIJA!$D:$P,3,0)</f>
        <v>2200165757</v>
      </c>
      <c r="B1290" s="23">
        <v>1278</v>
      </c>
      <c r="C1290" s="7" t="s">
        <v>686</v>
      </c>
      <c r="D1290" s="7" t="s">
        <v>113</v>
      </c>
      <c r="E1290" s="7" t="str">
        <f>VLOOKUP(A1290,[2]COMEDORECO_Generacion_de_Datos_!$A:$F,2,0)</f>
        <v>F</v>
      </c>
      <c r="F1290" s="7" t="s">
        <v>1844</v>
      </c>
      <c r="G1290" s="44" t="str">
        <f>VLOOKUP(A1290,[1]FIJA!$A:$P,15,0)</f>
        <v>COMEDORES ECONOMICOS LOS MINAS- COMEDORE</v>
      </c>
      <c r="H1290" s="44">
        <f>VLOOKUP(A1290,[1]FIJA!$A:$P,8,0)</f>
        <v>11000</v>
      </c>
      <c r="I1290" s="32">
        <f>VLOOKUP(A1290,[1]FIJA!$A:$P,10,0)</f>
        <v>0</v>
      </c>
      <c r="J1290" s="32">
        <f>VLOOKUP(A1290,[1]FIJA!$A:$P,9,0)</f>
        <v>315.7</v>
      </c>
      <c r="K1290" s="32">
        <f>VLOOKUP(A1290,[3]Sheet1!$F:$I,2,)</f>
        <v>781</v>
      </c>
      <c r="L1290" s="32">
        <f>VLOOKUP(A1290,[3]Sheet1!$F:$I,4,0)</f>
        <v>126.5</v>
      </c>
      <c r="M1290" s="32">
        <f>VLOOKUP(A1290,[1]FIJA!$A:$P,11,0)</f>
        <v>334.4</v>
      </c>
      <c r="N1290" s="32">
        <f>VLOOKUP(A1290,[3]Sheet1!$F:$I,3,0)</f>
        <v>779.9</v>
      </c>
      <c r="O1290" s="32">
        <f>VLOOKUP(A1290,[1]FIJA!$A:$P,12,0)</f>
        <v>75</v>
      </c>
      <c r="P1290" s="6">
        <v>650.09999999999991</v>
      </c>
      <c r="Q1290" s="40">
        <f t="shared" si="58"/>
        <v>725.09999999999991</v>
      </c>
      <c r="R1290" s="6">
        <f t="shared" si="60"/>
        <v>1687.4</v>
      </c>
      <c r="S1290" s="6">
        <f t="shared" si="59"/>
        <v>10274.9</v>
      </c>
      <c r="T1290" s="24">
        <v>111</v>
      </c>
      <c r="U1290" s="2" t="str">
        <f>VLOOKUP(A1290,[2]COMEDORECO_Generacion_de_Datos_!$A:$F,5,0)</f>
        <v>01.00.00.62.02.43.43</v>
      </c>
    </row>
    <row r="1291" spans="1:21" s="3" customFormat="1" ht="21.95" customHeight="1" x14ac:dyDescent="0.25">
      <c r="A1291" s="2">
        <f>VLOOKUP(C1291,[1]FIJA!$D:$P,3,0)</f>
        <v>2300867716</v>
      </c>
      <c r="B1291" s="23">
        <v>1279</v>
      </c>
      <c r="C1291" s="7" t="s">
        <v>704</v>
      </c>
      <c r="D1291" s="7" t="s">
        <v>101</v>
      </c>
      <c r="E1291" s="7" t="str">
        <f>VLOOKUP(A1291,[2]COMEDORECO_Generacion_de_Datos_!$A:$F,2,0)</f>
        <v>F</v>
      </c>
      <c r="F1291" s="7" t="s">
        <v>1844</v>
      </c>
      <c r="G1291" s="44" t="str">
        <f>VLOOKUP(A1291,[1]FIJA!$A:$P,15,0)</f>
        <v>COMEDORES ECONOMICOS LOS MINAS- COMEDORE</v>
      </c>
      <c r="H1291" s="44">
        <f>VLOOKUP(A1291,[1]FIJA!$A:$P,8,0)</f>
        <v>11000</v>
      </c>
      <c r="I1291" s="32">
        <f>VLOOKUP(A1291,[1]FIJA!$A:$P,10,0)</f>
        <v>0</v>
      </c>
      <c r="J1291" s="32">
        <f>VLOOKUP(A1291,[1]FIJA!$A:$P,9,0)</f>
        <v>315.7</v>
      </c>
      <c r="K1291" s="32">
        <f>VLOOKUP(A1291,[3]Sheet1!$F:$I,2,)</f>
        <v>781</v>
      </c>
      <c r="L1291" s="32">
        <f>VLOOKUP(A1291,[3]Sheet1!$F:$I,4,0)</f>
        <v>126.5</v>
      </c>
      <c r="M1291" s="32">
        <f>VLOOKUP(A1291,[1]FIJA!$A:$P,11,0)</f>
        <v>334.4</v>
      </c>
      <c r="N1291" s="32">
        <f>VLOOKUP(A1291,[3]Sheet1!$F:$I,3,0)</f>
        <v>779.9</v>
      </c>
      <c r="O1291" s="32">
        <f>VLOOKUP(A1291,[1]FIJA!$A:$P,12,0)</f>
        <v>75</v>
      </c>
      <c r="P1291" s="6">
        <v>650.09999999999991</v>
      </c>
      <c r="Q1291" s="40">
        <f t="shared" si="58"/>
        <v>725.09999999999991</v>
      </c>
      <c r="R1291" s="6">
        <f t="shared" si="60"/>
        <v>1687.4</v>
      </c>
      <c r="S1291" s="6">
        <f t="shared" si="59"/>
        <v>10274.9</v>
      </c>
      <c r="T1291" s="24">
        <v>111</v>
      </c>
      <c r="U1291" s="2" t="str">
        <f>VLOOKUP(A1291,[2]COMEDORECO_Generacion_de_Datos_!$A:$F,5,0)</f>
        <v>01.00.00.62.02.43.43</v>
      </c>
    </row>
    <row r="1292" spans="1:21" s="3" customFormat="1" ht="21.95" customHeight="1" x14ac:dyDescent="0.25">
      <c r="A1292" s="2">
        <f>VLOOKUP(C1292,[1]FIJA!$D:$P,3,0)</f>
        <v>2301269169</v>
      </c>
      <c r="B1292" s="23">
        <v>1280</v>
      </c>
      <c r="C1292" s="7" t="s">
        <v>707</v>
      </c>
      <c r="D1292" s="7" t="s">
        <v>97</v>
      </c>
      <c r="E1292" s="7" t="str">
        <f>VLOOKUP(A1292,[2]COMEDORECO_Generacion_de_Datos_!$A:$F,2,0)</f>
        <v>F</v>
      </c>
      <c r="F1292" s="7" t="s">
        <v>1844</v>
      </c>
      <c r="G1292" s="44" t="str">
        <f>VLOOKUP(A1292,[1]FIJA!$A:$P,15,0)</f>
        <v>COMEDORES ECONOMICOS LOS MINAS- COMEDORE</v>
      </c>
      <c r="H1292" s="44">
        <f>VLOOKUP(A1292,[1]FIJA!$A:$P,8,0)</f>
        <v>11000</v>
      </c>
      <c r="I1292" s="32">
        <f>VLOOKUP(A1292,[1]FIJA!$A:$P,10,0)</f>
        <v>0</v>
      </c>
      <c r="J1292" s="32">
        <f>VLOOKUP(A1292,[1]FIJA!$A:$P,9,0)</f>
        <v>315.7</v>
      </c>
      <c r="K1292" s="32">
        <f>VLOOKUP(A1292,[3]Sheet1!$F:$I,2,)</f>
        <v>781</v>
      </c>
      <c r="L1292" s="32">
        <f>VLOOKUP(A1292,[3]Sheet1!$F:$I,4,0)</f>
        <v>126.5</v>
      </c>
      <c r="M1292" s="32">
        <f>VLOOKUP(A1292,[1]FIJA!$A:$P,11,0)</f>
        <v>334.4</v>
      </c>
      <c r="N1292" s="32">
        <f>VLOOKUP(A1292,[3]Sheet1!$F:$I,3,0)</f>
        <v>779.9</v>
      </c>
      <c r="O1292" s="32">
        <f>VLOOKUP(A1292,[1]FIJA!$A:$P,12,0)</f>
        <v>75</v>
      </c>
      <c r="P1292" s="6">
        <v>650.09999999999991</v>
      </c>
      <c r="Q1292" s="40">
        <f t="shared" si="58"/>
        <v>725.09999999999991</v>
      </c>
      <c r="R1292" s="6">
        <f t="shared" si="60"/>
        <v>1687.4</v>
      </c>
      <c r="S1292" s="6">
        <f t="shared" si="59"/>
        <v>10274.9</v>
      </c>
      <c r="T1292" s="24">
        <v>111</v>
      </c>
      <c r="U1292" s="2" t="str">
        <f>VLOOKUP(A1292,[2]COMEDORECO_Generacion_de_Datos_!$A:$F,5,0)</f>
        <v>01.00.00.62.02.43.43</v>
      </c>
    </row>
    <row r="1293" spans="1:21" s="3" customFormat="1" ht="21.95" customHeight="1" x14ac:dyDescent="0.25">
      <c r="A1293" s="2">
        <f>VLOOKUP(C1293,[1]FIJA!$D:$P,3,0)</f>
        <v>2700220458</v>
      </c>
      <c r="B1293" s="23">
        <v>1281</v>
      </c>
      <c r="C1293" s="7" t="s">
        <v>1333</v>
      </c>
      <c r="D1293" s="7" t="s">
        <v>97</v>
      </c>
      <c r="E1293" s="7" t="str">
        <f>VLOOKUP(A1293,[2]COMEDORECO_Generacion_de_Datos_!$A:$F,2,0)</f>
        <v>F</v>
      </c>
      <c r="F1293" s="7" t="s">
        <v>1844</v>
      </c>
      <c r="G1293" s="44" t="str">
        <f>VLOOKUP(A1293,[1]FIJA!$A:$P,15,0)</f>
        <v>COMEDORES ECONOMICOS LOS MINAS- COMEDORE</v>
      </c>
      <c r="H1293" s="44">
        <f>VLOOKUP(A1293,[1]FIJA!$A:$P,8,0)</f>
        <v>11000</v>
      </c>
      <c r="I1293" s="32">
        <f>VLOOKUP(A1293,[1]FIJA!$A:$P,10,0)</f>
        <v>0</v>
      </c>
      <c r="J1293" s="32">
        <f>VLOOKUP(A1293,[1]FIJA!$A:$P,9,0)</f>
        <v>315.7</v>
      </c>
      <c r="K1293" s="32">
        <f>VLOOKUP(A1293,[3]Sheet1!$F:$I,2,)</f>
        <v>781</v>
      </c>
      <c r="L1293" s="32">
        <f>VLOOKUP(A1293,[3]Sheet1!$F:$I,4,0)</f>
        <v>126.5</v>
      </c>
      <c r="M1293" s="32">
        <f>VLOOKUP(A1293,[1]FIJA!$A:$P,11,0)</f>
        <v>334.4</v>
      </c>
      <c r="N1293" s="32">
        <f>VLOOKUP(A1293,[3]Sheet1!$F:$I,3,0)</f>
        <v>779.9</v>
      </c>
      <c r="O1293" s="32">
        <f>VLOOKUP(A1293,[1]FIJA!$A:$P,12,0)</f>
        <v>75</v>
      </c>
      <c r="P1293" s="6">
        <v>650.09999999999991</v>
      </c>
      <c r="Q1293" s="40">
        <f t="shared" ref="Q1293:Q1356" si="61">+I1293+J1293+M1293+O1293</f>
        <v>725.09999999999991</v>
      </c>
      <c r="R1293" s="6">
        <f t="shared" si="60"/>
        <v>1687.4</v>
      </c>
      <c r="S1293" s="6">
        <f t="shared" ref="S1293:S1356" si="62">+H1293-Q1293</f>
        <v>10274.9</v>
      </c>
      <c r="T1293" s="24">
        <v>111</v>
      </c>
      <c r="U1293" s="2" t="str">
        <f>VLOOKUP(A1293,[2]COMEDORECO_Generacion_de_Datos_!$A:$F,5,0)</f>
        <v>01.00.00.62.02.43.43</v>
      </c>
    </row>
    <row r="1294" spans="1:21" s="3" customFormat="1" ht="21.95" customHeight="1" x14ac:dyDescent="0.25">
      <c r="A1294" s="2">
        <f>VLOOKUP(C1294,[1]FIJA!$D:$P,3,0)</f>
        <v>2700446749</v>
      </c>
      <c r="B1294" s="23">
        <v>1282</v>
      </c>
      <c r="C1294" s="7" t="s">
        <v>1699</v>
      </c>
      <c r="D1294" s="7" t="s">
        <v>97</v>
      </c>
      <c r="E1294" s="7" t="str">
        <f>VLOOKUP(A1294,[2]COMEDORECO_Generacion_de_Datos_!$A:$F,2,0)</f>
        <v>M</v>
      </c>
      <c r="F1294" s="7" t="s">
        <v>1844</v>
      </c>
      <c r="G1294" s="44" t="str">
        <f>VLOOKUP(A1294,[1]FIJA!$A:$P,15,0)</f>
        <v>COMEDORES ECONOMICOS LOS MINAS- COMEDORE</v>
      </c>
      <c r="H1294" s="44">
        <f>VLOOKUP(A1294,[1]FIJA!$A:$P,8,0)</f>
        <v>11000</v>
      </c>
      <c r="I1294" s="32">
        <f>VLOOKUP(A1294,[1]FIJA!$A:$P,10,0)</f>
        <v>0</v>
      </c>
      <c r="J1294" s="32">
        <f>VLOOKUP(A1294,[1]FIJA!$A:$P,9,0)</f>
        <v>315.7</v>
      </c>
      <c r="K1294" s="32">
        <f>VLOOKUP(A1294,[3]Sheet1!$F:$I,2,)</f>
        <v>781</v>
      </c>
      <c r="L1294" s="32">
        <f>VLOOKUP(A1294,[3]Sheet1!$F:$I,4,0)</f>
        <v>126.5</v>
      </c>
      <c r="M1294" s="32">
        <f>VLOOKUP(A1294,[1]FIJA!$A:$P,11,0)</f>
        <v>334.4</v>
      </c>
      <c r="N1294" s="32">
        <f>VLOOKUP(A1294,[3]Sheet1!$F:$I,3,0)</f>
        <v>779.9</v>
      </c>
      <c r="O1294" s="32">
        <f>VLOOKUP(A1294,[1]FIJA!$A:$P,12,0)</f>
        <v>75</v>
      </c>
      <c r="P1294" s="6">
        <v>650.09999999999991</v>
      </c>
      <c r="Q1294" s="40">
        <f t="shared" si="61"/>
        <v>725.09999999999991</v>
      </c>
      <c r="R1294" s="6">
        <f t="shared" si="60"/>
        <v>1687.4</v>
      </c>
      <c r="S1294" s="6">
        <f t="shared" si="62"/>
        <v>10274.9</v>
      </c>
      <c r="T1294" s="24">
        <v>111</v>
      </c>
      <c r="U1294" s="2" t="str">
        <f>VLOOKUP(A1294,[2]COMEDORECO_Generacion_de_Datos_!$A:$F,5,0)</f>
        <v>01.00.00.62.02.43.43</v>
      </c>
    </row>
    <row r="1295" spans="1:21" s="3" customFormat="1" ht="21.95" customHeight="1" x14ac:dyDescent="0.25">
      <c r="A1295" s="2">
        <f>VLOOKUP(C1295,[1]FIJA!$D:$P,3,0)</f>
        <v>3100155211</v>
      </c>
      <c r="B1295" s="23">
        <v>1283</v>
      </c>
      <c r="C1295" s="7" t="s">
        <v>744</v>
      </c>
      <c r="D1295" s="7" t="s">
        <v>97</v>
      </c>
      <c r="E1295" s="7" t="str">
        <f>VLOOKUP(A1295,[2]COMEDORECO_Generacion_de_Datos_!$A:$F,2,0)</f>
        <v>F</v>
      </c>
      <c r="F1295" s="7" t="s">
        <v>1844</v>
      </c>
      <c r="G1295" s="44" t="str">
        <f>VLOOKUP(A1295,[1]FIJA!$A:$P,15,0)</f>
        <v>COMEDORES ECONOMICOS - PEKIN SANTIAGO</v>
      </c>
      <c r="H1295" s="44">
        <f>VLOOKUP(A1295,[1]FIJA!$A:$P,8,0)</f>
        <v>11000</v>
      </c>
      <c r="I1295" s="32">
        <f>VLOOKUP(A1295,[1]FIJA!$A:$P,10,0)</f>
        <v>0</v>
      </c>
      <c r="J1295" s="32">
        <f>VLOOKUP(A1295,[1]FIJA!$A:$P,9,0)</f>
        <v>315.7</v>
      </c>
      <c r="K1295" s="32">
        <f>VLOOKUP(A1295,[3]Sheet1!$F:$I,2,)</f>
        <v>781</v>
      </c>
      <c r="L1295" s="32">
        <f>VLOOKUP(A1295,[3]Sheet1!$F:$I,4,0)</f>
        <v>126.5</v>
      </c>
      <c r="M1295" s="32">
        <f>VLOOKUP(A1295,[1]FIJA!$A:$P,11,0)</f>
        <v>334.4</v>
      </c>
      <c r="N1295" s="32">
        <f>VLOOKUP(A1295,[3]Sheet1!$F:$I,3,0)</f>
        <v>779.9</v>
      </c>
      <c r="O1295" s="32">
        <f>VLOOKUP(A1295,[1]FIJA!$A:$P,12,0)</f>
        <v>75</v>
      </c>
      <c r="P1295" s="6">
        <v>650.09999999999991</v>
      </c>
      <c r="Q1295" s="40">
        <f t="shared" si="61"/>
        <v>725.09999999999991</v>
      </c>
      <c r="R1295" s="6">
        <f t="shared" si="60"/>
        <v>1687.4</v>
      </c>
      <c r="S1295" s="6">
        <f t="shared" si="62"/>
        <v>10274.9</v>
      </c>
      <c r="T1295" s="24">
        <v>111</v>
      </c>
      <c r="U1295" s="2" t="str">
        <f>VLOOKUP(A1295,[2]COMEDORECO_Generacion_de_Datos_!$A:$F,5,0)</f>
        <v>01.00.00.62.02.43.43</v>
      </c>
    </row>
    <row r="1296" spans="1:21" s="3" customFormat="1" ht="21.95" customHeight="1" x14ac:dyDescent="0.25">
      <c r="A1296" s="2">
        <f>VLOOKUP(C1296,[1]FIJA!$D:$P,3,0)</f>
        <v>3100624075</v>
      </c>
      <c r="B1296" s="23">
        <v>1284</v>
      </c>
      <c r="C1296" s="7" t="s">
        <v>746</v>
      </c>
      <c r="D1296" s="7" t="s">
        <v>97</v>
      </c>
      <c r="E1296" s="7" t="str">
        <f>VLOOKUP(A1296,[2]COMEDORECO_Generacion_de_Datos_!$A:$F,2,0)</f>
        <v>F</v>
      </c>
      <c r="F1296" s="7" t="s">
        <v>1844</v>
      </c>
      <c r="G1296" s="44" t="str">
        <f>VLOOKUP(A1296,[1]FIJA!$A:$P,15,0)</f>
        <v>COMEDORES ECONOMICOS - PLATANITO SANTIAG</v>
      </c>
      <c r="H1296" s="44">
        <f>VLOOKUP(A1296,[1]FIJA!$A:$P,8,0)</f>
        <v>11000</v>
      </c>
      <c r="I1296" s="32">
        <f>VLOOKUP(A1296,[1]FIJA!$A:$P,10,0)</f>
        <v>0</v>
      </c>
      <c r="J1296" s="32">
        <f>VLOOKUP(A1296,[1]FIJA!$A:$P,9,0)</f>
        <v>315.7</v>
      </c>
      <c r="K1296" s="32">
        <f>VLOOKUP(A1296,[3]Sheet1!$F:$I,2,)</f>
        <v>781</v>
      </c>
      <c r="L1296" s="32">
        <f>VLOOKUP(A1296,[3]Sheet1!$F:$I,4,0)</f>
        <v>126.5</v>
      </c>
      <c r="M1296" s="32">
        <f>VLOOKUP(A1296,[1]FIJA!$A:$P,11,0)</f>
        <v>334.4</v>
      </c>
      <c r="N1296" s="32">
        <f>VLOOKUP(A1296,[3]Sheet1!$F:$I,3,0)</f>
        <v>779.9</v>
      </c>
      <c r="O1296" s="32">
        <f>VLOOKUP(A1296,[1]FIJA!$A:$P,12,0)</f>
        <v>75</v>
      </c>
      <c r="P1296" s="6">
        <v>650.09999999999991</v>
      </c>
      <c r="Q1296" s="40">
        <f t="shared" si="61"/>
        <v>725.09999999999991</v>
      </c>
      <c r="R1296" s="6">
        <f t="shared" si="60"/>
        <v>1687.4</v>
      </c>
      <c r="S1296" s="6">
        <f t="shared" si="62"/>
        <v>10274.9</v>
      </c>
      <c r="T1296" s="24">
        <v>111</v>
      </c>
      <c r="U1296" s="2" t="str">
        <f>VLOOKUP(A1296,[2]COMEDORECO_Generacion_de_Datos_!$A:$F,5,0)</f>
        <v>01.00.00.62.02.43.43</v>
      </c>
    </row>
    <row r="1297" spans="1:21" s="3" customFormat="1" ht="21.95" customHeight="1" x14ac:dyDescent="0.25">
      <c r="A1297" s="2">
        <f>VLOOKUP(C1297,[1]FIJA!$D:$P,3,0)</f>
        <v>3102070269</v>
      </c>
      <c r="B1297" s="23">
        <v>1285</v>
      </c>
      <c r="C1297" s="7" t="s">
        <v>755</v>
      </c>
      <c r="D1297" s="7" t="s">
        <v>756</v>
      </c>
      <c r="E1297" s="7" t="str">
        <f>VLOOKUP(A1297,[2]COMEDORECO_Generacion_de_Datos_!$A:$F,2,0)</f>
        <v>M</v>
      </c>
      <c r="F1297" s="7" t="s">
        <v>1844</v>
      </c>
      <c r="G1297" s="44" t="str">
        <f>VLOOKUP(A1297,[1]FIJA!$A:$P,15,0)</f>
        <v>COMEDORES ECONOMICOS - PLATANITO SANTIAG</v>
      </c>
      <c r="H1297" s="44">
        <f>VLOOKUP(A1297,[1]FIJA!$A:$P,8,0)</f>
        <v>11000</v>
      </c>
      <c r="I1297" s="32">
        <f>VLOOKUP(A1297,[1]FIJA!$A:$P,10,0)</f>
        <v>0</v>
      </c>
      <c r="J1297" s="32">
        <f>VLOOKUP(A1297,[1]FIJA!$A:$P,9,0)</f>
        <v>315.7</v>
      </c>
      <c r="K1297" s="32">
        <f>VLOOKUP(A1297,[3]Sheet1!$F:$I,2,)</f>
        <v>781</v>
      </c>
      <c r="L1297" s="32">
        <f>VLOOKUP(A1297,[3]Sheet1!$F:$I,4,0)</f>
        <v>126.5</v>
      </c>
      <c r="M1297" s="32">
        <f>VLOOKUP(A1297,[1]FIJA!$A:$P,11,0)</f>
        <v>334.4</v>
      </c>
      <c r="N1297" s="32">
        <f>VLOOKUP(A1297,[3]Sheet1!$F:$I,3,0)</f>
        <v>779.9</v>
      </c>
      <c r="O1297" s="32">
        <f>VLOOKUP(A1297,[1]FIJA!$A:$P,12,0)</f>
        <v>75</v>
      </c>
      <c r="P1297" s="6">
        <v>650.09999999999991</v>
      </c>
      <c r="Q1297" s="40">
        <f t="shared" si="61"/>
        <v>725.09999999999991</v>
      </c>
      <c r="R1297" s="6">
        <f t="shared" si="60"/>
        <v>1687.4</v>
      </c>
      <c r="S1297" s="6">
        <f t="shared" si="62"/>
        <v>10274.9</v>
      </c>
      <c r="T1297" s="24">
        <v>111</v>
      </c>
      <c r="U1297" s="2" t="str">
        <f>VLOOKUP(A1297,[2]COMEDORECO_Generacion_de_Datos_!$A:$F,5,0)</f>
        <v>01.00.00.62.02.43.43</v>
      </c>
    </row>
    <row r="1298" spans="1:21" s="3" customFormat="1" ht="21.95" customHeight="1" x14ac:dyDescent="0.25">
      <c r="A1298" s="2">
        <f>VLOOKUP(C1298,[1]FIJA!$D:$P,3,0)</f>
        <v>3400041640</v>
      </c>
      <c r="B1298" s="23">
        <v>1286</v>
      </c>
      <c r="C1298" s="7" t="s">
        <v>779</v>
      </c>
      <c r="D1298" s="7" t="s">
        <v>37</v>
      </c>
      <c r="E1298" s="7" t="str">
        <f>VLOOKUP(A1298,[2]COMEDORECO_Generacion_de_Datos_!$A:$F,2,0)</f>
        <v>M</v>
      </c>
      <c r="F1298" s="7" t="s">
        <v>1844</v>
      </c>
      <c r="G1298" s="44" t="str">
        <f>VLOOKUP(A1298,[1]FIJA!$A:$P,15,0)</f>
        <v>COMEDORES ECONOMICOS - VALVERDE MAO</v>
      </c>
      <c r="H1298" s="44">
        <f>VLOOKUP(A1298,[1]FIJA!$A:$P,8,0)</f>
        <v>11000</v>
      </c>
      <c r="I1298" s="32">
        <f>VLOOKUP(A1298,[1]FIJA!$A:$P,10,0)</f>
        <v>0</v>
      </c>
      <c r="J1298" s="32">
        <f>VLOOKUP(A1298,[1]FIJA!$A:$P,9,0)</f>
        <v>315.7</v>
      </c>
      <c r="K1298" s="32">
        <f>VLOOKUP(A1298,[3]Sheet1!$F:$I,2,)</f>
        <v>781</v>
      </c>
      <c r="L1298" s="32">
        <f>VLOOKUP(A1298,[3]Sheet1!$F:$I,4,0)</f>
        <v>126.5</v>
      </c>
      <c r="M1298" s="32">
        <f>VLOOKUP(A1298,[1]FIJA!$A:$P,11,0)</f>
        <v>334.4</v>
      </c>
      <c r="N1298" s="32">
        <f>VLOOKUP(A1298,[3]Sheet1!$F:$I,3,0)</f>
        <v>779.9</v>
      </c>
      <c r="O1298" s="32">
        <f>VLOOKUP(A1298,[1]FIJA!$A:$P,12,0)</f>
        <v>75</v>
      </c>
      <c r="P1298" s="6">
        <v>650.09999999999991</v>
      </c>
      <c r="Q1298" s="40">
        <f t="shared" si="61"/>
        <v>725.09999999999991</v>
      </c>
      <c r="R1298" s="6">
        <f t="shared" si="60"/>
        <v>1687.4</v>
      </c>
      <c r="S1298" s="6">
        <f t="shared" si="62"/>
        <v>10274.9</v>
      </c>
      <c r="T1298" s="24">
        <v>111</v>
      </c>
      <c r="U1298" s="2" t="str">
        <f>VLOOKUP(A1298,[2]COMEDORECO_Generacion_de_Datos_!$A:$F,5,0)</f>
        <v>01.00.00.62.02.43.43</v>
      </c>
    </row>
    <row r="1299" spans="1:21" s="3" customFormat="1" ht="21.95" customHeight="1" x14ac:dyDescent="0.25">
      <c r="A1299" s="2">
        <f>VLOOKUP(C1299,[1]FIJA!$D:$P,3,0)</f>
        <v>4600006177</v>
      </c>
      <c r="B1299" s="23">
        <v>1287</v>
      </c>
      <c r="C1299" s="7" t="s">
        <v>824</v>
      </c>
      <c r="D1299" s="7" t="s">
        <v>144</v>
      </c>
      <c r="E1299" s="7" t="str">
        <f>VLOOKUP(A1299,[2]COMEDORECO_Generacion_de_Datos_!$A:$F,2,0)</f>
        <v>F</v>
      </c>
      <c r="F1299" s="7" t="s">
        <v>1844</v>
      </c>
      <c r="G1299" s="44" t="str">
        <f>VLOOKUP(A1299,[1]FIJA!$A:$P,15,0)</f>
        <v>COMEDORES ECONOMICOS - SANTIAGO RODRIGUE</v>
      </c>
      <c r="H1299" s="44">
        <f>VLOOKUP(A1299,[1]FIJA!$A:$P,8,0)</f>
        <v>11000</v>
      </c>
      <c r="I1299" s="32">
        <f>VLOOKUP(A1299,[1]FIJA!$A:$P,10,0)</f>
        <v>0</v>
      </c>
      <c r="J1299" s="32">
        <f>VLOOKUP(A1299,[1]FIJA!$A:$P,9,0)</f>
        <v>315.7</v>
      </c>
      <c r="K1299" s="32">
        <f>VLOOKUP(A1299,[3]Sheet1!$F:$I,2,)</f>
        <v>781</v>
      </c>
      <c r="L1299" s="32">
        <f>VLOOKUP(A1299,[3]Sheet1!$F:$I,4,0)</f>
        <v>126.5</v>
      </c>
      <c r="M1299" s="32">
        <f>VLOOKUP(A1299,[1]FIJA!$A:$P,11,0)</f>
        <v>334.4</v>
      </c>
      <c r="N1299" s="32">
        <f>VLOOKUP(A1299,[3]Sheet1!$F:$I,3,0)</f>
        <v>779.9</v>
      </c>
      <c r="O1299" s="32">
        <f>VLOOKUP(A1299,[1]FIJA!$A:$P,12,0)</f>
        <v>75</v>
      </c>
      <c r="P1299" s="6">
        <v>650.09999999999991</v>
      </c>
      <c r="Q1299" s="40">
        <f t="shared" si="61"/>
        <v>725.09999999999991</v>
      </c>
      <c r="R1299" s="6">
        <f t="shared" si="60"/>
        <v>1687.4</v>
      </c>
      <c r="S1299" s="6">
        <f t="shared" si="62"/>
        <v>10274.9</v>
      </c>
      <c r="T1299" s="24">
        <v>111</v>
      </c>
      <c r="U1299" s="2" t="str">
        <f>VLOOKUP(A1299,[2]COMEDORECO_Generacion_de_Datos_!$A:$F,5,0)</f>
        <v>01.00.00.62.02.43.43</v>
      </c>
    </row>
    <row r="1300" spans="1:21" s="3" customFormat="1" ht="21.95" customHeight="1" x14ac:dyDescent="0.25">
      <c r="A1300" s="2">
        <f>VLOOKUP(C1300,[1]FIJA!$D:$P,3,0)</f>
        <v>4600032140</v>
      </c>
      <c r="B1300" s="23">
        <v>1288</v>
      </c>
      <c r="C1300" s="7" t="s">
        <v>826</v>
      </c>
      <c r="D1300" s="7" t="s">
        <v>101</v>
      </c>
      <c r="E1300" s="7" t="str">
        <f>VLOOKUP(A1300,[2]COMEDORECO_Generacion_de_Datos_!$A:$F,2,0)</f>
        <v>F</v>
      </c>
      <c r="F1300" s="7" t="s">
        <v>1844</v>
      </c>
      <c r="G1300" s="44" t="str">
        <f>VLOOKUP(A1300,[1]FIJA!$A:$P,15,0)</f>
        <v>COMEDORES ECONOMICOS - SANTIAGO RODRIGUE</v>
      </c>
      <c r="H1300" s="44">
        <f>VLOOKUP(A1300,[1]FIJA!$A:$P,8,0)</f>
        <v>11000</v>
      </c>
      <c r="I1300" s="32">
        <f>VLOOKUP(A1300,[1]FIJA!$A:$P,10,0)</f>
        <v>0</v>
      </c>
      <c r="J1300" s="32">
        <f>VLOOKUP(A1300,[1]FIJA!$A:$P,9,0)</f>
        <v>315.7</v>
      </c>
      <c r="K1300" s="32">
        <f>VLOOKUP(A1300,[3]Sheet1!$F:$I,2,)</f>
        <v>781</v>
      </c>
      <c r="L1300" s="32">
        <f>VLOOKUP(A1300,[3]Sheet1!$F:$I,4,0)</f>
        <v>126.5</v>
      </c>
      <c r="M1300" s="32">
        <f>VLOOKUP(A1300,[1]FIJA!$A:$P,11,0)</f>
        <v>334.4</v>
      </c>
      <c r="N1300" s="32">
        <f>VLOOKUP(A1300,[3]Sheet1!$F:$I,3,0)</f>
        <v>779.9</v>
      </c>
      <c r="O1300" s="32">
        <f>VLOOKUP(A1300,[1]FIJA!$A:$P,12,0)</f>
        <v>75</v>
      </c>
      <c r="P1300" s="6">
        <v>650.09999999999991</v>
      </c>
      <c r="Q1300" s="40">
        <f t="shared" si="61"/>
        <v>725.09999999999991</v>
      </c>
      <c r="R1300" s="6">
        <f t="shared" si="60"/>
        <v>1687.4</v>
      </c>
      <c r="S1300" s="6">
        <f t="shared" si="62"/>
        <v>10274.9</v>
      </c>
      <c r="T1300" s="24">
        <v>111</v>
      </c>
      <c r="U1300" s="2" t="str">
        <f>VLOOKUP(A1300,[2]COMEDORECO_Generacion_de_Datos_!$A:$F,5,0)</f>
        <v>01.00.00.62.02.43.43</v>
      </c>
    </row>
    <row r="1301" spans="1:21" s="3" customFormat="1" ht="21.95" customHeight="1" x14ac:dyDescent="0.25">
      <c r="A1301" s="2">
        <f>VLOOKUP(C1301,[1]FIJA!$D:$P,3,0)</f>
        <v>4600077780</v>
      </c>
      <c r="B1301" s="23">
        <v>1289</v>
      </c>
      <c r="C1301" s="7" t="s">
        <v>829</v>
      </c>
      <c r="D1301" s="7" t="s">
        <v>101</v>
      </c>
      <c r="E1301" s="7" t="str">
        <f>VLOOKUP(A1301,[2]COMEDORECO_Generacion_de_Datos_!$A:$F,2,0)</f>
        <v>F</v>
      </c>
      <c r="F1301" s="7" t="s">
        <v>1844</v>
      </c>
      <c r="G1301" s="44" t="str">
        <f>VLOOKUP(A1301,[1]FIJA!$A:$P,15,0)</f>
        <v>COMEDORES ECONOMICOS - SANTIAGO RODRIGUE</v>
      </c>
      <c r="H1301" s="44">
        <f>VLOOKUP(A1301,[1]FIJA!$A:$P,8,0)</f>
        <v>11000</v>
      </c>
      <c r="I1301" s="32">
        <f>VLOOKUP(A1301,[1]FIJA!$A:$P,10,0)</f>
        <v>0</v>
      </c>
      <c r="J1301" s="32">
        <f>VLOOKUP(A1301,[1]FIJA!$A:$P,9,0)</f>
        <v>315.7</v>
      </c>
      <c r="K1301" s="32">
        <f>VLOOKUP(A1301,[3]Sheet1!$F:$I,2,)</f>
        <v>781</v>
      </c>
      <c r="L1301" s="32">
        <f>VLOOKUP(A1301,[3]Sheet1!$F:$I,4,0)</f>
        <v>126.5</v>
      </c>
      <c r="M1301" s="32">
        <f>VLOOKUP(A1301,[1]FIJA!$A:$P,11,0)</f>
        <v>334.4</v>
      </c>
      <c r="N1301" s="32">
        <f>VLOOKUP(A1301,[3]Sheet1!$F:$I,3,0)</f>
        <v>779.9</v>
      </c>
      <c r="O1301" s="32">
        <f>VLOOKUP(A1301,[1]FIJA!$A:$P,12,0)</f>
        <v>1587.45</v>
      </c>
      <c r="P1301" s="6">
        <v>650.09999999999991</v>
      </c>
      <c r="Q1301" s="40">
        <f t="shared" si="61"/>
        <v>2237.5500000000002</v>
      </c>
      <c r="R1301" s="6">
        <f t="shared" si="60"/>
        <v>1687.4</v>
      </c>
      <c r="S1301" s="6">
        <f t="shared" si="62"/>
        <v>8762.4500000000007</v>
      </c>
      <c r="T1301" s="24">
        <v>111</v>
      </c>
      <c r="U1301" s="2" t="str">
        <f>VLOOKUP(A1301,[2]COMEDORECO_Generacion_de_Datos_!$A:$F,5,0)</f>
        <v>01.00.00.62.02.43.43</v>
      </c>
    </row>
    <row r="1302" spans="1:21" s="3" customFormat="1" ht="21.95" customHeight="1" x14ac:dyDescent="0.25">
      <c r="A1302" s="2">
        <f>VLOOKUP(C1302,[1]FIJA!$D:$P,3,0)</f>
        <v>4700110523</v>
      </c>
      <c r="B1302" s="23">
        <v>1290</v>
      </c>
      <c r="C1302" s="7" t="s">
        <v>840</v>
      </c>
      <c r="D1302" s="7" t="s">
        <v>144</v>
      </c>
      <c r="E1302" s="7" t="str">
        <f>VLOOKUP(A1302,[2]COMEDORECO_Generacion_de_Datos_!$A:$F,2,0)</f>
        <v>F</v>
      </c>
      <c r="F1302" s="7" t="s">
        <v>1844</v>
      </c>
      <c r="G1302" s="44" t="str">
        <f>VLOOKUP(A1302,[1]FIJA!$A:$P,15,0)</f>
        <v>COMEDORES ECONOMICOS - LA VEGA</v>
      </c>
      <c r="H1302" s="44">
        <f>VLOOKUP(A1302,[1]FIJA!$A:$P,8,0)</f>
        <v>11000</v>
      </c>
      <c r="I1302" s="32">
        <f>VLOOKUP(A1302,[1]FIJA!$A:$P,10,0)</f>
        <v>0</v>
      </c>
      <c r="J1302" s="32">
        <f>VLOOKUP(A1302,[1]FIJA!$A:$P,9,0)</f>
        <v>315.7</v>
      </c>
      <c r="K1302" s="32">
        <f>VLOOKUP(A1302,[3]Sheet1!$F:$I,2,)</f>
        <v>781</v>
      </c>
      <c r="L1302" s="32">
        <f>VLOOKUP(A1302,[3]Sheet1!$F:$I,4,0)</f>
        <v>126.5</v>
      </c>
      <c r="M1302" s="32">
        <f>VLOOKUP(A1302,[1]FIJA!$A:$P,11,0)</f>
        <v>334.4</v>
      </c>
      <c r="N1302" s="32">
        <f>VLOOKUP(A1302,[3]Sheet1!$F:$I,3,0)</f>
        <v>779.9</v>
      </c>
      <c r="O1302" s="32">
        <f>VLOOKUP(A1302,[1]FIJA!$A:$P,12,0)</f>
        <v>3099.9</v>
      </c>
      <c r="P1302" s="6">
        <v>650.09999999999991</v>
      </c>
      <c r="Q1302" s="40">
        <f t="shared" si="61"/>
        <v>3750</v>
      </c>
      <c r="R1302" s="6">
        <f t="shared" si="60"/>
        <v>1687.4</v>
      </c>
      <c r="S1302" s="6">
        <f t="shared" si="62"/>
        <v>7250</v>
      </c>
      <c r="T1302" s="24">
        <v>111</v>
      </c>
      <c r="U1302" s="2" t="str">
        <f>VLOOKUP(A1302,[2]COMEDORECO_Generacion_de_Datos_!$A:$F,5,0)</f>
        <v>01.00.00.62.02.43.43</v>
      </c>
    </row>
    <row r="1303" spans="1:21" s="3" customFormat="1" ht="21.95" customHeight="1" x14ac:dyDescent="0.25">
      <c r="A1303" s="2">
        <f>VLOOKUP(C1303,[1]FIJA!$D:$P,3,0)</f>
        <v>4700118005</v>
      </c>
      <c r="B1303" s="23">
        <v>1291</v>
      </c>
      <c r="C1303" s="7" t="s">
        <v>842</v>
      </c>
      <c r="D1303" s="7" t="s">
        <v>275</v>
      </c>
      <c r="E1303" s="7" t="str">
        <f>VLOOKUP(A1303,[2]COMEDORECO_Generacion_de_Datos_!$A:$F,2,0)</f>
        <v>M</v>
      </c>
      <c r="F1303" s="7" t="s">
        <v>1844</v>
      </c>
      <c r="G1303" s="44" t="str">
        <f>VLOOKUP(A1303,[1]FIJA!$A:$P,15,0)</f>
        <v>COMEDORES ECONOMICOS - LA VEGA</v>
      </c>
      <c r="H1303" s="44">
        <f>VLOOKUP(A1303,[1]FIJA!$A:$P,8,0)</f>
        <v>11000</v>
      </c>
      <c r="I1303" s="32">
        <f>VLOOKUP(A1303,[1]FIJA!$A:$P,10,0)</f>
        <v>0</v>
      </c>
      <c r="J1303" s="32">
        <f>VLOOKUP(A1303,[1]FIJA!$A:$P,9,0)</f>
        <v>315.7</v>
      </c>
      <c r="K1303" s="32">
        <f>VLOOKUP(A1303,[3]Sheet1!$F:$I,2,)</f>
        <v>781</v>
      </c>
      <c r="L1303" s="32">
        <f>VLOOKUP(A1303,[3]Sheet1!$F:$I,4,0)</f>
        <v>126.5</v>
      </c>
      <c r="M1303" s="32">
        <f>VLOOKUP(A1303,[1]FIJA!$A:$P,11,0)</f>
        <v>334.4</v>
      </c>
      <c r="N1303" s="32">
        <f>VLOOKUP(A1303,[3]Sheet1!$F:$I,3,0)</f>
        <v>779.9</v>
      </c>
      <c r="O1303" s="32">
        <f>VLOOKUP(A1303,[1]FIJA!$A:$P,12,0)</f>
        <v>75</v>
      </c>
      <c r="P1303" s="6">
        <v>650.09999999999991</v>
      </c>
      <c r="Q1303" s="40">
        <f t="shared" si="61"/>
        <v>725.09999999999991</v>
      </c>
      <c r="R1303" s="6">
        <f t="shared" si="60"/>
        <v>1687.4</v>
      </c>
      <c r="S1303" s="6">
        <f t="shared" si="62"/>
        <v>10274.9</v>
      </c>
      <c r="T1303" s="24">
        <v>111</v>
      </c>
      <c r="U1303" s="2" t="str">
        <f>VLOOKUP(A1303,[2]COMEDORECO_Generacion_de_Datos_!$A:$F,5,0)</f>
        <v>01.00.00.62.02.43.43</v>
      </c>
    </row>
    <row r="1304" spans="1:21" s="3" customFormat="1" ht="21.95" customHeight="1" x14ac:dyDescent="0.25">
      <c r="A1304" s="2">
        <f>VLOOKUP(C1304,[1]FIJA!$D:$P,3,0)</f>
        <v>4900616436</v>
      </c>
      <c r="B1304" s="23">
        <v>1292</v>
      </c>
      <c r="C1304" s="7" t="s">
        <v>1707</v>
      </c>
      <c r="D1304" s="7" t="s">
        <v>61</v>
      </c>
      <c r="E1304" s="7" t="str">
        <f>VLOOKUP(A1304,[2]COMEDORECO_Generacion_de_Datos_!$A:$F,2,0)</f>
        <v>M</v>
      </c>
      <c r="F1304" s="7" t="s">
        <v>1844</v>
      </c>
      <c r="G1304" s="44" t="str">
        <f>VLOOKUP(A1304,[1]FIJA!$A:$P,15,0)</f>
        <v>COMEDORES ECONOMICOS LOS MINAS- COMEDORE</v>
      </c>
      <c r="H1304" s="44">
        <f>VLOOKUP(A1304,[1]FIJA!$A:$P,8,0)</f>
        <v>11000</v>
      </c>
      <c r="I1304" s="32">
        <f>VLOOKUP(A1304,[1]FIJA!$A:$P,10,0)</f>
        <v>0</v>
      </c>
      <c r="J1304" s="32">
        <f>VLOOKUP(A1304,[1]FIJA!$A:$P,9,0)</f>
        <v>315.7</v>
      </c>
      <c r="K1304" s="32">
        <f>VLOOKUP(A1304,[3]Sheet1!$F:$I,2,)</f>
        <v>781</v>
      </c>
      <c r="L1304" s="32">
        <f>VLOOKUP(A1304,[3]Sheet1!$F:$I,4,0)</f>
        <v>126.5</v>
      </c>
      <c r="M1304" s="32">
        <f>VLOOKUP(A1304,[1]FIJA!$A:$P,11,0)</f>
        <v>334.4</v>
      </c>
      <c r="N1304" s="32">
        <f>VLOOKUP(A1304,[3]Sheet1!$F:$I,3,0)</f>
        <v>779.9</v>
      </c>
      <c r="O1304" s="32">
        <f>VLOOKUP(A1304,[1]FIJA!$A:$P,12,0)</f>
        <v>75</v>
      </c>
      <c r="P1304" s="6">
        <v>650.09999999999991</v>
      </c>
      <c r="Q1304" s="40">
        <f t="shared" si="61"/>
        <v>725.09999999999991</v>
      </c>
      <c r="R1304" s="6">
        <f t="shared" si="60"/>
        <v>1687.4</v>
      </c>
      <c r="S1304" s="6">
        <f t="shared" si="62"/>
        <v>10274.9</v>
      </c>
      <c r="T1304" s="24">
        <v>111</v>
      </c>
      <c r="U1304" s="2" t="str">
        <f>VLOOKUP(A1304,[2]COMEDORECO_Generacion_de_Datos_!$A:$F,5,0)</f>
        <v>01.00.00.62.02.43.43</v>
      </c>
    </row>
    <row r="1305" spans="1:21" s="3" customFormat="1" ht="21.95" customHeight="1" x14ac:dyDescent="0.25">
      <c r="A1305" s="2">
        <f>VLOOKUP(C1305,[1]FIJA!$D:$P,3,0)</f>
        <v>5600160252</v>
      </c>
      <c r="B1305" s="23">
        <v>1293</v>
      </c>
      <c r="C1305" s="7" t="s">
        <v>885</v>
      </c>
      <c r="D1305" s="7" t="s">
        <v>101</v>
      </c>
      <c r="E1305" s="7" t="str">
        <f>VLOOKUP(A1305,[2]COMEDORECO_Generacion_de_Datos_!$A:$F,2,0)</f>
        <v>F</v>
      </c>
      <c r="F1305" s="7" t="s">
        <v>1844</v>
      </c>
      <c r="G1305" s="44" t="str">
        <f>VLOOKUP(A1305,[1]FIJA!$A:$P,15,0)</f>
        <v>COMEDORES ECONOMICOS - SAN FRANCISCO DE</v>
      </c>
      <c r="H1305" s="44">
        <f>VLOOKUP(A1305,[1]FIJA!$A:$P,8,0)</f>
        <v>11000</v>
      </c>
      <c r="I1305" s="32">
        <f>VLOOKUP(A1305,[1]FIJA!$A:$P,10,0)</f>
        <v>0</v>
      </c>
      <c r="J1305" s="32">
        <f>VLOOKUP(A1305,[1]FIJA!$A:$P,9,0)</f>
        <v>315.7</v>
      </c>
      <c r="K1305" s="32">
        <f>VLOOKUP(A1305,[3]Sheet1!$F:$I,2,)</f>
        <v>781</v>
      </c>
      <c r="L1305" s="32">
        <f>VLOOKUP(A1305,[3]Sheet1!$F:$I,4,0)</f>
        <v>126.5</v>
      </c>
      <c r="M1305" s="32">
        <f>VLOOKUP(A1305,[1]FIJA!$A:$P,11,0)</f>
        <v>334.4</v>
      </c>
      <c r="N1305" s="32">
        <f>VLOOKUP(A1305,[3]Sheet1!$F:$I,3,0)</f>
        <v>779.9</v>
      </c>
      <c r="O1305" s="32">
        <f>VLOOKUP(A1305,[1]FIJA!$A:$P,12,0)</f>
        <v>75</v>
      </c>
      <c r="P1305" s="6">
        <v>650.09999999999991</v>
      </c>
      <c r="Q1305" s="40">
        <f t="shared" si="61"/>
        <v>725.09999999999991</v>
      </c>
      <c r="R1305" s="6">
        <f t="shared" si="60"/>
        <v>1687.4</v>
      </c>
      <c r="S1305" s="6">
        <f t="shared" si="62"/>
        <v>10274.9</v>
      </c>
      <c r="T1305" s="24">
        <v>111</v>
      </c>
      <c r="U1305" s="2" t="str">
        <f>VLOOKUP(A1305,[2]COMEDORECO_Generacion_de_Datos_!$A:$F,5,0)</f>
        <v>01.00.00.62.02.43.43</v>
      </c>
    </row>
    <row r="1306" spans="1:21" s="3" customFormat="1" ht="21.95" customHeight="1" x14ac:dyDescent="0.25">
      <c r="A1306" s="2">
        <f>VLOOKUP(C1306,[1]FIJA!$D:$P,3,0)</f>
        <v>5600363286</v>
      </c>
      <c r="B1306" s="23">
        <v>1294</v>
      </c>
      <c r="C1306" s="7" t="s">
        <v>889</v>
      </c>
      <c r="D1306" s="7" t="s">
        <v>101</v>
      </c>
      <c r="E1306" s="7" t="str">
        <f>VLOOKUP(A1306,[2]COMEDORECO_Generacion_de_Datos_!$A:$F,2,0)</f>
        <v>M</v>
      </c>
      <c r="F1306" s="7" t="s">
        <v>1844</v>
      </c>
      <c r="G1306" s="44" t="str">
        <f>VLOOKUP(A1306,[1]FIJA!$A:$P,15,0)</f>
        <v>COMEDORES ECONOMICOS - SAN FRANCISCO DE</v>
      </c>
      <c r="H1306" s="44">
        <f>VLOOKUP(A1306,[1]FIJA!$A:$P,8,0)</f>
        <v>11000</v>
      </c>
      <c r="I1306" s="32">
        <f>VLOOKUP(A1306,[1]FIJA!$A:$P,10,0)</f>
        <v>0</v>
      </c>
      <c r="J1306" s="32">
        <f>VLOOKUP(A1306,[1]FIJA!$A:$P,9,0)</f>
        <v>315.7</v>
      </c>
      <c r="K1306" s="32">
        <f>VLOOKUP(A1306,[3]Sheet1!$F:$I,2,)</f>
        <v>781</v>
      </c>
      <c r="L1306" s="32">
        <f>VLOOKUP(A1306,[3]Sheet1!$F:$I,4,0)</f>
        <v>126.5</v>
      </c>
      <c r="M1306" s="32">
        <f>VLOOKUP(A1306,[1]FIJA!$A:$P,11,0)</f>
        <v>334.4</v>
      </c>
      <c r="N1306" s="32">
        <f>VLOOKUP(A1306,[3]Sheet1!$F:$I,3,0)</f>
        <v>779.9</v>
      </c>
      <c r="O1306" s="32">
        <f>VLOOKUP(A1306,[1]FIJA!$A:$P,12,0)</f>
        <v>75</v>
      </c>
      <c r="P1306" s="6">
        <v>650.09999999999991</v>
      </c>
      <c r="Q1306" s="40">
        <f t="shared" si="61"/>
        <v>725.09999999999991</v>
      </c>
      <c r="R1306" s="6">
        <f t="shared" si="60"/>
        <v>1687.4</v>
      </c>
      <c r="S1306" s="6">
        <f t="shared" si="62"/>
        <v>10274.9</v>
      </c>
      <c r="T1306" s="24">
        <v>111</v>
      </c>
      <c r="U1306" s="2" t="str">
        <f>VLOOKUP(A1306,[2]COMEDORECO_Generacion_de_Datos_!$A:$F,5,0)</f>
        <v>01.00.00.62.02.43.43</v>
      </c>
    </row>
    <row r="1307" spans="1:21" s="3" customFormat="1" ht="21.95" customHeight="1" x14ac:dyDescent="0.25">
      <c r="A1307" s="2">
        <f>VLOOKUP(C1307,[1]FIJA!$D:$P,3,0)</f>
        <v>6500019572</v>
      </c>
      <c r="B1307" s="23">
        <v>1295</v>
      </c>
      <c r="C1307" s="7" t="s">
        <v>915</v>
      </c>
      <c r="D1307" s="7" t="s">
        <v>144</v>
      </c>
      <c r="E1307" s="7" t="str">
        <f>VLOOKUP(A1307,[2]COMEDORECO_Generacion_de_Datos_!$A:$F,2,0)</f>
        <v>F</v>
      </c>
      <c r="F1307" s="7" t="s">
        <v>1844</v>
      </c>
      <c r="G1307" s="44" t="str">
        <f>VLOOKUP(A1307,[1]FIJA!$A:$P,15,0)</f>
        <v>COMEDORES ECONOMICOS - SAMANA</v>
      </c>
      <c r="H1307" s="44">
        <f>VLOOKUP(A1307,[1]FIJA!$A:$P,8,0)</f>
        <v>11000</v>
      </c>
      <c r="I1307" s="32">
        <f>VLOOKUP(A1307,[1]FIJA!$A:$P,10,0)</f>
        <v>0</v>
      </c>
      <c r="J1307" s="32">
        <f>VLOOKUP(A1307,[1]FIJA!$A:$P,9,0)</f>
        <v>315.7</v>
      </c>
      <c r="K1307" s="32">
        <f>VLOOKUP(A1307,[3]Sheet1!$F:$I,2,)</f>
        <v>781</v>
      </c>
      <c r="L1307" s="32">
        <f>VLOOKUP(A1307,[3]Sheet1!$F:$I,4,0)</f>
        <v>126.5</v>
      </c>
      <c r="M1307" s="32">
        <f>VLOOKUP(A1307,[1]FIJA!$A:$P,11,0)</f>
        <v>334.4</v>
      </c>
      <c r="N1307" s="32">
        <f>VLOOKUP(A1307,[3]Sheet1!$F:$I,3,0)</f>
        <v>779.9</v>
      </c>
      <c r="O1307" s="32">
        <f>VLOOKUP(A1307,[1]FIJA!$A:$P,12,0)</f>
        <v>75</v>
      </c>
      <c r="P1307" s="6">
        <v>650.09999999999991</v>
      </c>
      <c r="Q1307" s="40">
        <f t="shared" si="61"/>
        <v>725.09999999999991</v>
      </c>
      <c r="R1307" s="6">
        <f t="shared" si="60"/>
        <v>1687.4</v>
      </c>
      <c r="S1307" s="6">
        <f t="shared" si="62"/>
        <v>10274.9</v>
      </c>
      <c r="T1307" s="24">
        <v>111</v>
      </c>
      <c r="U1307" s="2" t="str">
        <f>VLOOKUP(A1307,[2]COMEDORECO_Generacion_de_Datos_!$A:$F,5,0)</f>
        <v>01.00.00.62.02.43.43</v>
      </c>
    </row>
    <row r="1308" spans="1:21" s="3" customFormat="1" ht="21.95" customHeight="1" x14ac:dyDescent="0.25">
      <c r="A1308" s="2">
        <f>VLOOKUP(C1308,[1]FIJA!$D:$P,3,0)</f>
        <v>7100008254</v>
      </c>
      <c r="B1308" s="23">
        <v>1296</v>
      </c>
      <c r="C1308" s="7" t="s">
        <v>938</v>
      </c>
      <c r="D1308" s="7" t="s">
        <v>307</v>
      </c>
      <c r="E1308" s="7" t="str">
        <f>VLOOKUP(A1308,[2]COMEDORECO_Generacion_de_Datos_!$A:$F,2,0)</f>
        <v>M</v>
      </c>
      <c r="F1308" s="7" t="s">
        <v>1844</v>
      </c>
      <c r="G1308" s="44" t="str">
        <f>VLOOKUP(A1308,[1]FIJA!$A:$P,15,0)</f>
        <v>COMEDORES ECONOMICOS - NAGUA</v>
      </c>
      <c r="H1308" s="44">
        <f>VLOOKUP(A1308,[1]FIJA!$A:$P,8,0)</f>
        <v>11000</v>
      </c>
      <c r="I1308" s="32">
        <f>VLOOKUP(A1308,[1]FIJA!$A:$P,10,0)</f>
        <v>0</v>
      </c>
      <c r="J1308" s="32">
        <f>VLOOKUP(A1308,[1]FIJA!$A:$P,9,0)</f>
        <v>315.7</v>
      </c>
      <c r="K1308" s="32">
        <f>VLOOKUP(A1308,[3]Sheet1!$F:$I,2,)</f>
        <v>781</v>
      </c>
      <c r="L1308" s="32">
        <f>VLOOKUP(A1308,[3]Sheet1!$F:$I,4,0)</f>
        <v>126.5</v>
      </c>
      <c r="M1308" s="32">
        <f>VLOOKUP(A1308,[1]FIJA!$A:$P,11,0)</f>
        <v>334.4</v>
      </c>
      <c r="N1308" s="32">
        <f>VLOOKUP(A1308,[3]Sheet1!$F:$I,3,0)</f>
        <v>779.9</v>
      </c>
      <c r="O1308" s="32">
        <f>VLOOKUP(A1308,[1]FIJA!$A:$P,12,0)</f>
        <v>75</v>
      </c>
      <c r="P1308" s="6">
        <v>650.09999999999991</v>
      </c>
      <c r="Q1308" s="40">
        <f t="shared" si="61"/>
        <v>725.09999999999991</v>
      </c>
      <c r="R1308" s="6">
        <f t="shared" si="60"/>
        <v>1687.4</v>
      </c>
      <c r="S1308" s="6">
        <f t="shared" si="62"/>
        <v>10274.9</v>
      </c>
      <c r="T1308" s="24">
        <v>111</v>
      </c>
      <c r="U1308" s="2" t="str">
        <f>VLOOKUP(A1308,[2]COMEDORECO_Generacion_de_Datos_!$A:$F,5,0)</f>
        <v>01.00.00.62.02.43.43</v>
      </c>
    </row>
    <row r="1309" spans="1:21" s="3" customFormat="1" ht="21.95" customHeight="1" x14ac:dyDescent="0.25">
      <c r="A1309" s="2">
        <f>VLOOKUP(C1309,[1]FIJA!$D:$P,3,0)</f>
        <v>7600203538</v>
      </c>
      <c r="B1309" s="23">
        <v>1297</v>
      </c>
      <c r="C1309" s="7" t="s">
        <v>1376</v>
      </c>
      <c r="D1309" s="7" t="s">
        <v>97</v>
      </c>
      <c r="E1309" s="7" t="str">
        <f>VLOOKUP(A1309,[2]COMEDORECO_Generacion_de_Datos_!$A:$F,2,0)</f>
        <v>F</v>
      </c>
      <c r="F1309" s="7" t="s">
        <v>1844</v>
      </c>
      <c r="G1309" s="44" t="str">
        <f>VLOOKUP(A1309,[1]FIJA!$A:$P,15,0)</f>
        <v>COMEDORES ECONOMICOS LOS MINAS- COMEDORE</v>
      </c>
      <c r="H1309" s="44">
        <f>VLOOKUP(A1309,[1]FIJA!$A:$P,8,0)</f>
        <v>11000</v>
      </c>
      <c r="I1309" s="32">
        <f>VLOOKUP(A1309,[1]FIJA!$A:$P,10,0)</f>
        <v>0</v>
      </c>
      <c r="J1309" s="32">
        <f>VLOOKUP(A1309,[1]FIJA!$A:$P,9,0)</f>
        <v>315.7</v>
      </c>
      <c r="K1309" s="32">
        <f>VLOOKUP(A1309,[3]Sheet1!$F:$I,2,)</f>
        <v>781</v>
      </c>
      <c r="L1309" s="32">
        <f>VLOOKUP(A1309,[3]Sheet1!$F:$I,4,0)</f>
        <v>126.5</v>
      </c>
      <c r="M1309" s="32">
        <f>VLOOKUP(A1309,[1]FIJA!$A:$P,11,0)</f>
        <v>334.4</v>
      </c>
      <c r="N1309" s="32">
        <f>VLOOKUP(A1309,[3]Sheet1!$F:$I,3,0)</f>
        <v>779.9</v>
      </c>
      <c r="O1309" s="32">
        <f>VLOOKUP(A1309,[1]FIJA!$A:$P,12,0)</f>
        <v>75</v>
      </c>
      <c r="P1309" s="6">
        <v>650.09999999999991</v>
      </c>
      <c r="Q1309" s="40">
        <f t="shared" si="61"/>
        <v>725.09999999999991</v>
      </c>
      <c r="R1309" s="6">
        <f t="shared" si="60"/>
        <v>1687.4</v>
      </c>
      <c r="S1309" s="6">
        <f t="shared" si="62"/>
        <v>10274.9</v>
      </c>
      <c r="T1309" s="24">
        <v>111</v>
      </c>
      <c r="U1309" s="2" t="str">
        <f>VLOOKUP(A1309,[2]COMEDORECO_Generacion_de_Datos_!$A:$F,5,0)</f>
        <v>01.00.00.62.02.43.43</v>
      </c>
    </row>
    <row r="1310" spans="1:21" s="3" customFormat="1" ht="21.95" customHeight="1" x14ac:dyDescent="0.25">
      <c r="A1310" s="2">
        <f>VLOOKUP(C1310,[1]FIJA!$D:$P,3,0)</f>
        <v>8000015225</v>
      </c>
      <c r="B1310" s="23">
        <v>1298</v>
      </c>
      <c r="C1310" s="7" t="s">
        <v>1452</v>
      </c>
      <c r="D1310" s="7" t="s">
        <v>211</v>
      </c>
      <c r="E1310" s="7" t="str">
        <f>VLOOKUP(A1310,[2]COMEDORECO_Generacion_de_Datos_!$A:$F,2,0)</f>
        <v>M</v>
      </c>
      <c r="F1310" s="7" t="s">
        <v>1844</v>
      </c>
      <c r="G1310" s="44" t="str">
        <f>VLOOKUP(A1310,[1]FIJA!$A:$P,15,0)</f>
        <v>COMEDORES ECONOMICOS LOS MINAS- COMEDORE</v>
      </c>
      <c r="H1310" s="44">
        <f>VLOOKUP(A1310,[1]FIJA!$A:$P,8,0)</f>
        <v>11000</v>
      </c>
      <c r="I1310" s="32">
        <f>VLOOKUP(A1310,[1]FIJA!$A:$P,10,0)</f>
        <v>0</v>
      </c>
      <c r="J1310" s="32">
        <f>VLOOKUP(A1310,[1]FIJA!$A:$P,9,0)</f>
        <v>315.7</v>
      </c>
      <c r="K1310" s="32">
        <f>VLOOKUP(A1310,[3]Sheet1!$F:$I,2,)</f>
        <v>781</v>
      </c>
      <c r="L1310" s="32">
        <f>VLOOKUP(A1310,[3]Sheet1!$F:$I,4,0)</f>
        <v>126.5</v>
      </c>
      <c r="M1310" s="32">
        <f>VLOOKUP(A1310,[1]FIJA!$A:$P,11,0)</f>
        <v>334.4</v>
      </c>
      <c r="N1310" s="32">
        <f>VLOOKUP(A1310,[3]Sheet1!$F:$I,3,0)</f>
        <v>779.9</v>
      </c>
      <c r="O1310" s="32">
        <f>VLOOKUP(A1310,[1]FIJA!$A:$P,12,0)</f>
        <v>75</v>
      </c>
      <c r="P1310" s="6">
        <v>650.09999999999991</v>
      </c>
      <c r="Q1310" s="40">
        <f t="shared" si="61"/>
        <v>725.09999999999991</v>
      </c>
      <c r="R1310" s="6">
        <f t="shared" si="60"/>
        <v>1687.4</v>
      </c>
      <c r="S1310" s="6">
        <f t="shared" si="62"/>
        <v>10274.9</v>
      </c>
      <c r="T1310" s="24">
        <v>111</v>
      </c>
      <c r="U1310" s="2" t="str">
        <f>VLOOKUP(A1310,[2]COMEDORECO_Generacion_de_Datos_!$A:$F,5,0)</f>
        <v>01.00.00.62.02.43.43</v>
      </c>
    </row>
    <row r="1311" spans="1:21" s="3" customFormat="1" ht="21.95" customHeight="1" x14ac:dyDescent="0.25">
      <c r="A1311" s="2">
        <f>VLOOKUP(C1311,[1]FIJA!$D:$P,3,0)</f>
        <v>8200135955</v>
      </c>
      <c r="B1311" s="23">
        <v>1299</v>
      </c>
      <c r="C1311" s="7" t="s">
        <v>984</v>
      </c>
      <c r="D1311" s="7" t="s">
        <v>101</v>
      </c>
      <c r="E1311" s="7" t="str">
        <f>VLOOKUP(A1311,[2]COMEDORECO_Generacion_de_Datos_!$A:$F,2,0)</f>
        <v>F</v>
      </c>
      <c r="F1311" s="7" t="s">
        <v>1844</v>
      </c>
      <c r="G1311" s="44" t="str">
        <f>VLOOKUP(A1311,[1]FIJA!$A:$P,15,0)</f>
        <v>COMEDORES ECONOMICOS LOS MINAS- COMEDORE</v>
      </c>
      <c r="H1311" s="44">
        <f>VLOOKUP(A1311,[1]FIJA!$A:$P,8,0)</f>
        <v>11000</v>
      </c>
      <c r="I1311" s="32">
        <f>VLOOKUP(A1311,[1]FIJA!$A:$P,10,0)</f>
        <v>0</v>
      </c>
      <c r="J1311" s="32">
        <f>VLOOKUP(A1311,[1]FIJA!$A:$P,9,0)</f>
        <v>315.7</v>
      </c>
      <c r="K1311" s="32">
        <f>VLOOKUP(A1311,[3]Sheet1!$F:$I,2,)</f>
        <v>781</v>
      </c>
      <c r="L1311" s="32">
        <f>VLOOKUP(A1311,[3]Sheet1!$F:$I,4,0)</f>
        <v>126.5</v>
      </c>
      <c r="M1311" s="32">
        <f>VLOOKUP(A1311,[1]FIJA!$A:$P,11,0)</f>
        <v>334.4</v>
      </c>
      <c r="N1311" s="32">
        <f>VLOOKUP(A1311,[3]Sheet1!$F:$I,3,0)</f>
        <v>779.9</v>
      </c>
      <c r="O1311" s="32">
        <f>VLOOKUP(A1311,[1]FIJA!$A:$P,12,0)</f>
        <v>75</v>
      </c>
      <c r="P1311" s="6">
        <v>650.09999999999991</v>
      </c>
      <c r="Q1311" s="40">
        <f t="shared" si="61"/>
        <v>725.09999999999991</v>
      </c>
      <c r="R1311" s="6">
        <f t="shared" si="60"/>
        <v>1687.4</v>
      </c>
      <c r="S1311" s="6">
        <f t="shared" si="62"/>
        <v>10274.9</v>
      </c>
      <c r="T1311" s="24">
        <v>111</v>
      </c>
      <c r="U1311" s="2" t="str">
        <f>VLOOKUP(A1311,[2]COMEDORECO_Generacion_de_Datos_!$A:$F,5,0)</f>
        <v>01.00.00.62.02.43.43</v>
      </c>
    </row>
    <row r="1312" spans="1:21" s="3" customFormat="1" ht="21.95" customHeight="1" x14ac:dyDescent="0.25">
      <c r="A1312" s="2">
        <f>VLOOKUP(C1312,[1]FIJA!$D:$P,3,0)</f>
        <v>9600032073</v>
      </c>
      <c r="B1312" s="23">
        <v>1300</v>
      </c>
      <c r="C1312" s="7" t="s">
        <v>1008</v>
      </c>
      <c r="D1312" s="7" t="s">
        <v>101</v>
      </c>
      <c r="E1312" s="7" t="str">
        <f>VLOOKUP(A1312,[2]COMEDORECO_Generacion_de_Datos_!$A:$F,2,0)</f>
        <v>F</v>
      </c>
      <c r="F1312" s="7" t="s">
        <v>1844</v>
      </c>
      <c r="G1312" s="44" t="str">
        <f>VLOOKUP(A1312,[1]FIJA!$A:$P,15,0)</f>
        <v>COMEDORES ECONOMICOS - NAVARRETE</v>
      </c>
      <c r="H1312" s="44">
        <f>VLOOKUP(A1312,[1]FIJA!$A:$P,8,0)</f>
        <v>11000</v>
      </c>
      <c r="I1312" s="32">
        <f>VLOOKUP(A1312,[1]FIJA!$A:$P,10,0)</f>
        <v>0</v>
      </c>
      <c r="J1312" s="32">
        <f>VLOOKUP(A1312,[1]FIJA!$A:$P,9,0)</f>
        <v>315.7</v>
      </c>
      <c r="K1312" s="32">
        <f>VLOOKUP(A1312,[3]Sheet1!$F:$I,2,)</f>
        <v>781</v>
      </c>
      <c r="L1312" s="32">
        <f>VLOOKUP(A1312,[3]Sheet1!$F:$I,4,0)</f>
        <v>126.5</v>
      </c>
      <c r="M1312" s="32">
        <f>VLOOKUP(A1312,[1]FIJA!$A:$P,11,0)</f>
        <v>334.4</v>
      </c>
      <c r="N1312" s="32">
        <f>VLOOKUP(A1312,[3]Sheet1!$F:$I,3,0)</f>
        <v>779.9</v>
      </c>
      <c r="O1312" s="32">
        <f>VLOOKUP(A1312,[1]FIJA!$A:$P,12,0)</f>
        <v>75</v>
      </c>
      <c r="P1312" s="6">
        <v>650.09999999999991</v>
      </c>
      <c r="Q1312" s="40">
        <f t="shared" si="61"/>
        <v>725.09999999999991</v>
      </c>
      <c r="R1312" s="6">
        <f t="shared" si="60"/>
        <v>1687.4</v>
      </c>
      <c r="S1312" s="6">
        <f t="shared" si="62"/>
        <v>10274.9</v>
      </c>
      <c r="T1312" s="24">
        <v>111</v>
      </c>
      <c r="U1312" s="2" t="str">
        <f>VLOOKUP(A1312,[2]COMEDORECO_Generacion_de_Datos_!$A:$F,5,0)</f>
        <v>01.00.00.62.02.43.43</v>
      </c>
    </row>
    <row r="1313" spans="1:21" s="3" customFormat="1" ht="21.95" customHeight="1" x14ac:dyDescent="0.25">
      <c r="A1313" s="2">
        <f>VLOOKUP(C1313,[1]FIJA!$D:$P,3,0)</f>
        <v>22300103896</v>
      </c>
      <c r="B1313" s="23">
        <v>1301</v>
      </c>
      <c r="C1313" s="7" t="s">
        <v>1058</v>
      </c>
      <c r="D1313" s="7" t="s">
        <v>101</v>
      </c>
      <c r="E1313" s="7" t="str">
        <f>VLOOKUP(A1313,[2]COMEDORECO_Generacion_de_Datos_!$A:$F,2,0)</f>
        <v>M</v>
      </c>
      <c r="F1313" s="7" t="s">
        <v>1844</v>
      </c>
      <c r="G1313" s="44" t="str">
        <f>VLOOKUP(A1313,[1]FIJA!$A:$P,15,0)</f>
        <v>COMEDORES ECONOMICOS LOS MINAS- COMEDORE</v>
      </c>
      <c r="H1313" s="44">
        <f>VLOOKUP(A1313,[1]FIJA!$A:$P,8,0)</f>
        <v>11000</v>
      </c>
      <c r="I1313" s="32">
        <f>VLOOKUP(A1313,[1]FIJA!$A:$P,10,0)</f>
        <v>0</v>
      </c>
      <c r="J1313" s="32">
        <f>VLOOKUP(A1313,[1]FIJA!$A:$P,9,0)</f>
        <v>315.7</v>
      </c>
      <c r="K1313" s="32">
        <f>VLOOKUP(A1313,[3]Sheet1!$F:$I,2,)</f>
        <v>781</v>
      </c>
      <c r="L1313" s="32">
        <f>VLOOKUP(A1313,[3]Sheet1!$F:$I,4,0)</f>
        <v>126.5</v>
      </c>
      <c r="M1313" s="32">
        <f>VLOOKUP(A1313,[1]FIJA!$A:$P,11,0)</f>
        <v>334.4</v>
      </c>
      <c r="N1313" s="32">
        <f>VLOOKUP(A1313,[3]Sheet1!$F:$I,3,0)</f>
        <v>779.9</v>
      </c>
      <c r="O1313" s="32">
        <f>VLOOKUP(A1313,[1]FIJA!$A:$P,12,0)</f>
        <v>75</v>
      </c>
      <c r="P1313" s="6">
        <v>650.09999999999991</v>
      </c>
      <c r="Q1313" s="40">
        <f t="shared" si="61"/>
        <v>725.09999999999991</v>
      </c>
      <c r="R1313" s="6">
        <f t="shared" si="60"/>
        <v>1687.4</v>
      </c>
      <c r="S1313" s="6">
        <f t="shared" si="62"/>
        <v>10274.9</v>
      </c>
      <c r="T1313" s="24">
        <v>111</v>
      </c>
      <c r="U1313" s="2" t="str">
        <f>VLOOKUP(A1313,[2]COMEDORECO_Generacion_de_Datos_!$A:$F,5,0)</f>
        <v>01.00.00.62.02.43.43</v>
      </c>
    </row>
    <row r="1314" spans="1:21" s="3" customFormat="1" ht="21.95" customHeight="1" x14ac:dyDescent="0.25">
      <c r="A1314" s="2">
        <f>VLOOKUP(C1314,[1]FIJA!$D:$P,3,0)</f>
        <v>22300189622</v>
      </c>
      <c r="B1314" s="23">
        <v>1302</v>
      </c>
      <c r="C1314" s="7" t="s">
        <v>1477</v>
      </c>
      <c r="D1314" s="7" t="s">
        <v>144</v>
      </c>
      <c r="E1314" s="7" t="str">
        <f>VLOOKUP(A1314,[2]COMEDORECO_Generacion_de_Datos_!$A:$F,2,0)</f>
        <v>F</v>
      </c>
      <c r="F1314" s="7" t="s">
        <v>1844</v>
      </c>
      <c r="G1314" s="44" t="str">
        <f>VLOOKUP(A1314,[1]FIJA!$A:$P,15,0)</f>
        <v>COMEDORES ECONOMICOS LOS MINAS- COMEDORE</v>
      </c>
      <c r="H1314" s="44">
        <f>VLOOKUP(A1314,[1]FIJA!$A:$P,8,0)</f>
        <v>11000</v>
      </c>
      <c r="I1314" s="32">
        <f>VLOOKUP(A1314,[1]FIJA!$A:$P,10,0)</f>
        <v>0</v>
      </c>
      <c r="J1314" s="32">
        <f>VLOOKUP(A1314,[1]FIJA!$A:$P,9,0)</f>
        <v>315.7</v>
      </c>
      <c r="K1314" s="32">
        <f>VLOOKUP(A1314,[3]Sheet1!$F:$I,2,)</f>
        <v>781</v>
      </c>
      <c r="L1314" s="32">
        <f>VLOOKUP(A1314,[3]Sheet1!$F:$I,4,0)</f>
        <v>126.5</v>
      </c>
      <c r="M1314" s="32">
        <f>VLOOKUP(A1314,[1]FIJA!$A:$P,11,0)</f>
        <v>334.4</v>
      </c>
      <c r="N1314" s="32">
        <f>VLOOKUP(A1314,[3]Sheet1!$F:$I,3,0)</f>
        <v>779.9</v>
      </c>
      <c r="O1314" s="32">
        <f>VLOOKUP(A1314,[1]FIJA!$A:$P,12,0)</f>
        <v>75</v>
      </c>
      <c r="P1314" s="6">
        <v>650.09999999999991</v>
      </c>
      <c r="Q1314" s="40">
        <f t="shared" si="61"/>
        <v>725.09999999999991</v>
      </c>
      <c r="R1314" s="6">
        <f t="shared" si="60"/>
        <v>1687.4</v>
      </c>
      <c r="S1314" s="6">
        <f t="shared" si="62"/>
        <v>10274.9</v>
      </c>
      <c r="T1314" s="24">
        <v>111</v>
      </c>
      <c r="U1314" s="2" t="str">
        <f>VLOOKUP(A1314,[2]COMEDORECO_Generacion_de_Datos_!$A:$F,5,0)</f>
        <v>01.00.00.62.02.43.43</v>
      </c>
    </row>
    <row r="1315" spans="1:21" s="3" customFormat="1" ht="21.95" customHeight="1" x14ac:dyDescent="0.25">
      <c r="A1315" s="2">
        <f>VLOOKUP(C1315,[1]FIJA!$D:$P,3,0)</f>
        <v>22300272873</v>
      </c>
      <c r="B1315" s="23">
        <v>1303</v>
      </c>
      <c r="C1315" s="7" t="s">
        <v>1064</v>
      </c>
      <c r="D1315" s="7" t="s">
        <v>101</v>
      </c>
      <c r="E1315" s="7" t="str">
        <f>VLOOKUP(A1315,[2]COMEDORECO_Generacion_de_Datos_!$A:$F,2,0)</f>
        <v>F</v>
      </c>
      <c r="F1315" s="7" t="s">
        <v>1844</v>
      </c>
      <c r="G1315" s="44" t="str">
        <f>VLOOKUP(A1315,[1]FIJA!$A:$P,15,0)</f>
        <v>COMEDORES ECONOMICOS LOS MINAS- COMEDORE</v>
      </c>
      <c r="H1315" s="44">
        <f>VLOOKUP(A1315,[1]FIJA!$A:$P,8,0)</f>
        <v>11000</v>
      </c>
      <c r="I1315" s="32">
        <f>VLOOKUP(A1315,[1]FIJA!$A:$P,10,0)</f>
        <v>0</v>
      </c>
      <c r="J1315" s="32">
        <f>VLOOKUP(A1315,[1]FIJA!$A:$P,9,0)</f>
        <v>315.7</v>
      </c>
      <c r="K1315" s="32">
        <f>VLOOKUP(A1315,[3]Sheet1!$F:$I,2,)</f>
        <v>781</v>
      </c>
      <c r="L1315" s="32">
        <f>VLOOKUP(A1315,[3]Sheet1!$F:$I,4,0)</f>
        <v>126.5</v>
      </c>
      <c r="M1315" s="32">
        <f>VLOOKUP(A1315,[1]FIJA!$A:$P,11,0)</f>
        <v>334.4</v>
      </c>
      <c r="N1315" s="32">
        <f>VLOOKUP(A1315,[3]Sheet1!$F:$I,3,0)</f>
        <v>779.9</v>
      </c>
      <c r="O1315" s="32">
        <f>VLOOKUP(A1315,[1]FIJA!$A:$P,12,0)</f>
        <v>75</v>
      </c>
      <c r="P1315" s="6">
        <v>650.09999999999991</v>
      </c>
      <c r="Q1315" s="40">
        <f t="shared" si="61"/>
        <v>725.09999999999991</v>
      </c>
      <c r="R1315" s="6">
        <f t="shared" si="60"/>
        <v>1687.4</v>
      </c>
      <c r="S1315" s="6">
        <f t="shared" si="62"/>
        <v>10274.9</v>
      </c>
      <c r="T1315" s="24">
        <v>111</v>
      </c>
      <c r="U1315" s="2" t="str">
        <f>VLOOKUP(A1315,[2]COMEDORECO_Generacion_de_Datos_!$A:$F,5,0)</f>
        <v>01.00.00.62.02.43.43</v>
      </c>
    </row>
    <row r="1316" spans="1:21" s="3" customFormat="1" ht="21.95" customHeight="1" x14ac:dyDescent="0.25">
      <c r="A1316" s="2">
        <f>VLOOKUP(C1316,[1]FIJA!$D:$P,3,0)</f>
        <v>22300351727</v>
      </c>
      <c r="B1316" s="23">
        <v>1304</v>
      </c>
      <c r="C1316" s="7" t="s">
        <v>1067</v>
      </c>
      <c r="D1316" s="7" t="s">
        <v>97</v>
      </c>
      <c r="E1316" s="7" t="str">
        <f>VLOOKUP(A1316,[2]COMEDORECO_Generacion_de_Datos_!$A:$F,2,0)</f>
        <v>F</v>
      </c>
      <c r="F1316" s="7" t="s">
        <v>1844</v>
      </c>
      <c r="G1316" s="44" t="str">
        <f>VLOOKUP(A1316,[1]FIJA!$A:$P,15,0)</f>
        <v>DEPARTAMENTO DE COCINAS MOVILES- COMEDOR</v>
      </c>
      <c r="H1316" s="44">
        <f>VLOOKUP(A1316,[1]FIJA!$A:$P,8,0)</f>
        <v>11000</v>
      </c>
      <c r="I1316" s="32">
        <f>VLOOKUP(A1316,[1]FIJA!$A:$P,10,0)</f>
        <v>0</v>
      </c>
      <c r="J1316" s="32">
        <f>VLOOKUP(A1316,[1]FIJA!$A:$P,9,0)</f>
        <v>315.7</v>
      </c>
      <c r="K1316" s="32">
        <f>VLOOKUP(A1316,[3]Sheet1!$F:$I,2,)</f>
        <v>781</v>
      </c>
      <c r="L1316" s="32">
        <f>VLOOKUP(A1316,[3]Sheet1!$F:$I,4,0)</f>
        <v>126.5</v>
      </c>
      <c r="M1316" s="32">
        <f>VLOOKUP(A1316,[1]FIJA!$A:$P,11,0)</f>
        <v>334.4</v>
      </c>
      <c r="N1316" s="32">
        <f>VLOOKUP(A1316,[3]Sheet1!$F:$I,3,0)</f>
        <v>779.9</v>
      </c>
      <c r="O1316" s="32">
        <f>VLOOKUP(A1316,[1]FIJA!$A:$P,12,0)</f>
        <v>75</v>
      </c>
      <c r="P1316" s="6">
        <v>650.09999999999991</v>
      </c>
      <c r="Q1316" s="40">
        <f t="shared" si="61"/>
        <v>725.09999999999991</v>
      </c>
      <c r="R1316" s="6">
        <f t="shared" si="60"/>
        <v>1687.4</v>
      </c>
      <c r="S1316" s="6">
        <f t="shared" si="62"/>
        <v>10274.9</v>
      </c>
      <c r="T1316" s="24">
        <v>111</v>
      </c>
      <c r="U1316" s="2" t="str">
        <f>VLOOKUP(A1316,[2]COMEDORECO_Generacion_de_Datos_!$A:$F,5,0)</f>
        <v>01.00.00.62.02.43.43</v>
      </c>
    </row>
    <row r="1317" spans="1:21" s="3" customFormat="1" ht="21.95" customHeight="1" x14ac:dyDescent="0.25">
      <c r="A1317" s="2">
        <f>VLOOKUP(C1317,[1]FIJA!$D:$P,3,0)</f>
        <v>22300589631</v>
      </c>
      <c r="B1317" s="23">
        <v>1305</v>
      </c>
      <c r="C1317" s="7" t="s">
        <v>1581</v>
      </c>
      <c r="D1317" s="7" t="s">
        <v>101</v>
      </c>
      <c r="E1317" s="7" t="str">
        <f>VLOOKUP(A1317,[2]COMEDORECO_Generacion_de_Datos_!$A:$F,2,0)</f>
        <v>F</v>
      </c>
      <c r="F1317" s="7" t="s">
        <v>1844</v>
      </c>
      <c r="G1317" s="44" t="str">
        <f>VLOOKUP(A1317,[1]FIJA!$A:$P,15,0)</f>
        <v>COMEDORES ECONOMICOS LOS MINAS- COMEDORE</v>
      </c>
      <c r="H1317" s="44">
        <f>VLOOKUP(A1317,[1]FIJA!$A:$P,8,0)</f>
        <v>11000</v>
      </c>
      <c r="I1317" s="32">
        <f>VLOOKUP(A1317,[1]FIJA!$A:$P,10,0)</f>
        <v>0</v>
      </c>
      <c r="J1317" s="32">
        <f>VLOOKUP(A1317,[1]FIJA!$A:$P,9,0)</f>
        <v>315.7</v>
      </c>
      <c r="K1317" s="32">
        <f>VLOOKUP(A1317,[3]Sheet1!$F:$I,2,)</f>
        <v>781</v>
      </c>
      <c r="L1317" s="32">
        <f>VLOOKUP(A1317,[3]Sheet1!$F:$I,4,0)</f>
        <v>126.5</v>
      </c>
      <c r="M1317" s="32">
        <f>VLOOKUP(A1317,[1]FIJA!$A:$P,11,0)</f>
        <v>334.4</v>
      </c>
      <c r="N1317" s="32">
        <f>VLOOKUP(A1317,[3]Sheet1!$F:$I,3,0)</f>
        <v>779.9</v>
      </c>
      <c r="O1317" s="32">
        <f>VLOOKUP(A1317,[1]FIJA!$A:$P,12,0)</f>
        <v>75</v>
      </c>
      <c r="P1317" s="6">
        <v>650.09999999999991</v>
      </c>
      <c r="Q1317" s="40">
        <f t="shared" si="61"/>
        <v>725.09999999999991</v>
      </c>
      <c r="R1317" s="6">
        <f t="shared" si="60"/>
        <v>1687.4</v>
      </c>
      <c r="S1317" s="6">
        <f t="shared" si="62"/>
        <v>10274.9</v>
      </c>
      <c r="T1317" s="24">
        <v>111</v>
      </c>
      <c r="U1317" s="2" t="str">
        <f>VLOOKUP(A1317,[2]COMEDORECO_Generacion_de_Datos_!$A:$F,5,0)</f>
        <v>01.00.00.62.02.43.43</v>
      </c>
    </row>
    <row r="1318" spans="1:21" s="3" customFormat="1" ht="21.95" customHeight="1" x14ac:dyDescent="0.25">
      <c r="A1318" s="2">
        <f>VLOOKUP(C1318,[1]FIJA!$D:$P,3,0)</f>
        <v>22300817263</v>
      </c>
      <c r="B1318" s="23">
        <v>1306</v>
      </c>
      <c r="C1318" s="7" t="s">
        <v>1082</v>
      </c>
      <c r="D1318" s="7" t="s">
        <v>61</v>
      </c>
      <c r="E1318" s="7" t="str">
        <f>VLOOKUP(A1318,[2]COMEDORECO_Generacion_de_Datos_!$A:$F,2,0)</f>
        <v>M</v>
      </c>
      <c r="F1318" s="7" t="s">
        <v>1844</v>
      </c>
      <c r="G1318" s="44" t="str">
        <f>VLOOKUP(A1318,[1]FIJA!$A:$P,15,0)</f>
        <v>COMEDORES ECONOMICOS LOS MINAS- COMEDORE</v>
      </c>
      <c r="H1318" s="44">
        <f>VLOOKUP(A1318,[1]FIJA!$A:$P,8,0)</f>
        <v>11000</v>
      </c>
      <c r="I1318" s="32">
        <f>VLOOKUP(A1318,[1]FIJA!$A:$P,10,0)</f>
        <v>0</v>
      </c>
      <c r="J1318" s="32">
        <f>VLOOKUP(A1318,[1]FIJA!$A:$P,9,0)</f>
        <v>315.7</v>
      </c>
      <c r="K1318" s="32">
        <f>VLOOKUP(A1318,[3]Sheet1!$F:$I,2,)</f>
        <v>781</v>
      </c>
      <c r="L1318" s="32">
        <f>VLOOKUP(A1318,[3]Sheet1!$F:$I,4,0)</f>
        <v>126.5</v>
      </c>
      <c r="M1318" s="32">
        <f>VLOOKUP(A1318,[1]FIJA!$A:$P,11,0)</f>
        <v>334.4</v>
      </c>
      <c r="N1318" s="32">
        <f>VLOOKUP(A1318,[3]Sheet1!$F:$I,3,0)</f>
        <v>779.9</v>
      </c>
      <c r="O1318" s="32">
        <f>VLOOKUP(A1318,[1]FIJA!$A:$P,12,0)</f>
        <v>75</v>
      </c>
      <c r="P1318" s="6">
        <v>650.09999999999991</v>
      </c>
      <c r="Q1318" s="40">
        <f t="shared" si="61"/>
        <v>725.09999999999991</v>
      </c>
      <c r="R1318" s="6">
        <f t="shared" si="60"/>
        <v>1687.4</v>
      </c>
      <c r="S1318" s="6">
        <f t="shared" si="62"/>
        <v>10274.9</v>
      </c>
      <c r="T1318" s="24">
        <v>111</v>
      </c>
      <c r="U1318" s="2" t="str">
        <f>VLOOKUP(A1318,[2]COMEDORECO_Generacion_de_Datos_!$A:$F,5,0)</f>
        <v>01.00.00.62.02.43.43</v>
      </c>
    </row>
    <row r="1319" spans="1:21" s="3" customFormat="1" ht="21.95" customHeight="1" x14ac:dyDescent="0.25">
      <c r="A1319" s="2">
        <f>VLOOKUP(C1319,[1]FIJA!$D:$P,3,0)</f>
        <v>22300920596</v>
      </c>
      <c r="B1319" s="23">
        <v>1307</v>
      </c>
      <c r="C1319" s="7" t="s">
        <v>1089</v>
      </c>
      <c r="D1319" s="7" t="s">
        <v>144</v>
      </c>
      <c r="E1319" s="7" t="str">
        <f>VLOOKUP(A1319,[2]COMEDORECO_Generacion_de_Datos_!$A:$F,2,0)</f>
        <v>F</v>
      </c>
      <c r="F1319" s="7" t="s">
        <v>1844</v>
      </c>
      <c r="G1319" s="44" t="str">
        <f>VLOOKUP(A1319,[1]FIJA!$A:$P,15,0)</f>
        <v>COMEDORES ECONOMICOS LOS MINAS- COMEDORE</v>
      </c>
      <c r="H1319" s="44">
        <f>VLOOKUP(A1319,[1]FIJA!$A:$P,8,0)</f>
        <v>11000</v>
      </c>
      <c r="I1319" s="32">
        <f>VLOOKUP(A1319,[1]FIJA!$A:$P,10,0)</f>
        <v>0</v>
      </c>
      <c r="J1319" s="32">
        <f>VLOOKUP(A1319,[1]FIJA!$A:$P,9,0)</f>
        <v>315.7</v>
      </c>
      <c r="K1319" s="32">
        <f>VLOOKUP(A1319,[3]Sheet1!$F:$I,2,)</f>
        <v>781</v>
      </c>
      <c r="L1319" s="32">
        <f>VLOOKUP(A1319,[3]Sheet1!$F:$I,4,0)</f>
        <v>126.5</v>
      </c>
      <c r="M1319" s="32">
        <f>VLOOKUP(A1319,[1]FIJA!$A:$P,11,0)</f>
        <v>334.4</v>
      </c>
      <c r="N1319" s="32">
        <f>VLOOKUP(A1319,[3]Sheet1!$F:$I,3,0)</f>
        <v>779.9</v>
      </c>
      <c r="O1319" s="32">
        <f>VLOOKUP(A1319,[1]FIJA!$A:$P,12,0)</f>
        <v>75</v>
      </c>
      <c r="P1319" s="6">
        <v>650.09999999999991</v>
      </c>
      <c r="Q1319" s="40">
        <f t="shared" si="61"/>
        <v>725.09999999999991</v>
      </c>
      <c r="R1319" s="6">
        <f t="shared" si="60"/>
        <v>1687.4</v>
      </c>
      <c r="S1319" s="6">
        <f t="shared" si="62"/>
        <v>10274.9</v>
      </c>
      <c r="T1319" s="24">
        <v>111</v>
      </c>
      <c r="U1319" s="2" t="str">
        <f>VLOOKUP(A1319,[2]COMEDORECO_Generacion_de_Datos_!$A:$F,5,0)</f>
        <v>01.00.00.62.02.43.43</v>
      </c>
    </row>
    <row r="1320" spans="1:21" s="3" customFormat="1" ht="21.95" customHeight="1" x14ac:dyDescent="0.25">
      <c r="A1320" s="2">
        <f>VLOOKUP(C1320,[1]FIJA!$D:$P,3,0)</f>
        <v>22301214999</v>
      </c>
      <c r="B1320" s="23">
        <v>1308</v>
      </c>
      <c r="C1320" s="7" t="s">
        <v>1096</v>
      </c>
      <c r="D1320" s="7" t="s">
        <v>97</v>
      </c>
      <c r="E1320" s="7" t="str">
        <f>VLOOKUP(A1320,[2]COMEDORECO_Generacion_de_Datos_!$A:$F,2,0)</f>
        <v>M</v>
      </c>
      <c r="F1320" s="7" t="s">
        <v>1844</v>
      </c>
      <c r="G1320" s="44" t="str">
        <f>VLOOKUP(A1320,[1]FIJA!$A:$P,15,0)</f>
        <v>COMEDORES ECONOMICOS LOS MINAS- COMEDORE</v>
      </c>
      <c r="H1320" s="44">
        <f>VLOOKUP(A1320,[1]FIJA!$A:$P,8,0)</f>
        <v>11000</v>
      </c>
      <c r="I1320" s="32">
        <f>VLOOKUP(A1320,[1]FIJA!$A:$P,10,0)</f>
        <v>0</v>
      </c>
      <c r="J1320" s="32">
        <f>VLOOKUP(A1320,[1]FIJA!$A:$P,9,0)</f>
        <v>315.7</v>
      </c>
      <c r="K1320" s="32">
        <f>VLOOKUP(A1320,[3]Sheet1!$F:$I,2,)</f>
        <v>781</v>
      </c>
      <c r="L1320" s="32">
        <f>VLOOKUP(A1320,[3]Sheet1!$F:$I,4,0)</f>
        <v>126.5</v>
      </c>
      <c r="M1320" s="32">
        <f>VLOOKUP(A1320,[1]FIJA!$A:$P,11,0)</f>
        <v>334.4</v>
      </c>
      <c r="N1320" s="32">
        <f>VLOOKUP(A1320,[3]Sheet1!$F:$I,3,0)</f>
        <v>779.9</v>
      </c>
      <c r="O1320" s="32">
        <f>VLOOKUP(A1320,[1]FIJA!$A:$P,12,0)</f>
        <v>75</v>
      </c>
      <c r="P1320" s="6">
        <v>650.09999999999991</v>
      </c>
      <c r="Q1320" s="40">
        <f t="shared" si="61"/>
        <v>725.09999999999991</v>
      </c>
      <c r="R1320" s="6">
        <f t="shared" si="60"/>
        <v>1687.4</v>
      </c>
      <c r="S1320" s="6">
        <f t="shared" si="62"/>
        <v>10274.9</v>
      </c>
      <c r="T1320" s="24">
        <v>111</v>
      </c>
      <c r="U1320" s="2" t="str">
        <f>VLOOKUP(A1320,[2]COMEDORECO_Generacion_de_Datos_!$A:$F,5,0)</f>
        <v>01.00.00.62.02.43.43</v>
      </c>
    </row>
    <row r="1321" spans="1:21" s="3" customFormat="1" ht="21.95" customHeight="1" x14ac:dyDescent="0.25">
      <c r="A1321" s="2">
        <f>VLOOKUP(C1321,[1]FIJA!$D:$P,3,0)</f>
        <v>22301432484</v>
      </c>
      <c r="B1321" s="23">
        <v>1309</v>
      </c>
      <c r="C1321" s="7" t="s">
        <v>1102</v>
      </c>
      <c r="D1321" s="7" t="s">
        <v>97</v>
      </c>
      <c r="E1321" s="7" t="str">
        <f>VLOOKUP(A1321,[2]COMEDORECO_Generacion_de_Datos_!$A:$F,2,0)</f>
        <v>F</v>
      </c>
      <c r="F1321" s="7" t="s">
        <v>1844</v>
      </c>
      <c r="G1321" s="44" t="str">
        <f>VLOOKUP(A1321,[1]FIJA!$A:$P,15,0)</f>
        <v>DEPARTAMENTO DE COCINAS MOVILES- COMEDOR</v>
      </c>
      <c r="H1321" s="44">
        <f>VLOOKUP(A1321,[1]FIJA!$A:$P,8,0)</f>
        <v>11000</v>
      </c>
      <c r="I1321" s="32">
        <f>VLOOKUP(A1321,[1]FIJA!$A:$P,10,0)</f>
        <v>0</v>
      </c>
      <c r="J1321" s="32">
        <f>VLOOKUP(A1321,[1]FIJA!$A:$P,9,0)</f>
        <v>315.7</v>
      </c>
      <c r="K1321" s="32">
        <f>VLOOKUP(A1321,[3]Sheet1!$F:$I,2,)</f>
        <v>781</v>
      </c>
      <c r="L1321" s="32">
        <f>VLOOKUP(A1321,[3]Sheet1!$F:$I,4,0)</f>
        <v>126.5</v>
      </c>
      <c r="M1321" s="32">
        <f>VLOOKUP(A1321,[1]FIJA!$A:$P,11,0)</f>
        <v>334.4</v>
      </c>
      <c r="N1321" s="32">
        <f>VLOOKUP(A1321,[3]Sheet1!$F:$I,3,0)</f>
        <v>779.9</v>
      </c>
      <c r="O1321" s="32">
        <f>VLOOKUP(A1321,[1]FIJA!$A:$P,12,0)</f>
        <v>75</v>
      </c>
      <c r="P1321" s="6">
        <v>650.09999999999991</v>
      </c>
      <c r="Q1321" s="40">
        <f t="shared" si="61"/>
        <v>725.09999999999991</v>
      </c>
      <c r="R1321" s="6">
        <f t="shared" si="60"/>
        <v>1687.4</v>
      </c>
      <c r="S1321" s="6">
        <f t="shared" si="62"/>
        <v>10274.9</v>
      </c>
      <c r="T1321" s="24">
        <v>111</v>
      </c>
      <c r="U1321" s="2" t="str">
        <f>VLOOKUP(A1321,[2]COMEDORECO_Generacion_de_Datos_!$A:$F,5,0)</f>
        <v>01.00.00.62.02.43.43</v>
      </c>
    </row>
    <row r="1322" spans="1:21" s="3" customFormat="1" ht="21.95" customHeight="1" x14ac:dyDescent="0.25">
      <c r="A1322" s="2">
        <f>VLOOKUP(C1322,[1]FIJA!$D:$P,3,0)</f>
        <v>22301506386</v>
      </c>
      <c r="B1322" s="23">
        <v>1310</v>
      </c>
      <c r="C1322" s="7" t="s">
        <v>1787</v>
      </c>
      <c r="D1322" s="7" t="s">
        <v>97</v>
      </c>
      <c r="E1322" s="7" t="str">
        <f>VLOOKUP(A1322,[2]COMEDORECO_Generacion_de_Datos_!$A:$F,2,0)</f>
        <v>F</v>
      </c>
      <c r="F1322" s="7" t="s">
        <v>1844</v>
      </c>
      <c r="G1322" s="44" t="str">
        <f>VLOOKUP(A1322,[1]FIJA!$A:$P,15,0)</f>
        <v>COMEDORES ECONOMICOS LOS MINAS- COMEDORE</v>
      </c>
      <c r="H1322" s="44">
        <f>VLOOKUP(A1322,[1]FIJA!$A:$P,8,0)</f>
        <v>11000</v>
      </c>
      <c r="I1322" s="32">
        <f>VLOOKUP(A1322,[1]FIJA!$A:$P,10,0)</f>
        <v>0</v>
      </c>
      <c r="J1322" s="32">
        <f>VLOOKUP(A1322,[1]FIJA!$A:$P,9,0)</f>
        <v>315.7</v>
      </c>
      <c r="K1322" s="32">
        <f>VLOOKUP(A1322,[3]Sheet1!$F:$I,2,)</f>
        <v>781</v>
      </c>
      <c r="L1322" s="32">
        <f>VLOOKUP(A1322,[3]Sheet1!$F:$I,4,0)</f>
        <v>126.5</v>
      </c>
      <c r="M1322" s="32">
        <f>VLOOKUP(A1322,[1]FIJA!$A:$P,11,0)</f>
        <v>334.4</v>
      </c>
      <c r="N1322" s="32">
        <f>VLOOKUP(A1322,[3]Sheet1!$F:$I,3,0)</f>
        <v>779.9</v>
      </c>
      <c r="O1322" s="32">
        <f>VLOOKUP(A1322,[1]FIJA!$A:$P,12,0)</f>
        <v>75</v>
      </c>
      <c r="P1322" s="6">
        <v>650.09999999999991</v>
      </c>
      <c r="Q1322" s="40">
        <f t="shared" si="61"/>
        <v>725.09999999999991</v>
      </c>
      <c r="R1322" s="6">
        <f t="shared" si="60"/>
        <v>1687.4</v>
      </c>
      <c r="S1322" s="6">
        <f t="shared" si="62"/>
        <v>10274.9</v>
      </c>
      <c r="T1322" s="24">
        <v>111</v>
      </c>
      <c r="U1322" s="2" t="str">
        <f>VLOOKUP(A1322,[2]COMEDORECO_Generacion_de_Datos_!$A:$F,5,0)</f>
        <v>01.00.00.62.02.43.43</v>
      </c>
    </row>
    <row r="1323" spans="1:21" s="3" customFormat="1" ht="21.95" customHeight="1" x14ac:dyDescent="0.25">
      <c r="A1323" s="2">
        <f>VLOOKUP(C1323,[1]FIJA!$D:$P,3,0)</f>
        <v>22500372770</v>
      </c>
      <c r="B1323" s="23">
        <v>1311</v>
      </c>
      <c r="C1323" s="7" t="s">
        <v>1732</v>
      </c>
      <c r="D1323" s="7" t="s">
        <v>97</v>
      </c>
      <c r="E1323" s="7" t="str">
        <f>VLOOKUP(A1323,[2]COMEDORECO_Generacion_de_Datos_!$A:$F,2,0)</f>
        <v>F</v>
      </c>
      <c r="F1323" s="7" t="s">
        <v>1844</v>
      </c>
      <c r="G1323" s="44" t="str">
        <f>VLOOKUP(A1323,[1]FIJA!$A:$P,15,0)</f>
        <v>COMEDORES ECONOMICOS LOS MINAS- COMEDORE</v>
      </c>
      <c r="H1323" s="44">
        <f>VLOOKUP(A1323,[1]FIJA!$A:$P,8,0)</f>
        <v>11000</v>
      </c>
      <c r="I1323" s="32">
        <f>VLOOKUP(A1323,[1]FIJA!$A:$P,10,0)</f>
        <v>0</v>
      </c>
      <c r="J1323" s="32">
        <f>VLOOKUP(A1323,[1]FIJA!$A:$P,9,0)</f>
        <v>315.7</v>
      </c>
      <c r="K1323" s="32">
        <f>VLOOKUP(A1323,[3]Sheet1!$F:$I,2,)</f>
        <v>781</v>
      </c>
      <c r="L1323" s="32">
        <f>VLOOKUP(A1323,[3]Sheet1!$F:$I,4,0)</f>
        <v>126.5</v>
      </c>
      <c r="M1323" s="32">
        <f>VLOOKUP(A1323,[1]FIJA!$A:$P,11,0)</f>
        <v>334.4</v>
      </c>
      <c r="N1323" s="32">
        <f>VLOOKUP(A1323,[3]Sheet1!$F:$I,3,0)</f>
        <v>779.9</v>
      </c>
      <c r="O1323" s="32">
        <f>VLOOKUP(A1323,[1]FIJA!$A:$P,12,0)</f>
        <v>75</v>
      </c>
      <c r="P1323" s="6">
        <v>650.09999999999991</v>
      </c>
      <c r="Q1323" s="40">
        <f t="shared" si="61"/>
        <v>725.09999999999991</v>
      </c>
      <c r="R1323" s="6">
        <f t="shared" si="60"/>
        <v>1687.4</v>
      </c>
      <c r="S1323" s="6">
        <f t="shared" si="62"/>
        <v>10274.9</v>
      </c>
      <c r="T1323" s="24">
        <v>111</v>
      </c>
      <c r="U1323" s="2" t="str">
        <f>VLOOKUP(A1323,[2]COMEDORECO_Generacion_de_Datos_!$A:$F,5,0)</f>
        <v>01.00.00.62.02.43.43</v>
      </c>
    </row>
    <row r="1324" spans="1:21" s="3" customFormat="1" ht="21.95" customHeight="1" x14ac:dyDescent="0.25">
      <c r="A1324" s="2">
        <f>VLOOKUP(C1324,[1]FIJA!$D:$P,3,0)</f>
        <v>22500524271</v>
      </c>
      <c r="B1324" s="23">
        <v>1312</v>
      </c>
      <c r="C1324" s="7" t="s">
        <v>1733</v>
      </c>
      <c r="D1324" s="7" t="s">
        <v>97</v>
      </c>
      <c r="E1324" s="7" t="str">
        <f>VLOOKUP(A1324,[2]COMEDORECO_Generacion_de_Datos_!$A:$F,2,0)</f>
        <v>F</v>
      </c>
      <c r="F1324" s="7" t="s">
        <v>1844</v>
      </c>
      <c r="G1324" s="44" t="str">
        <f>VLOOKUP(A1324,[1]FIJA!$A:$P,15,0)</f>
        <v>COMEDORES ECONOMICOS LOS MINAS- COMEDORE</v>
      </c>
      <c r="H1324" s="44">
        <f>VLOOKUP(A1324,[1]FIJA!$A:$P,8,0)</f>
        <v>11000</v>
      </c>
      <c r="I1324" s="32">
        <f>VLOOKUP(A1324,[1]FIJA!$A:$P,10,0)</f>
        <v>0</v>
      </c>
      <c r="J1324" s="32">
        <f>VLOOKUP(A1324,[1]FIJA!$A:$P,9,0)</f>
        <v>315.7</v>
      </c>
      <c r="K1324" s="32">
        <f>VLOOKUP(A1324,[3]Sheet1!$F:$I,2,)</f>
        <v>781</v>
      </c>
      <c r="L1324" s="32">
        <f>VLOOKUP(A1324,[3]Sheet1!$F:$I,4,0)</f>
        <v>126.5</v>
      </c>
      <c r="M1324" s="32">
        <f>VLOOKUP(A1324,[1]FIJA!$A:$P,11,0)</f>
        <v>334.4</v>
      </c>
      <c r="N1324" s="32">
        <f>VLOOKUP(A1324,[3]Sheet1!$F:$I,3,0)</f>
        <v>779.9</v>
      </c>
      <c r="O1324" s="32">
        <f>VLOOKUP(A1324,[1]FIJA!$A:$P,12,0)</f>
        <v>75</v>
      </c>
      <c r="P1324" s="6">
        <v>650.09999999999991</v>
      </c>
      <c r="Q1324" s="40">
        <f t="shared" si="61"/>
        <v>725.09999999999991</v>
      </c>
      <c r="R1324" s="6">
        <f t="shared" si="60"/>
        <v>1687.4</v>
      </c>
      <c r="S1324" s="6">
        <f t="shared" si="62"/>
        <v>10274.9</v>
      </c>
      <c r="T1324" s="24">
        <v>111</v>
      </c>
      <c r="U1324" s="2" t="str">
        <f>VLOOKUP(A1324,[2]COMEDORECO_Generacion_de_Datos_!$A:$F,5,0)</f>
        <v>01.00.00.62.02.43.43</v>
      </c>
    </row>
    <row r="1325" spans="1:21" s="3" customFormat="1" ht="21.95" customHeight="1" x14ac:dyDescent="0.25">
      <c r="A1325" s="2">
        <f>VLOOKUP(C1325,[1]FIJA!$D:$P,3,0)</f>
        <v>22500762574</v>
      </c>
      <c r="B1325" s="23">
        <v>1313</v>
      </c>
      <c r="C1325" s="7" t="s">
        <v>1124</v>
      </c>
      <c r="D1325" s="7" t="s">
        <v>97</v>
      </c>
      <c r="E1325" s="7" t="str">
        <f>VLOOKUP(A1325,[2]COMEDORECO_Generacion_de_Datos_!$A:$F,2,0)</f>
        <v>M</v>
      </c>
      <c r="F1325" s="7" t="s">
        <v>1844</v>
      </c>
      <c r="G1325" s="44" t="str">
        <f>VLOOKUP(A1325,[1]FIJA!$A:$P,15,0)</f>
        <v>COMEDORES ECONOMICOS LOS MINAS- COMEDORE</v>
      </c>
      <c r="H1325" s="44">
        <f>VLOOKUP(A1325,[1]FIJA!$A:$P,8,0)</f>
        <v>11000</v>
      </c>
      <c r="I1325" s="32">
        <f>VLOOKUP(A1325,[1]FIJA!$A:$P,10,0)</f>
        <v>0</v>
      </c>
      <c r="J1325" s="32">
        <f>VLOOKUP(A1325,[1]FIJA!$A:$P,9,0)</f>
        <v>315.7</v>
      </c>
      <c r="K1325" s="32">
        <f>VLOOKUP(A1325,[3]Sheet1!$F:$I,2,)</f>
        <v>781</v>
      </c>
      <c r="L1325" s="32">
        <f>VLOOKUP(A1325,[3]Sheet1!$F:$I,4,0)</f>
        <v>126.5</v>
      </c>
      <c r="M1325" s="32">
        <f>VLOOKUP(A1325,[1]FIJA!$A:$P,11,0)</f>
        <v>334.4</v>
      </c>
      <c r="N1325" s="32">
        <f>VLOOKUP(A1325,[3]Sheet1!$F:$I,3,0)</f>
        <v>779.9</v>
      </c>
      <c r="O1325" s="32">
        <f>VLOOKUP(A1325,[1]FIJA!$A:$P,12,0)</f>
        <v>75</v>
      </c>
      <c r="P1325" s="6">
        <v>650.09999999999991</v>
      </c>
      <c r="Q1325" s="40">
        <f t="shared" si="61"/>
        <v>725.09999999999991</v>
      </c>
      <c r="R1325" s="6">
        <f t="shared" si="60"/>
        <v>1687.4</v>
      </c>
      <c r="S1325" s="6">
        <f t="shared" si="62"/>
        <v>10274.9</v>
      </c>
      <c r="T1325" s="24">
        <v>111</v>
      </c>
      <c r="U1325" s="2" t="str">
        <f>VLOOKUP(A1325,[2]COMEDORECO_Generacion_de_Datos_!$A:$F,5,0)</f>
        <v>01.00.00.62.02.43.43</v>
      </c>
    </row>
    <row r="1326" spans="1:21" s="3" customFormat="1" ht="21.95" customHeight="1" x14ac:dyDescent="0.25">
      <c r="A1326" s="2">
        <f>VLOOKUP(C1326,[1]FIJA!$D:$P,3,0)</f>
        <v>22600207850</v>
      </c>
      <c r="B1326" s="23">
        <v>1314</v>
      </c>
      <c r="C1326" s="7" t="s">
        <v>1734</v>
      </c>
      <c r="D1326" s="7" t="s">
        <v>97</v>
      </c>
      <c r="E1326" s="7" t="str">
        <f>VLOOKUP(A1326,[2]COMEDORECO_Generacion_de_Datos_!$A:$F,2,0)</f>
        <v>F</v>
      </c>
      <c r="F1326" s="7" t="s">
        <v>1844</v>
      </c>
      <c r="G1326" s="44" t="str">
        <f>VLOOKUP(A1326,[1]FIJA!$A:$P,15,0)</f>
        <v>COMEDORES ECONOMICOS LOS MINAS- COMEDORE</v>
      </c>
      <c r="H1326" s="44">
        <f>VLOOKUP(A1326,[1]FIJA!$A:$P,8,0)</f>
        <v>11000</v>
      </c>
      <c r="I1326" s="32">
        <f>VLOOKUP(A1326,[1]FIJA!$A:$P,10,0)</f>
        <v>0</v>
      </c>
      <c r="J1326" s="32">
        <f>VLOOKUP(A1326,[1]FIJA!$A:$P,9,0)</f>
        <v>315.7</v>
      </c>
      <c r="K1326" s="32">
        <f>VLOOKUP(A1326,[3]Sheet1!$F:$I,2,)</f>
        <v>781</v>
      </c>
      <c r="L1326" s="32">
        <f>VLOOKUP(A1326,[3]Sheet1!$F:$I,4,0)</f>
        <v>126.5</v>
      </c>
      <c r="M1326" s="32">
        <f>VLOOKUP(A1326,[1]FIJA!$A:$P,11,0)</f>
        <v>334.4</v>
      </c>
      <c r="N1326" s="32">
        <f>VLOOKUP(A1326,[3]Sheet1!$F:$I,3,0)</f>
        <v>779.9</v>
      </c>
      <c r="O1326" s="32">
        <f>VLOOKUP(A1326,[1]FIJA!$A:$P,12,0)</f>
        <v>75</v>
      </c>
      <c r="P1326" s="6">
        <v>650.09999999999991</v>
      </c>
      <c r="Q1326" s="40">
        <f t="shared" si="61"/>
        <v>725.09999999999991</v>
      </c>
      <c r="R1326" s="6">
        <f t="shared" si="60"/>
        <v>1687.4</v>
      </c>
      <c r="S1326" s="6">
        <f t="shared" si="62"/>
        <v>10274.9</v>
      </c>
      <c r="T1326" s="24">
        <v>111</v>
      </c>
      <c r="U1326" s="2" t="str">
        <f>VLOOKUP(A1326,[2]COMEDORECO_Generacion_de_Datos_!$A:$F,5,0)</f>
        <v>01.00.00.62.02.43.43</v>
      </c>
    </row>
    <row r="1327" spans="1:21" s="3" customFormat="1" ht="21.95" customHeight="1" x14ac:dyDescent="0.25">
      <c r="A1327" s="2">
        <f>VLOOKUP(C1327,[1]FIJA!$D:$P,3,0)</f>
        <v>22900227574</v>
      </c>
      <c r="B1327" s="23">
        <v>1315</v>
      </c>
      <c r="C1327" s="7" t="s">
        <v>1132</v>
      </c>
      <c r="D1327" s="7" t="s">
        <v>101</v>
      </c>
      <c r="E1327" s="7" t="str">
        <f>VLOOKUP(A1327,[2]COMEDORECO_Generacion_de_Datos_!$A:$F,2,0)</f>
        <v>F</v>
      </c>
      <c r="F1327" s="7" t="s">
        <v>1844</v>
      </c>
      <c r="G1327" s="44" t="str">
        <f>VLOOKUP(A1327,[1]FIJA!$A:$P,15,0)</f>
        <v>COMEDORES ECONOMICOS LOS MINAS- COMEDORE</v>
      </c>
      <c r="H1327" s="44">
        <f>VLOOKUP(A1327,[1]FIJA!$A:$P,8,0)</f>
        <v>11000</v>
      </c>
      <c r="I1327" s="32">
        <f>VLOOKUP(A1327,[1]FIJA!$A:$P,10,0)</f>
        <v>0</v>
      </c>
      <c r="J1327" s="32">
        <f>VLOOKUP(A1327,[1]FIJA!$A:$P,9,0)</f>
        <v>315.7</v>
      </c>
      <c r="K1327" s="32">
        <f>VLOOKUP(A1327,[3]Sheet1!$F:$I,2,)</f>
        <v>781</v>
      </c>
      <c r="L1327" s="32">
        <f>VLOOKUP(A1327,[3]Sheet1!$F:$I,4,0)</f>
        <v>126.5</v>
      </c>
      <c r="M1327" s="32">
        <f>VLOOKUP(A1327,[1]FIJA!$A:$P,11,0)</f>
        <v>334.4</v>
      </c>
      <c r="N1327" s="32">
        <f>VLOOKUP(A1327,[3]Sheet1!$F:$I,3,0)</f>
        <v>779.9</v>
      </c>
      <c r="O1327" s="32">
        <f>VLOOKUP(A1327,[1]FIJA!$A:$P,12,0)</f>
        <v>75</v>
      </c>
      <c r="P1327" s="6">
        <v>650.09999999999991</v>
      </c>
      <c r="Q1327" s="40">
        <f t="shared" si="61"/>
        <v>725.09999999999991</v>
      </c>
      <c r="R1327" s="6">
        <f t="shared" si="60"/>
        <v>1687.4</v>
      </c>
      <c r="S1327" s="6">
        <f t="shared" si="62"/>
        <v>10274.9</v>
      </c>
      <c r="T1327" s="24">
        <v>111</v>
      </c>
      <c r="U1327" s="2" t="str">
        <f>VLOOKUP(A1327,[2]COMEDORECO_Generacion_de_Datos_!$A:$F,5,0)</f>
        <v>01.00.00.62.02.43.43</v>
      </c>
    </row>
    <row r="1328" spans="1:21" s="3" customFormat="1" ht="21.95" customHeight="1" x14ac:dyDescent="0.25">
      <c r="A1328" s="2">
        <f>VLOOKUP(C1328,[1]FIJA!$D:$P,3,0)</f>
        <v>40200636310</v>
      </c>
      <c r="B1328" s="23">
        <v>1316</v>
      </c>
      <c r="C1328" s="7" t="s">
        <v>1737</v>
      </c>
      <c r="D1328" s="7" t="s">
        <v>97</v>
      </c>
      <c r="E1328" s="7" t="str">
        <f>VLOOKUP(A1328,[2]COMEDORECO_Generacion_de_Datos_!$A:$F,2,0)</f>
        <v>M</v>
      </c>
      <c r="F1328" s="7" t="s">
        <v>1844</v>
      </c>
      <c r="G1328" s="44" t="str">
        <f>VLOOKUP(A1328,[1]FIJA!$A:$P,15,0)</f>
        <v>COMEDORES ECONOMICOS LOS MINAS- COMEDORE</v>
      </c>
      <c r="H1328" s="44">
        <f>VLOOKUP(A1328,[1]FIJA!$A:$P,8,0)</f>
        <v>11000</v>
      </c>
      <c r="I1328" s="32">
        <f>VLOOKUP(A1328,[1]FIJA!$A:$P,10,0)</f>
        <v>0</v>
      </c>
      <c r="J1328" s="32">
        <f>VLOOKUP(A1328,[1]FIJA!$A:$P,9,0)</f>
        <v>315.7</v>
      </c>
      <c r="K1328" s="32">
        <f>VLOOKUP(A1328,[3]Sheet1!$F:$I,2,)</f>
        <v>781</v>
      </c>
      <c r="L1328" s="32">
        <f>VLOOKUP(A1328,[3]Sheet1!$F:$I,4,0)</f>
        <v>126.5</v>
      </c>
      <c r="M1328" s="32">
        <f>VLOOKUP(A1328,[1]FIJA!$A:$P,11,0)</f>
        <v>334.4</v>
      </c>
      <c r="N1328" s="32">
        <f>VLOOKUP(A1328,[3]Sheet1!$F:$I,3,0)</f>
        <v>779.9</v>
      </c>
      <c r="O1328" s="32">
        <f>VLOOKUP(A1328,[1]FIJA!$A:$P,12,0)</f>
        <v>75</v>
      </c>
      <c r="P1328" s="6">
        <v>650.09999999999991</v>
      </c>
      <c r="Q1328" s="40">
        <f t="shared" si="61"/>
        <v>725.09999999999991</v>
      </c>
      <c r="R1328" s="6">
        <f t="shared" si="60"/>
        <v>1687.4</v>
      </c>
      <c r="S1328" s="6">
        <f t="shared" si="62"/>
        <v>10274.9</v>
      </c>
      <c r="T1328" s="24">
        <v>111</v>
      </c>
      <c r="U1328" s="2" t="str">
        <f>VLOOKUP(A1328,[2]COMEDORECO_Generacion_de_Datos_!$A:$F,5,0)</f>
        <v>01.00.00.62.02.43.43</v>
      </c>
    </row>
    <row r="1329" spans="1:21" s="3" customFormat="1" ht="21.95" customHeight="1" x14ac:dyDescent="0.25">
      <c r="A1329" s="2">
        <f>VLOOKUP(C1329,[1]FIJA!$D:$P,3,0)</f>
        <v>40212698415</v>
      </c>
      <c r="B1329" s="23">
        <v>1317</v>
      </c>
      <c r="C1329" s="7" t="s">
        <v>1792</v>
      </c>
      <c r="D1329" s="7" t="s">
        <v>97</v>
      </c>
      <c r="E1329" s="7" t="str">
        <f>VLOOKUP(A1329,[2]COMEDORECO_Generacion_de_Datos_!$A:$F,2,0)</f>
        <v>M</v>
      </c>
      <c r="F1329" s="7" t="s">
        <v>1844</v>
      </c>
      <c r="G1329" s="44" t="str">
        <f>VLOOKUP(A1329,[1]FIJA!$A:$P,15,0)</f>
        <v>COMEDORES ECONOMICOS LOS MINAS- COMEDORE</v>
      </c>
      <c r="H1329" s="44">
        <f>VLOOKUP(A1329,[1]FIJA!$A:$P,8,0)</f>
        <v>11000</v>
      </c>
      <c r="I1329" s="32">
        <f>VLOOKUP(A1329,[1]FIJA!$A:$P,10,0)</f>
        <v>0</v>
      </c>
      <c r="J1329" s="32">
        <f>VLOOKUP(A1329,[1]FIJA!$A:$P,9,0)</f>
        <v>315.7</v>
      </c>
      <c r="K1329" s="32">
        <f>VLOOKUP(A1329,[3]Sheet1!$F:$I,2,)</f>
        <v>781</v>
      </c>
      <c r="L1329" s="32">
        <f>VLOOKUP(A1329,[3]Sheet1!$F:$I,4,0)</f>
        <v>126.5</v>
      </c>
      <c r="M1329" s="32">
        <f>VLOOKUP(A1329,[1]FIJA!$A:$P,11,0)</f>
        <v>334.4</v>
      </c>
      <c r="N1329" s="32">
        <f>VLOOKUP(A1329,[3]Sheet1!$F:$I,3,0)</f>
        <v>779.9</v>
      </c>
      <c r="O1329" s="32">
        <f>VLOOKUP(A1329,[1]FIJA!$A:$P,12,0)</f>
        <v>75</v>
      </c>
      <c r="P1329" s="6">
        <v>650.09999999999991</v>
      </c>
      <c r="Q1329" s="40">
        <f t="shared" si="61"/>
        <v>725.09999999999991</v>
      </c>
      <c r="R1329" s="6">
        <f t="shared" si="60"/>
        <v>1687.4</v>
      </c>
      <c r="S1329" s="6">
        <f t="shared" si="62"/>
        <v>10274.9</v>
      </c>
      <c r="T1329" s="24">
        <v>111</v>
      </c>
      <c r="U1329" s="2" t="str">
        <f>VLOOKUP(A1329,[2]COMEDORECO_Generacion_de_Datos_!$A:$F,5,0)</f>
        <v>01.00.00.62.02.43.43</v>
      </c>
    </row>
    <row r="1330" spans="1:21" s="3" customFormat="1" ht="21.95" customHeight="1" x14ac:dyDescent="0.25">
      <c r="A1330" s="2">
        <f>VLOOKUP(C1330,[1]FIJA!$D:$P,3,0)</f>
        <v>40214607687</v>
      </c>
      <c r="B1330" s="23">
        <v>1318</v>
      </c>
      <c r="C1330" s="7" t="s">
        <v>1159</v>
      </c>
      <c r="D1330" s="7" t="s">
        <v>97</v>
      </c>
      <c r="E1330" s="7" t="str">
        <f>VLOOKUP(A1330,[2]COMEDORECO_Generacion_de_Datos_!$A:$F,2,0)</f>
        <v>F</v>
      </c>
      <c r="F1330" s="7" t="s">
        <v>1844</v>
      </c>
      <c r="G1330" s="44" t="str">
        <f>VLOOKUP(A1330,[1]FIJA!$A:$P,15,0)</f>
        <v>COMEDORES ECONOMICOS LOS MINAS- COMEDORE</v>
      </c>
      <c r="H1330" s="44">
        <f>VLOOKUP(A1330,[1]FIJA!$A:$P,8,0)</f>
        <v>11000</v>
      </c>
      <c r="I1330" s="32">
        <f>VLOOKUP(A1330,[1]FIJA!$A:$P,10,0)</f>
        <v>0</v>
      </c>
      <c r="J1330" s="32">
        <f>VLOOKUP(A1330,[1]FIJA!$A:$P,9,0)</f>
        <v>315.7</v>
      </c>
      <c r="K1330" s="32">
        <f>VLOOKUP(A1330,[3]Sheet1!$F:$I,2,)</f>
        <v>781</v>
      </c>
      <c r="L1330" s="32">
        <f>VLOOKUP(A1330,[3]Sheet1!$F:$I,4,0)</f>
        <v>126.5</v>
      </c>
      <c r="M1330" s="32">
        <f>VLOOKUP(A1330,[1]FIJA!$A:$P,11,0)</f>
        <v>334.4</v>
      </c>
      <c r="N1330" s="32">
        <f>VLOOKUP(A1330,[3]Sheet1!$F:$I,3,0)</f>
        <v>779.9</v>
      </c>
      <c r="O1330" s="32">
        <f>VLOOKUP(A1330,[1]FIJA!$A:$P,12,0)</f>
        <v>75</v>
      </c>
      <c r="P1330" s="6">
        <v>650.09999999999991</v>
      </c>
      <c r="Q1330" s="40">
        <f t="shared" si="61"/>
        <v>725.09999999999991</v>
      </c>
      <c r="R1330" s="6">
        <f t="shared" si="60"/>
        <v>1687.4</v>
      </c>
      <c r="S1330" s="6">
        <f t="shared" si="62"/>
        <v>10274.9</v>
      </c>
      <c r="T1330" s="24">
        <v>111</v>
      </c>
      <c r="U1330" s="2" t="str">
        <f>VLOOKUP(A1330,[2]COMEDORECO_Generacion_de_Datos_!$A:$F,5,0)</f>
        <v>01.00.00.62.02.43.43</v>
      </c>
    </row>
    <row r="1331" spans="1:21" s="3" customFormat="1" ht="21.95" customHeight="1" x14ac:dyDescent="0.25">
      <c r="A1331" s="2">
        <f>VLOOKUP(C1331,[1]FIJA!$D:$P,3,0)</f>
        <v>40221629526</v>
      </c>
      <c r="B1331" s="23">
        <v>1319</v>
      </c>
      <c r="C1331" s="7" t="s">
        <v>1741</v>
      </c>
      <c r="D1331" s="7" t="s">
        <v>97</v>
      </c>
      <c r="E1331" s="7" t="str">
        <f>VLOOKUP(A1331,[2]COMEDORECO_Generacion_de_Datos_!$A:$F,2,0)</f>
        <v>M</v>
      </c>
      <c r="F1331" s="7" t="s">
        <v>1844</v>
      </c>
      <c r="G1331" s="44" t="str">
        <f>VLOOKUP(A1331,[1]FIJA!$A:$P,15,0)</f>
        <v>COMEDORES ECONOMICOS LOS MINAS- COMEDORE</v>
      </c>
      <c r="H1331" s="44">
        <f>VLOOKUP(A1331,[1]FIJA!$A:$P,8,0)</f>
        <v>11000</v>
      </c>
      <c r="I1331" s="32">
        <f>VLOOKUP(A1331,[1]FIJA!$A:$P,10,0)</f>
        <v>0</v>
      </c>
      <c r="J1331" s="32">
        <f>VLOOKUP(A1331,[1]FIJA!$A:$P,9,0)</f>
        <v>315.7</v>
      </c>
      <c r="K1331" s="32">
        <f>VLOOKUP(A1331,[3]Sheet1!$F:$I,2,)</f>
        <v>781</v>
      </c>
      <c r="L1331" s="32">
        <f>VLOOKUP(A1331,[3]Sheet1!$F:$I,4,0)</f>
        <v>126.5</v>
      </c>
      <c r="M1331" s="32">
        <f>VLOOKUP(A1331,[1]FIJA!$A:$P,11,0)</f>
        <v>334.4</v>
      </c>
      <c r="N1331" s="32">
        <f>VLOOKUP(A1331,[3]Sheet1!$F:$I,3,0)</f>
        <v>779.9</v>
      </c>
      <c r="O1331" s="32">
        <f>VLOOKUP(A1331,[1]FIJA!$A:$P,12,0)</f>
        <v>75</v>
      </c>
      <c r="P1331" s="6">
        <v>650.09999999999991</v>
      </c>
      <c r="Q1331" s="40">
        <f t="shared" si="61"/>
        <v>725.09999999999991</v>
      </c>
      <c r="R1331" s="6">
        <f t="shared" si="60"/>
        <v>1687.4</v>
      </c>
      <c r="S1331" s="6">
        <f t="shared" si="62"/>
        <v>10274.9</v>
      </c>
      <c r="T1331" s="24">
        <v>111</v>
      </c>
      <c r="U1331" s="2" t="str">
        <f>VLOOKUP(A1331,[2]COMEDORECO_Generacion_de_Datos_!$A:$F,5,0)</f>
        <v>01.00.00.62.02.43.43</v>
      </c>
    </row>
    <row r="1332" spans="1:21" s="3" customFormat="1" ht="21.95" customHeight="1" x14ac:dyDescent="0.25">
      <c r="A1332" s="2">
        <f>VLOOKUP(C1332,[1]FIJA!$D:$P,3,0)</f>
        <v>40223505807</v>
      </c>
      <c r="B1332" s="23">
        <v>1320</v>
      </c>
      <c r="C1332" s="7" t="s">
        <v>1195</v>
      </c>
      <c r="D1332" s="7" t="s">
        <v>97</v>
      </c>
      <c r="E1332" s="7" t="str">
        <f>VLOOKUP(A1332,[2]COMEDORECO_Generacion_de_Datos_!$A:$F,2,0)</f>
        <v>M</v>
      </c>
      <c r="F1332" s="7" t="s">
        <v>1844</v>
      </c>
      <c r="G1332" s="44" t="str">
        <f>VLOOKUP(A1332,[1]FIJA!$A:$P,15,0)</f>
        <v>COMEDORES ECONOMICOS LOS MINAS- COMEDORE</v>
      </c>
      <c r="H1332" s="44">
        <f>VLOOKUP(A1332,[1]FIJA!$A:$P,8,0)</f>
        <v>11000</v>
      </c>
      <c r="I1332" s="32">
        <f>VLOOKUP(A1332,[1]FIJA!$A:$P,10,0)</f>
        <v>0</v>
      </c>
      <c r="J1332" s="32">
        <f>VLOOKUP(A1332,[1]FIJA!$A:$P,9,0)</f>
        <v>315.7</v>
      </c>
      <c r="K1332" s="32">
        <f>VLOOKUP(A1332,[3]Sheet1!$F:$I,2,)</f>
        <v>781</v>
      </c>
      <c r="L1332" s="32">
        <f>VLOOKUP(A1332,[3]Sheet1!$F:$I,4,0)</f>
        <v>126.5</v>
      </c>
      <c r="M1332" s="32">
        <f>VLOOKUP(A1332,[1]FIJA!$A:$P,11,0)</f>
        <v>334.4</v>
      </c>
      <c r="N1332" s="32">
        <f>VLOOKUP(A1332,[3]Sheet1!$F:$I,3,0)</f>
        <v>779.9</v>
      </c>
      <c r="O1332" s="32">
        <f>VLOOKUP(A1332,[1]FIJA!$A:$P,12,0)</f>
        <v>75</v>
      </c>
      <c r="P1332" s="6">
        <v>650.09999999999991</v>
      </c>
      <c r="Q1332" s="40">
        <f t="shared" si="61"/>
        <v>725.09999999999991</v>
      </c>
      <c r="R1332" s="6">
        <f t="shared" si="60"/>
        <v>1687.4</v>
      </c>
      <c r="S1332" s="6">
        <f t="shared" si="62"/>
        <v>10274.9</v>
      </c>
      <c r="T1332" s="24">
        <v>111</v>
      </c>
      <c r="U1332" s="2" t="str">
        <f>VLOOKUP(A1332,[2]COMEDORECO_Generacion_de_Datos_!$A:$F,5,0)</f>
        <v>01.00.00.62.02.43.43</v>
      </c>
    </row>
    <row r="1333" spans="1:21" s="3" customFormat="1" ht="21.95" customHeight="1" x14ac:dyDescent="0.25">
      <c r="A1333" s="2">
        <f>VLOOKUP(C1333,[1]FIJA!$D:$P,3,0)</f>
        <v>40226812077</v>
      </c>
      <c r="B1333" s="23">
        <v>1321</v>
      </c>
      <c r="C1333" s="7" t="s">
        <v>1382</v>
      </c>
      <c r="D1333" s="7" t="s">
        <v>97</v>
      </c>
      <c r="E1333" s="7" t="str">
        <f>VLOOKUP(A1333,[2]COMEDORECO_Generacion_de_Datos_!$A:$F,2,0)</f>
        <v>F</v>
      </c>
      <c r="F1333" s="7" t="s">
        <v>1844</v>
      </c>
      <c r="G1333" s="44" t="str">
        <f>VLOOKUP(A1333,[1]FIJA!$A:$P,15,0)</f>
        <v>COMEDORES ECONOMICOS LOS MINAS- COMEDORE</v>
      </c>
      <c r="H1333" s="44">
        <f>VLOOKUP(A1333,[1]FIJA!$A:$P,8,0)</f>
        <v>11000</v>
      </c>
      <c r="I1333" s="32">
        <f>VLOOKUP(A1333,[1]FIJA!$A:$P,10,0)</f>
        <v>0</v>
      </c>
      <c r="J1333" s="32">
        <f>VLOOKUP(A1333,[1]FIJA!$A:$P,9,0)</f>
        <v>315.7</v>
      </c>
      <c r="K1333" s="32">
        <f>VLOOKUP(A1333,[3]Sheet1!$F:$I,2,)</f>
        <v>781</v>
      </c>
      <c r="L1333" s="32">
        <f>VLOOKUP(A1333,[3]Sheet1!$F:$I,4,0)</f>
        <v>126.5</v>
      </c>
      <c r="M1333" s="32">
        <f>VLOOKUP(A1333,[1]FIJA!$A:$P,11,0)</f>
        <v>334.4</v>
      </c>
      <c r="N1333" s="32">
        <f>VLOOKUP(A1333,[3]Sheet1!$F:$I,3,0)</f>
        <v>779.9</v>
      </c>
      <c r="O1333" s="32">
        <f>VLOOKUP(A1333,[1]FIJA!$A:$P,12,0)</f>
        <v>75</v>
      </c>
      <c r="P1333" s="6">
        <v>650.09999999999991</v>
      </c>
      <c r="Q1333" s="40">
        <f t="shared" si="61"/>
        <v>725.09999999999991</v>
      </c>
      <c r="R1333" s="6">
        <f t="shared" si="60"/>
        <v>1687.4</v>
      </c>
      <c r="S1333" s="6">
        <f t="shared" si="62"/>
        <v>10274.9</v>
      </c>
      <c r="T1333" s="24">
        <v>111</v>
      </c>
      <c r="U1333" s="2" t="str">
        <f>VLOOKUP(A1333,[2]COMEDORECO_Generacion_de_Datos_!$A:$F,5,0)</f>
        <v>01.00.00.62.02.43.43</v>
      </c>
    </row>
    <row r="1334" spans="1:21" s="3" customFormat="1" ht="21.95" customHeight="1" x14ac:dyDescent="0.25">
      <c r="A1334" s="2">
        <f>VLOOKUP(C1334,[1]FIJA!$D:$P,3,0)</f>
        <v>40227134422</v>
      </c>
      <c r="B1334" s="23">
        <v>1322</v>
      </c>
      <c r="C1334" s="7" t="s">
        <v>1591</v>
      </c>
      <c r="D1334" s="7" t="s">
        <v>97</v>
      </c>
      <c r="E1334" s="7" t="str">
        <f>VLOOKUP(A1334,[2]COMEDORECO_Generacion_de_Datos_!$A:$F,2,0)</f>
        <v>F</v>
      </c>
      <c r="F1334" s="7" t="s">
        <v>1844</v>
      </c>
      <c r="G1334" s="44" t="str">
        <f>VLOOKUP(A1334,[1]FIJA!$A:$P,15,0)</f>
        <v>COMEDORES ECONOMICOS LOS MINAS- COMEDORE</v>
      </c>
      <c r="H1334" s="44">
        <f>VLOOKUP(A1334,[1]FIJA!$A:$P,8,0)</f>
        <v>11000</v>
      </c>
      <c r="I1334" s="32">
        <f>VLOOKUP(A1334,[1]FIJA!$A:$P,10,0)</f>
        <v>0</v>
      </c>
      <c r="J1334" s="32">
        <f>VLOOKUP(A1334,[1]FIJA!$A:$P,9,0)</f>
        <v>315.7</v>
      </c>
      <c r="K1334" s="32">
        <f>VLOOKUP(A1334,[3]Sheet1!$F:$I,2,)</f>
        <v>781</v>
      </c>
      <c r="L1334" s="32">
        <f>VLOOKUP(A1334,[3]Sheet1!$F:$I,4,0)</f>
        <v>126.5</v>
      </c>
      <c r="M1334" s="32">
        <f>VLOOKUP(A1334,[1]FIJA!$A:$P,11,0)</f>
        <v>334.4</v>
      </c>
      <c r="N1334" s="32">
        <f>VLOOKUP(A1334,[3]Sheet1!$F:$I,3,0)</f>
        <v>779.9</v>
      </c>
      <c r="O1334" s="32">
        <f>VLOOKUP(A1334,[1]FIJA!$A:$P,12,0)</f>
        <v>75</v>
      </c>
      <c r="P1334" s="6">
        <v>650.09999999999991</v>
      </c>
      <c r="Q1334" s="40">
        <f t="shared" si="61"/>
        <v>725.09999999999991</v>
      </c>
      <c r="R1334" s="6">
        <f t="shared" si="60"/>
        <v>1687.4</v>
      </c>
      <c r="S1334" s="6">
        <f t="shared" si="62"/>
        <v>10274.9</v>
      </c>
      <c r="T1334" s="24">
        <v>111</v>
      </c>
      <c r="U1334" s="2" t="str">
        <f>VLOOKUP(A1334,[2]COMEDORECO_Generacion_de_Datos_!$A:$F,5,0)</f>
        <v>01.00.00.62.02.43.43</v>
      </c>
    </row>
    <row r="1335" spans="1:21" s="3" customFormat="1" ht="21.95" customHeight="1" x14ac:dyDescent="0.25">
      <c r="A1335" s="2">
        <f>VLOOKUP(C1335,[1]FIJA!$D:$P,3,0)</f>
        <v>40228466047</v>
      </c>
      <c r="B1335" s="23">
        <v>1323</v>
      </c>
      <c r="C1335" s="7" t="s">
        <v>1796</v>
      </c>
      <c r="D1335" s="7" t="s">
        <v>97</v>
      </c>
      <c r="E1335" s="7" t="str">
        <f>VLOOKUP(A1335,[2]COMEDORECO_Generacion_de_Datos_!$A:$F,2,0)</f>
        <v>F</v>
      </c>
      <c r="F1335" s="7" t="s">
        <v>1844</v>
      </c>
      <c r="G1335" s="44" t="str">
        <f>VLOOKUP(A1335,[1]FIJA!$A:$P,15,0)</f>
        <v>COMEDORES ECONOMICOS LOS MINAS- COMEDORE</v>
      </c>
      <c r="H1335" s="44">
        <f>VLOOKUP(A1335,[1]FIJA!$A:$P,8,0)</f>
        <v>11000</v>
      </c>
      <c r="I1335" s="32">
        <f>VLOOKUP(A1335,[1]FIJA!$A:$P,10,0)</f>
        <v>0</v>
      </c>
      <c r="J1335" s="32">
        <f>VLOOKUP(A1335,[1]FIJA!$A:$P,9,0)</f>
        <v>315.7</v>
      </c>
      <c r="K1335" s="32">
        <f>VLOOKUP(A1335,[3]Sheet1!$F:$I,2,)</f>
        <v>781</v>
      </c>
      <c r="L1335" s="32">
        <f>VLOOKUP(A1335,[3]Sheet1!$F:$I,4,0)</f>
        <v>126.5</v>
      </c>
      <c r="M1335" s="32">
        <f>VLOOKUP(A1335,[1]FIJA!$A:$P,11,0)</f>
        <v>334.4</v>
      </c>
      <c r="N1335" s="32">
        <f>VLOOKUP(A1335,[3]Sheet1!$F:$I,3,0)</f>
        <v>779.9</v>
      </c>
      <c r="O1335" s="32">
        <f>VLOOKUP(A1335,[1]FIJA!$A:$P,12,0)</f>
        <v>75</v>
      </c>
      <c r="P1335" s="6">
        <v>650.09999999999991</v>
      </c>
      <c r="Q1335" s="40">
        <f t="shared" si="61"/>
        <v>725.09999999999991</v>
      </c>
      <c r="R1335" s="6">
        <f t="shared" si="60"/>
        <v>1687.4</v>
      </c>
      <c r="S1335" s="6">
        <f t="shared" si="62"/>
        <v>10274.9</v>
      </c>
      <c r="T1335" s="24">
        <v>111</v>
      </c>
      <c r="U1335" s="2" t="str">
        <f>VLOOKUP(A1335,[2]COMEDORECO_Generacion_de_Datos_!$A:$F,5,0)</f>
        <v>01.00.00.62.02.43.43</v>
      </c>
    </row>
    <row r="1336" spans="1:21" s="3" customFormat="1" ht="21.95" customHeight="1" x14ac:dyDescent="0.25">
      <c r="A1336" s="2">
        <f>VLOOKUP(C1336,[1]FIJA!$D:$P,3,0)</f>
        <v>40234022404</v>
      </c>
      <c r="B1336" s="23">
        <v>1324</v>
      </c>
      <c r="C1336" s="7" t="s">
        <v>1306</v>
      </c>
      <c r="D1336" s="7" t="s">
        <v>97</v>
      </c>
      <c r="E1336" s="7" t="str">
        <f>VLOOKUP(A1336,[2]COMEDORECO_Generacion_de_Datos_!$A:$F,2,0)</f>
        <v>F</v>
      </c>
      <c r="F1336" s="7" t="s">
        <v>1844</v>
      </c>
      <c r="G1336" s="44" t="str">
        <f>VLOOKUP(A1336,[1]FIJA!$A:$P,15,0)</f>
        <v>COMEDORES ECONOMICOS LOS MINAS- COMEDORE</v>
      </c>
      <c r="H1336" s="44">
        <f>VLOOKUP(A1336,[1]FIJA!$A:$P,8,0)</f>
        <v>11000</v>
      </c>
      <c r="I1336" s="32">
        <f>VLOOKUP(A1336,[1]FIJA!$A:$P,10,0)</f>
        <v>0</v>
      </c>
      <c r="J1336" s="32">
        <f>VLOOKUP(A1336,[1]FIJA!$A:$P,9,0)</f>
        <v>315.7</v>
      </c>
      <c r="K1336" s="32">
        <f>VLOOKUP(A1336,[3]Sheet1!$F:$I,2,)</f>
        <v>781</v>
      </c>
      <c r="L1336" s="32">
        <f>VLOOKUP(A1336,[3]Sheet1!$F:$I,4,0)</f>
        <v>126.5</v>
      </c>
      <c r="M1336" s="32">
        <f>VLOOKUP(A1336,[1]FIJA!$A:$P,11,0)</f>
        <v>334.4</v>
      </c>
      <c r="N1336" s="32">
        <f>VLOOKUP(A1336,[3]Sheet1!$F:$I,3,0)</f>
        <v>779.9</v>
      </c>
      <c r="O1336" s="32">
        <f>VLOOKUP(A1336,[1]FIJA!$A:$P,12,0)</f>
        <v>75</v>
      </c>
      <c r="P1336" s="6">
        <v>650.09999999999991</v>
      </c>
      <c r="Q1336" s="40">
        <f t="shared" si="61"/>
        <v>725.09999999999991</v>
      </c>
      <c r="R1336" s="6">
        <f t="shared" si="60"/>
        <v>1687.4</v>
      </c>
      <c r="S1336" s="6">
        <f t="shared" si="62"/>
        <v>10274.9</v>
      </c>
      <c r="T1336" s="24">
        <v>111</v>
      </c>
      <c r="U1336" s="2" t="str">
        <f>VLOOKUP(A1336,[2]COMEDORECO_Generacion_de_Datos_!$A:$F,5,0)</f>
        <v>01.00.00.62.02.43.43</v>
      </c>
    </row>
    <row r="1337" spans="1:21" s="3" customFormat="1" ht="21.95" customHeight="1" x14ac:dyDescent="0.25">
      <c r="A1337" s="2">
        <f>VLOOKUP(C1337,[1]FIJA!$D:$P,3,0)</f>
        <v>40240636536</v>
      </c>
      <c r="B1337" s="23">
        <v>1325</v>
      </c>
      <c r="C1337" s="7" t="s">
        <v>1254</v>
      </c>
      <c r="D1337" s="7" t="s">
        <v>97</v>
      </c>
      <c r="E1337" s="7" t="str">
        <f>VLOOKUP(A1337,[2]COMEDORECO_Generacion_de_Datos_!$A:$F,2,0)</f>
        <v>F</v>
      </c>
      <c r="F1337" s="7" t="s">
        <v>1844</v>
      </c>
      <c r="G1337" s="44" t="str">
        <f>VLOOKUP(A1337,[1]FIJA!$A:$P,15,0)</f>
        <v>COMEDORES ECONOMICOS LOS MINAS- COMEDORE</v>
      </c>
      <c r="H1337" s="44">
        <f>VLOOKUP(A1337,[1]FIJA!$A:$P,8,0)</f>
        <v>11000</v>
      </c>
      <c r="I1337" s="32">
        <f>VLOOKUP(A1337,[1]FIJA!$A:$P,10,0)</f>
        <v>0</v>
      </c>
      <c r="J1337" s="32">
        <f>VLOOKUP(A1337,[1]FIJA!$A:$P,9,0)</f>
        <v>315.7</v>
      </c>
      <c r="K1337" s="32">
        <f>VLOOKUP(A1337,[3]Sheet1!$F:$I,2,)</f>
        <v>781</v>
      </c>
      <c r="L1337" s="32">
        <f>VLOOKUP(A1337,[3]Sheet1!$F:$I,4,0)</f>
        <v>126.5</v>
      </c>
      <c r="M1337" s="32">
        <f>VLOOKUP(A1337,[1]FIJA!$A:$P,11,0)</f>
        <v>334.4</v>
      </c>
      <c r="N1337" s="32">
        <f>VLOOKUP(A1337,[3]Sheet1!$F:$I,3,0)</f>
        <v>779.9</v>
      </c>
      <c r="O1337" s="32">
        <f>VLOOKUP(A1337,[1]FIJA!$A:$P,12,0)</f>
        <v>75</v>
      </c>
      <c r="P1337" s="6">
        <v>650.09999999999991</v>
      </c>
      <c r="Q1337" s="40">
        <f t="shared" si="61"/>
        <v>725.09999999999991</v>
      </c>
      <c r="R1337" s="6">
        <f t="shared" si="60"/>
        <v>1687.4</v>
      </c>
      <c r="S1337" s="6">
        <f t="shared" si="62"/>
        <v>10274.9</v>
      </c>
      <c r="T1337" s="24">
        <v>111</v>
      </c>
      <c r="U1337" s="2" t="str">
        <f>VLOOKUP(A1337,[2]COMEDORECO_Generacion_de_Datos_!$A:$F,5,0)</f>
        <v>01.00.00.62.02.43.43</v>
      </c>
    </row>
    <row r="1338" spans="1:21" s="3" customFormat="1" ht="21.95" customHeight="1" x14ac:dyDescent="0.25">
      <c r="A1338" s="2">
        <f>VLOOKUP(C1338,[1]FIJA!$D:$P,3,0)</f>
        <v>40242232318</v>
      </c>
      <c r="B1338" s="23">
        <v>1326</v>
      </c>
      <c r="C1338" s="7" t="s">
        <v>1258</v>
      </c>
      <c r="D1338" s="7" t="s">
        <v>101</v>
      </c>
      <c r="E1338" s="7" t="str">
        <f>VLOOKUP(A1338,[2]COMEDORECO_Generacion_de_Datos_!$A:$F,2,0)</f>
        <v>F</v>
      </c>
      <c r="F1338" s="7" t="s">
        <v>1844</v>
      </c>
      <c r="G1338" s="44" t="str">
        <f>VLOOKUP(A1338,[1]FIJA!$A:$P,15,0)</f>
        <v>COMEDORES ECONOMICOS LOS MINAS- COMEDORE</v>
      </c>
      <c r="H1338" s="44">
        <f>VLOOKUP(A1338,[1]FIJA!$A:$P,8,0)</f>
        <v>11000</v>
      </c>
      <c r="I1338" s="32">
        <f>VLOOKUP(A1338,[1]FIJA!$A:$P,10,0)</f>
        <v>0</v>
      </c>
      <c r="J1338" s="32">
        <f>VLOOKUP(A1338,[1]FIJA!$A:$P,9,0)</f>
        <v>315.7</v>
      </c>
      <c r="K1338" s="32">
        <f>VLOOKUP(A1338,[3]Sheet1!$F:$I,2,)</f>
        <v>781</v>
      </c>
      <c r="L1338" s="32">
        <f>VLOOKUP(A1338,[3]Sheet1!$F:$I,4,0)</f>
        <v>126.5</v>
      </c>
      <c r="M1338" s="32">
        <f>VLOOKUP(A1338,[1]FIJA!$A:$P,11,0)</f>
        <v>334.4</v>
      </c>
      <c r="N1338" s="32">
        <f>VLOOKUP(A1338,[3]Sheet1!$F:$I,3,0)</f>
        <v>779.9</v>
      </c>
      <c r="O1338" s="32">
        <f>VLOOKUP(A1338,[1]FIJA!$A:$P,12,0)</f>
        <v>75</v>
      </c>
      <c r="P1338" s="6">
        <v>650.09999999999991</v>
      </c>
      <c r="Q1338" s="40">
        <f t="shared" si="61"/>
        <v>725.09999999999991</v>
      </c>
      <c r="R1338" s="6">
        <f t="shared" si="60"/>
        <v>1687.4</v>
      </c>
      <c r="S1338" s="6">
        <f t="shared" si="62"/>
        <v>10274.9</v>
      </c>
      <c r="T1338" s="24">
        <v>111</v>
      </c>
      <c r="U1338" s="2" t="str">
        <f>VLOOKUP(A1338,[2]COMEDORECO_Generacion_de_Datos_!$A:$F,5,0)</f>
        <v>01.00.00.62.02.43.43</v>
      </c>
    </row>
    <row r="1339" spans="1:21" s="3" customFormat="1" ht="21.95" customHeight="1" x14ac:dyDescent="0.25">
      <c r="A1339" s="2">
        <f>VLOOKUP(C1339,[1]FIJA!$D:$P,3,0)</f>
        <v>111809513</v>
      </c>
      <c r="B1339" s="23">
        <v>1327</v>
      </c>
      <c r="C1339" s="7" t="s">
        <v>1855</v>
      </c>
      <c r="D1339" s="7" t="s">
        <v>144</v>
      </c>
      <c r="E1339" s="7" t="str">
        <f>VLOOKUP(A1339,[2]COMEDORECO_Generacion_de_Datos_!$A:$F,2,0)</f>
        <v>F</v>
      </c>
      <c r="F1339" s="7" t="s">
        <v>1844</v>
      </c>
      <c r="G1339" s="44" t="str">
        <f>VLOOKUP(A1339,[1]FIJA!$A:$P,15,0)</f>
        <v>COMEDORES ECONOMICOS LOS MINAS- COMEDORE</v>
      </c>
      <c r="H1339" s="44">
        <f>VLOOKUP(A1339,[1]FIJA!$A:$P,8,0)</f>
        <v>11000</v>
      </c>
      <c r="I1339" s="32">
        <f>VLOOKUP(A1339,[1]FIJA!$A:$P,10,0)</f>
        <v>0</v>
      </c>
      <c r="J1339" s="32">
        <f>VLOOKUP(A1339,[1]FIJA!$A:$P,9,0)</f>
        <v>315.7</v>
      </c>
      <c r="K1339" s="32">
        <f>VLOOKUP(A1339,[3]Sheet1!$F:$I,2,)</f>
        <v>781</v>
      </c>
      <c r="L1339" s="32">
        <f>VLOOKUP(A1339,[3]Sheet1!$F:$I,4,0)</f>
        <v>126.5</v>
      </c>
      <c r="M1339" s="32">
        <f>VLOOKUP(A1339,[1]FIJA!$A:$P,11,0)</f>
        <v>334.4</v>
      </c>
      <c r="N1339" s="32">
        <f>VLOOKUP(A1339,[3]Sheet1!$F:$I,3,0)</f>
        <v>779.9</v>
      </c>
      <c r="O1339" s="32">
        <f>VLOOKUP(A1339,[1]FIJA!$A:$P,12,0)</f>
        <v>75</v>
      </c>
      <c r="P1339" s="6">
        <v>650.09999999999991</v>
      </c>
      <c r="Q1339" s="40">
        <f t="shared" si="61"/>
        <v>725.09999999999991</v>
      </c>
      <c r="R1339" s="6">
        <f t="shared" si="60"/>
        <v>1687.4</v>
      </c>
      <c r="S1339" s="6">
        <f t="shared" si="62"/>
        <v>10274.9</v>
      </c>
      <c r="T1339" s="24">
        <v>111</v>
      </c>
      <c r="U1339" s="2" t="str">
        <f>VLOOKUP(A1339,[2]COMEDORECO_Generacion_de_Datos_!$A:$F,5,0)</f>
        <v>01.00.00.62.02.43.43</v>
      </c>
    </row>
    <row r="1340" spans="1:21" s="3" customFormat="1" ht="21.95" customHeight="1" x14ac:dyDescent="0.25">
      <c r="A1340" s="2">
        <f>VLOOKUP(C1340,[1]FIJA!$D:$P,3,0)</f>
        <v>114706427</v>
      </c>
      <c r="B1340" s="23">
        <v>1328</v>
      </c>
      <c r="C1340" s="7" t="s">
        <v>1856</v>
      </c>
      <c r="D1340" s="7" t="s">
        <v>97</v>
      </c>
      <c r="E1340" s="7" t="str">
        <f>VLOOKUP(A1340,[2]COMEDORECO_Generacion_de_Datos_!$A:$F,2,0)</f>
        <v>F</v>
      </c>
      <c r="F1340" s="7" t="s">
        <v>1844</v>
      </c>
      <c r="G1340" s="44" t="str">
        <f>VLOOKUP(A1340,[1]FIJA!$A:$P,15,0)</f>
        <v>COMEDORES ECONOMICOS LOS MINAS- COMEDORE</v>
      </c>
      <c r="H1340" s="44">
        <f>VLOOKUP(A1340,[1]FIJA!$A:$P,8,0)</f>
        <v>11000</v>
      </c>
      <c r="I1340" s="32">
        <f>VLOOKUP(A1340,[1]FIJA!$A:$P,10,0)</f>
        <v>0</v>
      </c>
      <c r="J1340" s="32">
        <f>VLOOKUP(A1340,[1]FIJA!$A:$P,9,0)</f>
        <v>315.7</v>
      </c>
      <c r="K1340" s="32">
        <f>VLOOKUP(A1340,[3]Sheet1!$F:$I,2,)</f>
        <v>781</v>
      </c>
      <c r="L1340" s="32">
        <f>VLOOKUP(A1340,[3]Sheet1!$F:$I,4,0)</f>
        <v>126.5</v>
      </c>
      <c r="M1340" s="32">
        <f>VLOOKUP(A1340,[1]FIJA!$A:$P,11,0)</f>
        <v>334.4</v>
      </c>
      <c r="N1340" s="32">
        <f>VLOOKUP(A1340,[3]Sheet1!$F:$I,3,0)</f>
        <v>779.9</v>
      </c>
      <c r="O1340" s="32">
        <f>VLOOKUP(A1340,[1]FIJA!$A:$P,12,0)</f>
        <v>75</v>
      </c>
      <c r="P1340" s="6">
        <v>650.09999999999991</v>
      </c>
      <c r="Q1340" s="40">
        <f t="shared" si="61"/>
        <v>725.09999999999991</v>
      </c>
      <c r="R1340" s="6">
        <f t="shared" si="60"/>
        <v>1687.4</v>
      </c>
      <c r="S1340" s="6">
        <f t="shared" si="62"/>
        <v>10274.9</v>
      </c>
      <c r="T1340" s="24">
        <v>111</v>
      </c>
      <c r="U1340" s="2" t="str">
        <f>VLOOKUP(A1340,[2]COMEDORECO_Generacion_de_Datos_!$A:$F,5,0)</f>
        <v>01.00.00.62.02.43.43</v>
      </c>
    </row>
    <row r="1341" spans="1:21" s="3" customFormat="1" ht="21.95" customHeight="1" x14ac:dyDescent="0.25">
      <c r="A1341" s="2">
        <f>VLOOKUP(C1341,[1]FIJA!$D:$P,3,0)</f>
        <v>9400136645</v>
      </c>
      <c r="B1341" s="23">
        <v>1329</v>
      </c>
      <c r="C1341" s="7" t="s">
        <v>1881</v>
      </c>
      <c r="D1341" s="7" t="s">
        <v>144</v>
      </c>
      <c r="E1341" s="7" t="str">
        <f>VLOOKUP(A1341,[2]COMEDORECO_Generacion_de_Datos_!$A:$F,2,0)</f>
        <v>M</v>
      </c>
      <c r="F1341" s="7" t="s">
        <v>1844</v>
      </c>
      <c r="G1341" s="44" t="str">
        <f>VLOOKUP(A1341,[1]FIJA!$A:$P,15,0)</f>
        <v>COMEDORES ECONOMICOS LOS MINAS- COMEDORE</v>
      </c>
      <c r="H1341" s="44">
        <f>VLOOKUP(A1341,[1]FIJA!$A:$P,8,0)</f>
        <v>11000</v>
      </c>
      <c r="I1341" s="32">
        <f>VLOOKUP(A1341,[1]FIJA!$A:$P,10,0)</f>
        <v>0</v>
      </c>
      <c r="J1341" s="32">
        <f>VLOOKUP(A1341,[1]FIJA!$A:$P,9,0)</f>
        <v>315.7</v>
      </c>
      <c r="K1341" s="32">
        <f>VLOOKUP(A1341,[3]Sheet1!$F:$I,2,)</f>
        <v>781</v>
      </c>
      <c r="L1341" s="32">
        <f>VLOOKUP(A1341,[3]Sheet1!$F:$I,4,0)</f>
        <v>126.5</v>
      </c>
      <c r="M1341" s="32">
        <f>VLOOKUP(A1341,[1]FIJA!$A:$P,11,0)</f>
        <v>334.4</v>
      </c>
      <c r="N1341" s="32">
        <f>VLOOKUP(A1341,[3]Sheet1!$F:$I,3,0)</f>
        <v>779.9</v>
      </c>
      <c r="O1341" s="32">
        <f>VLOOKUP(A1341,[1]FIJA!$A:$P,12,0)</f>
        <v>75</v>
      </c>
      <c r="P1341" s="6">
        <v>650.09999999999991</v>
      </c>
      <c r="Q1341" s="40">
        <f t="shared" si="61"/>
        <v>725.09999999999991</v>
      </c>
      <c r="R1341" s="6">
        <f t="shared" si="60"/>
        <v>1687.4</v>
      </c>
      <c r="S1341" s="6">
        <f t="shared" si="62"/>
        <v>10274.9</v>
      </c>
      <c r="T1341" s="24">
        <v>111</v>
      </c>
      <c r="U1341" s="2" t="str">
        <f>VLOOKUP(A1341,[2]COMEDORECO_Generacion_de_Datos_!$A:$F,5,0)</f>
        <v>01.00.00.62.02.43.43</v>
      </c>
    </row>
    <row r="1342" spans="1:21" s="3" customFormat="1" ht="21.95" customHeight="1" x14ac:dyDescent="0.25">
      <c r="A1342" s="2">
        <f>VLOOKUP(C1342,[1]FIJA!$D:$P,3,0)</f>
        <v>22300648544</v>
      </c>
      <c r="B1342" s="23">
        <v>1330</v>
      </c>
      <c r="C1342" s="7" t="s">
        <v>1882</v>
      </c>
      <c r="D1342" s="7" t="s">
        <v>144</v>
      </c>
      <c r="E1342" s="7" t="str">
        <f>VLOOKUP(A1342,[2]COMEDORECO_Generacion_de_Datos_!$A:$F,2,0)</f>
        <v>F</v>
      </c>
      <c r="F1342" s="7" t="s">
        <v>1844</v>
      </c>
      <c r="G1342" s="44" t="str">
        <f>VLOOKUP(A1342,[1]FIJA!$A:$P,15,0)</f>
        <v>COMEDORES ECONOMICOS LOS MINAS- COMEDORE</v>
      </c>
      <c r="H1342" s="44">
        <f>VLOOKUP(A1342,[1]FIJA!$A:$P,8,0)</f>
        <v>11000</v>
      </c>
      <c r="I1342" s="32">
        <f>VLOOKUP(A1342,[1]FIJA!$A:$P,10,0)</f>
        <v>0</v>
      </c>
      <c r="J1342" s="32">
        <f>VLOOKUP(A1342,[1]FIJA!$A:$P,9,0)</f>
        <v>315.7</v>
      </c>
      <c r="K1342" s="32">
        <f>VLOOKUP(A1342,[3]Sheet1!$F:$I,2,)</f>
        <v>781</v>
      </c>
      <c r="L1342" s="32">
        <f>VLOOKUP(A1342,[3]Sheet1!$F:$I,4,0)</f>
        <v>126.5</v>
      </c>
      <c r="M1342" s="32">
        <f>VLOOKUP(A1342,[1]FIJA!$A:$P,11,0)</f>
        <v>334.4</v>
      </c>
      <c r="N1342" s="32">
        <f>VLOOKUP(A1342,[3]Sheet1!$F:$I,3,0)</f>
        <v>779.9</v>
      </c>
      <c r="O1342" s="32">
        <f>VLOOKUP(A1342,[1]FIJA!$A:$P,12,0)</f>
        <v>75</v>
      </c>
      <c r="P1342" s="6">
        <v>650.09999999999991</v>
      </c>
      <c r="Q1342" s="40">
        <f t="shared" si="61"/>
        <v>725.09999999999991</v>
      </c>
      <c r="R1342" s="6">
        <f t="shared" ref="R1342:R1405" si="63">+K1342+L1342+N1342</f>
        <v>1687.4</v>
      </c>
      <c r="S1342" s="6">
        <f t="shared" si="62"/>
        <v>10274.9</v>
      </c>
      <c r="T1342" s="24">
        <v>111</v>
      </c>
      <c r="U1342" s="2" t="str">
        <f>VLOOKUP(A1342,[2]COMEDORECO_Generacion_de_Datos_!$A:$F,5,0)</f>
        <v>01.00.00.62.02.43.43</v>
      </c>
    </row>
    <row r="1343" spans="1:21" s="3" customFormat="1" ht="21.95" customHeight="1" x14ac:dyDescent="0.25">
      <c r="A1343" s="2">
        <f>VLOOKUP(C1343,[1]FIJA!$D:$P,3,0)</f>
        <v>114124878</v>
      </c>
      <c r="B1343" s="23">
        <v>1331</v>
      </c>
      <c r="C1343" s="7" t="s">
        <v>1900</v>
      </c>
      <c r="D1343" s="7" t="s">
        <v>113</v>
      </c>
      <c r="E1343" s="7" t="str">
        <f>VLOOKUP(A1343,[2]COMEDORECO_Generacion_de_Datos_!$A:$F,2,0)</f>
        <v>F</v>
      </c>
      <c r="F1343" s="7" t="s">
        <v>1844</v>
      </c>
      <c r="G1343" s="44" t="str">
        <f>VLOOKUP(A1343,[1]FIJA!$A:$P,15,0)</f>
        <v>COMEDORES ECONOMICOS LOS MINAS- COMEDORE</v>
      </c>
      <c r="H1343" s="44">
        <f>VLOOKUP(A1343,[1]FIJA!$A:$P,8,0)</f>
        <v>11000</v>
      </c>
      <c r="I1343" s="32">
        <f>VLOOKUP(A1343,[1]FIJA!$A:$P,10,0)</f>
        <v>0</v>
      </c>
      <c r="J1343" s="32">
        <f>VLOOKUP(A1343,[1]FIJA!$A:$P,9,0)</f>
        <v>315.7</v>
      </c>
      <c r="K1343" s="32">
        <f>VLOOKUP(A1343,[3]Sheet1!$F:$I,2,)</f>
        <v>781</v>
      </c>
      <c r="L1343" s="32">
        <f>VLOOKUP(A1343,[3]Sheet1!$F:$I,4,0)</f>
        <v>126.5</v>
      </c>
      <c r="M1343" s="32">
        <f>VLOOKUP(A1343,[1]FIJA!$A:$P,11,0)</f>
        <v>334.4</v>
      </c>
      <c r="N1343" s="32">
        <f>VLOOKUP(A1343,[3]Sheet1!$F:$I,3,0)</f>
        <v>779.9</v>
      </c>
      <c r="O1343" s="32">
        <f>VLOOKUP(A1343,[1]FIJA!$A:$P,12,0)</f>
        <v>75</v>
      </c>
      <c r="P1343" s="6">
        <v>650.09999999999991</v>
      </c>
      <c r="Q1343" s="40">
        <f t="shared" si="61"/>
        <v>725.09999999999991</v>
      </c>
      <c r="R1343" s="6">
        <f t="shared" si="63"/>
        <v>1687.4</v>
      </c>
      <c r="S1343" s="6">
        <f t="shared" si="62"/>
        <v>10274.9</v>
      </c>
      <c r="T1343" s="24">
        <v>111</v>
      </c>
      <c r="U1343" s="2" t="str">
        <f>VLOOKUP(A1343,[2]COMEDORECO_Generacion_de_Datos_!$A:$F,5,0)</f>
        <v>01.00.00.62.02.43.43</v>
      </c>
    </row>
    <row r="1344" spans="1:21" s="3" customFormat="1" ht="21.95" customHeight="1" x14ac:dyDescent="0.25">
      <c r="A1344" s="2">
        <f>VLOOKUP(C1344,[1]FIJA!$D:$P,3,0)</f>
        <v>22301295733</v>
      </c>
      <c r="B1344" s="23">
        <v>1332</v>
      </c>
      <c r="C1344" s="7" t="s">
        <v>1960</v>
      </c>
      <c r="D1344" s="7" t="s">
        <v>61</v>
      </c>
      <c r="E1344" s="7" t="str">
        <f>VLOOKUP(A1344,[2]COMEDORECO_Generacion_de_Datos_!$A:$F,2,0)</f>
        <v>M</v>
      </c>
      <c r="F1344" s="7" t="s">
        <v>1844</v>
      </c>
      <c r="G1344" s="44" t="str">
        <f>VLOOKUP(A1344,[1]FIJA!$A:$P,15,0)</f>
        <v>DIVISION DE MANTENIMIENTO- COMEDORES ECO</v>
      </c>
      <c r="H1344" s="44">
        <f>VLOOKUP(A1344,[1]FIJA!$A:$P,8,0)</f>
        <v>11000</v>
      </c>
      <c r="I1344" s="32">
        <f>VLOOKUP(A1344,[1]FIJA!$A:$P,10,0)</f>
        <v>0</v>
      </c>
      <c r="J1344" s="32">
        <f>VLOOKUP(A1344,[1]FIJA!$A:$P,9,0)</f>
        <v>315.7</v>
      </c>
      <c r="K1344" s="32">
        <f>VLOOKUP(A1344,[3]Sheet1!$F:$I,2,)</f>
        <v>781</v>
      </c>
      <c r="L1344" s="32">
        <f>VLOOKUP(A1344,[3]Sheet1!$F:$I,4,0)</f>
        <v>126.5</v>
      </c>
      <c r="M1344" s="32">
        <f>VLOOKUP(A1344,[1]FIJA!$A:$P,11,0)</f>
        <v>334.4</v>
      </c>
      <c r="N1344" s="32">
        <f>VLOOKUP(A1344,[3]Sheet1!$F:$I,3,0)</f>
        <v>779.9</v>
      </c>
      <c r="O1344" s="32">
        <f>VLOOKUP(A1344,[1]FIJA!$A:$P,12,0)</f>
        <v>75</v>
      </c>
      <c r="P1344" s="6">
        <v>650.09999999999991</v>
      </c>
      <c r="Q1344" s="40">
        <f t="shared" si="61"/>
        <v>725.09999999999991</v>
      </c>
      <c r="R1344" s="6">
        <f t="shared" si="63"/>
        <v>1687.4</v>
      </c>
      <c r="S1344" s="6">
        <f t="shared" si="62"/>
        <v>10274.9</v>
      </c>
      <c r="T1344" s="24">
        <v>111</v>
      </c>
      <c r="U1344" s="2" t="str">
        <f>VLOOKUP(A1344,[2]COMEDORECO_Generacion_de_Datos_!$A:$F,5,0)</f>
        <v>01.00.00.62.02.43.43</v>
      </c>
    </row>
    <row r="1345" spans="1:21" s="3" customFormat="1" ht="21.95" customHeight="1" x14ac:dyDescent="0.25">
      <c r="A1345" s="2">
        <f>VLOOKUP(C1345,[1]FIJA!$D:$P,3,0)</f>
        <v>113472757</v>
      </c>
      <c r="B1345" s="23">
        <v>1333</v>
      </c>
      <c r="C1345" s="43" t="s">
        <v>1983</v>
      </c>
      <c r="D1345" s="7" t="s">
        <v>101</v>
      </c>
      <c r="E1345" s="7" t="str">
        <f>VLOOKUP(A1345,[2]COMEDORECO_Generacion_de_Datos_!$A:$F,2,0)</f>
        <v>M</v>
      </c>
      <c r="F1345" s="7" t="s">
        <v>1844</v>
      </c>
      <c r="G1345" s="44" t="str">
        <f>VLOOKUP(A1345,[1]FIJA!$A:$P,15,0)</f>
        <v>COMEDORES ECONOMICOS LOS MINAS- COMEDORE</v>
      </c>
      <c r="H1345" s="44">
        <f>VLOOKUP(A1345,[1]FIJA!$A:$P,8,0)</f>
        <v>11000</v>
      </c>
      <c r="I1345" s="32">
        <f>VLOOKUP(A1345,[1]FIJA!$A:$P,10,0)</f>
        <v>0</v>
      </c>
      <c r="J1345" s="32">
        <f>VLOOKUP(A1345,[1]FIJA!$A:$P,9,0)</f>
        <v>315.7</v>
      </c>
      <c r="K1345" s="32">
        <f>VLOOKUP(A1345,[3]Sheet1!$F:$I,2,)</f>
        <v>781</v>
      </c>
      <c r="L1345" s="32">
        <f>VLOOKUP(A1345,[3]Sheet1!$F:$I,4,0)</f>
        <v>126.5</v>
      </c>
      <c r="M1345" s="32">
        <f>VLOOKUP(A1345,[1]FIJA!$A:$P,11,0)</f>
        <v>334.4</v>
      </c>
      <c r="N1345" s="32">
        <f>VLOOKUP(A1345,[3]Sheet1!$F:$I,3,0)</f>
        <v>779.9</v>
      </c>
      <c r="O1345" s="32">
        <f>VLOOKUP(A1345,[1]FIJA!$A:$P,12,0)</f>
        <v>75</v>
      </c>
      <c r="P1345" s="6">
        <v>774.3</v>
      </c>
      <c r="Q1345" s="40">
        <f t="shared" si="61"/>
        <v>725.09999999999991</v>
      </c>
      <c r="R1345" s="6">
        <f t="shared" si="63"/>
        <v>1687.4</v>
      </c>
      <c r="S1345" s="6">
        <f t="shared" si="62"/>
        <v>10274.9</v>
      </c>
      <c r="T1345" s="24">
        <v>111</v>
      </c>
      <c r="U1345" s="2" t="str">
        <f>VLOOKUP(A1345,[2]COMEDORECO_Generacion_de_Datos_!$A:$F,5,0)</f>
        <v>01.00.00.62.02.43.43</v>
      </c>
    </row>
    <row r="1346" spans="1:21" s="3" customFormat="1" ht="21.95" customHeight="1" x14ac:dyDescent="0.25">
      <c r="A1346" s="2">
        <f>VLOOKUP(C1346,[1]FIJA!$D:$P,3,0)</f>
        <v>117927046</v>
      </c>
      <c r="B1346" s="23">
        <v>1334</v>
      </c>
      <c r="C1346" s="43" t="s">
        <v>1989</v>
      </c>
      <c r="D1346" s="7" t="s">
        <v>97</v>
      </c>
      <c r="E1346" s="7" t="str">
        <f>VLOOKUP(A1346,[2]COMEDORECO_Generacion_de_Datos_!$A:$F,2,0)</f>
        <v>F</v>
      </c>
      <c r="F1346" s="7" t="s">
        <v>1844</v>
      </c>
      <c r="G1346" s="44" t="str">
        <f>VLOOKUP(A1346,[1]FIJA!$A:$P,15,0)</f>
        <v>COMEDORES ECONOMICOS LOS MINAS- COMEDORE</v>
      </c>
      <c r="H1346" s="44">
        <f>VLOOKUP(A1346,[1]FIJA!$A:$P,8,0)</f>
        <v>11000</v>
      </c>
      <c r="I1346" s="32">
        <f>VLOOKUP(A1346,[1]FIJA!$A:$P,10,0)</f>
        <v>0</v>
      </c>
      <c r="J1346" s="32">
        <f>VLOOKUP(A1346,[1]FIJA!$A:$P,9,0)</f>
        <v>315.7</v>
      </c>
      <c r="K1346" s="32">
        <f>VLOOKUP(A1346,[3]Sheet1!$F:$I,2,)</f>
        <v>781</v>
      </c>
      <c r="L1346" s="32">
        <f>VLOOKUP(A1346,[3]Sheet1!$F:$I,4,0)</f>
        <v>126.5</v>
      </c>
      <c r="M1346" s="32">
        <f>VLOOKUP(A1346,[1]FIJA!$A:$P,11,0)</f>
        <v>334.4</v>
      </c>
      <c r="N1346" s="32">
        <f>VLOOKUP(A1346,[3]Sheet1!$F:$I,3,0)</f>
        <v>779.9</v>
      </c>
      <c r="O1346" s="32">
        <f>VLOOKUP(A1346,[1]FIJA!$A:$P,12,0)</f>
        <v>75</v>
      </c>
      <c r="P1346" s="6">
        <v>780.3</v>
      </c>
      <c r="Q1346" s="40">
        <f t="shared" si="61"/>
        <v>725.09999999999991</v>
      </c>
      <c r="R1346" s="6">
        <f t="shared" si="63"/>
        <v>1687.4</v>
      </c>
      <c r="S1346" s="6">
        <f t="shared" si="62"/>
        <v>10274.9</v>
      </c>
      <c r="T1346" s="24">
        <v>111</v>
      </c>
      <c r="U1346" s="2" t="str">
        <f>VLOOKUP(A1346,[2]COMEDORECO_Generacion_de_Datos_!$A:$F,5,0)</f>
        <v>01.00.00.62.02.43.43</v>
      </c>
    </row>
    <row r="1347" spans="1:21" s="3" customFormat="1" ht="21.95" customHeight="1" x14ac:dyDescent="0.25">
      <c r="A1347" s="2">
        <f>VLOOKUP(C1347,[1]FIJA!$D:$P,3,0)</f>
        <v>40223141512</v>
      </c>
      <c r="B1347" s="23">
        <v>1335</v>
      </c>
      <c r="C1347" s="7" t="s">
        <v>1194</v>
      </c>
      <c r="D1347" s="7" t="s">
        <v>97</v>
      </c>
      <c r="E1347" s="7" t="str">
        <f>VLOOKUP(A1347,[2]COMEDORECO_Generacion_de_Datos_!$A:$F,2,0)</f>
        <v>F</v>
      </c>
      <c r="F1347" s="7" t="s">
        <v>1844</v>
      </c>
      <c r="G1347" s="44" t="str">
        <f>VLOOKUP(A1347,[1]FIJA!$A:$P,15,0)</f>
        <v>COMEDORES ECONOMICOS LOS MINAS- COMEDORE</v>
      </c>
      <c r="H1347" s="44">
        <f>VLOOKUP(A1347,[1]FIJA!$A:$P,8,0)</f>
        <v>10000</v>
      </c>
      <c r="I1347" s="32">
        <f>VLOOKUP(A1347,[1]FIJA!$A:$P,10,0)</f>
        <v>0</v>
      </c>
      <c r="J1347" s="32">
        <f>VLOOKUP(A1347,[1]FIJA!$A:$P,9,0)</f>
        <v>287</v>
      </c>
      <c r="K1347" s="32">
        <f>VLOOKUP(A1347,[3]Sheet1!$F:$I,2,)</f>
        <v>710</v>
      </c>
      <c r="L1347" s="32">
        <f>VLOOKUP(A1347,[3]Sheet1!$F:$I,4,0)</f>
        <v>115</v>
      </c>
      <c r="M1347" s="32">
        <f>VLOOKUP(A1347,[1]FIJA!$A:$P,11,0)</f>
        <v>304</v>
      </c>
      <c r="N1347" s="32">
        <f>VLOOKUP(A1347,[3]Sheet1!$F:$I,3,0)</f>
        <v>709</v>
      </c>
      <c r="O1347" s="32">
        <f>VLOOKUP(A1347,[1]FIJA!$A:$P,12,0)</f>
        <v>75</v>
      </c>
      <c r="P1347" s="6">
        <v>591</v>
      </c>
      <c r="Q1347" s="40">
        <f t="shared" si="61"/>
        <v>666</v>
      </c>
      <c r="R1347" s="6">
        <f t="shared" si="63"/>
        <v>1534</v>
      </c>
      <c r="S1347" s="6">
        <f t="shared" si="62"/>
        <v>9334</v>
      </c>
      <c r="T1347" s="24">
        <v>111</v>
      </c>
      <c r="U1347" s="2" t="str">
        <f>VLOOKUP(A1347,[2]COMEDORECO_Generacion_de_Datos_!$A:$F,5,0)</f>
        <v>01.00.00.62.02.43.43</v>
      </c>
    </row>
    <row r="1348" spans="1:21" s="3" customFormat="1" ht="21.95" customHeight="1" x14ac:dyDescent="0.25">
      <c r="A1348" s="2">
        <f>VLOOKUP(C1348,[1]FIJA!$D:$P,3,0)</f>
        <v>7900012704</v>
      </c>
      <c r="B1348" s="23">
        <v>1336</v>
      </c>
      <c r="C1348" s="7" t="s">
        <v>1933</v>
      </c>
      <c r="D1348" s="7" t="s">
        <v>27</v>
      </c>
      <c r="E1348" s="7" t="str">
        <f>VLOOKUP(A1348,[2]COMEDORECO_Generacion_de_Datos_!$A:$F,2,0)</f>
        <v>M</v>
      </c>
      <c r="F1348" s="7" t="s">
        <v>1844</v>
      </c>
      <c r="G1348" s="44" t="str">
        <f>VLOOKUP(A1348,[1]FIJA!$A:$P,15,0)</f>
        <v>COMEDORES ECONOMICOS - VICENTE NOBLE</v>
      </c>
      <c r="H1348" s="44">
        <f>VLOOKUP(A1348,[1]FIJA!$A:$P,8,0)</f>
        <v>35000</v>
      </c>
      <c r="I1348" s="32">
        <f>VLOOKUP(A1348,[1]FIJA!$A:$P,10,0)</f>
        <v>0</v>
      </c>
      <c r="J1348" s="32">
        <f>VLOOKUP(A1348,[1]FIJA!$A:$P,9,0)</f>
        <v>1004.5</v>
      </c>
      <c r="K1348" s="32">
        <f>VLOOKUP(A1348,[3]Sheet1!$F:$I,2,)</f>
        <v>2485</v>
      </c>
      <c r="L1348" s="32">
        <f>VLOOKUP(A1348,[3]Sheet1!$F:$I,4,0)</f>
        <v>402.5</v>
      </c>
      <c r="M1348" s="32">
        <f>VLOOKUP(A1348,[1]FIJA!$A:$P,11,0)</f>
        <v>1064</v>
      </c>
      <c r="N1348" s="32">
        <f>VLOOKUP(A1348,[3]Sheet1!$F:$I,3,0)</f>
        <v>2481.5</v>
      </c>
      <c r="O1348" s="32">
        <f>VLOOKUP(A1348,[1]FIJA!$A:$P,12,0)</f>
        <v>75</v>
      </c>
      <c r="P1348" s="6">
        <v>2068.5</v>
      </c>
      <c r="Q1348" s="40">
        <f t="shared" si="61"/>
        <v>2143.5</v>
      </c>
      <c r="R1348" s="6">
        <f t="shared" si="63"/>
        <v>5369</v>
      </c>
      <c r="S1348" s="6">
        <f t="shared" si="62"/>
        <v>32856.5</v>
      </c>
      <c r="T1348" s="24">
        <v>111</v>
      </c>
      <c r="U1348" s="2" t="str">
        <f>VLOOKUP(A1348,[2]COMEDORECO_Generacion_de_Datos_!$A:$F,5,0)</f>
        <v>01.00.00.62.02.43.44</v>
      </c>
    </row>
    <row r="1349" spans="1:21" s="3" customFormat="1" ht="21.95" customHeight="1" x14ac:dyDescent="0.25">
      <c r="A1349" s="2">
        <f>VLOOKUP(C1349,[1]FIJA!$D:$P,3,0)</f>
        <v>7900009932</v>
      </c>
      <c r="B1349" s="23">
        <v>1337</v>
      </c>
      <c r="C1349" s="7" t="s">
        <v>1932</v>
      </c>
      <c r="D1349" s="7" t="s">
        <v>180</v>
      </c>
      <c r="E1349" s="7" t="str">
        <f>VLOOKUP(A1349,[2]COMEDORECO_Generacion_de_Datos_!$A:$F,2,0)</f>
        <v>M</v>
      </c>
      <c r="F1349" s="7" t="s">
        <v>1844</v>
      </c>
      <c r="G1349" s="44" t="str">
        <f>VLOOKUP(A1349,[1]FIJA!$A:$P,15,0)</f>
        <v>COMEDORES ECONOMICOS - VICENTE NOBLE</v>
      </c>
      <c r="H1349" s="44">
        <f>VLOOKUP(A1349,[1]FIJA!$A:$P,8,0)</f>
        <v>25000</v>
      </c>
      <c r="I1349" s="32">
        <f>VLOOKUP(A1349,[1]FIJA!$A:$P,10,0)</f>
        <v>0</v>
      </c>
      <c r="J1349" s="32">
        <f>VLOOKUP(A1349,[1]FIJA!$A:$P,9,0)</f>
        <v>717.5</v>
      </c>
      <c r="K1349" s="32">
        <f>VLOOKUP(A1349,[3]Sheet1!$F:$I,2,)</f>
        <v>1775</v>
      </c>
      <c r="L1349" s="32">
        <f>VLOOKUP(A1349,[3]Sheet1!$F:$I,4,0)</f>
        <v>287.5</v>
      </c>
      <c r="M1349" s="32">
        <f>VLOOKUP(A1349,[1]FIJA!$A:$P,11,0)</f>
        <v>760</v>
      </c>
      <c r="N1349" s="32">
        <f>VLOOKUP(A1349,[3]Sheet1!$F:$I,3,0)</f>
        <v>1772.5</v>
      </c>
      <c r="O1349" s="32">
        <f>VLOOKUP(A1349,[1]FIJA!$A:$P,12,0)</f>
        <v>75</v>
      </c>
      <c r="P1349" s="6">
        <v>1477.5</v>
      </c>
      <c r="Q1349" s="40">
        <f t="shared" si="61"/>
        <v>1552.5</v>
      </c>
      <c r="R1349" s="6">
        <f t="shared" si="63"/>
        <v>3835</v>
      </c>
      <c r="S1349" s="6">
        <f t="shared" si="62"/>
        <v>23447.5</v>
      </c>
      <c r="T1349" s="24">
        <v>111</v>
      </c>
      <c r="U1349" s="2" t="str">
        <f>VLOOKUP(A1349,[2]COMEDORECO_Generacion_de_Datos_!$A:$F,5,0)</f>
        <v>01.00.00.62.02.43.44</v>
      </c>
    </row>
    <row r="1350" spans="1:21" s="3" customFormat="1" ht="21.95" customHeight="1" x14ac:dyDescent="0.25">
      <c r="A1350" s="2">
        <f>VLOOKUP(C1350,[1]FIJA!$D:$P,3,0)</f>
        <v>7900180048</v>
      </c>
      <c r="B1350" s="23">
        <v>1338</v>
      </c>
      <c r="C1350" s="7" t="s">
        <v>1943</v>
      </c>
      <c r="D1350" s="7" t="s">
        <v>180</v>
      </c>
      <c r="E1350" s="7" t="str">
        <f>VLOOKUP(A1350,[2]COMEDORECO_Generacion_de_Datos_!$A:$F,2,0)</f>
        <v>M</v>
      </c>
      <c r="F1350" s="7" t="s">
        <v>1844</v>
      </c>
      <c r="G1350" s="44" t="str">
        <f>VLOOKUP(A1350,[1]FIJA!$A:$P,15,0)</f>
        <v>COMEDORES ECONOMICOS - VICENTE NOBLE</v>
      </c>
      <c r="H1350" s="44">
        <f>VLOOKUP(A1350,[1]FIJA!$A:$P,8,0)</f>
        <v>20000</v>
      </c>
      <c r="I1350" s="32">
        <f>VLOOKUP(A1350,[1]FIJA!$A:$P,10,0)</f>
        <v>0</v>
      </c>
      <c r="J1350" s="32">
        <f>VLOOKUP(A1350,[1]FIJA!$A:$P,9,0)</f>
        <v>574</v>
      </c>
      <c r="K1350" s="32">
        <f>VLOOKUP(A1350,[3]Sheet1!$F:$I,2,)</f>
        <v>1420</v>
      </c>
      <c r="L1350" s="32">
        <f>VLOOKUP(A1350,[3]Sheet1!$F:$I,4,0)</f>
        <v>230</v>
      </c>
      <c r="M1350" s="32">
        <f>VLOOKUP(A1350,[1]FIJA!$A:$P,11,0)</f>
        <v>608</v>
      </c>
      <c r="N1350" s="32">
        <f>VLOOKUP(A1350,[3]Sheet1!$F:$I,3,0)</f>
        <v>1418</v>
      </c>
      <c r="O1350" s="32">
        <f>VLOOKUP(A1350,[1]FIJA!$A:$P,12,0)</f>
        <v>75</v>
      </c>
      <c r="P1350" s="6">
        <v>1182</v>
      </c>
      <c r="Q1350" s="40">
        <f t="shared" si="61"/>
        <v>1257</v>
      </c>
      <c r="R1350" s="6">
        <f t="shared" si="63"/>
        <v>3068</v>
      </c>
      <c r="S1350" s="6">
        <f t="shared" si="62"/>
        <v>18743</v>
      </c>
      <c r="T1350" s="24">
        <v>111</v>
      </c>
      <c r="U1350" s="2" t="str">
        <f>VLOOKUP(A1350,[2]COMEDORECO_Generacion_de_Datos_!$A:$F,5,0)</f>
        <v>01.00.00.62.02.43.44</v>
      </c>
    </row>
    <row r="1351" spans="1:21" s="3" customFormat="1" ht="21.95" customHeight="1" x14ac:dyDescent="0.25">
      <c r="A1351" s="2">
        <f>VLOOKUP(C1351,[1]FIJA!$D:$P,3,0)</f>
        <v>7900044905</v>
      </c>
      <c r="B1351" s="23">
        <v>1339</v>
      </c>
      <c r="C1351" s="43" t="s">
        <v>2058</v>
      </c>
      <c r="D1351" s="7" t="s">
        <v>180</v>
      </c>
      <c r="E1351" s="7" t="str">
        <f>VLOOKUP(A1351,[2]COMEDORECO_Generacion_de_Datos_!$A:$F,2,0)</f>
        <v>M</v>
      </c>
      <c r="F1351" s="7" t="s">
        <v>1844</v>
      </c>
      <c r="G1351" s="44" t="str">
        <f>VLOOKUP(A1351,[1]FIJA!$A:$P,15,0)</f>
        <v>COMEDORES ECONOMICOS - VICENTE NOBLE</v>
      </c>
      <c r="H1351" s="44">
        <f>VLOOKUP(A1351,[1]FIJA!$A:$P,8,0)</f>
        <v>20000</v>
      </c>
      <c r="I1351" s="32">
        <f>VLOOKUP(A1351,[1]FIJA!$A:$P,10,0)</f>
        <v>0</v>
      </c>
      <c r="J1351" s="32">
        <f>VLOOKUP(A1351,[1]FIJA!$A:$P,9,0)</f>
        <v>574</v>
      </c>
      <c r="K1351" s="32">
        <f>VLOOKUP(A1351,[3]Sheet1!$F:$I,2,)</f>
        <v>1420</v>
      </c>
      <c r="L1351" s="32">
        <f>VLOOKUP(A1351,[3]Sheet1!$F:$I,4,0)</f>
        <v>230</v>
      </c>
      <c r="M1351" s="32">
        <f>VLOOKUP(A1351,[1]FIJA!$A:$P,11,0)</f>
        <v>608</v>
      </c>
      <c r="N1351" s="32">
        <f>VLOOKUP(A1351,[3]Sheet1!$F:$I,3,0)</f>
        <v>1418</v>
      </c>
      <c r="O1351" s="32">
        <f>VLOOKUP(A1351,[1]FIJA!$A:$P,12,0)</f>
        <v>75</v>
      </c>
      <c r="P1351" s="6">
        <v>849.3</v>
      </c>
      <c r="Q1351" s="40">
        <f t="shared" si="61"/>
        <v>1257</v>
      </c>
      <c r="R1351" s="6">
        <f t="shared" si="63"/>
        <v>3068</v>
      </c>
      <c r="S1351" s="6">
        <f t="shared" si="62"/>
        <v>18743</v>
      </c>
      <c r="T1351" s="24">
        <v>111</v>
      </c>
      <c r="U1351" s="2" t="str">
        <f>VLOOKUP(A1351,[2]COMEDORECO_Generacion_de_Datos_!$A:$F,5,0)</f>
        <v>01.00.00.62.02.43.44</v>
      </c>
    </row>
    <row r="1352" spans="1:21" s="3" customFormat="1" ht="21.95" customHeight="1" x14ac:dyDescent="0.25">
      <c r="A1352" s="2">
        <f>VLOOKUP(C1352,[1]FIJA!$D:$P,3,0)</f>
        <v>7900124491</v>
      </c>
      <c r="B1352" s="23">
        <v>1340</v>
      </c>
      <c r="C1352" s="43" t="s">
        <v>2059</v>
      </c>
      <c r="D1352" s="7" t="s">
        <v>180</v>
      </c>
      <c r="E1352" s="7" t="str">
        <f>VLOOKUP(A1352,[2]COMEDORECO_Generacion_de_Datos_!$A:$F,2,0)</f>
        <v>M</v>
      </c>
      <c r="F1352" s="7" t="s">
        <v>1844</v>
      </c>
      <c r="G1352" s="44" t="str">
        <f>VLOOKUP(A1352,[1]FIJA!$A:$P,15,0)</f>
        <v>COMEDORES ECONOMICOS - VICENTE NOBLE</v>
      </c>
      <c r="H1352" s="44">
        <f>VLOOKUP(A1352,[1]FIJA!$A:$P,8,0)</f>
        <v>20000</v>
      </c>
      <c r="I1352" s="32">
        <f>VLOOKUP(A1352,[1]FIJA!$A:$P,10,0)</f>
        <v>0</v>
      </c>
      <c r="J1352" s="32">
        <f>VLOOKUP(A1352,[1]FIJA!$A:$P,9,0)</f>
        <v>574</v>
      </c>
      <c r="K1352" s="32">
        <f>VLOOKUP(A1352,[3]Sheet1!$F:$I,2,)</f>
        <v>1420</v>
      </c>
      <c r="L1352" s="32">
        <f>VLOOKUP(A1352,[3]Sheet1!$F:$I,4,0)</f>
        <v>230</v>
      </c>
      <c r="M1352" s="32">
        <f>VLOOKUP(A1352,[1]FIJA!$A:$P,11,0)</f>
        <v>608</v>
      </c>
      <c r="N1352" s="32">
        <f>VLOOKUP(A1352,[3]Sheet1!$F:$I,3,0)</f>
        <v>1418</v>
      </c>
      <c r="O1352" s="32">
        <f>VLOOKUP(A1352,[1]FIJA!$A:$P,12,0)</f>
        <v>75</v>
      </c>
      <c r="P1352" s="6">
        <v>850.3</v>
      </c>
      <c r="Q1352" s="40">
        <f t="shared" si="61"/>
        <v>1257</v>
      </c>
      <c r="R1352" s="6">
        <f t="shared" si="63"/>
        <v>3068</v>
      </c>
      <c r="S1352" s="6">
        <f t="shared" si="62"/>
        <v>18743</v>
      </c>
      <c r="T1352" s="24">
        <v>111</v>
      </c>
      <c r="U1352" s="2" t="str">
        <f>VLOOKUP(A1352,[2]COMEDORECO_Generacion_de_Datos_!$A:$F,5,0)</f>
        <v>01.00.00.62.02.43.44</v>
      </c>
    </row>
    <row r="1353" spans="1:21" s="3" customFormat="1" ht="21.95" customHeight="1" x14ac:dyDescent="0.25">
      <c r="A1353" s="2">
        <f>VLOOKUP(C1353,[1]FIJA!$D:$P,3,0)</f>
        <v>7900111720</v>
      </c>
      <c r="B1353" s="23">
        <v>1341</v>
      </c>
      <c r="C1353" s="7" t="s">
        <v>2139</v>
      </c>
      <c r="D1353" s="7" t="s">
        <v>111</v>
      </c>
      <c r="E1353" s="7" t="str">
        <f>VLOOKUP(A1353,[2]COMEDORECO_Generacion_de_Datos_!$A:$F,2,0)</f>
        <v>M</v>
      </c>
      <c r="F1353" s="7" t="s">
        <v>1844</v>
      </c>
      <c r="G1353" s="44" t="str">
        <f>VLOOKUP(A1353,[1]FIJA!$A:$P,15,0)</f>
        <v>COMEDORES ECONOMICOS - VICENTE NOBLE</v>
      </c>
      <c r="H1353" s="44">
        <f>VLOOKUP(A1353,[1]FIJA!$A:$P,8,0)</f>
        <v>20000</v>
      </c>
      <c r="I1353" s="32">
        <f>VLOOKUP(A1353,[1]FIJA!$A:$P,10,0)</f>
        <v>0</v>
      </c>
      <c r="J1353" s="32">
        <f>VLOOKUP(A1353,[1]FIJA!$A:$P,9,0)</f>
        <v>574</v>
      </c>
      <c r="K1353" s="32">
        <f>VLOOKUP(A1353,[3]Sheet1!$F:$I,2,)</f>
        <v>1420</v>
      </c>
      <c r="L1353" s="32">
        <f>VLOOKUP(A1353,[3]Sheet1!$F:$I,4,0)</f>
        <v>230</v>
      </c>
      <c r="M1353" s="32">
        <f>VLOOKUP(A1353,[1]FIJA!$A:$P,11,0)</f>
        <v>608</v>
      </c>
      <c r="N1353" s="32">
        <f>VLOOKUP(A1353,[3]Sheet1!$F:$I,3,0)</f>
        <v>1418</v>
      </c>
      <c r="O1353" s="32">
        <f>VLOOKUP(A1353,[1]FIJA!$A:$P,12,0)</f>
        <v>75</v>
      </c>
      <c r="P1353" s="6">
        <v>1341.16</v>
      </c>
      <c r="Q1353" s="40">
        <f t="shared" si="61"/>
        <v>1257</v>
      </c>
      <c r="R1353" s="6">
        <f t="shared" si="63"/>
        <v>3068</v>
      </c>
      <c r="S1353" s="6">
        <f t="shared" si="62"/>
        <v>18743</v>
      </c>
      <c r="T1353" s="24">
        <v>111</v>
      </c>
      <c r="U1353" s="2" t="str">
        <f>VLOOKUP(A1353,[2]COMEDORECO_Generacion_de_Datos_!$A:$F,5,0)</f>
        <v>01.00.00.62.02.43.44</v>
      </c>
    </row>
    <row r="1354" spans="1:21" s="3" customFormat="1" ht="21.95" customHeight="1" x14ac:dyDescent="0.25">
      <c r="A1354" s="2">
        <f>VLOOKUP(C1354,[1]FIJA!$D:$P,3,0)</f>
        <v>7900036612</v>
      </c>
      <c r="B1354" s="23">
        <v>1342</v>
      </c>
      <c r="C1354" s="7" t="s">
        <v>1880</v>
      </c>
      <c r="D1354" s="7" t="s">
        <v>116</v>
      </c>
      <c r="E1354" s="7" t="str">
        <f>VLOOKUP(A1354,[2]COMEDORECO_Generacion_de_Datos_!$A:$F,2,0)</f>
        <v>M</v>
      </c>
      <c r="F1354" s="7" t="s">
        <v>1844</v>
      </c>
      <c r="G1354" s="44" t="str">
        <f>VLOOKUP(A1354,[1]FIJA!$A:$P,15,0)</f>
        <v>COMEDORES ECONOMICOS - VICENTE NOBLE</v>
      </c>
      <c r="H1354" s="44">
        <f>VLOOKUP(A1354,[1]FIJA!$A:$P,8,0)</f>
        <v>18000</v>
      </c>
      <c r="I1354" s="32">
        <f>VLOOKUP(A1354,[1]FIJA!$A:$P,10,0)</f>
        <v>0</v>
      </c>
      <c r="J1354" s="32">
        <f>VLOOKUP(A1354,[1]FIJA!$A:$P,9,0)</f>
        <v>516.6</v>
      </c>
      <c r="K1354" s="32">
        <f>VLOOKUP(A1354,[3]Sheet1!$F:$I,2,)</f>
        <v>1278</v>
      </c>
      <c r="L1354" s="32">
        <f>VLOOKUP(A1354,[3]Sheet1!$F:$I,4,0)</f>
        <v>207</v>
      </c>
      <c r="M1354" s="32">
        <f>VLOOKUP(A1354,[1]FIJA!$A:$P,11,0)</f>
        <v>547.20000000000005</v>
      </c>
      <c r="N1354" s="32">
        <f>VLOOKUP(A1354,[3]Sheet1!$F:$I,3,0)</f>
        <v>1276.2</v>
      </c>
      <c r="O1354" s="32">
        <f>VLOOKUP(A1354,[1]FIJA!$A:$P,12,0)</f>
        <v>75</v>
      </c>
      <c r="P1354" s="6">
        <v>1063.8000000000002</v>
      </c>
      <c r="Q1354" s="40">
        <f t="shared" si="61"/>
        <v>1138.8000000000002</v>
      </c>
      <c r="R1354" s="6">
        <f t="shared" si="63"/>
        <v>2761.2</v>
      </c>
      <c r="S1354" s="6">
        <f t="shared" si="62"/>
        <v>16861.2</v>
      </c>
      <c r="T1354" s="24">
        <v>111</v>
      </c>
      <c r="U1354" s="2" t="str">
        <f>VLOOKUP(A1354,[2]COMEDORECO_Generacion_de_Datos_!$A:$F,5,0)</f>
        <v>01.00.00.62.02.43.44</v>
      </c>
    </row>
    <row r="1355" spans="1:21" s="3" customFormat="1" ht="21.95" customHeight="1" x14ac:dyDescent="0.25">
      <c r="A1355" s="2">
        <f>VLOOKUP(C1355,[1]FIJA!$D:$P,3,0)</f>
        <v>7900019907</v>
      </c>
      <c r="B1355" s="23">
        <v>1343</v>
      </c>
      <c r="C1355" s="7" t="s">
        <v>1934</v>
      </c>
      <c r="D1355" s="7" t="s">
        <v>81</v>
      </c>
      <c r="E1355" s="7" t="str">
        <f>VLOOKUP(A1355,[2]COMEDORECO_Generacion_de_Datos_!$A:$F,2,0)</f>
        <v>M</v>
      </c>
      <c r="F1355" s="7" t="s">
        <v>1844</v>
      </c>
      <c r="G1355" s="44" t="str">
        <f>VLOOKUP(A1355,[1]FIJA!$A:$P,15,0)</f>
        <v>COMEDORES ECONOMICOS - VICENTE NOBLE</v>
      </c>
      <c r="H1355" s="44">
        <f>VLOOKUP(A1355,[1]FIJA!$A:$P,8,0)</f>
        <v>13000</v>
      </c>
      <c r="I1355" s="32">
        <f>VLOOKUP(A1355,[1]FIJA!$A:$P,10,0)</f>
        <v>0</v>
      </c>
      <c r="J1355" s="32">
        <f>VLOOKUP(A1355,[1]FIJA!$A:$P,9,0)</f>
        <v>373.1</v>
      </c>
      <c r="K1355" s="32">
        <f>VLOOKUP(A1355,[3]Sheet1!$F:$I,2,)</f>
        <v>923</v>
      </c>
      <c r="L1355" s="32">
        <f>VLOOKUP(A1355,[3]Sheet1!$F:$I,4,0)</f>
        <v>149.5</v>
      </c>
      <c r="M1355" s="32">
        <f>VLOOKUP(A1355,[1]FIJA!$A:$P,11,0)</f>
        <v>395.2</v>
      </c>
      <c r="N1355" s="32">
        <f>VLOOKUP(A1355,[3]Sheet1!$F:$I,3,0)</f>
        <v>921.7</v>
      </c>
      <c r="O1355" s="32">
        <f>VLOOKUP(A1355,[1]FIJA!$A:$P,12,0)</f>
        <v>75</v>
      </c>
      <c r="P1355" s="6">
        <v>768.3</v>
      </c>
      <c r="Q1355" s="40">
        <f t="shared" si="61"/>
        <v>843.3</v>
      </c>
      <c r="R1355" s="6">
        <f t="shared" si="63"/>
        <v>1994.2</v>
      </c>
      <c r="S1355" s="6">
        <f t="shared" si="62"/>
        <v>12156.7</v>
      </c>
      <c r="T1355" s="24">
        <v>111</v>
      </c>
      <c r="U1355" s="2" t="str">
        <f>VLOOKUP(A1355,[2]COMEDORECO_Generacion_de_Datos_!$A:$F,5,0)</f>
        <v>01.00.00.62.02.43.44</v>
      </c>
    </row>
    <row r="1356" spans="1:21" s="3" customFormat="1" ht="21.95" customHeight="1" x14ac:dyDescent="0.25">
      <c r="A1356" s="2">
        <f>VLOOKUP(C1356,[1]FIJA!$D:$P,3,0)</f>
        <v>7900054813</v>
      </c>
      <c r="B1356" s="23">
        <v>1344</v>
      </c>
      <c r="C1356" s="7" t="s">
        <v>1936</v>
      </c>
      <c r="D1356" s="7" t="s">
        <v>109</v>
      </c>
      <c r="E1356" s="7" t="str">
        <f>VLOOKUP(A1356,[2]COMEDORECO_Generacion_de_Datos_!$A:$F,2,0)</f>
        <v>M</v>
      </c>
      <c r="F1356" s="7" t="s">
        <v>1844</v>
      </c>
      <c r="G1356" s="44" t="str">
        <f>VLOOKUP(A1356,[1]FIJA!$A:$P,15,0)</f>
        <v>COMEDORES ECONOMICOS - VICENTE NOBLE</v>
      </c>
      <c r="H1356" s="44">
        <f>VLOOKUP(A1356,[1]FIJA!$A:$P,8,0)</f>
        <v>13000</v>
      </c>
      <c r="I1356" s="32">
        <f>VLOOKUP(A1356,[1]FIJA!$A:$P,10,0)</f>
        <v>0</v>
      </c>
      <c r="J1356" s="32">
        <f>VLOOKUP(A1356,[1]FIJA!$A:$P,9,0)</f>
        <v>373.1</v>
      </c>
      <c r="K1356" s="32">
        <f>VLOOKUP(A1356,[3]Sheet1!$F:$I,2,)</f>
        <v>923</v>
      </c>
      <c r="L1356" s="32">
        <f>VLOOKUP(A1356,[3]Sheet1!$F:$I,4,0)</f>
        <v>149.5</v>
      </c>
      <c r="M1356" s="32">
        <f>VLOOKUP(A1356,[1]FIJA!$A:$P,11,0)</f>
        <v>395.2</v>
      </c>
      <c r="N1356" s="32">
        <f>VLOOKUP(A1356,[3]Sheet1!$F:$I,3,0)</f>
        <v>921.7</v>
      </c>
      <c r="O1356" s="32">
        <f>VLOOKUP(A1356,[1]FIJA!$A:$P,12,0)</f>
        <v>75</v>
      </c>
      <c r="P1356" s="6">
        <v>768.3</v>
      </c>
      <c r="Q1356" s="40">
        <f t="shared" si="61"/>
        <v>843.3</v>
      </c>
      <c r="R1356" s="6">
        <f t="shared" si="63"/>
        <v>1994.2</v>
      </c>
      <c r="S1356" s="6">
        <f t="shared" si="62"/>
        <v>12156.7</v>
      </c>
      <c r="T1356" s="24">
        <v>111</v>
      </c>
      <c r="U1356" s="2" t="str">
        <f>VLOOKUP(A1356,[2]COMEDORECO_Generacion_de_Datos_!$A:$F,5,0)</f>
        <v>01.00.00.62.02.43.44</v>
      </c>
    </row>
    <row r="1357" spans="1:21" s="3" customFormat="1" ht="21.95" customHeight="1" x14ac:dyDescent="0.25">
      <c r="A1357" s="2">
        <f>VLOOKUP(C1357,[1]FIJA!$D:$P,3,0)</f>
        <v>40223443355</v>
      </c>
      <c r="B1357" s="23">
        <v>1345</v>
      </c>
      <c r="C1357" s="7" t="s">
        <v>1967</v>
      </c>
      <c r="D1357" s="7" t="s">
        <v>111</v>
      </c>
      <c r="E1357" s="7" t="str">
        <f>VLOOKUP(A1357,[2]COMEDORECO_Generacion_de_Datos_!$A:$F,2,0)</f>
        <v>M</v>
      </c>
      <c r="F1357" s="7" t="s">
        <v>1844</v>
      </c>
      <c r="G1357" s="44" t="str">
        <f>VLOOKUP(A1357,[1]FIJA!$A:$P,15,0)</f>
        <v>COMEDORES ECONOMICOS - VICENTE NOBLE</v>
      </c>
      <c r="H1357" s="44">
        <f>VLOOKUP(A1357,[1]FIJA!$A:$P,8,0)</f>
        <v>13000</v>
      </c>
      <c r="I1357" s="32">
        <f>VLOOKUP(A1357,[1]FIJA!$A:$P,10,0)</f>
        <v>0</v>
      </c>
      <c r="J1357" s="32">
        <f>VLOOKUP(A1357,[1]FIJA!$A:$P,9,0)</f>
        <v>373.1</v>
      </c>
      <c r="K1357" s="32">
        <f>VLOOKUP(A1357,[3]Sheet1!$F:$I,2,)</f>
        <v>923</v>
      </c>
      <c r="L1357" s="32">
        <f>VLOOKUP(A1357,[3]Sheet1!$F:$I,4,0)</f>
        <v>149.5</v>
      </c>
      <c r="M1357" s="32">
        <f>VLOOKUP(A1357,[1]FIJA!$A:$P,11,0)</f>
        <v>395.2</v>
      </c>
      <c r="N1357" s="32">
        <f>VLOOKUP(A1357,[3]Sheet1!$F:$I,3,0)</f>
        <v>921.7</v>
      </c>
      <c r="O1357" s="32">
        <f>VLOOKUP(A1357,[1]FIJA!$A:$P,12,0)</f>
        <v>75</v>
      </c>
      <c r="P1357" s="6">
        <v>768.3</v>
      </c>
      <c r="Q1357" s="40">
        <f t="shared" ref="Q1357:Q1420" si="64">+I1357+J1357+M1357+O1357</f>
        <v>843.3</v>
      </c>
      <c r="R1357" s="6">
        <f t="shared" si="63"/>
        <v>1994.2</v>
      </c>
      <c r="S1357" s="6">
        <f t="shared" ref="S1357:S1420" si="65">+H1357-Q1357</f>
        <v>12156.7</v>
      </c>
      <c r="T1357" s="24">
        <v>111</v>
      </c>
      <c r="U1357" s="2" t="str">
        <f>VLOOKUP(A1357,[2]COMEDORECO_Generacion_de_Datos_!$A:$F,5,0)</f>
        <v>01.00.00.62.02.43.44</v>
      </c>
    </row>
    <row r="1358" spans="1:21" s="3" customFormat="1" ht="21.95" customHeight="1" x14ac:dyDescent="0.25">
      <c r="A1358" s="2">
        <f>VLOOKUP(C1358,[1]FIJA!$D:$P,3,0)</f>
        <v>7900000501</v>
      </c>
      <c r="B1358" s="23">
        <v>1346</v>
      </c>
      <c r="C1358" s="7" t="s">
        <v>1931</v>
      </c>
      <c r="D1358" s="7" t="s">
        <v>101</v>
      </c>
      <c r="E1358" s="7" t="str">
        <f>VLOOKUP(A1358,[2]COMEDORECO_Generacion_de_Datos_!$A:$F,2,0)</f>
        <v>M</v>
      </c>
      <c r="F1358" s="7" t="s">
        <v>1844</v>
      </c>
      <c r="G1358" s="44" t="str">
        <f>VLOOKUP(A1358,[1]FIJA!$A:$P,15,0)</f>
        <v>COMEDORES ECONOMICOS - VICENTE NOBLE</v>
      </c>
      <c r="H1358" s="44">
        <f>VLOOKUP(A1358,[1]FIJA!$A:$P,8,0)</f>
        <v>11000</v>
      </c>
      <c r="I1358" s="32">
        <f>VLOOKUP(A1358,[1]FIJA!$A:$P,10,0)</f>
        <v>0</v>
      </c>
      <c r="J1358" s="32">
        <f>VLOOKUP(A1358,[1]FIJA!$A:$P,9,0)</f>
        <v>315.7</v>
      </c>
      <c r="K1358" s="32">
        <f>VLOOKUP(A1358,[3]Sheet1!$F:$I,2,)</f>
        <v>781</v>
      </c>
      <c r="L1358" s="32">
        <f>VLOOKUP(A1358,[3]Sheet1!$F:$I,4,0)</f>
        <v>126.5</v>
      </c>
      <c r="M1358" s="32">
        <f>VLOOKUP(A1358,[1]FIJA!$A:$P,11,0)</f>
        <v>334.4</v>
      </c>
      <c r="N1358" s="32">
        <f>VLOOKUP(A1358,[3]Sheet1!$F:$I,3,0)</f>
        <v>779.9</v>
      </c>
      <c r="O1358" s="32">
        <f>VLOOKUP(A1358,[1]FIJA!$A:$P,12,0)</f>
        <v>75</v>
      </c>
      <c r="P1358" s="6">
        <v>650.09999999999991</v>
      </c>
      <c r="Q1358" s="40">
        <f t="shared" si="64"/>
        <v>725.09999999999991</v>
      </c>
      <c r="R1358" s="6">
        <f t="shared" si="63"/>
        <v>1687.4</v>
      </c>
      <c r="S1358" s="6">
        <f t="shared" si="65"/>
        <v>10274.9</v>
      </c>
      <c r="T1358" s="24">
        <v>111</v>
      </c>
      <c r="U1358" s="2" t="str">
        <f>VLOOKUP(A1358,[2]COMEDORECO_Generacion_de_Datos_!$A:$F,5,0)</f>
        <v>01.00.00.62.02.43.44</v>
      </c>
    </row>
    <row r="1359" spans="1:21" s="3" customFormat="1" ht="21.95" customHeight="1" x14ac:dyDescent="0.25">
      <c r="A1359" s="2">
        <f>VLOOKUP(C1359,[1]FIJA!$D:$P,3,0)</f>
        <v>7900023925</v>
      </c>
      <c r="B1359" s="23">
        <v>1347</v>
      </c>
      <c r="C1359" s="7" t="s">
        <v>1935</v>
      </c>
      <c r="D1359" s="7" t="s">
        <v>101</v>
      </c>
      <c r="E1359" s="7" t="str">
        <f>VLOOKUP(A1359,[2]COMEDORECO_Generacion_de_Datos_!$A:$F,2,0)</f>
        <v>M</v>
      </c>
      <c r="F1359" s="7" t="s">
        <v>1844</v>
      </c>
      <c r="G1359" s="44" t="str">
        <f>VLOOKUP(A1359,[1]FIJA!$A:$P,15,0)</f>
        <v>COMEDORES ECONOMICOS - VICENTE NOBLE</v>
      </c>
      <c r="H1359" s="44">
        <f>VLOOKUP(A1359,[1]FIJA!$A:$P,8,0)</f>
        <v>11000</v>
      </c>
      <c r="I1359" s="32">
        <f>VLOOKUP(A1359,[1]FIJA!$A:$P,10,0)</f>
        <v>0</v>
      </c>
      <c r="J1359" s="32">
        <f>VLOOKUP(A1359,[1]FIJA!$A:$P,9,0)</f>
        <v>315.7</v>
      </c>
      <c r="K1359" s="32">
        <f>VLOOKUP(A1359,[3]Sheet1!$F:$I,2,)</f>
        <v>781</v>
      </c>
      <c r="L1359" s="32">
        <f>VLOOKUP(A1359,[3]Sheet1!$F:$I,4,0)</f>
        <v>126.5</v>
      </c>
      <c r="M1359" s="32">
        <f>VLOOKUP(A1359,[1]FIJA!$A:$P,11,0)</f>
        <v>334.4</v>
      </c>
      <c r="N1359" s="32">
        <f>VLOOKUP(A1359,[3]Sheet1!$F:$I,3,0)</f>
        <v>779.9</v>
      </c>
      <c r="O1359" s="32">
        <f>VLOOKUP(A1359,[1]FIJA!$A:$P,12,0)</f>
        <v>75</v>
      </c>
      <c r="P1359" s="6">
        <v>650.09999999999991</v>
      </c>
      <c r="Q1359" s="40">
        <f t="shared" si="64"/>
        <v>725.09999999999991</v>
      </c>
      <c r="R1359" s="6">
        <f t="shared" si="63"/>
        <v>1687.4</v>
      </c>
      <c r="S1359" s="6">
        <f t="shared" si="65"/>
        <v>10274.9</v>
      </c>
      <c r="T1359" s="24">
        <v>111</v>
      </c>
      <c r="U1359" s="2" t="str">
        <f>VLOOKUP(A1359,[2]COMEDORECO_Generacion_de_Datos_!$A:$F,5,0)</f>
        <v>01.00.00.62.02.43.44</v>
      </c>
    </row>
    <row r="1360" spans="1:21" s="3" customFormat="1" ht="21.95" customHeight="1" x14ac:dyDescent="0.25">
      <c r="A1360" s="2">
        <f>VLOOKUP(C1360,[1]FIJA!$D:$P,3,0)</f>
        <v>7900094181</v>
      </c>
      <c r="B1360" s="23">
        <v>1348</v>
      </c>
      <c r="C1360" s="7" t="s">
        <v>1938</v>
      </c>
      <c r="D1360" s="7" t="s">
        <v>144</v>
      </c>
      <c r="E1360" s="7" t="str">
        <f>VLOOKUP(A1360,[2]COMEDORECO_Generacion_de_Datos_!$A:$F,2,0)</f>
        <v>F</v>
      </c>
      <c r="F1360" s="7" t="s">
        <v>1844</v>
      </c>
      <c r="G1360" s="44" t="str">
        <f>VLOOKUP(A1360,[1]FIJA!$A:$P,15,0)</f>
        <v>COMEDORES ECONOMICOS - VICENTE NOBLE</v>
      </c>
      <c r="H1360" s="44">
        <f>VLOOKUP(A1360,[1]FIJA!$A:$P,8,0)</f>
        <v>11000</v>
      </c>
      <c r="I1360" s="32">
        <f>VLOOKUP(A1360,[1]FIJA!$A:$P,10,0)</f>
        <v>0</v>
      </c>
      <c r="J1360" s="32">
        <f>VLOOKUP(A1360,[1]FIJA!$A:$P,9,0)</f>
        <v>315.7</v>
      </c>
      <c r="K1360" s="32">
        <f>VLOOKUP(A1360,[3]Sheet1!$F:$I,2,)</f>
        <v>781</v>
      </c>
      <c r="L1360" s="32">
        <f>VLOOKUP(A1360,[3]Sheet1!$F:$I,4,0)</f>
        <v>126.5</v>
      </c>
      <c r="M1360" s="32">
        <f>VLOOKUP(A1360,[1]FIJA!$A:$P,11,0)</f>
        <v>334.4</v>
      </c>
      <c r="N1360" s="32">
        <f>VLOOKUP(A1360,[3]Sheet1!$F:$I,3,0)</f>
        <v>779.9</v>
      </c>
      <c r="O1360" s="32">
        <f>VLOOKUP(A1360,[1]FIJA!$A:$P,12,0)</f>
        <v>75</v>
      </c>
      <c r="P1360" s="6">
        <v>650.09999999999991</v>
      </c>
      <c r="Q1360" s="40">
        <f t="shared" si="64"/>
        <v>725.09999999999991</v>
      </c>
      <c r="R1360" s="6">
        <f t="shared" si="63"/>
        <v>1687.4</v>
      </c>
      <c r="S1360" s="6">
        <f t="shared" si="65"/>
        <v>10274.9</v>
      </c>
      <c r="T1360" s="24">
        <v>111</v>
      </c>
      <c r="U1360" s="2" t="str">
        <f>VLOOKUP(A1360,[2]COMEDORECO_Generacion_de_Datos_!$A:$F,5,0)</f>
        <v>01.00.00.62.02.43.44</v>
      </c>
    </row>
    <row r="1361" spans="1:21" s="3" customFormat="1" ht="21.95" customHeight="1" x14ac:dyDescent="0.25">
      <c r="A1361" s="2">
        <f>VLOOKUP(C1361,[1]FIJA!$D:$P,3,0)</f>
        <v>7900112165</v>
      </c>
      <c r="B1361" s="23">
        <v>1349</v>
      </c>
      <c r="C1361" s="7" t="s">
        <v>1939</v>
      </c>
      <c r="D1361" s="7" t="s">
        <v>97</v>
      </c>
      <c r="E1361" s="7" t="str">
        <f>VLOOKUP(A1361,[2]COMEDORECO_Generacion_de_Datos_!$A:$F,2,0)</f>
        <v>F</v>
      </c>
      <c r="F1361" s="7" t="s">
        <v>1844</v>
      </c>
      <c r="G1361" s="44" t="str">
        <f>VLOOKUP(A1361,[1]FIJA!$A:$P,15,0)</f>
        <v>COMEDORES ECONOMICOS - VICENTE NOBLE</v>
      </c>
      <c r="H1361" s="44">
        <f>VLOOKUP(A1361,[1]FIJA!$A:$P,8,0)</f>
        <v>11000</v>
      </c>
      <c r="I1361" s="32">
        <f>VLOOKUP(A1361,[1]FIJA!$A:$P,10,0)</f>
        <v>0</v>
      </c>
      <c r="J1361" s="32">
        <f>VLOOKUP(A1361,[1]FIJA!$A:$P,9,0)</f>
        <v>315.7</v>
      </c>
      <c r="K1361" s="32">
        <f>VLOOKUP(A1361,[3]Sheet1!$F:$I,2,)</f>
        <v>781</v>
      </c>
      <c r="L1361" s="32">
        <f>VLOOKUP(A1361,[3]Sheet1!$F:$I,4,0)</f>
        <v>126.5</v>
      </c>
      <c r="M1361" s="32">
        <f>VLOOKUP(A1361,[1]FIJA!$A:$P,11,0)</f>
        <v>334.4</v>
      </c>
      <c r="N1361" s="32">
        <f>VLOOKUP(A1361,[3]Sheet1!$F:$I,3,0)</f>
        <v>779.9</v>
      </c>
      <c r="O1361" s="32">
        <f>VLOOKUP(A1361,[1]FIJA!$A:$P,12,0)</f>
        <v>75</v>
      </c>
      <c r="P1361" s="6">
        <v>650.09999999999991</v>
      </c>
      <c r="Q1361" s="40">
        <f t="shared" si="64"/>
        <v>725.09999999999991</v>
      </c>
      <c r="R1361" s="6">
        <f t="shared" si="63"/>
        <v>1687.4</v>
      </c>
      <c r="S1361" s="6">
        <f t="shared" si="65"/>
        <v>10274.9</v>
      </c>
      <c r="T1361" s="24">
        <v>111</v>
      </c>
      <c r="U1361" s="2" t="str">
        <f>VLOOKUP(A1361,[2]COMEDORECO_Generacion_de_Datos_!$A:$F,5,0)</f>
        <v>01.00.00.62.02.43.44</v>
      </c>
    </row>
    <row r="1362" spans="1:21" s="3" customFormat="1" ht="21.95" customHeight="1" x14ac:dyDescent="0.25">
      <c r="A1362" s="2">
        <f>VLOOKUP(C1362,[1]FIJA!$D:$P,3,0)</f>
        <v>7900128500</v>
      </c>
      <c r="B1362" s="23">
        <v>1350</v>
      </c>
      <c r="C1362" s="7" t="s">
        <v>1940</v>
      </c>
      <c r="D1362" s="7" t="s">
        <v>97</v>
      </c>
      <c r="E1362" s="7" t="str">
        <f>VLOOKUP(A1362,[2]COMEDORECO_Generacion_de_Datos_!$A:$F,2,0)</f>
        <v>F</v>
      </c>
      <c r="F1362" s="7" t="s">
        <v>1844</v>
      </c>
      <c r="G1362" s="44" t="str">
        <f>VLOOKUP(A1362,[1]FIJA!$A:$P,15,0)</f>
        <v>COMEDORES ECONOMICOS - VICENTE NOBLE</v>
      </c>
      <c r="H1362" s="44">
        <f>VLOOKUP(A1362,[1]FIJA!$A:$P,8,0)</f>
        <v>11000</v>
      </c>
      <c r="I1362" s="32">
        <f>VLOOKUP(A1362,[1]FIJA!$A:$P,10,0)</f>
        <v>0</v>
      </c>
      <c r="J1362" s="32">
        <f>VLOOKUP(A1362,[1]FIJA!$A:$P,9,0)</f>
        <v>315.7</v>
      </c>
      <c r="K1362" s="32">
        <f>VLOOKUP(A1362,[3]Sheet1!$F:$I,2,)</f>
        <v>781</v>
      </c>
      <c r="L1362" s="32">
        <f>VLOOKUP(A1362,[3]Sheet1!$F:$I,4,0)</f>
        <v>126.5</v>
      </c>
      <c r="M1362" s="32">
        <f>VLOOKUP(A1362,[1]FIJA!$A:$P,11,0)</f>
        <v>334.4</v>
      </c>
      <c r="N1362" s="32">
        <f>VLOOKUP(A1362,[3]Sheet1!$F:$I,3,0)</f>
        <v>779.9</v>
      </c>
      <c r="O1362" s="32">
        <f>VLOOKUP(A1362,[1]FIJA!$A:$P,12,0)</f>
        <v>75</v>
      </c>
      <c r="P1362" s="6">
        <v>650.09999999999991</v>
      </c>
      <c r="Q1362" s="40">
        <f t="shared" si="64"/>
        <v>725.09999999999991</v>
      </c>
      <c r="R1362" s="6">
        <f t="shared" si="63"/>
        <v>1687.4</v>
      </c>
      <c r="S1362" s="6">
        <f t="shared" si="65"/>
        <v>10274.9</v>
      </c>
      <c r="T1362" s="24">
        <v>111</v>
      </c>
      <c r="U1362" s="2" t="str">
        <f>VLOOKUP(A1362,[2]COMEDORECO_Generacion_de_Datos_!$A:$F,5,0)</f>
        <v>01.00.00.62.02.43.44</v>
      </c>
    </row>
    <row r="1363" spans="1:21" s="3" customFormat="1" ht="21.95" customHeight="1" x14ac:dyDescent="0.25">
      <c r="A1363" s="2">
        <f>VLOOKUP(C1363,[1]FIJA!$D:$P,3,0)</f>
        <v>7900137345</v>
      </c>
      <c r="B1363" s="23">
        <v>1351</v>
      </c>
      <c r="C1363" s="7" t="s">
        <v>1941</v>
      </c>
      <c r="D1363" s="7" t="s">
        <v>97</v>
      </c>
      <c r="E1363" s="7" t="str">
        <f>VLOOKUP(A1363,[2]COMEDORECO_Generacion_de_Datos_!$A:$F,2,0)</f>
        <v>F</v>
      </c>
      <c r="F1363" s="7" t="s">
        <v>1844</v>
      </c>
      <c r="G1363" s="44" t="str">
        <f>VLOOKUP(A1363,[1]FIJA!$A:$P,15,0)</f>
        <v>COMEDORES ECONOMICOS - VICENTE NOBLE</v>
      </c>
      <c r="H1363" s="44">
        <f>VLOOKUP(A1363,[1]FIJA!$A:$P,8,0)</f>
        <v>11000</v>
      </c>
      <c r="I1363" s="32">
        <f>VLOOKUP(A1363,[1]FIJA!$A:$P,10,0)</f>
        <v>0</v>
      </c>
      <c r="J1363" s="32">
        <f>VLOOKUP(A1363,[1]FIJA!$A:$P,9,0)</f>
        <v>315.7</v>
      </c>
      <c r="K1363" s="32">
        <f>VLOOKUP(A1363,[3]Sheet1!$F:$I,2,)</f>
        <v>781</v>
      </c>
      <c r="L1363" s="32">
        <f>VLOOKUP(A1363,[3]Sheet1!$F:$I,4,0)</f>
        <v>126.5</v>
      </c>
      <c r="M1363" s="32">
        <f>VLOOKUP(A1363,[1]FIJA!$A:$P,11,0)</f>
        <v>334.4</v>
      </c>
      <c r="N1363" s="32">
        <f>VLOOKUP(A1363,[3]Sheet1!$F:$I,3,0)</f>
        <v>779.9</v>
      </c>
      <c r="O1363" s="32">
        <f>VLOOKUP(A1363,[1]FIJA!$A:$P,12,0)</f>
        <v>75</v>
      </c>
      <c r="P1363" s="6">
        <v>650.09999999999991</v>
      </c>
      <c r="Q1363" s="40">
        <f t="shared" si="64"/>
        <v>725.09999999999991</v>
      </c>
      <c r="R1363" s="6">
        <f t="shared" si="63"/>
        <v>1687.4</v>
      </c>
      <c r="S1363" s="6">
        <f t="shared" si="65"/>
        <v>10274.9</v>
      </c>
      <c r="T1363" s="24">
        <v>111</v>
      </c>
      <c r="U1363" s="2" t="str">
        <f>VLOOKUP(A1363,[2]COMEDORECO_Generacion_de_Datos_!$A:$F,5,0)</f>
        <v>01.00.00.62.02.43.44</v>
      </c>
    </row>
    <row r="1364" spans="1:21" s="3" customFormat="1" ht="21.95" customHeight="1" x14ac:dyDescent="0.25">
      <c r="A1364" s="2">
        <f>VLOOKUP(C1364,[1]FIJA!$D:$P,3,0)</f>
        <v>7900163226</v>
      </c>
      <c r="B1364" s="23">
        <v>1352</v>
      </c>
      <c r="C1364" s="7" t="s">
        <v>1942</v>
      </c>
      <c r="D1364" s="7" t="s">
        <v>144</v>
      </c>
      <c r="E1364" s="7" t="str">
        <f>VLOOKUP(A1364,[2]COMEDORECO_Generacion_de_Datos_!$A:$F,2,0)</f>
        <v>F</v>
      </c>
      <c r="F1364" s="7" t="s">
        <v>1844</v>
      </c>
      <c r="G1364" s="44" t="str">
        <f>VLOOKUP(A1364,[1]FIJA!$A:$P,15,0)</f>
        <v>COMEDORES ECONOMICOS - VICENTE NOBLE</v>
      </c>
      <c r="H1364" s="44">
        <f>VLOOKUP(A1364,[1]FIJA!$A:$P,8,0)</f>
        <v>11000</v>
      </c>
      <c r="I1364" s="32">
        <f>VLOOKUP(A1364,[1]FIJA!$A:$P,10,0)</f>
        <v>0</v>
      </c>
      <c r="J1364" s="32">
        <f>VLOOKUP(A1364,[1]FIJA!$A:$P,9,0)</f>
        <v>315.7</v>
      </c>
      <c r="K1364" s="32">
        <f>VLOOKUP(A1364,[3]Sheet1!$F:$I,2,)</f>
        <v>781</v>
      </c>
      <c r="L1364" s="32">
        <f>VLOOKUP(A1364,[3]Sheet1!$F:$I,4,0)</f>
        <v>126.5</v>
      </c>
      <c r="M1364" s="32">
        <f>VLOOKUP(A1364,[1]FIJA!$A:$P,11,0)</f>
        <v>334.4</v>
      </c>
      <c r="N1364" s="32">
        <f>VLOOKUP(A1364,[3]Sheet1!$F:$I,3,0)</f>
        <v>779.9</v>
      </c>
      <c r="O1364" s="32">
        <f>VLOOKUP(A1364,[1]FIJA!$A:$P,12,0)</f>
        <v>75</v>
      </c>
      <c r="P1364" s="6">
        <v>650.09999999999991</v>
      </c>
      <c r="Q1364" s="40">
        <f t="shared" si="64"/>
        <v>725.09999999999991</v>
      </c>
      <c r="R1364" s="6">
        <f t="shared" si="63"/>
        <v>1687.4</v>
      </c>
      <c r="S1364" s="6">
        <f t="shared" si="65"/>
        <v>10274.9</v>
      </c>
      <c r="T1364" s="24">
        <v>111</v>
      </c>
      <c r="U1364" s="2" t="str">
        <f>VLOOKUP(A1364,[2]COMEDORECO_Generacion_de_Datos_!$A:$F,5,0)</f>
        <v>01.00.00.62.02.43.44</v>
      </c>
    </row>
    <row r="1365" spans="1:21" s="3" customFormat="1" ht="21.95" customHeight="1" x14ac:dyDescent="0.25">
      <c r="A1365" s="2">
        <f>VLOOKUP(C1365,[1]FIJA!$D:$P,3,0)</f>
        <v>40226995138</v>
      </c>
      <c r="B1365" s="23">
        <v>1353</v>
      </c>
      <c r="C1365" s="7" t="s">
        <v>1970</v>
      </c>
      <c r="D1365" s="7" t="s">
        <v>97</v>
      </c>
      <c r="E1365" s="7" t="str">
        <f>VLOOKUP(A1365,[2]COMEDORECO_Generacion_de_Datos_!$A:$F,2,0)</f>
        <v>F</v>
      </c>
      <c r="F1365" s="7" t="s">
        <v>1844</v>
      </c>
      <c r="G1365" s="44" t="str">
        <f>VLOOKUP(A1365,[1]FIJA!$A:$P,15,0)</f>
        <v>COMEDORES ECONOMICOS - VICENTE NOBLE</v>
      </c>
      <c r="H1365" s="44">
        <f>VLOOKUP(A1365,[1]FIJA!$A:$P,8,0)</f>
        <v>11000</v>
      </c>
      <c r="I1365" s="32">
        <f>VLOOKUP(A1365,[1]FIJA!$A:$P,10,0)</f>
        <v>0</v>
      </c>
      <c r="J1365" s="32">
        <f>VLOOKUP(A1365,[1]FIJA!$A:$P,9,0)</f>
        <v>315.7</v>
      </c>
      <c r="K1365" s="32">
        <f>VLOOKUP(A1365,[3]Sheet1!$F:$I,2,)</f>
        <v>781</v>
      </c>
      <c r="L1365" s="32">
        <f>VLOOKUP(A1365,[3]Sheet1!$F:$I,4,0)</f>
        <v>126.5</v>
      </c>
      <c r="M1365" s="32">
        <f>VLOOKUP(A1365,[1]FIJA!$A:$P,11,0)</f>
        <v>334.4</v>
      </c>
      <c r="N1365" s="32">
        <f>VLOOKUP(A1365,[3]Sheet1!$F:$I,3,0)</f>
        <v>779.9</v>
      </c>
      <c r="O1365" s="32">
        <f>VLOOKUP(A1365,[1]FIJA!$A:$P,12,0)</f>
        <v>75</v>
      </c>
      <c r="P1365" s="6">
        <v>650.09999999999991</v>
      </c>
      <c r="Q1365" s="40">
        <f t="shared" si="64"/>
        <v>725.09999999999991</v>
      </c>
      <c r="R1365" s="6">
        <f t="shared" si="63"/>
        <v>1687.4</v>
      </c>
      <c r="S1365" s="6">
        <f t="shared" si="65"/>
        <v>10274.9</v>
      </c>
      <c r="T1365" s="24">
        <v>111</v>
      </c>
      <c r="U1365" s="2" t="str">
        <f>VLOOKUP(A1365,[2]COMEDORECO_Generacion_de_Datos_!$A:$F,5,0)</f>
        <v>01.00.00.62.02.43.44</v>
      </c>
    </row>
    <row r="1366" spans="1:21" s="3" customFormat="1" ht="21.95" customHeight="1" x14ac:dyDescent="0.25">
      <c r="A1366" s="2">
        <f>VLOOKUP(C1366,[1]FIJA!$D:$P,3,0)</f>
        <v>40230189520</v>
      </c>
      <c r="B1366" s="23">
        <v>1354</v>
      </c>
      <c r="C1366" s="7" t="s">
        <v>1971</v>
      </c>
      <c r="D1366" s="7" t="s">
        <v>97</v>
      </c>
      <c r="E1366" s="7" t="str">
        <f>VLOOKUP(A1366,[2]COMEDORECO_Generacion_de_Datos_!$A:$F,2,0)</f>
        <v>M</v>
      </c>
      <c r="F1366" s="7" t="s">
        <v>1844</v>
      </c>
      <c r="G1366" s="44" t="str">
        <f>VLOOKUP(A1366,[1]FIJA!$A:$P,15,0)</f>
        <v>COMEDORES ECONOMICOS - VICENTE NOBLE</v>
      </c>
      <c r="H1366" s="44">
        <f>VLOOKUP(A1366,[1]FIJA!$A:$P,8,0)</f>
        <v>11000</v>
      </c>
      <c r="I1366" s="32">
        <f>VLOOKUP(A1366,[1]FIJA!$A:$P,10,0)</f>
        <v>0</v>
      </c>
      <c r="J1366" s="32">
        <f>VLOOKUP(A1366,[1]FIJA!$A:$P,9,0)</f>
        <v>315.7</v>
      </c>
      <c r="K1366" s="32">
        <f>VLOOKUP(A1366,[3]Sheet1!$F:$I,2,)</f>
        <v>781</v>
      </c>
      <c r="L1366" s="32">
        <f>VLOOKUP(A1366,[3]Sheet1!$F:$I,4,0)</f>
        <v>126.5</v>
      </c>
      <c r="M1366" s="32">
        <f>VLOOKUP(A1366,[1]FIJA!$A:$P,11,0)</f>
        <v>334.4</v>
      </c>
      <c r="N1366" s="32">
        <f>VLOOKUP(A1366,[3]Sheet1!$F:$I,3,0)</f>
        <v>779.9</v>
      </c>
      <c r="O1366" s="32">
        <f>VLOOKUP(A1366,[1]FIJA!$A:$P,12,0)</f>
        <v>75</v>
      </c>
      <c r="P1366" s="6">
        <v>650.09999999999991</v>
      </c>
      <c r="Q1366" s="40">
        <f t="shared" si="64"/>
        <v>725.09999999999991</v>
      </c>
      <c r="R1366" s="6">
        <f t="shared" si="63"/>
        <v>1687.4</v>
      </c>
      <c r="S1366" s="6">
        <f t="shared" si="65"/>
        <v>10274.9</v>
      </c>
      <c r="T1366" s="24">
        <v>111</v>
      </c>
      <c r="U1366" s="2" t="str">
        <f>VLOOKUP(A1366,[2]COMEDORECO_Generacion_de_Datos_!$A:$F,5,0)</f>
        <v>01.00.00.62.02.43.44</v>
      </c>
    </row>
    <row r="1367" spans="1:21" s="3" customFormat="1" ht="21.95" customHeight="1" x14ac:dyDescent="0.25">
      <c r="A1367" s="2">
        <f>VLOOKUP(C1367,[1]FIJA!$D:$P,3,0)</f>
        <v>40228146607</v>
      </c>
      <c r="B1367" s="23">
        <v>1355</v>
      </c>
      <c r="C1367" s="43" t="s">
        <v>2096</v>
      </c>
      <c r="D1367" s="7" t="s">
        <v>97</v>
      </c>
      <c r="E1367" s="7" t="str">
        <f>VLOOKUP(A1367,[2]COMEDORECO_Generacion_de_Datos_!$A:$F,2,0)</f>
        <v>F</v>
      </c>
      <c r="F1367" s="7" t="s">
        <v>1844</v>
      </c>
      <c r="G1367" s="44" t="str">
        <f>VLOOKUP(A1367,[1]FIJA!$A:$P,15,0)</f>
        <v>COMEDORES ECONOMICOS - VICENTE NOBLE</v>
      </c>
      <c r="H1367" s="44">
        <f>VLOOKUP(A1367,[1]FIJA!$A:$P,8,0)</f>
        <v>11000</v>
      </c>
      <c r="I1367" s="32">
        <f>VLOOKUP(A1367,[1]FIJA!$A:$P,10,0)</f>
        <v>0</v>
      </c>
      <c r="J1367" s="32">
        <f>VLOOKUP(A1367,[1]FIJA!$A:$P,9,0)</f>
        <v>315.7</v>
      </c>
      <c r="K1367" s="32">
        <f>VLOOKUP(A1367,[3]Sheet1!$F:$I,2,)</f>
        <v>781</v>
      </c>
      <c r="L1367" s="32">
        <f>VLOOKUP(A1367,[3]Sheet1!$F:$I,4,0)</f>
        <v>126.5</v>
      </c>
      <c r="M1367" s="32">
        <f>VLOOKUP(A1367,[1]FIJA!$A:$P,11,0)</f>
        <v>334.4</v>
      </c>
      <c r="N1367" s="32">
        <f>VLOOKUP(A1367,[3]Sheet1!$F:$I,3,0)</f>
        <v>779.9</v>
      </c>
      <c r="O1367" s="32">
        <f>VLOOKUP(A1367,[1]FIJA!$A:$P,12,0)</f>
        <v>75</v>
      </c>
      <c r="P1367" s="6">
        <v>887.3</v>
      </c>
      <c r="Q1367" s="40">
        <f t="shared" si="64"/>
        <v>725.09999999999991</v>
      </c>
      <c r="R1367" s="6">
        <f t="shared" si="63"/>
        <v>1687.4</v>
      </c>
      <c r="S1367" s="6">
        <f t="shared" si="65"/>
        <v>10274.9</v>
      </c>
      <c r="T1367" s="24">
        <v>111</v>
      </c>
      <c r="U1367" s="2" t="str">
        <f>VLOOKUP(A1367,[2]COMEDORECO_Generacion_de_Datos_!$A:$F,5,0)</f>
        <v>01.00.00.62.02.43.44</v>
      </c>
    </row>
    <row r="1368" spans="1:21" s="3" customFormat="1" ht="21.95" customHeight="1" x14ac:dyDescent="0.25">
      <c r="A1368" s="2">
        <f>VLOOKUP(C1368,[1]FIJA!$D:$P,3,0)</f>
        <v>104782636</v>
      </c>
      <c r="B1368" s="23">
        <v>1356</v>
      </c>
      <c r="C1368" s="7" t="s">
        <v>2106</v>
      </c>
      <c r="D1368" s="7" t="s">
        <v>97</v>
      </c>
      <c r="E1368" s="7" t="str">
        <f>VLOOKUP(A1368,[2]COMEDORECO_Generacion_de_Datos_!$A:$F,2,0)</f>
        <v>F</v>
      </c>
      <c r="F1368" s="7" t="s">
        <v>1844</v>
      </c>
      <c r="G1368" s="44" t="str">
        <f>VLOOKUP(A1368,[1]FIJA!$A:$P,15,0)</f>
        <v>COMEDORES ECONOMICOS - VICENTE NOBLE</v>
      </c>
      <c r="H1368" s="44">
        <f>VLOOKUP(A1368,[1]FIJA!$A:$P,8,0)</f>
        <v>11000</v>
      </c>
      <c r="I1368" s="32">
        <f>VLOOKUP(A1368,[1]FIJA!$A:$P,10,0)</f>
        <v>0</v>
      </c>
      <c r="J1368" s="32">
        <f>VLOOKUP(A1368,[1]FIJA!$A:$P,9,0)</f>
        <v>315.7</v>
      </c>
      <c r="K1368" s="32">
        <f>VLOOKUP(A1368,[3]Sheet1!$F:$I,2,)</f>
        <v>781</v>
      </c>
      <c r="L1368" s="32">
        <f>VLOOKUP(A1368,[3]Sheet1!$F:$I,4,0)</f>
        <v>126.5</v>
      </c>
      <c r="M1368" s="32">
        <f>VLOOKUP(A1368,[1]FIJA!$A:$P,11,0)</f>
        <v>334.4</v>
      </c>
      <c r="N1368" s="32">
        <f>VLOOKUP(A1368,[3]Sheet1!$F:$I,3,0)</f>
        <v>779.9</v>
      </c>
      <c r="O1368" s="32">
        <f>VLOOKUP(A1368,[1]FIJA!$A:$P,12,0)</f>
        <v>75</v>
      </c>
      <c r="P1368" s="6">
        <v>1307.1600000000001</v>
      </c>
      <c r="Q1368" s="40">
        <f t="shared" si="64"/>
        <v>725.09999999999991</v>
      </c>
      <c r="R1368" s="6">
        <f t="shared" si="63"/>
        <v>1687.4</v>
      </c>
      <c r="S1368" s="6">
        <f t="shared" si="65"/>
        <v>10274.9</v>
      </c>
      <c r="T1368" s="24">
        <v>111</v>
      </c>
      <c r="U1368" s="2" t="str">
        <f>VLOOKUP(A1368,[2]COMEDORECO_Generacion_de_Datos_!$A:$F,5,0)</f>
        <v>01.00.00.62.02.43.44</v>
      </c>
    </row>
    <row r="1369" spans="1:21" s="3" customFormat="1" ht="21.95" customHeight="1" x14ac:dyDescent="0.25">
      <c r="A1369" s="2">
        <f>VLOOKUP(C1369,[1]FIJA!$D:$P,3,0)</f>
        <v>40224630430</v>
      </c>
      <c r="B1369" s="23">
        <v>1357</v>
      </c>
      <c r="C1369" s="7" t="s">
        <v>2152</v>
      </c>
      <c r="D1369" s="7" t="s">
        <v>101</v>
      </c>
      <c r="E1369" s="7" t="str">
        <f>VLOOKUP(A1369,[2]COMEDORECO_Generacion_de_Datos_!$A:$F,2,0)</f>
        <v>F</v>
      </c>
      <c r="F1369" s="7" t="s">
        <v>1844</v>
      </c>
      <c r="G1369" s="44" t="str">
        <f>VLOOKUP(A1369,[1]FIJA!$A:$P,15,0)</f>
        <v>COMEDORES ECONOMICOS - VICENTE NOBLE</v>
      </c>
      <c r="H1369" s="44">
        <f>VLOOKUP(A1369,[1]FIJA!$A:$P,8,0)</f>
        <v>11000</v>
      </c>
      <c r="I1369" s="32">
        <f>VLOOKUP(A1369,[1]FIJA!$A:$P,10,0)</f>
        <v>0</v>
      </c>
      <c r="J1369" s="32">
        <f>VLOOKUP(A1369,[1]FIJA!$A:$P,9,0)</f>
        <v>315.7</v>
      </c>
      <c r="K1369" s="32">
        <f>VLOOKUP(A1369,[3]Sheet1!$F:$I,2,)</f>
        <v>781</v>
      </c>
      <c r="L1369" s="32">
        <f>VLOOKUP(A1369,[3]Sheet1!$F:$I,4,0)</f>
        <v>126.5</v>
      </c>
      <c r="M1369" s="32">
        <f>VLOOKUP(A1369,[1]FIJA!$A:$P,11,0)</f>
        <v>334.4</v>
      </c>
      <c r="N1369" s="32">
        <f>VLOOKUP(A1369,[3]Sheet1!$F:$I,3,0)</f>
        <v>779.9</v>
      </c>
      <c r="O1369" s="32">
        <f>VLOOKUP(A1369,[1]FIJA!$A:$P,12,0)</f>
        <v>75</v>
      </c>
      <c r="P1369" s="6">
        <v>1354.16</v>
      </c>
      <c r="Q1369" s="40">
        <f t="shared" si="64"/>
        <v>725.09999999999991</v>
      </c>
      <c r="R1369" s="6">
        <f t="shared" si="63"/>
        <v>1687.4</v>
      </c>
      <c r="S1369" s="6">
        <f t="shared" si="65"/>
        <v>10274.9</v>
      </c>
      <c r="T1369" s="24">
        <v>111</v>
      </c>
      <c r="U1369" s="2" t="str">
        <f>VLOOKUP(A1369,[2]COMEDORECO_Generacion_de_Datos_!$A:$F,5,0)</f>
        <v>01.00.00.62.02.43.44</v>
      </c>
    </row>
    <row r="1370" spans="1:21" s="3" customFormat="1" ht="21.95" customHeight="1" x14ac:dyDescent="0.25">
      <c r="A1370" s="2">
        <f>VLOOKUP(C1370,[1]FIJA!$D:$P,3,0)</f>
        <v>7900062139</v>
      </c>
      <c r="B1370" s="23">
        <v>1358</v>
      </c>
      <c r="C1370" s="7" t="s">
        <v>1937</v>
      </c>
      <c r="D1370" s="7" t="s">
        <v>144</v>
      </c>
      <c r="E1370" s="7" t="str">
        <f>VLOOKUP(A1370,[2]COMEDORECO_Generacion_de_Datos_!$A:$F,2,0)</f>
        <v>F</v>
      </c>
      <c r="F1370" s="7" t="s">
        <v>1844</v>
      </c>
      <c r="G1370" s="44" t="str">
        <f>VLOOKUP(A1370,[1]FIJA!$A:$P,15,0)</f>
        <v>COMEDORES ECONOMICOS - VICENTE NOBLE</v>
      </c>
      <c r="H1370" s="44">
        <f>VLOOKUP(A1370,[1]FIJA!$A:$P,8,0)</f>
        <v>3666.67</v>
      </c>
      <c r="I1370" s="32">
        <f>VLOOKUP(A1370,[1]FIJA!$A:$P,10,0)</f>
        <v>0</v>
      </c>
      <c r="J1370" s="32">
        <f>VLOOKUP(A1370,[1]FIJA!$A:$P,9,0)</f>
        <v>105.23</v>
      </c>
      <c r="K1370" s="32">
        <f>VLOOKUP(A1370,[3]Sheet1!$F:$I,2,)</f>
        <v>260.33</v>
      </c>
      <c r="L1370" s="32">
        <f>VLOOKUP(A1370,[3]Sheet1!$F:$I,4,0)</f>
        <v>42.17</v>
      </c>
      <c r="M1370" s="32">
        <f>VLOOKUP(A1370,[1]FIJA!$A:$P,11,0)</f>
        <v>111.47</v>
      </c>
      <c r="N1370" s="32">
        <f>VLOOKUP(A1370,[3]Sheet1!$F:$I,3,0)</f>
        <v>259.97000000000003</v>
      </c>
      <c r="O1370" s="32">
        <f>VLOOKUP(A1370,[1]FIJA!$A:$P,12,0)</f>
        <v>75</v>
      </c>
      <c r="P1370" s="6">
        <v>650.09999999999991</v>
      </c>
      <c r="Q1370" s="40">
        <f t="shared" si="64"/>
        <v>291.7</v>
      </c>
      <c r="R1370" s="6">
        <f t="shared" si="63"/>
        <v>562.47</v>
      </c>
      <c r="S1370" s="6">
        <f t="shared" si="65"/>
        <v>3374.9700000000003</v>
      </c>
      <c r="T1370" s="24">
        <v>111</v>
      </c>
      <c r="U1370" s="2" t="str">
        <f>VLOOKUP(A1370,[2]COMEDORECO_Generacion_de_Datos_!$A:$F,5,0)</f>
        <v>01.00.00.62.02.43.44</v>
      </c>
    </row>
    <row r="1371" spans="1:21" s="3" customFormat="1" ht="21.95" customHeight="1" x14ac:dyDescent="0.25">
      <c r="A1371" s="2">
        <f>VLOOKUP(C1371,[1]FIJA!$D:$P,3,0)</f>
        <v>40212321513</v>
      </c>
      <c r="B1371" s="23">
        <v>1359</v>
      </c>
      <c r="C1371" s="43" t="s">
        <v>2085</v>
      </c>
      <c r="D1371" s="7" t="s">
        <v>27</v>
      </c>
      <c r="E1371" s="7" t="str">
        <f>VLOOKUP(A1371,[2]COMEDORECO_Generacion_de_Datos_!$A:$F,2,0)</f>
        <v>F</v>
      </c>
      <c r="F1371" s="7" t="s">
        <v>1844</v>
      </c>
      <c r="G1371" s="44" t="str">
        <f>VLOOKUP(A1371,[1]FIJA!$A:$P,15,0)</f>
        <v>COMEDORES ECONOMOCOS - JAQUIMEYES</v>
      </c>
      <c r="H1371" s="44">
        <f>VLOOKUP(A1371,[1]FIJA!$A:$P,8,0)</f>
        <v>35000</v>
      </c>
      <c r="I1371" s="32">
        <f>VLOOKUP(A1371,[1]FIJA!$A:$P,10,0)</f>
        <v>0</v>
      </c>
      <c r="J1371" s="32">
        <f>VLOOKUP(A1371,[1]FIJA!$A:$P,9,0)</f>
        <v>1004.5</v>
      </c>
      <c r="K1371" s="32">
        <f>VLOOKUP(A1371,[3]Sheet1!$F:$I,2,)</f>
        <v>2485</v>
      </c>
      <c r="L1371" s="32">
        <f>VLOOKUP(A1371,[3]Sheet1!$F:$I,4,0)</f>
        <v>402.5</v>
      </c>
      <c r="M1371" s="32">
        <f>VLOOKUP(A1371,[1]FIJA!$A:$P,11,0)</f>
        <v>1064</v>
      </c>
      <c r="N1371" s="32">
        <f>VLOOKUP(A1371,[3]Sheet1!$F:$I,3,0)</f>
        <v>2481.5</v>
      </c>
      <c r="O1371" s="32">
        <f>VLOOKUP(A1371,[1]FIJA!$A:$P,12,0)</f>
        <v>75</v>
      </c>
      <c r="P1371" s="6">
        <v>876.3</v>
      </c>
      <c r="Q1371" s="40">
        <f t="shared" si="64"/>
        <v>2143.5</v>
      </c>
      <c r="R1371" s="6">
        <f t="shared" si="63"/>
        <v>5369</v>
      </c>
      <c r="S1371" s="6">
        <f t="shared" si="65"/>
        <v>32856.5</v>
      </c>
      <c r="T1371" s="24">
        <v>111</v>
      </c>
      <c r="U1371" s="2" t="str">
        <f>VLOOKUP(A1371,[2]COMEDORECO_Generacion_de_Datos_!$A:$F,5,0)</f>
        <v>01.00.00.62.02.43.45</v>
      </c>
    </row>
    <row r="1372" spans="1:21" s="3" customFormat="1" ht="21.95" customHeight="1" x14ac:dyDescent="0.25">
      <c r="A1372" s="2">
        <f>VLOOKUP(C1372,[1]FIJA!$D:$P,3,0)</f>
        <v>1800208199</v>
      </c>
      <c r="B1372" s="23">
        <v>1360</v>
      </c>
      <c r="C1372" s="43" t="s">
        <v>1999</v>
      </c>
      <c r="D1372" s="7" t="s">
        <v>116</v>
      </c>
      <c r="E1372" s="7" t="str">
        <f>VLOOKUP(A1372,[2]COMEDORECO_Generacion_de_Datos_!$A:$F,2,0)</f>
        <v>M</v>
      </c>
      <c r="F1372" s="7" t="s">
        <v>1844</v>
      </c>
      <c r="G1372" s="44" t="str">
        <f>VLOOKUP(A1372,[1]FIJA!$A:$P,15,0)</f>
        <v>COMEDORES ECONOMOCOS - JAQUIMEYES</v>
      </c>
      <c r="H1372" s="44">
        <f>VLOOKUP(A1372,[1]FIJA!$A:$P,8,0)</f>
        <v>13000</v>
      </c>
      <c r="I1372" s="32">
        <f>VLOOKUP(A1372,[1]FIJA!$A:$P,10,0)</f>
        <v>0</v>
      </c>
      <c r="J1372" s="32">
        <f>VLOOKUP(A1372,[1]FIJA!$A:$P,9,0)</f>
        <v>373.1</v>
      </c>
      <c r="K1372" s="32">
        <f>VLOOKUP(A1372,[3]Sheet1!$F:$I,2,)</f>
        <v>923</v>
      </c>
      <c r="L1372" s="32">
        <f>VLOOKUP(A1372,[3]Sheet1!$F:$I,4,0)</f>
        <v>149.5</v>
      </c>
      <c r="M1372" s="32">
        <f>VLOOKUP(A1372,[1]FIJA!$A:$P,11,0)</f>
        <v>395.2</v>
      </c>
      <c r="N1372" s="32">
        <f>VLOOKUP(A1372,[3]Sheet1!$F:$I,3,0)</f>
        <v>921.7</v>
      </c>
      <c r="O1372" s="32">
        <f>VLOOKUP(A1372,[1]FIJA!$A:$P,12,0)</f>
        <v>75</v>
      </c>
      <c r="P1372" s="6">
        <v>790.3</v>
      </c>
      <c r="Q1372" s="40">
        <f t="shared" si="64"/>
        <v>843.3</v>
      </c>
      <c r="R1372" s="6">
        <f t="shared" si="63"/>
        <v>1994.2</v>
      </c>
      <c r="S1372" s="6">
        <f t="shared" si="65"/>
        <v>12156.7</v>
      </c>
      <c r="T1372" s="24">
        <v>111</v>
      </c>
      <c r="U1372" s="2" t="str">
        <f>VLOOKUP(A1372,[2]COMEDORECO_Generacion_de_Datos_!$A:$F,5,0)</f>
        <v>01.00.00.62.02.43.45</v>
      </c>
    </row>
    <row r="1373" spans="1:21" s="3" customFormat="1" ht="21.95" customHeight="1" x14ac:dyDescent="0.25">
      <c r="A1373" s="2">
        <f>VLOOKUP(C1373,[1]FIJA!$D:$P,3,0)</f>
        <v>40226904908</v>
      </c>
      <c r="B1373" s="23">
        <v>1361</v>
      </c>
      <c r="C1373" s="43" t="s">
        <v>2095</v>
      </c>
      <c r="D1373" s="7" t="s">
        <v>81</v>
      </c>
      <c r="E1373" s="7" t="str">
        <f>VLOOKUP(A1373,[2]COMEDORECO_Generacion_de_Datos_!$A:$F,2,0)</f>
        <v>F</v>
      </c>
      <c r="F1373" s="7" t="s">
        <v>1844</v>
      </c>
      <c r="G1373" s="44" t="str">
        <f>VLOOKUP(A1373,[1]FIJA!$A:$P,15,0)</f>
        <v>COMEDORES ECONOMOCOS - JAQUIMEYES</v>
      </c>
      <c r="H1373" s="44">
        <f>VLOOKUP(A1373,[1]FIJA!$A:$P,8,0)</f>
        <v>13000</v>
      </c>
      <c r="I1373" s="32">
        <f>VLOOKUP(A1373,[1]FIJA!$A:$P,10,0)</f>
        <v>0</v>
      </c>
      <c r="J1373" s="32">
        <f>VLOOKUP(A1373,[1]FIJA!$A:$P,9,0)</f>
        <v>373.1</v>
      </c>
      <c r="K1373" s="32">
        <f>VLOOKUP(A1373,[3]Sheet1!$F:$I,2,)</f>
        <v>923</v>
      </c>
      <c r="L1373" s="32">
        <f>VLOOKUP(A1373,[3]Sheet1!$F:$I,4,0)</f>
        <v>149.5</v>
      </c>
      <c r="M1373" s="32">
        <f>VLOOKUP(A1373,[1]FIJA!$A:$P,11,0)</f>
        <v>395.2</v>
      </c>
      <c r="N1373" s="32">
        <f>VLOOKUP(A1373,[3]Sheet1!$F:$I,3,0)</f>
        <v>921.7</v>
      </c>
      <c r="O1373" s="32">
        <f>VLOOKUP(A1373,[1]FIJA!$A:$P,12,0)</f>
        <v>75</v>
      </c>
      <c r="P1373" s="6">
        <v>886.3</v>
      </c>
      <c r="Q1373" s="40">
        <f t="shared" si="64"/>
        <v>843.3</v>
      </c>
      <c r="R1373" s="6">
        <f t="shared" si="63"/>
        <v>1994.2</v>
      </c>
      <c r="S1373" s="6">
        <f t="shared" si="65"/>
        <v>12156.7</v>
      </c>
      <c r="T1373" s="24">
        <v>111</v>
      </c>
      <c r="U1373" s="2" t="str">
        <f>VLOOKUP(A1373,[2]COMEDORECO_Generacion_de_Datos_!$A:$F,5,0)</f>
        <v>01.00.00.62.02.43.45</v>
      </c>
    </row>
    <row r="1374" spans="1:21" s="3" customFormat="1" ht="21.95" customHeight="1" x14ac:dyDescent="0.25">
      <c r="A1374" s="2">
        <f>VLOOKUP(C1374,[1]FIJA!$D:$P,3,0)</f>
        <v>40230359354</v>
      </c>
      <c r="B1374" s="23">
        <v>1362</v>
      </c>
      <c r="C1374" s="43" t="s">
        <v>2098</v>
      </c>
      <c r="D1374" s="7" t="s">
        <v>101</v>
      </c>
      <c r="E1374" s="7" t="str">
        <f>VLOOKUP(A1374,[2]COMEDORECO_Generacion_de_Datos_!$A:$F,2,0)</f>
        <v>F</v>
      </c>
      <c r="F1374" s="7" t="s">
        <v>1844</v>
      </c>
      <c r="G1374" s="44" t="str">
        <f>VLOOKUP(A1374,[1]FIJA!$A:$P,15,0)</f>
        <v>COMEDORES ECONOMOCOS - JAQUIMEYES</v>
      </c>
      <c r="H1374" s="44">
        <f>VLOOKUP(A1374,[1]FIJA!$A:$P,8,0)</f>
        <v>13000</v>
      </c>
      <c r="I1374" s="32">
        <f>VLOOKUP(A1374,[1]FIJA!$A:$P,10,0)</f>
        <v>0</v>
      </c>
      <c r="J1374" s="32">
        <f>VLOOKUP(A1374,[1]FIJA!$A:$P,9,0)</f>
        <v>373.1</v>
      </c>
      <c r="K1374" s="32">
        <f>VLOOKUP(A1374,[3]Sheet1!$F:$I,2,)</f>
        <v>923</v>
      </c>
      <c r="L1374" s="32">
        <f>VLOOKUP(A1374,[3]Sheet1!$F:$I,4,0)</f>
        <v>149.5</v>
      </c>
      <c r="M1374" s="32">
        <f>VLOOKUP(A1374,[1]FIJA!$A:$P,11,0)</f>
        <v>395.2</v>
      </c>
      <c r="N1374" s="32">
        <f>VLOOKUP(A1374,[3]Sheet1!$F:$I,3,0)</f>
        <v>921.7</v>
      </c>
      <c r="O1374" s="32">
        <f>VLOOKUP(A1374,[1]FIJA!$A:$P,12,0)</f>
        <v>75</v>
      </c>
      <c r="P1374" s="6">
        <v>889.3</v>
      </c>
      <c r="Q1374" s="40">
        <f t="shared" si="64"/>
        <v>843.3</v>
      </c>
      <c r="R1374" s="6">
        <f t="shared" si="63"/>
        <v>1994.2</v>
      </c>
      <c r="S1374" s="6">
        <f t="shared" si="65"/>
        <v>12156.7</v>
      </c>
      <c r="T1374" s="24">
        <v>111</v>
      </c>
      <c r="U1374" s="2" t="str">
        <f>VLOOKUP(A1374,[2]COMEDORECO_Generacion_de_Datos_!$A:$F,5,0)</f>
        <v>01.00.00.62.02.43.45</v>
      </c>
    </row>
    <row r="1375" spans="1:21" s="3" customFormat="1" ht="21.95" customHeight="1" x14ac:dyDescent="0.25">
      <c r="A1375" s="2">
        <f>VLOOKUP(C1375,[1]FIJA!$D:$P,3,0)</f>
        <v>1800209262</v>
      </c>
      <c r="B1375" s="23">
        <v>1363</v>
      </c>
      <c r="C1375" s="43" t="s">
        <v>2000</v>
      </c>
      <c r="D1375" s="7" t="s">
        <v>101</v>
      </c>
      <c r="E1375" s="7" t="str">
        <f>VLOOKUP(A1375,[2]COMEDORECO_Generacion_de_Datos_!$A:$F,2,0)</f>
        <v>F</v>
      </c>
      <c r="F1375" s="7" t="s">
        <v>1844</v>
      </c>
      <c r="G1375" s="44" t="str">
        <f>VLOOKUP(A1375,[1]FIJA!$A:$P,15,0)</f>
        <v>COMEDORES ECONOMOCOS - JAQUIMEYES</v>
      </c>
      <c r="H1375" s="44">
        <f>VLOOKUP(A1375,[1]FIJA!$A:$P,8,0)</f>
        <v>11000</v>
      </c>
      <c r="I1375" s="32">
        <f>VLOOKUP(A1375,[1]FIJA!$A:$P,10,0)</f>
        <v>0</v>
      </c>
      <c r="J1375" s="32">
        <f>VLOOKUP(A1375,[1]FIJA!$A:$P,9,0)</f>
        <v>315.7</v>
      </c>
      <c r="K1375" s="32">
        <f>VLOOKUP(A1375,[3]Sheet1!$F:$I,2,)</f>
        <v>781</v>
      </c>
      <c r="L1375" s="32">
        <f>VLOOKUP(A1375,[3]Sheet1!$F:$I,4,0)</f>
        <v>126.5</v>
      </c>
      <c r="M1375" s="32">
        <f>VLOOKUP(A1375,[1]FIJA!$A:$P,11,0)</f>
        <v>334.4</v>
      </c>
      <c r="N1375" s="32">
        <f>VLOOKUP(A1375,[3]Sheet1!$F:$I,3,0)</f>
        <v>779.9</v>
      </c>
      <c r="O1375" s="32">
        <f>VLOOKUP(A1375,[1]FIJA!$A:$P,12,0)</f>
        <v>75</v>
      </c>
      <c r="P1375" s="6">
        <v>791.3</v>
      </c>
      <c r="Q1375" s="40">
        <f t="shared" si="64"/>
        <v>725.09999999999991</v>
      </c>
      <c r="R1375" s="6">
        <f t="shared" si="63"/>
        <v>1687.4</v>
      </c>
      <c r="S1375" s="6">
        <f t="shared" si="65"/>
        <v>10274.9</v>
      </c>
      <c r="T1375" s="24">
        <v>111</v>
      </c>
      <c r="U1375" s="2" t="str">
        <f>VLOOKUP(A1375,[2]COMEDORECO_Generacion_de_Datos_!$A:$F,5,0)</f>
        <v>01.00.00.62.02.43.45</v>
      </c>
    </row>
    <row r="1376" spans="1:21" s="3" customFormat="1" ht="21.95" customHeight="1" x14ac:dyDescent="0.25">
      <c r="A1376" s="2">
        <f>VLOOKUP(C1376,[1]FIJA!$D:$P,3,0)</f>
        <v>1800333369</v>
      </c>
      <c r="B1376" s="23">
        <v>1364</v>
      </c>
      <c r="C1376" s="43" t="s">
        <v>2009</v>
      </c>
      <c r="D1376" s="7" t="s">
        <v>144</v>
      </c>
      <c r="E1376" s="7" t="str">
        <f>VLOOKUP(A1376,[2]COMEDORECO_Generacion_de_Datos_!$A:$F,2,0)</f>
        <v>F</v>
      </c>
      <c r="F1376" s="7" t="s">
        <v>1844</v>
      </c>
      <c r="G1376" s="44" t="str">
        <f>VLOOKUP(A1376,[1]FIJA!$A:$P,15,0)</f>
        <v>COMEDORES ECONOMOCOS - JAQUIMEYES</v>
      </c>
      <c r="H1376" s="44">
        <f>VLOOKUP(A1376,[1]FIJA!$A:$P,8,0)</f>
        <v>11000</v>
      </c>
      <c r="I1376" s="32">
        <f>VLOOKUP(A1376,[1]FIJA!$A:$P,10,0)</f>
        <v>0</v>
      </c>
      <c r="J1376" s="32">
        <f>VLOOKUP(A1376,[1]FIJA!$A:$P,9,0)</f>
        <v>315.7</v>
      </c>
      <c r="K1376" s="32">
        <f>VLOOKUP(A1376,[3]Sheet1!$F:$I,2,)</f>
        <v>781</v>
      </c>
      <c r="L1376" s="32">
        <f>VLOOKUP(A1376,[3]Sheet1!$F:$I,4,0)</f>
        <v>126.5</v>
      </c>
      <c r="M1376" s="32">
        <f>VLOOKUP(A1376,[1]FIJA!$A:$P,11,0)</f>
        <v>334.4</v>
      </c>
      <c r="N1376" s="32">
        <f>VLOOKUP(A1376,[3]Sheet1!$F:$I,3,0)</f>
        <v>779.9</v>
      </c>
      <c r="O1376" s="32">
        <f>VLOOKUP(A1376,[1]FIJA!$A:$P,12,0)</f>
        <v>75</v>
      </c>
      <c r="P1376" s="6">
        <v>800.3</v>
      </c>
      <c r="Q1376" s="40">
        <f t="shared" si="64"/>
        <v>725.09999999999991</v>
      </c>
      <c r="R1376" s="6">
        <f t="shared" si="63"/>
        <v>1687.4</v>
      </c>
      <c r="S1376" s="6">
        <f t="shared" si="65"/>
        <v>10274.9</v>
      </c>
      <c r="T1376" s="24">
        <v>111</v>
      </c>
      <c r="U1376" s="2" t="str">
        <f>VLOOKUP(A1376,[2]COMEDORECO_Generacion_de_Datos_!$A:$F,5,0)</f>
        <v>01.00.00.62.02.43.45</v>
      </c>
    </row>
    <row r="1377" spans="1:21" s="3" customFormat="1" ht="21.95" customHeight="1" x14ac:dyDescent="0.25">
      <c r="A1377" s="2">
        <f>VLOOKUP(C1377,[1]FIJA!$D:$P,3,0)</f>
        <v>1800336685</v>
      </c>
      <c r="B1377" s="23">
        <v>1365</v>
      </c>
      <c r="C1377" s="43" t="s">
        <v>2010</v>
      </c>
      <c r="D1377" s="7" t="s">
        <v>144</v>
      </c>
      <c r="E1377" s="7" t="str">
        <f>VLOOKUP(A1377,[2]COMEDORECO_Generacion_de_Datos_!$A:$F,2,0)</f>
        <v>F</v>
      </c>
      <c r="F1377" s="7" t="s">
        <v>1844</v>
      </c>
      <c r="G1377" s="44" t="str">
        <f>VLOOKUP(A1377,[1]FIJA!$A:$P,15,0)</f>
        <v>COMEDORES ECONOMOCOS - JAQUIMEYES</v>
      </c>
      <c r="H1377" s="44">
        <f>VLOOKUP(A1377,[1]FIJA!$A:$P,8,0)</f>
        <v>11000</v>
      </c>
      <c r="I1377" s="32">
        <f>VLOOKUP(A1377,[1]FIJA!$A:$P,10,0)</f>
        <v>0</v>
      </c>
      <c r="J1377" s="32">
        <f>VLOOKUP(A1377,[1]FIJA!$A:$P,9,0)</f>
        <v>315.7</v>
      </c>
      <c r="K1377" s="32">
        <f>VLOOKUP(A1377,[3]Sheet1!$F:$I,2,)</f>
        <v>781</v>
      </c>
      <c r="L1377" s="32">
        <f>VLOOKUP(A1377,[3]Sheet1!$F:$I,4,0)</f>
        <v>126.5</v>
      </c>
      <c r="M1377" s="32">
        <f>VLOOKUP(A1377,[1]FIJA!$A:$P,11,0)</f>
        <v>334.4</v>
      </c>
      <c r="N1377" s="32">
        <f>VLOOKUP(A1377,[3]Sheet1!$F:$I,3,0)</f>
        <v>779.9</v>
      </c>
      <c r="O1377" s="32">
        <f>VLOOKUP(A1377,[1]FIJA!$A:$P,12,0)</f>
        <v>75</v>
      </c>
      <c r="P1377" s="6">
        <v>801.3</v>
      </c>
      <c r="Q1377" s="40">
        <f t="shared" si="64"/>
        <v>725.09999999999991</v>
      </c>
      <c r="R1377" s="6">
        <f t="shared" si="63"/>
        <v>1687.4</v>
      </c>
      <c r="S1377" s="6">
        <f t="shared" si="65"/>
        <v>10274.9</v>
      </c>
      <c r="T1377" s="24">
        <v>111</v>
      </c>
      <c r="U1377" s="2" t="str">
        <f>VLOOKUP(A1377,[2]COMEDORECO_Generacion_de_Datos_!$A:$F,5,0)</f>
        <v>01.00.00.62.02.43.45</v>
      </c>
    </row>
    <row r="1378" spans="1:21" s="3" customFormat="1" ht="21.95" customHeight="1" x14ac:dyDescent="0.25">
      <c r="A1378" s="2">
        <f>VLOOKUP(C1378,[1]FIJA!$D:$P,3,0)</f>
        <v>1800337188</v>
      </c>
      <c r="B1378" s="23">
        <v>1366</v>
      </c>
      <c r="C1378" s="43" t="s">
        <v>2011</v>
      </c>
      <c r="D1378" s="7" t="s">
        <v>97</v>
      </c>
      <c r="E1378" s="7" t="str">
        <f>VLOOKUP(A1378,[2]COMEDORECO_Generacion_de_Datos_!$A:$F,2,0)</f>
        <v>F</v>
      </c>
      <c r="F1378" s="7" t="s">
        <v>1844</v>
      </c>
      <c r="G1378" s="44" t="str">
        <f>VLOOKUP(A1378,[1]FIJA!$A:$P,15,0)</f>
        <v>COMEDORES ECONOMOCOS - JAQUIMEYES</v>
      </c>
      <c r="H1378" s="44">
        <f>VLOOKUP(A1378,[1]FIJA!$A:$P,8,0)</f>
        <v>11000</v>
      </c>
      <c r="I1378" s="32">
        <f>VLOOKUP(A1378,[1]FIJA!$A:$P,10,0)</f>
        <v>0</v>
      </c>
      <c r="J1378" s="32">
        <f>VLOOKUP(A1378,[1]FIJA!$A:$P,9,0)</f>
        <v>315.7</v>
      </c>
      <c r="K1378" s="32">
        <f>VLOOKUP(A1378,[3]Sheet1!$F:$I,2,)</f>
        <v>781</v>
      </c>
      <c r="L1378" s="32">
        <f>VLOOKUP(A1378,[3]Sheet1!$F:$I,4,0)</f>
        <v>126.5</v>
      </c>
      <c r="M1378" s="32">
        <f>VLOOKUP(A1378,[1]FIJA!$A:$P,11,0)</f>
        <v>334.4</v>
      </c>
      <c r="N1378" s="32">
        <f>VLOOKUP(A1378,[3]Sheet1!$F:$I,3,0)</f>
        <v>779.9</v>
      </c>
      <c r="O1378" s="32">
        <f>VLOOKUP(A1378,[1]FIJA!$A:$P,12,0)</f>
        <v>75</v>
      </c>
      <c r="P1378" s="6">
        <v>802.3</v>
      </c>
      <c r="Q1378" s="40">
        <f t="shared" si="64"/>
        <v>725.09999999999991</v>
      </c>
      <c r="R1378" s="6">
        <f t="shared" si="63"/>
        <v>1687.4</v>
      </c>
      <c r="S1378" s="6">
        <f t="shared" si="65"/>
        <v>10274.9</v>
      </c>
      <c r="T1378" s="24">
        <v>111</v>
      </c>
      <c r="U1378" s="2" t="str">
        <f>VLOOKUP(A1378,[2]COMEDORECO_Generacion_de_Datos_!$A:$F,5,0)</f>
        <v>01.00.00.62.02.43.45</v>
      </c>
    </row>
    <row r="1379" spans="1:21" s="3" customFormat="1" ht="21.95" customHeight="1" x14ac:dyDescent="0.25">
      <c r="A1379" s="2">
        <f>VLOOKUP(C1379,[1]FIJA!$D:$P,3,0)</f>
        <v>1800409243</v>
      </c>
      <c r="B1379" s="23">
        <v>1367</v>
      </c>
      <c r="C1379" s="43" t="s">
        <v>2015</v>
      </c>
      <c r="D1379" s="7" t="s">
        <v>97</v>
      </c>
      <c r="E1379" s="7" t="str">
        <f>VLOOKUP(A1379,[2]COMEDORECO_Generacion_de_Datos_!$A:$F,2,0)</f>
        <v>F</v>
      </c>
      <c r="F1379" s="7" t="s">
        <v>1844</v>
      </c>
      <c r="G1379" s="44" t="str">
        <f>VLOOKUP(A1379,[1]FIJA!$A:$P,15,0)</f>
        <v>COMEDORES ECONOMOCOS - JAQUIMEYES</v>
      </c>
      <c r="H1379" s="44">
        <f>VLOOKUP(A1379,[1]FIJA!$A:$P,8,0)</f>
        <v>11000</v>
      </c>
      <c r="I1379" s="32">
        <f>VLOOKUP(A1379,[1]FIJA!$A:$P,10,0)</f>
        <v>0</v>
      </c>
      <c r="J1379" s="32">
        <f>VLOOKUP(A1379,[1]FIJA!$A:$P,9,0)</f>
        <v>315.7</v>
      </c>
      <c r="K1379" s="32">
        <f>VLOOKUP(A1379,[3]Sheet1!$F:$I,2,)</f>
        <v>781</v>
      </c>
      <c r="L1379" s="32">
        <f>VLOOKUP(A1379,[3]Sheet1!$F:$I,4,0)</f>
        <v>126.5</v>
      </c>
      <c r="M1379" s="32">
        <f>VLOOKUP(A1379,[1]FIJA!$A:$P,11,0)</f>
        <v>334.4</v>
      </c>
      <c r="N1379" s="32">
        <f>VLOOKUP(A1379,[3]Sheet1!$F:$I,3,0)</f>
        <v>779.9</v>
      </c>
      <c r="O1379" s="32">
        <f>VLOOKUP(A1379,[1]FIJA!$A:$P,12,0)</f>
        <v>75</v>
      </c>
      <c r="P1379" s="6">
        <v>806.3</v>
      </c>
      <c r="Q1379" s="40">
        <f t="shared" si="64"/>
        <v>725.09999999999991</v>
      </c>
      <c r="R1379" s="6">
        <f t="shared" si="63"/>
        <v>1687.4</v>
      </c>
      <c r="S1379" s="6">
        <f t="shared" si="65"/>
        <v>10274.9</v>
      </c>
      <c r="T1379" s="24">
        <v>111</v>
      </c>
      <c r="U1379" s="2" t="str">
        <f>VLOOKUP(A1379,[2]COMEDORECO_Generacion_de_Datos_!$A:$F,5,0)</f>
        <v>01.00.00.62.02.43.45</v>
      </c>
    </row>
    <row r="1380" spans="1:21" s="3" customFormat="1" ht="21.95" customHeight="1" x14ac:dyDescent="0.25">
      <c r="A1380" s="2">
        <f>VLOOKUP(C1380,[1]FIJA!$D:$P,3,0)</f>
        <v>16700001619</v>
      </c>
      <c r="B1380" s="23">
        <v>1368</v>
      </c>
      <c r="C1380" s="43" t="s">
        <v>2082</v>
      </c>
      <c r="D1380" s="7" t="s">
        <v>111</v>
      </c>
      <c r="E1380" s="7" t="str">
        <f>VLOOKUP(A1380,[2]COMEDORECO_Generacion_de_Datos_!$A:$F,2,0)</f>
        <v>M</v>
      </c>
      <c r="F1380" s="7" t="s">
        <v>1844</v>
      </c>
      <c r="G1380" s="44" t="str">
        <f>VLOOKUP(A1380,[1]FIJA!$A:$P,15,0)</f>
        <v>COMEDORES ECONOMOCOS - JAQUIMEYES</v>
      </c>
      <c r="H1380" s="44">
        <f>VLOOKUP(A1380,[1]FIJA!$A:$P,8,0)</f>
        <v>11000</v>
      </c>
      <c r="I1380" s="32">
        <f>VLOOKUP(A1380,[1]FIJA!$A:$P,10,0)</f>
        <v>0</v>
      </c>
      <c r="J1380" s="32">
        <f>VLOOKUP(A1380,[1]FIJA!$A:$P,9,0)</f>
        <v>315.7</v>
      </c>
      <c r="K1380" s="32">
        <f>VLOOKUP(A1380,[3]Sheet1!$F:$I,2,)</f>
        <v>781</v>
      </c>
      <c r="L1380" s="32">
        <f>VLOOKUP(A1380,[3]Sheet1!$F:$I,4,0)</f>
        <v>126.5</v>
      </c>
      <c r="M1380" s="32">
        <f>VLOOKUP(A1380,[1]FIJA!$A:$P,11,0)</f>
        <v>334.4</v>
      </c>
      <c r="N1380" s="32">
        <f>VLOOKUP(A1380,[3]Sheet1!$F:$I,3,0)</f>
        <v>779.9</v>
      </c>
      <c r="O1380" s="32">
        <f>VLOOKUP(A1380,[1]FIJA!$A:$P,12,0)</f>
        <v>75</v>
      </c>
      <c r="P1380" s="6">
        <v>873.3</v>
      </c>
      <c r="Q1380" s="40">
        <f t="shared" si="64"/>
        <v>725.09999999999991</v>
      </c>
      <c r="R1380" s="6">
        <f t="shared" si="63"/>
        <v>1687.4</v>
      </c>
      <c r="S1380" s="6">
        <f t="shared" si="65"/>
        <v>10274.9</v>
      </c>
      <c r="T1380" s="24">
        <v>111</v>
      </c>
      <c r="U1380" s="2" t="str">
        <f>VLOOKUP(A1380,[2]COMEDORECO_Generacion_de_Datos_!$A:$F,5,0)</f>
        <v>01.00.00.62.02.43.45</v>
      </c>
    </row>
    <row r="1381" spans="1:21" s="3" customFormat="1" ht="21.95" customHeight="1" x14ac:dyDescent="0.25">
      <c r="A1381" s="2">
        <f>VLOOKUP(C1381,[1]FIJA!$D:$P,3,0)</f>
        <v>16700003987</v>
      </c>
      <c r="B1381" s="23">
        <v>1369</v>
      </c>
      <c r="C1381" s="43" t="s">
        <v>2083</v>
      </c>
      <c r="D1381" s="7" t="s">
        <v>97</v>
      </c>
      <c r="E1381" s="7" t="str">
        <f>VLOOKUP(A1381,[2]COMEDORECO_Generacion_de_Datos_!$A:$F,2,0)</f>
        <v>M</v>
      </c>
      <c r="F1381" s="7" t="s">
        <v>1844</v>
      </c>
      <c r="G1381" s="44" t="str">
        <f>VLOOKUP(A1381,[1]FIJA!$A:$P,15,0)</f>
        <v>COMEDORES ECONOMOCOS - JAQUIMEYES</v>
      </c>
      <c r="H1381" s="44">
        <f>VLOOKUP(A1381,[1]FIJA!$A:$P,8,0)</f>
        <v>11000</v>
      </c>
      <c r="I1381" s="32">
        <f>VLOOKUP(A1381,[1]FIJA!$A:$P,10,0)</f>
        <v>0</v>
      </c>
      <c r="J1381" s="32">
        <f>VLOOKUP(A1381,[1]FIJA!$A:$P,9,0)</f>
        <v>315.7</v>
      </c>
      <c r="K1381" s="32">
        <f>VLOOKUP(A1381,[3]Sheet1!$F:$I,2,)</f>
        <v>781</v>
      </c>
      <c r="L1381" s="32">
        <f>VLOOKUP(A1381,[3]Sheet1!$F:$I,4,0)</f>
        <v>126.5</v>
      </c>
      <c r="M1381" s="32">
        <f>VLOOKUP(A1381,[1]FIJA!$A:$P,11,0)</f>
        <v>334.4</v>
      </c>
      <c r="N1381" s="32">
        <f>VLOOKUP(A1381,[3]Sheet1!$F:$I,3,0)</f>
        <v>779.9</v>
      </c>
      <c r="O1381" s="32">
        <f>VLOOKUP(A1381,[1]FIJA!$A:$P,12,0)</f>
        <v>75</v>
      </c>
      <c r="P1381" s="6">
        <v>874.3</v>
      </c>
      <c r="Q1381" s="40">
        <f t="shared" si="64"/>
        <v>725.09999999999991</v>
      </c>
      <c r="R1381" s="6">
        <f t="shared" si="63"/>
        <v>1687.4</v>
      </c>
      <c r="S1381" s="6">
        <f t="shared" si="65"/>
        <v>10274.9</v>
      </c>
      <c r="T1381" s="24">
        <v>111</v>
      </c>
      <c r="U1381" s="2" t="str">
        <f>VLOOKUP(A1381,[2]COMEDORECO_Generacion_de_Datos_!$A:$F,5,0)</f>
        <v>01.00.00.62.02.43.45</v>
      </c>
    </row>
    <row r="1382" spans="1:21" s="3" customFormat="1" ht="21.95" customHeight="1" x14ac:dyDescent="0.25">
      <c r="A1382" s="2">
        <f>VLOOKUP(C1382,[1]FIJA!$D:$P,3,0)</f>
        <v>22300462201</v>
      </c>
      <c r="B1382" s="23">
        <v>1370</v>
      </c>
      <c r="C1382" s="43" t="s">
        <v>2084</v>
      </c>
      <c r="D1382" s="7" t="s">
        <v>144</v>
      </c>
      <c r="E1382" s="7" t="str">
        <f>VLOOKUP(A1382,[2]COMEDORECO_Generacion_de_Datos_!$A:$F,2,0)</f>
        <v>M</v>
      </c>
      <c r="F1382" s="7" t="s">
        <v>1844</v>
      </c>
      <c r="G1382" s="44" t="str">
        <f>VLOOKUP(A1382,[1]FIJA!$A:$P,15,0)</f>
        <v>COMEDORES ECONOMOCOS - JAQUIMEYES</v>
      </c>
      <c r="H1382" s="44">
        <f>VLOOKUP(A1382,[1]FIJA!$A:$P,8,0)</f>
        <v>11000</v>
      </c>
      <c r="I1382" s="32">
        <f>VLOOKUP(A1382,[1]FIJA!$A:$P,10,0)</f>
        <v>0</v>
      </c>
      <c r="J1382" s="32">
        <f>VLOOKUP(A1382,[1]FIJA!$A:$P,9,0)</f>
        <v>315.7</v>
      </c>
      <c r="K1382" s="32">
        <f>VLOOKUP(A1382,[3]Sheet1!$F:$I,2,)</f>
        <v>781</v>
      </c>
      <c r="L1382" s="32">
        <f>VLOOKUP(A1382,[3]Sheet1!$F:$I,4,0)</f>
        <v>126.5</v>
      </c>
      <c r="M1382" s="32">
        <f>VLOOKUP(A1382,[1]FIJA!$A:$P,11,0)</f>
        <v>334.4</v>
      </c>
      <c r="N1382" s="32">
        <f>VLOOKUP(A1382,[3]Sheet1!$F:$I,3,0)</f>
        <v>779.9</v>
      </c>
      <c r="O1382" s="32">
        <f>VLOOKUP(A1382,[1]FIJA!$A:$P,12,0)</f>
        <v>75</v>
      </c>
      <c r="P1382" s="6">
        <v>875.3</v>
      </c>
      <c r="Q1382" s="40">
        <f t="shared" si="64"/>
        <v>725.09999999999991</v>
      </c>
      <c r="R1382" s="6">
        <f t="shared" si="63"/>
        <v>1687.4</v>
      </c>
      <c r="S1382" s="6">
        <f t="shared" si="65"/>
        <v>10274.9</v>
      </c>
      <c r="T1382" s="24">
        <v>111</v>
      </c>
      <c r="U1382" s="2" t="str">
        <f>VLOOKUP(A1382,[2]COMEDORECO_Generacion_de_Datos_!$A:$F,5,0)</f>
        <v>01.00.00.62.02.43.45</v>
      </c>
    </row>
    <row r="1383" spans="1:21" s="3" customFormat="1" ht="21.95" customHeight="1" x14ac:dyDescent="0.25">
      <c r="A1383" s="2">
        <f>VLOOKUP(C1383,[1]FIJA!$D:$P,3,0)</f>
        <v>40212815597</v>
      </c>
      <c r="B1383" s="23">
        <v>1371</v>
      </c>
      <c r="C1383" s="43" t="s">
        <v>2086</v>
      </c>
      <c r="D1383" s="7" t="s">
        <v>97</v>
      </c>
      <c r="E1383" s="7" t="str">
        <f>VLOOKUP(A1383,[2]COMEDORECO_Generacion_de_Datos_!$A:$F,2,0)</f>
        <v>F</v>
      </c>
      <c r="F1383" s="7" t="s">
        <v>1844</v>
      </c>
      <c r="G1383" s="44" t="str">
        <f>VLOOKUP(A1383,[1]FIJA!$A:$P,15,0)</f>
        <v>COMEDORES ECONOMOCOS - JAQUIMEYES</v>
      </c>
      <c r="H1383" s="44">
        <f>VLOOKUP(A1383,[1]FIJA!$A:$P,8,0)</f>
        <v>11000</v>
      </c>
      <c r="I1383" s="32">
        <f>VLOOKUP(A1383,[1]FIJA!$A:$P,10,0)</f>
        <v>0</v>
      </c>
      <c r="J1383" s="32">
        <f>VLOOKUP(A1383,[1]FIJA!$A:$P,9,0)</f>
        <v>315.7</v>
      </c>
      <c r="K1383" s="32">
        <f>VLOOKUP(A1383,[3]Sheet1!$F:$I,2,)</f>
        <v>781</v>
      </c>
      <c r="L1383" s="32">
        <f>VLOOKUP(A1383,[3]Sheet1!$F:$I,4,0)</f>
        <v>126.5</v>
      </c>
      <c r="M1383" s="32">
        <f>VLOOKUP(A1383,[1]FIJA!$A:$P,11,0)</f>
        <v>334.4</v>
      </c>
      <c r="N1383" s="32">
        <f>VLOOKUP(A1383,[3]Sheet1!$F:$I,3,0)</f>
        <v>779.9</v>
      </c>
      <c r="O1383" s="32">
        <f>VLOOKUP(A1383,[1]FIJA!$A:$P,12,0)</f>
        <v>75</v>
      </c>
      <c r="P1383" s="6">
        <v>877.3</v>
      </c>
      <c r="Q1383" s="40">
        <f t="shared" si="64"/>
        <v>725.09999999999991</v>
      </c>
      <c r="R1383" s="6">
        <f t="shared" si="63"/>
        <v>1687.4</v>
      </c>
      <c r="S1383" s="6">
        <f t="shared" si="65"/>
        <v>10274.9</v>
      </c>
      <c r="T1383" s="24">
        <v>111</v>
      </c>
      <c r="U1383" s="2" t="str">
        <f>VLOOKUP(A1383,[2]COMEDORECO_Generacion_de_Datos_!$A:$F,5,0)</f>
        <v>01.00.00.62.02.43.45</v>
      </c>
    </row>
    <row r="1384" spans="1:21" s="3" customFormat="1" ht="21.95" customHeight="1" x14ac:dyDescent="0.25">
      <c r="A1384" s="2">
        <f>VLOOKUP(C1384,[1]FIJA!$D:$P,3,0)</f>
        <v>40213681618</v>
      </c>
      <c r="B1384" s="23">
        <v>1372</v>
      </c>
      <c r="C1384" s="43" t="s">
        <v>2087</v>
      </c>
      <c r="D1384" s="7" t="s">
        <v>97</v>
      </c>
      <c r="E1384" s="7" t="str">
        <f>VLOOKUP(A1384,[2]COMEDORECO_Generacion_de_Datos_!$A:$F,2,0)</f>
        <v>M</v>
      </c>
      <c r="F1384" s="7" t="s">
        <v>1844</v>
      </c>
      <c r="G1384" s="44" t="str">
        <f>VLOOKUP(A1384,[1]FIJA!$A:$P,15,0)</f>
        <v>COMEDORES ECONOMOCOS - JAQUIMEYES</v>
      </c>
      <c r="H1384" s="44">
        <f>VLOOKUP(A1384,[1]FIJA!$A:$P,8,0)</f>
        <v>11000</v>
      </c>
      <c r="I1384" s="32">
        <f>VLOOKUP(A1384,[1]FIJA!$A:$P,10,0)</f>
        <v>0</v>
      </c>
      <c r="J1384" s="32">
        <f>VLOOKUP(A1384,[1]FIJA!$A:$P,9,0)</f>
        <v>315.7</v>
      </c>
      <c r="K1384" s="32">
        <f>VLOOKUP(A1384,[3]Sheet1!$F:$I,2,)</f>
        <v>781</v>
      </c>
      <c r="L1384" s="32">
        <f>VLOOKUP(A1384,[3]Sheet1!$F:$I,4,0)</f>
        <v>126.5</v>
      </c>
      <c r="M1384" s="32">
        <f>VLOOKUP(A1384,[1]FIJA!$A:$P,11,0)</f>
        <v>334.4</v>
      </c>
      <c r="N1384" s="32">
        <f>VLOOKUP(A1384,[3]Sheet1!$F:$I,3,0)</f>
        <v>779.9</v>
      </c>
      <c r="O1384" s="32">
        <f>VLOOKUP(A1384,[1]FIJA!$A:$P,12,0)</f>
        <v>75</v>
      </c>
      <c r="P1384" s="6">
        <v>878.3</v>
      </c>
      <c r="Q1384" s="40">
        <f t="shared" si="64"/>
        <v>725.09999999999991</v>
      </c>
      <c r="R1384" s="6">
        <f t="shared" si="63"/>
        <v>1687.4</v>
      </c>
      <c r="S1384" s="6">
        <f t="shared" si="65"/>
        <v>10274.9</v>
      </c>
      <c r="T1384" s="24">
        <v>111</v>
      </c>
      <c r="U1384" s="2" t="str">
        <f>VLOOKUP(A1384,[2]COMEDORECO_Generacion_de_Datos_!$A:$F,5,0)</f>
        <v>01.00.00.62.02.43.45</v>
      </c>
    </row>
    <row r="1385" spans="1:21" s="3" customFormat="1" ht="21.95" customHeight="1" x14ac:dyDescent="0.25">
      <c r="A1385" s="2">
        <f>VLOOKUP(C1385,[1]FIJA!$D:$P,3,0)</f>
        <v>40230171478</v>
      </c>
      <c r="B1385" s="23">
        <v>1373</v>
      </c>
      <c r="C1385" s="43" t="s">
        <v>2097</v>
      </c>
      <c r="D1385" s="7" t="s">
        <v>97</v>
      </c>
      <c r="E1385" s="7" t="str">
        <f>VLOOKUP(A1385,[2]COMEDORECO_Generacion_de_Datos_!$A:$F,2,0)</f>
        <v>F</v>
      </c>
      <c r="F1385" s="7" t="s">
        <v>1844</v>
      </c>
      <c r="G1385" s="44" t="str">
        <f>VLOOKUP(A1385,[1]FIJA!$A:$P,15,0)</f>
        <v>COMEDORES ECONOMOCOS - JAQUIMEYES</v>
      </c>
      <c r="H1385" s="44">
        <f>VLOOKUP(A1385,[1]FIJA!$A:$P,8,0)</f>
        <v>11000</v>
      </c>
      <c r="I1385" s="32">
        <f>VLOOKUP(A1385,[1]FIJA!$A:$P,10,0)</f>
        <v>0</v>
      </c>
      <c r="J1385" s="32">
        <f>VLOOKUP(A1385,[1]FIJA!$A:$P,9,0)</f>
        <v>315.7</v>
      </c>
      <c r="K1385" s="32">
        <f>VLOOKUP(A1385,[3]Sheet1!$F:$I,2,)</f>
        <v>781</v>
      </c>
      <c r="L1385" s="32">
        <f>VLOOKUP(A1385,[3]Sheet1!$F:$I,4,0)</f>
        <v>126.5</v>
      </c>
      <c r="M1385" s="32">
        <f>VLOOKUP(A1385,[1]FIJA!$A:$P,11,0)</f>
        <v>334.4</v>
      </c>
      <c r="N1385" s="32">
        <f>VLOOKUP(A1385,[3]Sheet1!$F:$I,3,0)</f>
        <v>779.9</v>
      </c>
      <c r="O1385" s="32">
        <f>VLOOKUP(A1385,[1]FIJA!$A:$P,12,0)</f>
        <v>75</v>
      </c>
      <c r="P1385" s="6">
        <v>888.3</v>
      </c>
      <c r="Q1385" s="40">
        <f t="shared" si="64"/>
        <v>725.09999999999991</v>
      </c>
      <c r="R1385" s="6">
        <f t="shared" si="63"/>
        <v>1687.4</v>
      </c>
      <c r="S1385" s="6">
        <f t="shared" si="65"/>
        <v>10274.9</v>
      </c>
      <c r="T1385" s="24">
        <v>111</v>
      </c>
      <c r="U1385" s="2" t="str">
        <f>VLOOKUP(A1385,[2]COMEDORECO_Generacion_de_Datos_!$A:$F,5,0)</f>
        <v>01.00.00.62.02.43.45</v>
      </c>
    </row>
    <row r="1386" spans="1:21" s="3" customFormat="1" ht="21.95" customHeight="1" x14ac:dyDescent="0.25">
      <c r="A1386" s="2">
        <f>VLOOKUP(C1386,[1]FIJA!$D:$P,3,0)</f>
        <v>1800226274</v>
      </c>
      <c r="B1386" s="23">
        <v>1374</v>
      </c>
      <c r="C1386" s="43" t="s">
        <v>2002</v>
      </c>
      <c r="D1386" s="7" t="s">
        <v>27</v>
      </c>
      <c r="E1386" s="7" t="str">
        <f>VLOOKUP(A1386,[2]COMEDORECO_Generacion_de_Datos_!$A:$F,2,0)</f>
        <v>M</v>
      </c>
      <c r="F1386" s="7" t="s">
        <v>1844</v>
      </c>
      <c r="G1386" s="44" t="str">
        <f>VLOOKUP(A1386,[1]FIJA!$A:$P,15,0)</f>
        <v>COMEDORES ECONOMICOS - EL PEﾑON</v>
      </c>
      <c r="H1386" s="44">
        <f>VLOOKUP(A1386,[1]FIJA!$A:$P,8,0)</f>
        <v>35000</v>
      </c>
      <c r="I1386" s="32">
        <f>VLOOKUP(A1386,[1]FIJA!$A:$P,10,0)</f>
        <v>0</v>
      </c>
      <c r="J1386" s="32">
        <f>VLOOKUP(A1386,[1]FIJA!$A:$P,9,0)</f>
        <v>1004.5</v>
      </c>
      <c r="K1386" s="32">
        <f>VLOOKUP(A1386,[3]Sheet1!$F:$I,2,)</f>
        <v>2485</v>
      </c>
      <c r="L1386" s="32">
        <f>VLOOKUP(A1386,[3]Sheet1!$F:$I,4,0)</f>
        <v>402.5</v>
      </c>
      <c r="M1386" s="32">
        <f>VLOOKUP(A1386,[1]FIJA!$A:$P,11,0)</f>
        <v>1064</v>
      </c>
      <c r="N1386" s="32">
        <f>VLOOKUP(A1386,[3]Sheet1!$F:$I,3,0)</f>
        <v>2481.5</v>
      </c>
      <c r="O1386" s="32">
        <f>VLOOKUP(A1386,[1]FIJA!$A:$P,12,0)</f>
        <v>75</v>
      </c>
      <c r="P1386" s="6">
        <v>793.3</v>
      </c>
      <c r="Q1386" s="40">
        <f t="shared" si="64"/>
        <v>2143.5</v>
      </c>
      <c r="R1386" s="6">
        <f t="shared" si="63"/>
        <v>5369</v>
      </c>
      <c r="S1386" s="6">
        <f t="shared" si="65"/>
        <v>32856.5</v>
      </c>
      <c r="T1386" s="24">
        <v>111</v>
      </c>
      <c r="U1386" s="2" t="str">
        <f>VLOOKUP(A1386,[2]COMEDORECO_Generacion_de_Datos_!$A:$F,5,0)</f>
        <v>01.00.00.62.02.43.46</v>
      </c>
    </row>
    <row r="1387" spans="1:21" s="3" customFormat="1" ht="21.95" customHeight="1" x14ac:dyDescent="0.25">
      <c r="A1387" s="2">
        <f>VLOOKUP(C1387,[1]FIJA!$D:$P,3,0)</f>
        <v>1800230904</v>
      </c>
      <c r="B1387" s="23">
        <v>1375</v>
      </c>
      <c r="C1387" s="43" t="s">
        <v>2007</v>
      </c>
      <c r="D1387" s="7" t="s">
        <v>116</v>
      </c>
      <c r="E1387" s="7" t="str">
        <f>VLOOKUP(A1387,[2]COMEDORECO_Generacion_de_Datos_!$A:$F,2,0)</f>
        <v>M</v>
      </c>
      <c r="F1387" s="7" t="s">
        <v>1844</v>
      </c>
      <c r="G1387" s="44" t="str">
        <f>VLOOKUP(A1387,[1]FIJA!$A:$P,15,0)</f>
        <v>COMEDORES ECONOMICOS - EL PEﾑON</v>
      </c>
      <c r="H1387" s="44">
        <f>VLOOKUP(A1387,[1]FIJA!$A:$P,8,0)</f>
        <v>20000</v>
      </c>
      <c r="I1387" s="32">
        <f>VLOOKUP(A1387,[1]FIJA!$A:$P,10,0)</f>
        <v>0</v>
      </c>
      <c r="J1387" s="32">
        <f>VLOOKUP(A1387,[1]FIJA!$A:$P,9,0)</f>
        <v>574</v>
      </c>
      <c r="K1387" s="32">
        <f>VLOOKUP(A1387,[3]Sheet1!$F:$I,2,)</f>
        <v>1420</v>
      </c>
      <c r="L1387" s="32">
        <f>VLOOKUP(A1387,[3]Sheet1!$F:$I,4,0)</f>
        <v>230</v>
      </c>
      <c r="M1387" s="32">
        <f>VLOOKUP(A1387,[1]FIJA!$A:$P,11,0)</f>
        <v>608</v>
      </c>
      <c r="N1387" s="32">
        <f>VLOOKUP(A1387,[3]Sheet1!$F:$I,3,0)</f>
        <v>1418</v>
      </c>
      <c r="O1387" s="32">
        <f>VLOOKUP(A1387,[1]FIJA!$A:$P,12,0)</f>
        <v>75</v>
      </c>
      <c r="P1387" s="6">
        <v>798.3</v>
      </c>
      <c r="Q1387" s="40">
        <f t="shared" si="64"/>
        <v>1257</v>
      </c>
      <c r="R1387" s="6">
        <f t="shared" si="63"/>
        <v>3068</v>
      </c>
      <c r="S1387" s="6">
        <f t="shared" si="65"/>
        <v>18743</v>
      </c>
      <c r="T1387" s="24">
        <v>111</v>
      </c>
      <c r="U1387" s="2" t="str">
        <f>VLOOKUP(A1387,[2]COMEDORECO_Generacion_de_Datos_!$A:$F,5,0)</f>
        <v>01.00.00.62.02.43.46</v>
      </c>
    </row>
    <row r="1388" spans="1:21" s="3" customFormat="1" ht="21.95" customHeight="1" x14ac:dyDescent="0.25">
      <c r="A1388" s="2">
        <f>VLOOKUP(C1388,[1]FIJA!$D:$P,3,0)</f>
        <v>1800227314</v>
      </c>
      <c r="B1388" s="23">
        <v>1376</v>
      </c>
      <c r="C1388" s="43" t="s">
        <v>2003</v>
      </c>
      <c r="D1388" s="7" t="s">
        <v>186</v>
      </c>
      <c r="E1388" s="7" t="str">
        <f>VLOOKUP(A1388,[2]COMEDORECO_Generacion_de_Datos_!$A:$F,2,0)</f>
        <v>F</v>
      </c>
      <c r="F1388" s="7" t="s">
        <v>1844</v>
      </c>
      <c r="G1388" s="44" t="str">
        <f>VLOOKUP(A1388,[1]FIJA!$A:$P,15,0)</f>
        <v>COMEDORES ECONOMICOS - EL PEﾑON</v>
      </c>
      <c r="H1388" s="44">
        <f>VLOOKUP(A1388,[1]FIJA!$A:$P,8,0)</f>
        <v>12000</v>
      </c>
      <c r="I1388" s="32">
        <f>VLOOKUP(A1388,[1]FIJA!$A:$P,10,0)</f>
        <v>0</v>
      </c>
      <c r="J1388" s="32">
        <f>VLOOKUP(A1388,[1]FIJA!$A:$P,9,0)</f>
        <v>344.4</v>
      </c>
      <c r="K1388" s="32">
        <f>VLOOKUP(A1388,[3]Sheet1!$F:$I,2,)</f>
        <v>852</v>
      </c>
      <c r="L1388" s="32">
        <f>VLOOKUP(A1388,[3]Sheet1!$F:$I,4,0)</f>
        <v>138</v>
      </c>
      <c r="M1388" s="32">
        <f>VLOOKUP(A1388,[1]FIJA!$A:$P,11,0)</f>
        <v>364.8</v>
      </c>
      <c r="N1388" s="32">
        <f>VLOOKUP(A1388,[3]Sheet1!$F:$I,3,0)</f>
        <v>850.8</v>
      </c>
      <c r="O1388" s="32">
        <f>VLOOKUP(A1388,[1]FIJA!$A:$P,12,0)</f>
        <v>75</v>
      </c>
      <c r="P1388" s="6">
        <v>794.3</v>
      </c>
      <c r="Q1388" s="40">
        <f t="shared" si="64"/>
        <v>784.2</v>
      </c>
      <c r="R1388" s="6">
        <f t="shared" si="63"/>
        <v>1840.8</v>
      </c>
      <c r="S1388" s="6">
        <f t="shared" si="65"/>
        <v>11215.8</v>
      </c>
      <c r="T1388" s="24">
        <v>111</v>
      </c>
      <c r="U1388" s="2" t="str">
        <f>VLOOKUP(A1388,[2]COMEDORECO_Generacion_de_Datos_!$A:$F,5,0)</f>
        <v>01.00.00.62.02.43.46</v>
      </c>
    </row>
    <row r="1389" spans="1:21" s="3" customFormat="1" ht="21.95" customHeight="1" x14ac:dyDescent="0.25">
      <c r="A1389" s="2">
        <f>VLOOKUP(C1389,[1]FIJA!$D:$P,3,0)</f>
        <v>40234004253</v>
      </c>
      <c r="B1389" s="23">
        <v>1377</v>
      </c>
      <c r="C1389" s="43" t="s">
        <v>2099</v>
      </c>
      <c r="D1389" s="7" t="s">
        <v>186</v>
      </c>
      <c r="E1389" s="7" t="str">
        <f>VLOOKUP(A1389,[2]COMEDORECO_Generacion_de_Datos_!$A:$F,2,0)</f>
        <v>F</v>
      </c>
      <c r="F1389" s="7" t="s">
        <v>1844</v>
      </c>
      <c r="G1389" s="44" t="str">
        <f>VLOOKUP(A1389,[1]FIJA!$A:$P,15,0)</f>
        <v>COMEDORES ECONOMICOS - EL PEﾑON</v>
      </c>
      <c r="H1389" s="44">
        <f>VLOOKUP(A1389,[1]FIJA!$A:$P,8,0)</f>
        <v>12000</v>
      </c>
      <c r="I1389" s="32">
        <f>VLOOKUP(A1389,[1]FIJA!$A:$P,10,0)</f>
        <v>0</v>
      </c>
      <c r="J1389" s="32">
        <f>VLOOKUP(A1389,[1]FIJA!$A:$P,9,0)</f>
        <v>344.4</v>
      </c>
      <c r="K1389" s="32">
        <f>VLOOKUP(A1389,[3]Sheet1!$F:$I,2,)</f>
        <v>852</v>
      </c>
      <c r="L1389" s="32">
        <f>VLOOKUP(A1389,[3]Sheet1!$F:$I,4,0)</f>
        <v>138</v>
      </c>
      <c r="M1389" s="32">
        <f>VLOOKUP(A1389,[1]FIJA!$A:$P,11,0)</f>
        <v>364.8</v>
      </c>
      <c r="N1389" s="32">
        <f>VLOOKUP(A1389,[3]Sheet1!$F:$I,3,0)</f>
        <v>850.8</v>
      </c>
      <c r="O1389" s="32">
        <f>VLOOKUP(A1389,[1]FIJA!$A:$P,12,0)</f>
        <v>75</v>
      </c>
      <c r="P1389" s="6">
        <v>890.3</v>
      </c>
      <c r="Q1389" s="40">
        <f t="shared" si="64"/>
        <v>784.2</v>
      </c>
      <c r="R1389" s="6">
        <f t="shared" si="63"/>
        <v>1840.8</v>
      </c>
      <c r="S1389" s="6">
        <f t="shared" si="65"/>
        <v>11215.8</v>
      </c>
      <c r="T1389" s="24">
        <v>111</v>
      </c>
      <c r="U1389" s="2" t="str">
        <f>VLOOKUP(A1389,[2]COMEDORECO_Generacion_de_Datos_!$A:$F,5,0)</f>
        <v>01.00.00.62.02.43.46</v>
      </c>
    </row>
    <row r="1390" spans="1:21" s="3" customFormat="1" ht="21.95" customHeight="1" x14ac:dyDescent="0.25">
      <c r="A1390" s="2">
        <f>VLOOKUP(C1390,[1]FIJA!$D:$P,3,0)</f>
        <v>1800223354</v>
      </c>
      <c r="B1390" s="23">
        <v>1378</v>
      </c>
      <c r="C1390" s="43" t="s">
        <v>2001</v>
      </c>
      <c r="D1390" s="7" t="s">
        <v>144</v>
      </c>
      <c r="E1390" s="7" t="str">
        <f>VLOOKUP(A1390,[2]COMEDORECO_Generacion_de_Datos_!$A:$F,2,0)</f>
        <v>F</v>
      </c>
      <c r="F1390" s="7" t="s">
        <v>1844</v>
      </c>
      <c r="G1390" s="44" t="str">
        <f>VLOOKUP(A1390,[1]FIJA!$A:$P,15,0)</f>
        <v>COMEDORES ECONOMICOS - EL PEﾑON</v>
      </c>
      <c r="H1390" s="44">
        <f>VLOOKUP(A1390,[1]FIJA!$A:$P,8,0)</f>
        <v>11000</v>
      </c>
      <c r="I1390" s="32">
        <f>VLOOKUP(A1390,[1]FIJA!$A:$P,10,0)</f>
        <v>0</v>
      </c>
      <c r="J1390" s="32">
        <f>VLOOKUP(A1390,[1]FIJA!$A:$P,9,0)</f>
        <v>315.7</v>
      </c>
      <c r="K1390" s="32">
        <f>VLOOKUP(A1390,[3]Sheet1!$F:$I,2,)</f>
        <v>781</v>
      </c>
      <c r="L1390" s="32">
        <f>VLOOKUP(A1390,[3]Sheet1!$F:$I,4,0)</f>
        <v>126.5</v>
      </c>
      <c r="M1390" s="32">
        <f>VLOOKUP(A1390,[1]FIJA!$A:$P,11,0)</f>
        <v>334.4</v>
      </c>
      <c r="N1390" s="32">
        <f>VLOOKUP(A1390,[3]Sheet1!$F:$I,3,0)</f>
        <v>779.9</v>
      </c>
      <c r="O1390" s="32">
        <f>VLOOKUP(A1390,[1]FIJA!$A:$P,12,0)</f>
        <v>75</v>
      </c>
      <c r="P1390" s="6">
        <v>792.3</v>
      </c>
      <c r="Q1390" s="40">
        <f t="shared" si="64"/>
        <v>725.09999999999991</v>
      </c>
      <c r="R1390" s="6">
        <f t="shared" si="63"/>
        <v>1687.4</v>
      </c>
      <c r="S1390" s="6">
        <f t="shared" si="65"/>
        <v>10274.9</v>
      </c>
      <c r="T1390" s="24">
        <v>111</v>
      </c>
      <c r="U1390" s="2" t="str">
        <f>VLOOKUP(A1390,[2]COMEDORECO_Generacion_de_Datos_!$A:$F,5,0)</f>
        <v>01.00.00.62.02.43.46</v>
      </c>
    </row>
    <row r="1391" spans="1:21" s="3" customFormat="1" ht="21.95" customHeight="1" x14ac:dyDescent="0.25">
      <c r="A1391" s="2">
        <f>VLOOKUP(C1391,[1]FIJA!$D:$P,3,0)</f>
        <v>1800227520</v>
      </c>
      <c r="B1391" s="23">
        <v>1379</v>
      </c>
      <c r="C1391" s="43" t="s">
        <v>2004</v>
      </c>
      <c r="D1391" s="7" t="s">
        <v>97</v>
      </c>
      <c r="E1391" s="7" t="str">
        <f>VLOOKUP(A1391,[2]COMEDORECO_Generacion_de_Datos_!$A:$F,2,0)</f>
        <v>M</v>
      </c>
      <c r="F1391" s="7" t="s">
        <v>1844</v>
      </c>
      <c r="G1391" s="44" t="str">
        <f>VLOOKUP(A1391,[1]FIJA!$A:$P,15,0)</f>
        <v>COMEDORES ECONOMICOS - EL PEﾑON</v>
      </c>
      <c r="H1391" s="44">
        <f>VLOOKUP(A1391,[1]FIJA!$A:$P,8,0)</f>
        <v>11000</v>
      </c>
      <c r="I1391" s="32">
        <f>VLOOKUP(A1391,[1]FIJA!$A:$P,10,0)</f>
        <v>0</v>
      </c>
      <c r="J1391" s="32">
        <f>VLOOKUP(A1391,[1]FIJA!$A:$P,9,0)</f>
        <v>315.7</v>
      </c>
      <c r="K1391" s="32">
        <f>VLOOKUP(A1391,[3]Sheet1!$F:$I,2,)</f>
        <v>781</v>
      </c>
      <c r="L1391" s="32">
        <f>VLOOKUP(A1391,[3]Sheet1!$F:$I,4,0)</f>
        <v>126.5</v>
      </c>
      <c r="M1391" s="32">
        <f>VLOOKUP(A1391,[1]FIJA!$A:$P,11,0)</f>
        <v>334.4</v>
      </c>
      <c r="N1391" s="32">
        <f>VLOOKUP(A1391,[3]Sheet1!$F:$I,3,0)</f>
        <v>779.9</v>
      </c>
      <c r="O1391" s="32">
        <f>VLOOKUP(A1391,[1]FIJA!$A:$P,12,0)</f>
        <v>75</v>
      </c>
      <c r="P1391" s="6">
        <v>795.3</v>
      </c>
      <c r="Q1391" s="40">
        <f t="shared" si="64"/>
        <v>725.09999999999991</v>
      </c>
      <c r="R1391" s="6">
        <f t="shared" si="63"/>
        <v>1687.4</v>
      </c>
      <c r="S1391" s="6">
        <f t="shared" si="65"/>
        <v>10274.9</v>
      </c>
      <c r="T1391" s="24">
        <v>111</v>
      </c>
      <c r="U1391" s="2" t="str">
        <f>VLOOKUP(A1391,[2]COMEDORECO_Generacion_de_Datos_!$A:$F,5,0)</f>
        <v>01.00.00.62.02.43.46</v>
      </c>
    </row>
    <row r="1392" spans="1:21" s="3" customFormat="1" ht="21.95" customHeight="1" x14ac:dyDescent="0.25">
      <c r="A1392" s="2">
        <f>VLOOKUP(C1392,[1]FIJA!$D:$P,3,0)</f>
        <v>1800227918</v>
      </c>
      <c r="B1392" s="23">
        <v>1380</v>
      </c>
      <c r="C1392" s="43" t="s">
        <v>2005</v>
      </c>
      <c r="D1392" s="7" t="s">
        <v>97</v>
      </c>
      <c r="E1392" s="7" t="str">
        <f>VLOOKUP(A1392,[2]COMEDORECO_Generacion_de_Datos_!$A:$F,2,0)</f>
        <v>F</v>
      </c>
      <c r="F1392" s="7" t="s">
        <v>1844</v>
      </c>
      <c r="G1392" s="44" t="str">
        <f>VLOOKUP(A1392,[1]FIJA!$A:$P,15,0)</f>
        <v>COMEDORES ECONOMICOS - EL PEﾑON</v>
      </c>
      <c r="H1392" s="44">
        <f>VLOOKUP(A1392,[1]FIJA!$A:$P,8,0)</f>
        <v>11000</v>
      </c>
      <c r="I1392" s="32">
        <f>VLOOKUP(A1392,[1]FIJA!$A:$P,10,0)</f>
        <v>0</v>
      </c>
      <c r="J1392" s="32">
        <f>VLOOKUP(A1392,[1]FIJA!$A:$P,9,0)</f>
        <v>315.7</v>
      </c>
      <c r="K1392" s="32">
        <f>VLOOKUP(A1392,[3]Sheet1!$F:$I,2,)</f>
        <v>781</v>
      </c>
      <c r="L1392" s="32">
        <f>VLOOKUP(A1392,[3]Sheet1!$F:$I,4,0)</f>
        <v>126.5</v>
      </c>
      <c r="M1392" s="32">
        <f>VLOOKUP(A1392,[1]FIJA!$A:$P,11,0)</f>
        <v>334.4</v>
      </c>
      <c r="N1392" s="32">
        <f>VLOOKUP(A1392,[3]Sheet1!$F:$I,3,0)</f>
        <v>779.9</v>
      </c>
      <c r="O1392" s="32">
        <f>VLOOKUP(A1392,[1]FIJA!$A:$P,12,0)</f>
        <v>75</v>
      </c>
      <c r="P1392" s="6">
        <v>796.3</v>
      </c>
      <c r="Q1392" s="40">
        <f t="shared" si="64"/>
        <v>725.09999999999991</v>
      </c>
      <c r="R1392" s="6">
        <f t="shared" si="63"/>
        <v>1687.4</v>
      </c>
      <c r="S1392" s="6">
        <f t="shared" si="65"/>
        <v>10274.9</v>
      </c>
      <c r="T1392" s="24">
        <v>111</v>
      </c>
      <c r="U1392" s="2" t="str">
        <f>VLOOKUP(A1392,[2]COMEDORECO_Generacion_de_Datos_!$A:$F,5,0)</f>
        <v>01.00.00.62.02.43.46</v>
      </c>
    </row>
    <row r="1393" spans="1:21" s="3" customFormat="1" ht="21.95" customHeight="1" x14ac:dyDescent="0.25">
      <c r="A1393" s="2">
        <f>VLOOKUP(C1393,[1]FIJA!$D:$P,3,0)</f>
        <v>1800228544</v>
      </c>
      <c r="B1393" s="23">
        <v>1381</v>
      </c>
      <c r="C1393" s="43" t="s">
        <v>2006</v>
      </c>
      <c r="D1393" s="7" t="s">
        <v>101</v>
      </c>
      <c r="E1393" s="7" t="str">
        <f>VLOOKUP(A1393,[2]COMEDORECO_Generacion_de_Datos_!$A:$F,2,0)</f>
        <v>M</v>
      </c>
      <c r="F1393" s="7" t="s">
        <v>1844</v>
      </c>
      <c r="G1393" s="44" t="str">
        <f>VLOOKUP(A1393,[1]FIJA!$A:$P,15,0)</f>
        <v>COMEDORES ECONOMICOS - EL PEﾑON</v>
      </c>
      <c r="H1393" s="44">
        <f>VLOOKUP(A1393,[1]FIJA!$A:$P,8,0)</f>
        <v>11000</v>
      </c>
      <c r="I1393" s="32">
        <f>VLOOKUP(A1393,[1]FIJA!$A:$P,10,0)</f>
        <v>0</v>
      </c>
      <c r="J1393" s="32">
        <f>VLOOKUP(A1393,[1]FIJA!$A:$P,9,0)</f>
        <v>315.7</v>
      </c>
      <c r="K1393" s="32">
        <f>VLOOKUP(A1393,[3]Sheet1!$F:$I,2,)</f>
        <v>781</v>
      </c>
      <c r="L1393" s="32">
        <f>VLOOKUP(A1393,[3]Sheet1!$F:$I,4,0)</f>
        <v>126.5</v>
      </c>
      <c r="M1393" s="32">
        <f>VLOOKUP(A1393,[1]FIJA!$A:$P,11,0)</f>
        <v>334.4</v>
      </c>
      <c r="N1393" s="32">
        <f>VLOOKUP(A1393,[3]Sheet1!$F:$I,3,0)</f>
        <v>779.9</v>
      </c>
      <c r="O1393" s="32">
        <f>VLOOKUP(A1393,[1]FIJA!$A:$P,12,0)</f>
        <v>75</v>
      </c>
      <c r="P1393" s="6">
        <v>797.3</v>
      </c>
      <c r="Q1393" s="40">
        <f t="shared" si="64"/>
        <v>725.09999999999991</v>
      </c>
      <c r="R1393" s="6">
        <f t="shared" si="63"/>
        <v>1687.4</v>
      </c>
      <c r="S1393" s="6">
        <f t="shared" si="65"/>
        <v>10274.9</v>
      </c>
      <c r="T1393" s="24">
        <v>111</v>
      </c>
      <c r="U1393" s="2" t="str">
        <f>VLOOKUP(A1393,[2]COMEDORECO_Generacion_de_Datos_!$A:$F,5,0)</f>
        <v>01.00.00.62.02.43.46</v>
      </c>
    </row>
    <row r="1394" spans="1:21" s="3" customFormat="1" ht="21.95" customHeight="1" x14ac:dyDescent="0.25">
      <c r="A1394" s="2">
        <f>VLOOKUP(C1394,[1]FIJA!$D:$P,3,0)</f>
        <v>1800351296</v>
      </c>
      <c r="B1394" s="23">
        <v>1382</v>
      </c>
      <c r="C1394" s="43" t="s">
        <v>2012</v>
      </c>
      <c r="D1394" s="7" t="s">
        <v>144</v>
      </c>
      <c r="E1394" s="7" t="str">
        <f>VLOOKUP(A1394,[2]COMEDORECO_Generacion_de_Datos_!$A:$F,2,0)</f>
        <v>F</v>
      </c>
      <c r="F1394" s="7" t="s">
        <v>1844</v>
      </c>
      <c r="G1394" s="44" t="str">
        <f>VLOOKUP(A1394,[1]FIJA!$A:$P,15,0)</f>
        <v>COMEDORES ECONOMICOS - EL PEﾑON</v>
      </c>
      <c r="H1394" s="44">
        <f>VLOOKUP(A1394,[1]FIJA!$A:$P,8,0)</f>
        <v>11000</v>
      </c>
      <c r="I1394" s="32">
        <f>VLOOKUP(A1394,[1]FIJA!$A:$P,10,0)</f>
        <v>0</v>
      </c>
      <c r="J1394" s="32">
        <f>VLOOKUP(A1394,[1]FIJA!$A:$P,9,0)</f>
        <v>315.7</v>
      </c>
      <c r="K1394" s="32">
        <f>VLOOKUP(A1394,[3]Sheet1!$F:$I,2,)</f>
        <v>781</v>
      </c>
      <c r="L1394" s="32">
        <f>VLOOKUP(A1394,[3]Sheet1!$F:$I,4,0)</f>
        <v>126.5</v>
      </c>
      <c r="M1394" s="32">
        <f>VLOOKUP(A1394,[1]FIJA!$A:$P,11,0)</f>
        <v>334.4</v>
      </c>
      <c r="N1394" s="32">
        <f>VLOOKUP(A1394,[3]Sheet1!$F:$I,3,0)</f>
        <v>779.9</v>
      </c>
      <c r="O1394" s="32">
        <f>VLOOKUP(A1394,[1]FIJA!$A:$P,12,0)</f>
        <v>75</v>
      </c>
      <c r="P1394" s="6">
        <v>803.3</v>
      </c>
      <c r="Q1394" s="40">
        <f t="shared" si="64"/>
        <v>725.09999999999991</v>
      </c>
      <c r="R1394" s="6">
        <f t="shared" si="63"/>
        <v>1687.4</v>
      </c>
      <c r="S1394" s="6">
        <f t="shared" si="65"/>
        <v>10274.9</v>
      </c>
      <c r="T1394" s="24">
        <v>111</v>
      </c>
      <c r="U1394" s="2" t="str">
        <f>VLOOKUP(A1394,[2]COMEDORECO_Generacion_de_Datos_!$A:$F,5,0)</f>
        <v>01.00.00.62.02.43.46</v>
      </c>
    </row>
    <row r="1395" spans="1:21" s="3" customFormat="1" ht="21.95" customHeight="1" x14ac:dyDescent="0.25">
      <c r="A1395" s="2">
        <f>VLOOKUP(C1395,[1]FIJA!$D:$P,3,0)</f>
        <v>1800411421</v>
      </c>
      <c r="B1395" s="23">
        <v>1383</v>
      </c>
      <c r="C1395" s="43" t="s">
        <v>2016</v>
      </c>
      <c r="D1395" s="7" t="s">
        <v>144</v>
      </c>
      <c r="E1395" s="7" t="str">
        <f>VLOOKUP(A1395,[2]COMEDORECO_Generacion_de_Datos_!$A:$F,2,0)</f>
        <v>F</v>
      </c>
      <c r="F1395" s="7" t="s">
        <v>1844</v>
      </c>
      <c r="G1395" s="44" t="str">
        <f>VLOOKUP(A1395,[1]FIJA!$A:$P,15,0)</f>
        <v>COMEDORES ECONOMICOS - EL PEﾑON</v>
      </c>
      <c r="H1395" s="44">
        <f>VLOOKUP(A1395,[1]FIJA!$A:$P,8,0)</f>
        <v>11000</v>
      </c>
      <c r="I1395" s="32">
        <f>VLOOKUP(A1395,[1]FIJA!$A:$P,10,0)</f>
        <v>0</v>
      </c>
      <c r="J1395" s="32">
        <f>VLOOKUP(A1395,[1]FIJA!$A:$P,9,0)</f>
        <v>315.7</v>
      </c>
      <c r="K1395" s="32">
        <f>VLOOKUP(A1395,[3]Sheet1!$F:$I,2,)</f>
        <v>781</v>
      </c>
      <c r="L1395" s="32">
        <f>VLOOKUP(A1395,[3]Sheet1!$F:$I,4,0)</f>
        <v>126.5</v>
      </c>
      <c r="M1395" s="32">
        <f>VLOOKUP(A1395,[1]FIJA!$A:$P,11,0)</f>
        <v>334.4</v>
      </c>
      <c r="N1395" s="32">
        <f>VLOOKUP(A1395,[3]Sheet1!$F:$I,3,0)</f>
        <v>779.9</v>
      </c>
      <c r="O1395" s="32">
        <f>VLOOKUP(A1395,[1]FIJA!$A:$P,12,0)</f>
        <v>75</v>
      </c>
      <c r="P1395" s="6">
        <v>807.3</v>
      </c>
      <c r="Q1395" s="40">
        <f t="shared" si="64"/>
        <v>725.09999999999991</v>
      </c>
      <c r="R1395" s="6">
        <f t="shared" si="63"/>
        <v>1687.4</v>
      </c>
      <c r="S1395" s="6">
        <f t="shared" si="65"/>
        <v>10274.9</v>
      </c>
      <c r="T1395" s="24">
        <v>111</v>
      </c>
      <c r="U1395" s="2" t="str">
        <f>VLOOKUP(A1395,[2]COMEDORECO_Generacion_de_Datos_!$A:$F,5,0)</f>
        <v>01.00.00.62.02.43.46</v>
      </c>
    </row>
    <row r="1396" spans="1:21" s="3" customFormat="1" ht="21.95" customHeight="1" x14ac:dyDescent="0.25">
      <c r="A1396" s="2">
        <f>VLOOKUP(C1396,[1]FIJA!$D:$P,3,0)</f>
        <v>1800513655</v>
      </c>
      <c r="B1396" s="23">
        <v>1384</v>
      </c>
      <c r="C1396" s="43" t="s">
        <v>2017</v>
      </c>
      <c r="D1396" s="7" t="s">
        <v>97</v>
      </c>
      <c r="E1396" s="7" t="str">
        <f>VLOOKUP(A1396,[2]COMEDORECO_Generacion_de_Datos_!$A:$F,2,0)</f>
        <v>F</v>
      </c>
      <c r="F1396" s="7" t="s">
        <v>1844</v>
      </c>
      <c r="G1396" s="44" t="str">
        <f>VLOOKUP(A1396,[1]FIJA!$A:$P,15,0)</f>
        <v>COMEDORES ECONOMICOS - EL PEﾑON</v>
      </c>
      <c r="H1396" s="44">
        <f>VLOOKUP(A1396,[1]FIJA!$A:$P,8,0)</f>
        <v>11000</v>
      </c>
      <c r="I1396" s="32">
        <f>VLOOKUP(A1396,[1]FIJA!$A:$P,10,0)</f>
        <v>0</v>
      </c>
      <c r="J1396" s="32">
        <f>VLOOKUP(A1396,[1]FIJA!$A:$P,9,0)</f>
        <v>315.7</v>
      </c>
      <c r="K1396" s="32">
        <f>VLOOKUP(A1396,[3]Sheet1!$F:$I,2,)</f>
        <v>781</v>
      </c>
      <c r="L1396" s="32">
        <f>VLOOKUP(A1396,[3]Sheet1!$F:$I,4,0)</f>
        <v>126.5</v>
      </c>
      <c r="M1396" s="32">
        <f>VLOOKUP(A1396,[1]FIJA!$A:$P,11,0)</f>
        <v>334.4</v>
      </c>
      <c r="N1396" s="32">
        <f>VLOOKUP(A1396,[3]Sheet1!$F:$I,3,0)</f>
        <v>779.9</v>
      </c>
      <c r="O1396" s="32">
        <f>VLOOKUP(A1396,[1]FIJA!$A:$P,12,0)</f>
        <v>75</v>
      </c>
      <c r="P1396" s="6">
        <v>808.3</v>
      </c>
      <c r="Q1396" s="40">
        <f t="shared" si="64"/>
        <v>725.09999999999991</v>
      </c>
      <c r="R1396" s="6">
        <f t="shared" si="63"/>
        <v>1687.4</v>
      </c>
      <c r="S1396" s="6">
        <f t="shared" si="65"/>
        <v>10274.9</v>
      </c>
      <c r="T1396" s="24">
        <v>111</v>
      </c>
      <c r="U1396" s="2" t="str">
        <f>VLOOKUP(A1396,[2]COMEDORECO_Generacion_de_Datos_!$A:$F,5,0)</f>
        <v>01.00.00.62.02.43.46</v>
      </c>
    </row>
    <row r="1397" spans="1:21" s="3" customFormat="1" ht="21.95" customHeight="1" x14ac:dyDescent="0.25">
      <c r="A1397" s="2">
        <f>VLOOKUP(C1397,[1]FIJA!$D:$P,3,0)</f>
        <v>1900162486</v>
      </c>
      <c r="B1397" s="23">
        <v>1385</v>
      </c>
      <c r="C1397" s="43" t="s">
        <v>2032</v>
      </c>
      <c r="D1397" s="7" t="s">
        <v>111</v>
      </c>
      <c r="E1397" s="7" t="str">
        <f>VLOOKUP(A1397,[2]COMEDORECO_Generacion_de_Datos_!$A:$F,2,0)</f>
        <v>F</v>
      </c>
      <c r="F1397" s="7" t="s">
        <v>1844</v>
      </c>
      <c r="G1397" s="44" t="str">
        <f>VLOOKUP(A1397,[1]FIJA!$A:$P,15,0)</f>
        <v>COMEDORES ECONOMICOS - EL PEﾑON</v>
      </c>
      <c r="H1397" s="44">
        <f>VLOOKUP(A1397,[1]FIJA!$A:$P,8,0)</f>
        <v>11000</v>
      </c>
      <c r="I1397" s="32">
        <f>VLOOKUP(A1397,[1]FIJA!$A:$P,10,0)</f>
        <v>0</v>
      </c>
      <c r="J1397" s="32">
        <f>VLOOKUP(A1397,[1]FIJA!$A:$P,9,0)</f>
        <v>315.7</v>
      </c>
      <c r="K1397" s="32">
        <f>VLOOKUP(A1397,[3]Sheet1!$F:$I,2,)</f>
        <v>781</v>
      </c>
      <c r="L1397" s="32">
        <f>VLOOKUP(A1397,[3]Sheet1!$F:$I,4,0)</f>
        <v>126.5</v>
      </c>
      <c r="M1397" s="32">
        <f>VLOOKUP(A1397,[1]FIJA!$A:$P,11,0)</f>
        <v>334.4</v>
      </c>
      <c r="N1397" s="32">
        <f>VLOOKUP(A1397,[3]Sheet1!$F:$I,3,0)</f>
        <v>779.9</v>
      </c>
      <c r="O1397" s="32">
        <f>VLOOKUP(A1397,[1]FIJA!$A:$P,12,0)</f>
        <v>75</v>
      </c>
      <c r="P1397" s="6">
        <v>823.3</v>
      </c>
      <c r="Q1397" s="40">
        <f t="shared" si="64"/>
        <v>725.09999999999991</v>
      </c>
      <c r="R1397" s="6">
        <f t="shared" si="63"/>
        <v>1687.4</v>
      </c>
      <c r="S1397" s="6">
        <f t="shared" si="65"/>
        <v>10274.9</v>
      </c>
      <c r="T1397" s="24">
        <v>111</v>
      </c>
      <c r="U1397" s="2" t="str">
        <f>VLOOKUP(A1397,[2]COMEDORECO_Generacion_de_Datos_!$A:$F,5,0)</f>
        <v>01.00.00.62.02.43.46</v>
      </c>
    </row>
    <row r="1398" spans="1:21" s="3" customFormat="1" ht="21.95" customHeight="1" x14ac:dyDescent="0.25">
      <c r="A1398" s="2">
        <f>VLOOKUP(C1398,[1]FIJA!$D:$P,3,0)</f>
        <v>13000003007</v>
      </c>
      <c r="B1398" s="23">
        <v>1386</v>
      </c>
      <c r="C1398" s="43" t="s">
        <v>2066</v>
      </c>
      <c r="D1398" s="7" t="s">
        <v>97</v>
      </c>
      <c r="E1398" s="7" t="str">
        <f>VLOOKUP(A1398,[2]COMEDORECO_Generacion_de_Datos_!$A:$F,2,0)</f>
        <v>F</v>
      </c>
      <c r="F1398" s="7" t="s">
        <v>1844</v>
      </c>
      <c r="G1398" s="44" t="str">
        <f>VLOOKUP(A1398,[1]FIJA!$A:$P,15,0)</f>
        <v>COMEDORES ECONOMICOS - EL PEﾑON</v>
      </c>
      <c r="H1398" s="44">
        <f>VLOOKUP(A1398,[1]FIJA!$A:$P,8,0)</f>
        <v>11000</v>
      </c>
      <c r="I1398" s="32">
        <f>VLOOKUP(A1398,[1]FIJA!$A:$P,10,0)</f>
        <v>0</v>
      </c>
      <c r="J1398" s="32">
        <f>VLOOKUP(A1398,[1]FIJA!$A:$P,9,0)</f>
        <v>315.7</v>
      </c>
      <c r="K1398" s="32">
        <f>VLOOKUP(A1398,[3]Sheet1!$F:$I,2,)</f>
        <v>781</v>
      </c>
      <c r="L1398" s="32">
        <f>VLOOKUP(A1398,[3]Sheet1!$F:$I,4,0)</f>
        <v>126.5</v>
      </c>
      <c r="M1398" s="32">
        <f>VLOOKUP(A1398,[1]FIJA!$A:$P,11,0)</f>
        <v>334.4</v>
      </c>
      <c r="N1398" s="32">
        <f>VLOOKUP(A1398,[3]Sheet1!$F:$I,3,0)</f>
        <v>779.9</v>
      </c>
      <c r="O1398" s="32">
        <f>VLOOKUP(A1398,[1]FIJA!$A:$P,12,0)</f>
        <v>75</v>
      </c>
      <c r="P1398" s="6">
        <v>857.3</v>
      </c>
      <c r="Q1398" s="40">
        <f t="shared" si="64"/>
        <v>725.09999999999991</v>
      </c>
      <c r="R1398" s="6">
        <f t="shared" si="63"/>
        <v>1687.4</v>
      </c>
      <c r="S1398" s="6">
        <f t="shared" si="65"/>
        <v>10274.9</v>
      </c>
      <c r="T1398" s="24">
        <v>111</v>
      </c>
      <c r="U1398" s="2" t="str">
        <f>VLOOKUP(A1398,[2]COMEDORECO_Generacion_de_Datos_!$A:$F,5,0)</f>
        <v>01.00.00.62.02.43.46</v>
      </c>
    </row>
    <row r="1399" spans="1:21" s="3" customFormat="1" ht="21.95" customHeight="1" x14ac:dyDescent="0.25">
      <c r="A1399" s="2">
        <f>VLOOKUP(C1399,[1]FIJA!$D:$P,3,0)</f>
        <v>13000003544</v>
      </c>
      <c r="B1399" s="23">
        <v>1387</v>
      </c>
      <c r="C1399" s="43" t="s">
        <v>2067</v>
      </c>
      <c r="D1399" s="7" t="s">
        <v>101</v>
      </c>
      <c r="E1399" s="7" t="str">
        <f>VLOOKUP(A1399,[2]COMEDORECO_Generacion_de_Datos_!$A:$F,2,0)</f>
        <v>M</v>
      </c>
      <c r="F1399" s="7" t="s">
        <v>1844</v>
      </c>
      <c r="G1399" s="44" t="str">
        <f>VLOOKUP(A1399,[1]FIJA!$A:$P,15,0)</f>
        <v>COMEDORES ECONOMICOS - EL PEﾑON</v>
      </c>
      <c r="H1399" s="44">
        <f>VLOOKUP(A1399,[1]FIJA!$A:$P,8,0)</f>
        <v>11000</v>
      </c>
      <c r="I1399" s="32">
        <f>VLOOKUP(A1399,[1]FIJA!$A:$P,10,0)</f>
        <v>0</v>
      </c>
      <c r="J1399" s="32">
        <f>VLOOKUP(A1399,[1]FIJA!$A:$P,9,0)</f>
        <v>315.7</v>
      </c>
      <c r="K1399" s="32">
        <f>VLOOKUP(A1399,[3]Sheet1!$F:$I,2,)</f>
        <v>781</v>
      </c>
      <c r="L1399" s="32">
        <f>VLOOKUP(A1399,[3]Sheet1!$F:$I,4,0)</f>
        <v>126.5</v>
      </c>
      <c r="M1399" s="32">
        <f>VLOOKUP(A1399,[1]FIJA!$A:$P,11,0)</f>
        <v>334.4</v>
      </c>
      <c r="N1399" s="32">
        <f>VLOOKUP(A1399,[3]Sheet1!$F:$I,3,0)</f>
        <v>779.9</v>
      </c>
      <c r="O1399" s="32">
        <f>VLOOKUP(A1399,[1]FIJA!$A:$P,12,0)</f>
        <v>75</v>
      </c>
      <c r="P1399" s="6">
        <v>858.3</v>
      </c>
      <c r="Q1399" s="40">
        <f t="shared" si="64"/>
        <v>725.09999999999991</v>
      </c>
      <c r="R1399" s="6">
        <f t="shared" si="63"/>
        <v>1687.4</v>
      </c>
      <c r="S1399" s="6">
        <f t="shared" si="65"/>
        <v>10274.9</v>
      </c>
      <c r="T1399" s="24">
        <v>111</v>
      </c>
      <c r="U1399" s="2" t="str">
        <f>VLOOKUP(A1399,[2]COMEDORECO_Generacion_de_Datos_!$A:$F,5,0)</f>
        <v>01.00.00.62.02.43.46</v>
      </c>
    </row>
    <row r="1400" spans="1:21" s="3" customFormat="1" ht="21.95" customHeight="1" x14ac:dyDescent="0.25">
      <c r="A1400" s="2">
        <f>VLOOKUP(C1400,[1]FIJA!$D:$P,3,0)</f>
        <v>13000003734</v>
      </c>
      <c r="B1400" s="23">
        <v>1388</v>
      </c>
      <c r="C1400" s="43" t="s">
        <v>2068</v>
      </c>
      <c r="D1400" s="7" t="s">
        <v>101</v>
      </c>
      <c r="E1400" s="7" t="str">
        <f>VLOOKUP(A1400,[2]COMEDORECO_Generacion_de_Datos_!$A:$F,2,0)</f>
        <v>F</v>
      </c>
      <c r="F1400" s="7" t="s">
        <v>1844</v>
      </c>
      <c r="G1400" s="44" t="str">
        <f>VLOOKUP(A1400,[1]FIJA!$A:$P,15,0)</f>
        <v>COMEDORES ECONOMICOS - EL PEﾑON</v>
      </c>
      <c r="H1400" s="44">
        <f>VLOOKUP(A1400,[1]FIJA!$A:$P,8,0)</f>
        <v>11000</v>
      </c>
      <c r="I1400" s="32">
        <f>VLOOKUP(A1400,[1]FIJA!$A:$P,10,0)</f>
        <v>0</v>
      </c>
      <c r="J1400" s="32">
        <f>VLOOKUP(A1400,[1]FIJA!$A:$P,9,0)</f>
        <v>315.7</v>
      </c>
      <c r="K1400" s="32">
        <f>VLOOKUP(A1400,[3]Sheet1!$F:$I,2,)</f>
        <v>781</v>
      </c>
      <c r="L1400" s="32">
        <f>VLOOKUP(A1400,[3]Sheet1!$F:$I,4,0)</f>
        <v>126.5</v>
      </c>
      <c r="M1400" s="32">
        <f>VLOOKUP(A1400,[1]FIJA!$A:$P,11,0)</f>
        <v>334.4</v>
      </c>
      <c r="N1400" s="32">
        <f>VLOOKUP(A1400,[3]Sheet1!$F:$I,3,0)</f>
        <v>779.9</v>
      </c>
      <c r="O1400" s="32">
        <f>VLOOKUP(A1400,[1]FIJA!$A:$P,12,0)</f>
        <v>75</v>
      </c>
      <c r="P1400" s="6">
        <v>859.3</v>
      </c>
      <c r="Q1400" s="40">
        <f t="shared" si="64"/>
        <v>725.09999999999991</v>
      </c>
      <c r="R1400" s="6">
        <f t="shared" si="63"/>
        <v>1687.4</v>
      </c>
      <c r="S1400" s="6">
        <f t="shared" si="65"/>
        <v>10274.9</v>
      </c>
      <c r="T1400" s="24">
        <v>111</v>
      </c>
      <c r="U1400" s="2" t="str">
        <f>VLOOKUP(A1400,[2]COMEDORECO_Generacion_de_Datos_!$A:$F,5,0)</f>
        <v>01.00.00.62.02.43.46</v>
      </c>
    </row>
    <row r="1401" spans="1:21" s="3" customFormat="1" ht="21.95" customHeight="1" x14ac:dyDescent="0.25">
      <c r="A1401" s="2">
        <f>VLOOKUP(C1401,[1]FIJA!$D:$P,3,0)</f>
        <v>13000004336</v>
      </c>
      <c r="B1401" s="23">
        <v>1389</v>
      </c>
      <c r="C1401" s="43" t="s">
        <v>2069</v>
      </c>
      <c r="D1401" s="7" t="s">
        <v>97</v>
      </c>
      <c r="E1401" s="7" t="str">
        <f>VLOOKUP(A1401,[2]COMEDORECO_Generacion_de_Datos_!$A:$F,2,0)</f>
        <v>M</v>
      </c>
      <c r="F1401" s="7" t="s">
        <v>1844</v>
      </c>
      <c r="G1401" s="44" t="str">
        <f>VLOOKUP(A1401,[1]FIJA!$A:$P,15,0)</f>
        <v>COMEDORES ECONOMICOS - EL PEﾑON</v>
      </c>
      <c r="H1401" s="44">
        <f>VLOOKUP(A1401,[1]FIJA!$A:$P,8,0)</f>
        <v>11000</v>
      </c>
      <c r="I1401" s="32">
        <f>VLOOKUP(A1401,[1]FIJA!$A:$P,10,0)</f>
        <v>0</v>
      </c>
      <c r="J1401" s="32">
        <f>VLOOKUP(A1401,[1]FIJA!$A:$P,9,0)</f>
        <v>315.7</v>
      </c>
      <c r="K1401" s="32">
        <f>VLOOKUP(A1401,[3]Sheet1!$F:$I,2,)</f>
        <v>781</v>
      </c>
      <c r="L1401" s="32">
        <f>VLOOKUP(A1401,[3]Sheet1!$F:$I,4,0)</f>
        <v>126.5</v>
      </c>
      <c r="M1401" s="32">
        <f>VLOOKUP(A1401,[1]FIJA!$A:$P,11,0)</f>
        <v>334.4</v>
      </c>
      <c r="N1401" s="32">
        <f>VLOOKUP(A1401,[3]Sheet1!$F:$I,3,0)</f>
        <v>779.9</v>
      </c>
      <c r="O1401" s="32">
        <f>VLOOKUP(A1401,[1]FIJA!$A:$P,12,0)</f>
        <v>75</v>
      </c>
      <c r="P1401" s="6">
        <v>860.3</v>
      </c>
      <c r="Q1401" s="40">
        <f t="shared" si="64"/>
        <v>725.09999999999991</v>
      </c>
      <c r="R1401" s="6">
        <f t="shared" si="63"/>
        <v>1687.4</v>
      </c>
      <c r="S1401" s="6">
        <f t="shared" si="65"/>
        <v>10274.9</v>
      </c>
      <c r="T1401" s="24">
        <v>111</v>
      </c>
      <c r="U1401" s="2" t="str">
        <f>VLOOKUP(A1401,[2]COMEDORECO_Generacion_de_Datos_!$A:$F,5,0)</f>
        <v>01.00.00.62.02.43.46</v>
      </c>
    </row>
    <row r="1402" spans="1:21" s="3" customFormat="1" ht="21.95" customHeight="1" x14ac:dyDescent="0.25">
      <c r="A1402" s="2">
        <f>VLOOKUP(C1402,[1]FIJA!$D:$P,3,0)</f>
        <v>40220567255</v>
      </c>
      <c r="B1402" s="23">
        <v>1390</v>
      </c>
      <c r="C1402" s="43" t="s">
        <v>2088</v>
      </c>
      <c r="D1402" s="7" t="s">
        <v>97</v>
      </c>
      <c r="E1402" s="7" t="str">
        <f>VLOOKUP(A1402,[2]COMEDORECO_Generacion_de_Datos_!$A:$F,2,0)</f>
        <v>F</v>
      </c>
      <c r="F1402" s="7" t="s">
        <v>1844</v>
      </c>
      <c r="G1402" s="44" t="str">
        <f>VLOOKUP(A1402,[1]FIJA!$A:$P,15,0)</f>
        <v>COMEDORES ECONOMICOS - EL PEﾑON</v>
      </c>
      <c r="H1402" s="44">
        <f>VLOOKUP(A1402,[1]FIJA!$A:$P,8,0)</f>
        <v>11000</v>
      </c>
      <c r="I1402" s="32">
        <f>VLOOKUP(A1402,[1]FIJA!$A:$P,10,0)</f>
        <v>0</v>
      </c>
      <c r="J1402" s="32">
        <f>VLOOKUP(A1402,[1]FIJA!$A:$P,9,0)</f>
        <v>315.7</v>
      </c>
      <c r="K1402" s="32">
        <f>VLOOKUP(A1402,[3]Sheet1!$F:$I,2,)</f>
        <v>781</v>
      </c>
      <c r="L1402" s="32">
        <f>VLOOKUP(A1402,[3]Sheet1!$F:$I,4,0)</f>
        <v>126.5</v>
      </c>
      <c r="M1402" s="32">
        <f>VLOOKUP(A1402,[1]FIJA!$A:$P,11,0)</f>
        <v>334.4</v>
      </c>
      <c r="N1402" s="32">
        <f>VLOOKUP(A1402,[3]Sheet1!$F:$I,3,0)</f>
        <v>779.9</v>
      </c>
      <c r="O1402" s="32">
        <f>VLOOKUP(A1402,[1]FIJA!$A:$P,12,0)</f>
        <v>75</v>
      </c>
      <c r="P1402" s="6">
        <v>879.3</v>
      </c>
      <c r="Q1402" s="40">
        <f t="shared" si="64"/>
        <v>725.09999999999991</v>
      </c>
      <c r="R1402" s="6">
        <f t="shared" si="63"/>
        <v>1687.4</v>
      </c>
      <c r="S1402" s="6">
        <f t="shared" si="65"/>
        <v>10274.9</v>
      </c>
      <c r="T1402" s="24">
        <v>111</v>
      </c>
      <c r="U1402" s="2" t="str">
        <f>VLOOKUP(A1402,[2]COMEDORECO_Generacion_de_Datos_!$A:$F,5,0)</f>
        <v>01.00.00.62.02.43.46</v>
      </c>
    </row>
    <row r="1403" spans="1:21" s="3" customFormat="1" ht="21.95" customHeight="1" x14ac:dyDescent="0.25">
      <c r="A1403" s="2">
        <f>VLOOKUP(C1403,[1]FIJA!$D:$P,3,0)</f>
        <v>40225976881</v>
      </c>
      <c r="B1403" s="23">
        <v>1391</v>
      </c>
      <c r="C1403" s="43" t="s">
        <v>2093</v>
      </c>
      <c r="D1403" s="7" t="s">
        <v>101</v>
      </c>
      <c r="E1403" s="7" t="str">
        <f>VLOOKUP(A1403,[2]COMEDORECO_Generacion_de_Datos_!$A:$F,2,0)</f>
        <v>F</v>
      </c>
      <c r="F1403" s="7" t="s">
        <v>1844</v>
      </c>
      <c r="G1403" s="44" t="str">
        <f>VLOOKUP(A1403,[1]FIJA!$A:$P,15,0)</f>
        <v>COMEDORES ECONOMICOS - EL PEﾑON</v>
      </c>
      <c r="H1403" s="44">
        <f>VLOOKUP(A1403,[1]FIJA!$A:$P,8,0)</f>
        <v>11000</v>
      </c>
      <c r="I1403" s="32">
        <f>VLOOKUP(A1403,[1]FIJA!$A:$P,10,0)</f>
        <v>0</v>
      </c>
      <c r="J1403" s="32">
        <f>VLOOKUP(A1403,[1]FIJA!$A:$P,9,0)</f>
        <v>315.7</v>
      </c>
      <c r="K1403" s="32">
        <f>VLOOKUP(A1403,[3]Sheet1!$F:$I,2,)</f>
        <v>781</v>
      </c>
      <c r="L1403" s="32">
        <f>VLOOKUP(A1403,[3]Sheet1!$F:$I,4,0)</f>
        <v>126.5</v>
      </c>
      <c r="M1403" s="32">
        <f>VLOOKUP(A1403,[1]FIJA!$A:$P,11,0)</f>
        <v>334.4</v>
      </c>
      <c r="N1403" s="32">
        <f>VLOOKUP(A1403,[3]Sheet1!$F:$I,3,0)</f>
        <v>779.9</v>
      </c>
      <c r="O1403" s="32">
        <f>VLOOKUP(A1403,[1]FIJA!$A:$P,12,0)</f>
        <v>75</v>
      </c>
      <c r="P1403" s="6">
        <v>884.3</v>
      </c>
      <c r="Q1403" s="40">
        <f t="shared" si="64"/>
        <v>725.09999999999991</v>
      </c>
      <c r="R1403" s="6">
        <f t="shared" si="63"/>
        <v>1687.4</v>
      </c>
      <c r="S1403" s="6">
        <f t="shared" si="65"/>
        <v>10274.9</v>
      </c>
      <c r="T1403" s="24">
        <v>111</v>
      </c>
      <c r="U1403" s="2" t="str">
        <f>VLOOKUP(A1403,[2]COMEDORECO_Generacion_de_Datos_!$A:$F,5,0)</f>
        <v>01.00.00.62.02.43.46</v>
      </c>
    </row>
    <row r="1404" spans="1:21" s="3" customFormat="1" ht="21.95" customHeight="1" x14ac:dyDescent="0.25">
      <c r="A1404" s="2">
        <f>VLOOKUP(C1404,[1]FIJA!$D:$P,3,0)</f>
        <v>1800395921</v>
      </c>
      <c r="B1404" s="23">
        <v>1392</v>
      </c>
      <c r="C1404" s="7" t="s">
        <v>2123</v>
      </c>
      <c r="D1404" s="7" t="s">
        <v>144</v>
      </c>
      <c r="E1404" s="7" t="str">
        <f>VLOOKUP(A1404,[2]COMEDORECO_Generacion_de_Datos_!$A:$F,2,0)</f>
        <v>F</v>
      </c>
      <c r="F1404" s="7" t="s">
        <v>1844</v>
      </c>
      <c r="G1404" s="44" t="str">
        <f>VLOOKUP(A1404,[1]FIJA!$A:$P,15,0)</f>
        <v>COMEDORES ECONOMICOS - EL PEﾑON</v>
      </c>
      <c r="H1404" s="44">
        <f>VLOOKUP(A1404,[1]FIJA!$A:$P,8,0)</f>
        <v>11000</v>
      </c>
      <c r="I1404" s="32">
        <f>VLOOKUP(A1404,[1]FIJA!$A:$P,10,0)</f>
        <v>0</v>
      </c>
      <c r="J1404" s="32">
        <f>VLOOKUP(A1404,[1]FIJA!$A:$P,9,0)</f>
        <v>315.7</v>
      </c>
      <c r="K1404" s="32">
        <f>VLOOKUP(A1404,[3]Sheet1!$F:$I,2,)</f>
        <v>781</v>
      </c>
      <c r="L1404" s="32">
        <f>VLOOKUP(A1404,[3]Sheet1!$F:$I,4,0)</f>
        <v>126.5</v>
      </c>
      <c r="M1404" s="32">
        <f>VLOOKUP(A1404,[1]FIJA!$A:$P,11,0)</f>
        <v>334.4</v>
      </c>
      <c r="N1404" s="32">
        <f>VLOOKUP(A1404,[3]Sheet1!$F:$I,3,0)</f>
        <v>779.9</v>
      </c>
      <c r="O1404" s="32">
        <f>VLOOKUP(A1404,[1]FIJA!$A:$P,12,0)</f>
        <v>75</v>
      </c>
      <c r="P1404" s="6">
        <v>1325.16</v>
      </c>
      <c r="Q1404" s="40">
        <f t="shared" si="64"/>
        <v>725.09999999999991</v>
      </c>
      <c r="R1404" s="6">
        <f t="shared" si="63"/>
        <v>1687.4</v>
      </c>
      <c r="S1404" s="6">
        <f t="shared" si="65"/>
        <v>10274.9</v>
      </c>
      <c r="T1404" s="24">
        <v>111</v>
      </c>
      <c r="U1404" s="2" t="str">
        <f>VLOOKUP(A1404,[2]COMEDORECO_Generacion_de_Datos_!$A:$F,5,0)</f>
        <v>01.00.00.62.02.43.46</v>
      </c>
    </row>
    <row r="1405" spans="1:21" s="3" customFormat="1" ht="21.95" customHeight="1" x14ac:dyDescent="0.25">
      <c r="A1405" s="2">
        <f>VLOOKUP(C1405,[1]FIJA!$D:$P,3,0)</f>
        <v>1800288936</v>
      </c>
      <c r="B1405" s="23">
        <v>1393</v>
      </c>
      <c r="C1405" s="7" t="s">
        <v>1604</v>
      </c>
      <c r="D1405" s="7" t="s">
        <v>27</v>
      </c>
      <c r="E1405" s="7" t="str">
        <f>VLOOKUP(A1405,[2]COMEDORECO_Generacion_de_Datos_!$A:$F,2,0)</f>
        <v>F</v>
      </c>
      <c r="F1405" s="7" t="s">
        <v>1844</v>
      </c>
      <c r="G1405" s="44" t="str">
        <f>VLOOKUP(A1405,[1]FIJA!$A:$P,15,0)</f>
        <v>COMEDORES ECONOMICOS - LA CIENAGA</v>
      </c>
      <c r="H1405" s="44">
        <f>VLOOKUP(A1405,[1]FIJA!$A:$P,8,0)</f>
        <v>35000</v>
      </c>
      <c r="I1405" s="32">
        <f>VLOOKUP(A1405,[1]FIJA!$A:$P,10,0)</f>
        <v>0</v>
      </c>
      <c r="J1405" s="32">
        <f>VLOOKUP(A1405,[1]FIJA!$A:$P,9,0)</f>
        <v>1004.5</v>
      </c>
      <c r="K1405" s="32">
        <f>VLOOKUP(A1405,[3]Sheet1!$F:$I,2,)</f>
        <v>2485</v>
      </c>
      <c r="L1405" s="32">
        <f>VLOOKUP(A1405,[3]Sheet1!$F:$I,4,0)</f>
        <v>402.5</v>
      </c>
      <c r="M1405" s="32">
        <f>VLOOKUP(A1405,[1]FIJA!$A:$P,11,0)</f>
        <v>1064</v>
      </c>
      <c r="N1405" s="32">
        <f>VLOOKUP(A1405,[3]Sheet1!$F:$I,3,0)</f>
        <v>2481.5</v>
      </c>
      <c r="O1405" s="32">
        <f>VLOOKUP(A1405,[1]FIJA!$A:$P,12,0)</f>
        <v>75</v>
      </c>
      <c r="P1405" s="6">
        <v>2068.5</v>
      </c>
      <c r="Q1405" s="40">
        <f t="shared" si="64"/>
        <v>2143.5</v>
      </c>
      <c r="R1405" s="6">
        <f t="shared" si="63"/>
        <v>5369</v>
      </c>
      <c r="S1405" s="6">
        <f t="shared" si="65"/>
        <v>32856.5</v>
      </c>
      <c r="T1405" s="24">
        <v>111</v>
      </c>
      <c r="U1405" s="2" t="str">
        <f>VLOOKUP(A1405,[2]COMEDORECO_Generacion_de_Datos_!$A:$F,5,0)</f>
        <v>01.00.00.62.02.43.47</v>
      </c>
    </row>
    <row r="1406" spans="1:21" s="3" customFormat="1" ht="21.95" customHeight="1" x14ac:dyDescent="0.25">
      <c r="A1406" s="2">
        <f>VLOOKUP(C1406,[1]FIJA!$D:$P,3,0)</f>
        <v>40223809803</v>
      </c>
      <c r="B1406" s="23">
        <v>1394</v>
      </c>
      <c r="C1406" s="43" t="s">
        <v>2091</v>
      </c>
      <c r="D1406" s="7" t="s">
        <v>174</v>
      </c>
      <c r="E1406" s="7" t="str">
        <f>VLOOKUP(A1406,[2]COMEDORECO_Generacion_de_Datos_!$A:$F,2,0)</f>
        <v>F</v>
      </c>
      <c r="F1406" s="7" t="s">
        <v>1844</v>
      </c>
      <c r="G1406" s="44" t="str">
        <f>VLOOKUP(A1406,[1]FIJA!$A:$P,15,0)</f>
        <v>COMEDORES ECONOMICOS - LA CIENAGA</v>
      </c>
      <c r="H1406" s="44">
        <f>VLOOKUP(A1406,[1]FIJA!$A:$P,8,0)</f>
        <v>20000</v>
      </c>
      <c r="I1406" s="32">
        <f>VLOOKUP(A1406,[1]FIJA!$A:$P,10,0)</f>
        <v>0</v>
      </c>
      <c r="J1406" s="32">
        <f>VLOOKUP(A1406,[1]FIJA!$A:$P,9,0)</f>
        <v>574</v>
      </c>
      <c r="K1406" s="32">
        <f>VLOOKUP(A1406,[3]Sheet1!$F:$I,2,)</f>
        <v>1420</v>
      </c>
      <c r="L1406" s="32">
        <f>VLOOKUP(A1406,[3]Sheet1!$F:$I,4,0)</f>
        <v>230</v>
      </c>
      <c r="M1406" s="32">
        <f>VLOOKUP(A1406,[1]FIJA!$A:$P,11,0)</f>
        <v>608</v>
      </c>
      <c r="N1406" s="32">
        <f>VLOOKUP(A1406,[3]Sheet1!$F:$I,3,0)</f>
        <v>1418</v>
      </c>
      <c r="O1406" s="32">
        <f>VLOOKUP(A1406,[1]FIJA!$A:$P,12,0)</f>
        <v>75</v>
      </c>
      <c r="P1406" s="6">
        <v>882.3</v>
      </c>
      <c r="Q1406" s="40">
        <f t="shared" si="64"/>
        <v>1257</v>
      </c>
      <c r="R1406" s="6">
        <f t="shared" ref="R1406:R1469" si="66">+K1406+L1406+N1406</f>
        <v>3068</v>
      </c>
      <c r="S1406" s="6">
        <f t="shared" si="65"/>
        <v>18743</v>
      </c>
      <c r="T1406" s="24">
        <v>111</v>
      </c>
      <c r="U1406" s="2" t="str">
        <f>VLOOKUP(A1406,[2]COMEDORECO_Generacion_de_Datos_!$A:$F,5,0)</f>
        <v>01.00.00.62.02.43.47</v>
      </c>
    </row>
    <row r="1407" spans="1:21" s="3" customFormat="1" ht="21.95" customHeight="1" x14ac:dyDescent="0.25">
      <c r="A1407" s="2">
        <f>VLOOKUP(C1407,[1]FIJA!$D:$P,3,0)</f>
        <v>40211565342</v>
      </c>
      <c r="B1407" s="23">
        <v>1395</v>
      </c>
      <c r="C1407" s="7" t="s">
        <v>1622</v>
      </c>
      <c r="D1407" s="7" t="s">
        <v>37</v>
      </c>
      <c r="E1407" s="7" t="str">
        <f>VLOOKUP(A1407,[2]COMEDORECO_Generacion_de_Datos_!$A:$F,2,0)</f>
        <v>F</v>
      </c>
      <c r="F1407" s="7" t="s">
        <v>1844</v>
      </c>
      <c r="G1407" s="44" t="str">
        <f>VLOOKUP(A1407,[1]FIJA!$A:$P,15,0)</f>
        <v>COMEDORES ECONOMICOS - LA CIENAGA</v>
      </c>
      <c r="H1407" s="44">
        <f>VLOOKUP(A1407,[1]FIJA!$A:$P,8,0)</f>
        <v>15000</v>
      </c>
      <c r="I1407" s="32">
        <f>VLOOKUP(A1407,[1]FIJA!$A:$P,10,0)</f>
        <v>0</v>
      </c>
      <c r="J1407" s="32">
        <f>VLOOKUP(A1407,[1]FIJA!$A:$P,9,0)</f>
        <v>430.5</v>
      </c>
      <c r="K1407" s="32">
        <f>VLOOKUP(A1407,[3]Sheet1!$F:$I,2,)</f>
        <v>1065</v>
      </c>
      <c r="L1407" s="32">
        <f>VLOOKUP(A1407,[3]Sheet1!$F:$I,4,0)</f>
        <v>172.5</v>
      </c>
      <c r="M1407" s="32">
        <f>VLOOKUP(A1407,[1]FIJA!$A:$P,11,0)</f>
        <v>456</v>
      </c>
      <c r="N1407" s="32">
        <f>VLOOKUP(A1407,[3]Sheet1!$F:$I,3,0)</f>
        <v>1063.5</v>
      </c>
      <c r="O1407" s="32">
        <f>VLOOKUP(A1407,[1]FIJA!$A:$P,12,0)</f>
        <v>75</v>
      </c>
      <c r="P1407" s="6">
        <v>886.5</v>
      </c>
      <c r="Q1407" s="40">
        <f t="shared" si="64"/>
        <v>961.5</v>
      </c>
      <c r="R1407" s="6">
        <f t="shared" si="66"/>
        <v>2301</v>
      </c>
      <c r="S1407" s="6">
        <f t="shared" si="65"/>
        <v>14038.5</v>
      </c>
      <c r="T1407" s="24">
        <v>111</v>
      </c>
      <c r="U1407" s="2" t="str">
        <f>VLOOKUP(A1407,[2]COMEDORECO_Generacion_de_Datos_!$A:$F,5,0)</f>
        <v>01.00.00.62.02.43.47</v>
      </c>
    </row>
    <row r="1408" spans="1:21" s="3" customFormat="1" ht="21.95" customHeight="1" x14ac:dyDescent="0.25">
      <c r="A1408" s="2">
        <f>VLOOKUP(C1408,[1]FIJA!$D:$P,3,0)</f>
        <v>40225054697</v>
      </c>
      <c r="B1408" s="23">
        <v>1396</v>
      </c>
      <c r="C1408" s="7" t="s">
        <v>1624</v>
      </c>
      <c r="D1408" s="7" t="s">
        <v>46</v>
      </c>
      <c r="E1408" s="7" t="str">
        <f>VLOOKUP(A1408,[2]COMEDORECO_Generacion_de_Datos_!$A:$F,2,0)</f>
        <v>F</v>
      </c>
      <c r="F1408" s="7" t="s">
        <v>1844</v>
      </c>
      <c r="G1408" s="44" t="str">
        <f>VLOOKUP(A1408,[1]FIJA!$A:$P,15,0)</f>
        <v>COMEDORES ECONOMICOS - LA CIENAGA</v>
      </c>
      <c r="H1408" s="44">
        <f>VLOOKUP(A1408,[1]FIJA!$A:$P,8,0)</f>
        <v>15000</v>
      </c>
      <c r="I1408" s="32">
        <f>VLOOKUP(A1408,[1]FIJA!$A:$P,10,0)</f>
        <v>0</v>
      </c>
      <c r="J1408" s="32">
        <f>VLOOKUP(A1408,[1]FIJA!$A:$P,9,0)</f>
        <v>430.5</v>
      </c>
      <c r="K1408" s="32">
        <f>VLOOKUP(A1408,[3]Sheet1!$F:$I,2,)</f>
        <v>1065</v>
      </c>
      <c r="L1408" s="32">
        <f>VLOOKUP(A1408,[3]Sheet1!$F:$I,4,0)</f>
        <v>172.5</v>
      </c>
      <c r="M1408" s="32">
        <f>VLOOKUP(A1408,[1]FIJA!$A:$P,11,0)</f>
        <v>456</v>
      </c>
      <c r="N1408" s="32">
        <f>VLOOKUP(A1408,[3]Sheet1!$F:$I,3,0)</f>
        <v>1063.5</v>
      </c>
      <c r="O1408" s="32">
        <f>VLOOKUP(A1408,[1]FIJA!$A:$P,12,0)</f>
        <v>75</v>
      </c>
      <c r="P1408" s="6">
        <v>886.5</v>
      </c>
      <c r="Q1408" s="40">
        <f t="shared" si="64"/>
        <v>961.5</v>
      </c>
      <c r="R1408" s="6">
        <f t="shared" si="66"/>
        <v>2301</v>
      </c>
      <c r="S1408" s="6">
        <f t="shared" si="65"/>
        <v>14038.5</v>
      </c>
      <c r="T1408" s="24">
        <v>111</v>
      </c>
      <c r="U1408" s="2" t="str">
        <f>VLOOKUP(A1408,[2]COMEDORECO_Generacion_de_Datos_!$A:$F,5,0)</f>
        <v>01.00.00.62.02.43.47</v>
      </c>
    </row>
    <row r="1409" spans="1:21" s="3" customFormat="1" ht="21.95" customHeight="1" x14ac:dyDescent="0.25">
      <c r="A1409" s="2">
        <f>VLOOKUP(C1409,[1]FIJA!$D:$P,3,0)</f>
        <v>16000005773</v>
      </c>
      <c r="B1409" s="23">
        <v>1397</v>
      </c>
      <c r="C1409" s="7" t="s">
        <v>1641</v>
      </c>
      <c r="D1409" s="7" t="s">
        <v>44</v>
      </c>
      <c r="E1409" s="7" t="str">
        <f>VLOOKUP(A1409,[2]COMEDORECO_Generacion_de_Datos_!$A:$F,2,0)</f>
        <v>M</v>
      </c>
      <c r="F1409" s="7" t="s">
        <v>1844</v>
      </c>
      <c r="G1409" s="44" t="str">
        <f>VLOOKUP(A1409,[1]FIJA!$A:$P,15,0)</f>
        <v>COMEDORES ECONOMICOS - LA CIENAGA</v>
      </c>
      <c r="H1409" s="44">
        <f>VLOOKUP(A1409,[1]FIJA!$A:$P,8,0)</f>
        <v>13000</v>
      </c>
      <c r="I1409" s="32">
        <f>VLOOKUP(A1409,[1]FIJA!$A:$P,10,0)</f>
        <v>0</v>
      </c>
      <c r="J1409" s="32">
        <f>VLOOKUP(A1409,[1]FIJA!$A:$P,9,0)</f>
        <v>373.1</v>
      </c>
      <c r="K1409" s="32">
        <f>VLOOKUP(A1409,[3]Sheet1!$F:$I,2,)</f>
        <v>923</v>
      </c>
      <c r="L1409" s="32">
        <f>VLOOKUP(A1409,[3]Sheet1!$F:$I,4,0)</f>
        <v>149.5</v>
      </c>
      <c r="M1409" s="32">
        <f>VLOOKUP(A1409,[1]FIJA!$A:$P,11,0)</f>
        <v>395.2</v>
      </c>
      <c r="N1409" s="32">
        <f>VLOOKUP(A1409,[3]Sheet1!$F:$I,3,0)</f>
        <v>921.7</v>
      </c>
      <c r="O1409" s="32">
        <f>VLOOKUP(A1409,[1]FIJA!$A:$P,12,0)</f>
        <v>75</v>
      </c>
      <c r="P1409" s="6">
        <v>768.3</v>
      </c>
      <c r="Q1409" s="40">
        <f t="shared" si="64"/>
        <v>843.3</v>
      </c>
      <c r="R1409" s="6">
        <f t="shared" si="66"/>
        <v>1994.2</v>
      </c>
      <c r="S1409" s="6">
        <f t="shared" si="65"/>
        <v>12156.7</v>
      </c>
      <c r="T1409" s="24">
        <v>111</v>
      </c>
      <c r="U1409" s="2" t="str">
        <f>VLOOKUP(A1409,[2]COMEDORECO_Generacion_de_Datos_!$A:$F,5,0)</f>
        <v>01.00.00.62.02.43.47</v>
      </c>
    </row>
    <row r="1410" spans="1:21" s="3" customFormat="1" ht="21.95" customHeight="1" x14ac:dyDescent="0.25">
      <c r="A1410" s="2">
        <f>VLOOKUP(C1410,[1]FIJA!$D:$P,3,0)</f>
        <v>1800403675</v>
      </c>
      <c r="B1410" s="23">
        <v>1398</v>
      </c>
      <c r="C1410" s="43" t="s">
        <v>2014</v>
      </c>
      <c r="D1410" s="7" t="s">
        <v>101</v>
      </c>
      <c r="E1410" s="7" t="str">
        <f>VLOOKUP(A1410,[2]COMEDORECO_Generacion_de_Datos_!$A:$F,2,0)</f>
        <v>F</v>
      </c>
      <c r="F1410" s="7" t="s">
        <v>1844</v>
      </c>
      <c r="G1410" s="44" t="str">
        <f>VLOOKUP(A1410,[1]FIJA!$A:$P,15,0)</f>
        <v>COMEDORES ECONOMICOS - LA CIENAGA</v>
      </c>
      <c r="H1410" s="44">
        <f>VLOOKUP(A1410,[1]FIJA!$A:$P,8,0)</f>
        <v>13000</v>
      </c>
      <c r="I1410" s="32">
        <f>VLOOKUP(A1410,[1]FIJA!$A:$P,10,0)</f>
        <v>0</v>
      </c>
      <c r="J1410" s="32">
        <f>VLOOKUP(A1410,[1]FIJA!$A:$P,9,0)</f>
        <v>373.1</v>
      </c>
      <c r="K1410" s="32">
        <f>VLOOKUP(A1410,[3]Sheet1!$F:$I,2,)</f>
        <v>923</v>
      </c>
      <c r="L1410" s="32">
        <f>VLOOKUP(A1410,[3]Sheet1!$F:$I,4,0)</f>
        <v>149.5</v>
      </c>
      <c r="M1410" s="32">
        <f>VLOOKUP(A1410,[1]FIJA!$A:$P,11,0)</f>
        <v>395.2</v>
      </c>
      <c r="N1410" s="32">
        <f>VLOOKUP(A1410,[3]Sheet1!$F:$I,3,0)</f>
        <v>921.7</v>
      </c>
      <c r="O1410" s="32">
        <f>VLOOKUP(A1410,[1]FIJA!$A:$P,12,0)</f>
        <v>75</v>
      </c>
      <c r="P1410" s="6">
        <v>805.3</v>
      </c>
      <c r="Q1410" s="40">
        <f t="shared" si="64"/>
        <v>843.3</v>
      </c>
      <c r="R1410" s="6">
        <f t="shared" si="66"/>
        <v>1994.2</v>
      </c>
      <c r="S1410" s="6">
        <f t="shared" si="65"/>
        <v>12156.7</v>
      </c>
      <c r="T1410" s="24">
        <v>111</v>
      </c>
      <c r="U1410" s="2" t="str">
        <f>VLOOKUP(A1410,[2]COMEDORECO_Generacion_de_Datos_!$A:$F,5,0)</f>
        <v>01.00.00.62.02.43.47</v>
      </c>
    </row>
    <row r="1411" spans="1:21" s="3" customFormat="1" ht="21.95" customHeight="1" x14ac:dyDescent="0.25">
      <c r="A1411" s="2">
        <f>VLOOKUP(C1411,[1]FIJA!$D:$P,3,0)</f>
        <v>16000003547</v>
      </c>
      <c r="B1411" s="23">
        <v>1399</v>
      </c>
      <c r="C1411" s="43" t="s">
        <v>2081</v>
      </c>
      <c r="D1411" s="7" t="s">
        <v>101</v>
      </c>
      <c r="E1411" s="7" t="str">
        <f>VLOOKUP(A1411,[2]COMEDORECO_Generacion_de_Datos_!$A:$F,2,0)</f>
        <v>F</v>
      </c>
      <c r="F1411" s="7" t="s">
        <v>1844</v>
      </c>
      <c r="G1411" s="44" t="str">
        <f>VLOOKUP(A1411,[1]FIJA!$A:$P,15,0)</f>
        <v>COMEDORES ECONOMICOS - LA CIENAGA</v>
      </c>
      <c r="H1411" s="44">
        <f>VLOOKUP(A1411,[1]FIJA!$A:$P,8,0)</f>
        <v>13000</v>
      </c>
      <c r="I1411" s="32">
        <f>VLOOKUP(A1411,[1]FIJA!$A:$P,10,0)</f>
        <v>0</v>
      </c>
      <c r="J1411" s="32">
        <f>VLOOKUP(A1411,[1]FIJA!$A:$P,9,0)</f>
        <v>373.1</v>
      </c>
      <c r="K1411" s="32">
        <f>VLOOKUP(A1411,[3]Sheet1!$F:$I,2,)</f>
        <v>923</v>
      </c>
      <c r="L1411" s="32">
        <f>VLOOKUP(A1411,[3]Sheet1!$F:$I,4,0)</f>
        <v>149.5</v>
      </c>
      <c r="M1411" s="32">
        <f>VLOOKUP(A1411,[1]FIJA!$A:$P,11,0)</f>
        <v>395.2</v>
      </c>
      <c r="N1411" s="32">
        <f>VLOOKUP(A1411,[3]Sheet1!$F:$I,3,0)</f>
        <v>921.7</v>
      </c>
      <c r="O1411" s="32">
        <f>VLOOKUP(A1411,[1]FIJA!$A:$P,12,0)</f>
        <v>75</v>
      </c>
      <c r="P1411" s="6">
        <v>872.3</v>
      </c>
      <c r="Q1411" s="40">
        <f t="shared" si="64"/>
        <v>843.3</v>
      </c>
      <c r="R1411" s="6">
        <f t="shared" si="66"/>
        <v>1994.2</v>
      </c>
      <c r="S1411" s="6">
        <f t="shared" si="65"/>
        <v>12156.7</v>
      </c>
      <c r="T1411" s="24">
        <v>111</v>
      </c>
      <c r="U1411" s="2" t="str">
        <f>VLOOKUP(A1411,[2]COMEDORECO_Generacion_de_Datos_!$A:$F,5,0)</f>
        <v>01.00.00.62.02.43.47</v>
      </c>
    </row>
    <row r="1412" spans="1:21" s="3" customFormat="1" ht="21.95" customHeight="1" x14ac:dyDescent="0.25">
      <c r="A1412" s="2">
        <f>VLOOKUP(C1412,[1]FIJA!$D:$P,3,0)</f>
        <v>1800338384</v>
      </c>
      <c r="B1412" s="23">
        <v>1400</v>
      </c>
      <c r="C1412" s="7" t="s">
        <v>1607</v>
      </c>
      <c r="D1412" s="7" t="s">
        <v>97</v>
      </c>
      <c r="E1412" s="7" t="str">
        <f>VLOOKUP(A1412,[2]COMEDORECO_Generacion_de_Datos_!$A:$F,2,0)</f>
        <v>F</v>
      </c>
      <c r="F1412" s="7" t="s">
        <v>1844</v>
      </c>
      <c r="G1412" s="44" t="str">
        <f>VLOOKUP(A1412,[1]FIJA!$A:$P,15,0)</f>
        <v>COMEDORES ECONOMICOS - LA CIENAGA</v>
      </c>
      <c r="H1412" s="44">
        <f>VLOOKUP(A1412,[1]FIJA!$A:$P,8,0)</f>
        <v>11000</v>
      </c>
      <c r="I1412" s="32">
        <f>VLOOKUP(A1412,[1]FIJA!$A:$P,10,0)</f>
        <v>0</v>
      </c>
      <c r="J1412" s="32">
        <f>VLOOKUP(A1412,[1]FIJA!$A:$P,9,0)</f>
        <v>315.7</v>
      </c>
      <c r="K1412" s="32">
        <f>VLOOKUP(A1412,[3]Sheet1!$F:$I,2,)</f>
        <v>781</v>
      </c>
      <c r="L1412" s="32">
        <f>VLOOKUP(A1412,[3]Sheet1!$F:$I,4,0)</f>
        <v>126.5</v>
      </c>
      <c r="M1412" s="32">
        <f>VLOOKUP(A1412,[1]FIJA!$A:$P,11,0)</f>
        <v>334.4</v>
      </c>
      <c r="N1412" s="32">
        <f>VLOOKUP(A1412,[3]Sheet1!$F:$I,3,0)</f>
        <v>779.9</v>
      </c>
      <c r="O1412" s="32">
        <f>VLOOKUP(A1412,[1]FIJA!$A:$P,12,0)</f>
        <v>75</v>
      </c>
      <c r="P1412" s="6">
        <v>650.09999999999991</v>
      </c>
      <c r="Q1412" s="40">
        <f t="shared" si="64"/>
        <v>725.09999999999991</v>
      </c>
      <c r="R1412" s="6">
        <f t="shared" si="66"/>
        <v>1687.4</v>
      </c>
      <c r="S1412" s="6">
        <f t="shared" si="65"/>
        <v>10274.9</v>
      </c>
      <c r="T1412" s="24">
        <v>111</v>
      </c>
      <c r="U1412" s="2" t="str">
        <f>VLOOKUP(A1412,[2]COMEDORECO_Generacion_de_Datos_!$A:$F,5,0)</f>
        <v>01.00.00.62.02.43.47</v>
      </c>
    </row>
    <row r="1413" spans="1:21" s="3" customFormat="1" ht="21.95" customHeight="1" x14ac:dyDescent="0.25">
      <c r="A1413" s="2">
        <f>VLOOKUP(C1413,[1]FIJA!$D:$P,3,0)</f>
        <v>116179854</v>
      </c>
      <c r="B1413" s="23">
        <v>1401</v>
      </c>
      <c r="C1413" s="7" t="s">
        <v>1599</v>
      </c>
      <c r="D1413" s="7" t="s">
        <v>101</v>
      </c>
      <c r="E1413" s="7" t="str">
        <f>VLOOKUP(A1413,[2]COMEDORECO_Generacion_de_Datos_!$A:$F,2,0)</f>
        <v>F</v>
      </c>
      <c r="F1413" s="7" t="s">
        <v>1844</v>
      </c>
      <c r="G1413" s="44" t="str">
        <f>VLOOKUP(A1413,[1]FIJA!$A:$P,15,0)</f>
        <v>COMEDORES ECONOMICOS - LA CIENAGA</v>
      </c>
      <c r="H1413" s="44">
        <f>VLOOKUP(A1413,[1]FIJA!$A:$P,8,0)</f>
        <v>11000</v>
      </c>
      <c r="I1413" s="32">
        <f>VLOOKUP(A1413,[1]FIJA!$A:$P,10,0)</f>
        <v>0</v>
      </c>
      <c r="J1413" s="32">
        <f>VLOOKUP(A1413,[1]FIJA!$A:$P,9,0)</f>
        <v>315.7</v>
      </c>
      <c r="K1413" s="32">
        <f>VLOOKUP(A1413,[3]Sheet1!$F:$I,2,)</f>
        <v>781</v>
      </c>
      <c r="L1413" s="32">
        <f>VLOOKUP(A1413,[3]Sheet1!$F:$I,4,0)</f>
        <v>126.5</v>
      </c>
      <c r="M1413" s="32">
        <f>VLOOKUP(A1413,[1]FIJA!$A:$P,11,0)</f>
        <v>334.4</v>
      </c>
      <c r="N1413" s="32">
        <f>VLOOKUP(A1413,[3]Sheet1!$F:$I,3,0)</f>
        <v>779.9</v>
      </c>
      <c r="O1413" s="32">
        <f>VLOOKUP(A1413,[1]FIJA!$A:$P,12,0)</f>
        <v>75</v>
      </c>
      <c r="P1413" s="6">
        <v>650.09999999999991</v>
      </c>
      <c r="Q1413" s="40">
        <f t="shared" si="64"/>
        <v>725.09999999999991</v>
      </c>
      <c r="R1413" s="6">
        <f t="shared" si="66"/>
        <v>1687.4</v>
      </c>
      <c r="S1413" s="6">
        <f t="shared" si="65"/>
        <v>10274.9</v>
      </c>
      <c r="T1413" s="24">
        <v>111</v>
      </c>
      <c r="U1413" s="2" t="str">
        <f>VLOOKUP(A1413,[2]COMEDORECO_Generacion_de_Datos_!$A:$F,5,0)</f>
        <v>01.00.00.62.02.43.47</v>
      </c>
    </row>
    <row r="1414" spans="1:21" s="3" customFormat="1" ht="21.95" customHeight="1" x14ac:dyDescent="0.25">
      <c r="A1414" s="2">
        <f>VLOOKUP(C1414,[1]FIJA!$D:$P,3,0)</f>
        <v>1800285676</v>
      </c>
      <c r="B1414" s="23">
        <v>1402</v>
      </c>
      <c r="C1414" s="7" t="s">
        <v>1602</v>
      </c>
      <c r="D1414" s="7" t="s">
        <v>144</v>
      </c>
      <c r="E1414" s="7" t="str">
        <f>VLOOKUP(A1414,[2]COMEDORECO_Generacion_de_Datos_!$A:$F,2,0)</f>
        <v>F</v>
      </c>
      <c r="F1414" s="7" t="s">
        <v>1844</v>
      </c>
      <c r="G1414" s="44" t="str">
        <f>VLOOKUP(A1414,[1]FIJA!$A:$P,15,0)</f>
        <v>COMEDORES ECONOMICOS - LA CIENAGA</v>
      </c>
      <c r="H1414" s="44">
        <f>VLOOKUP(A1414,[1]FIJA!$A:$P,8,0)</f>
        <v>11000</v>
      </c>
      <c r="I1414" s="32">
        <f>VLOOKUP(A1414,[1]FIJA!$A:$P,10,0)</f>
        <v>0</v>
      </c>
      <c r="J1414" s="32">
        <f>VLOOKUP(A1414,[1]FIJA!$A:$P,9,0)</f>
        <v>315.7</v>
      </c>
      <c r="K1414" s="32">
        <f>VLOOKUP(A1414,[3]Sheet1!$F:$I,2,)</f>
        <v>781</v>
      </c>
      <c r="L1414" s="32">
        <f>VLOOKUP(A1414,[3]Sheet1!$F:$I,4,0)</f>
        <v>126.5</v>
      </c>
      <c r="M1414" s="32">
        <f>VLOOKUP(A1414,[1]FIJA!$A:$P,11,0)</f>
        <v>334.4</v>
      </c>
      <c r="N1414" s="32">
        <f>VLOOKUP(A1414,[3]Sheet1!$F:$I,3,0)</f>
        <v>779.9</v>
      </c>
      <c r="O1414" s="32">
        <f>VLOOKUP(A1414,[1]FIJA!$A:$P,12,0)</f>
        <v>75</v>
      </c>
      <c r="P1414" s="6">
        <v>650.09999999999991</v>
      </c>
      <c r="Q1414" s="40">
        <f t="shared" si="64"/>
        <v>725.09999999999991</v>
      </c>
      <c r="R1414" s="6">
        <f t="shared" si="66"/>
        <v>1687.4</v>
      </c>
      <c r="S1414" s="6">
        <f t="shared" si="65"/>
        <v>10274.9</v>
      </c>
      <c r="T1414" s="24">
        <v>111</v>
      </c>
      <c r="U1414" s="2" t="str">
        <f>VLOOKUP(A1414,[2]COMEDORECO_Generacion_de_Datos_!$A:$F,5,0)</f>
        <v>01.00.00.62.02.43.47</v>
      </c>
    </row>
    <row r="1415" spans="1:21" s="3" customFormat="1" ht="21.95" customHeight="1" x14ac:dyDescent="0.25">
      <c r="A1415" s="2">
        <f>VLOOKUP(C1415,[1]FIJA!$D:$P,3,0)</f>
        <v>1800288886</v>
      </c>
      <c r="B1415" s="23">
        <v>1403</v>
      </c>
      <c r="C1415" s="7" t="s">
        <v>1603</v>
      </c>
      <c r="D1415" s="7" t="s">
        <v>144</v>
      </c>
      <c r="E1415" s="7" t="str">
        <f>VLOOKUP(A1415,[2]COMEDORECO_Generacion_de_Datos_!$A:$F,2,0)</f>
        <v>F</v>
      </c>
      <c r="F1415" s="7" t="s">
        <v>1844</v>
      </c>
      <c r="G1415" s="44" t="str">
        <f>VLOOKUP(A1415,[1]FIJA!$A:$P,15,0)</f>
        <v>COMEDORES ECONOMICOS - LA CIENAGA</v>
      </c>
      <c r="H1415" s="44">
        <f>VLOOKUP(A1415,[1]FIJA!$A:$P,8,0)</f>
        <v>11000</v>
      </c>
      <c r="I1415" s="32">
        <f>VLOOKUP(A1415,[1]FIJA!$A:$P,10,0)</f>
        <v>0</v>
      </c>
      <c r="J1415" s="32">
        <f>VLOOKUP(A1415,[1]FIJA!$A:$P,9,0)</f>
        <v>315.7</v>
      </c>
      <c r="K1415" s="32">
        <f>VLOOKUP(A1415,[3]Sheet1!$F:$I,2,)</f>
        <v>781</v>
      </c>
      <c r="L1415" s="32">
        <f>VLOOKUP(A1415,[3]Sheet1!$F:$I,4,0)</f>
        <v>126.5</v>
      </c>
      <c r="M1415" s="32">
        <f>VLOOKUP(A1415,[1]FIJA!$A:$P,11,0)</f>
        <v>334.4</v>
      </c>
      <c r="N1415" s="32">
        <f>VLOOKUP(A1415,[3]Sheet1!$F:$I,3,0)</f>
        <v>779.9</v>
      </c>
      <c r="O1415" s="32">
        <f>VLOOKUP(A1415,[1]FIJA!$A:$P,12,0)</f>
        <v>75</v>
      </c>
      <c r="P1415" s="6">
        <v>650.09999999999991</v>
      </c>
      <c r="Q1415" s="40">
        <f t="shared" si="64"/>
        <v>725.09999999999991</v>
      </c>
      <c r="R1415" s="6">
        <f t="shared" si="66"/>
        <v>1687.4</v>
      </c>
      <c r="S1415" s="6">
        <f t="shared" si="65"/>
        <v>10274.9</v>
      </c>
      <c r="T1415" s="24">
        <v>111</v>
      </c>
      <c r="U1415" s="2" t="str">
        <f>VLOOKUP(A1415,[2]COMEDORECO_Generacion_de_Datos_!$A:$F,5,0)</f>
        <v>01.00.00.62.02.43.47</v>
      </c>
    </row>
    <row r="1416" spans="1:21" s="3" customFormat="1" ht="21.95" customHeight="1" x14ac:dyDescent="0.25">
      <c r="A1416" s="2">
        <f>VLOOKUP(C1416,[1]FIJA!$D:$P,3,0)</f>
        <v>1800289934</v>
      </c>
      <c r="B1416" s="23">
        <v>1404</v>
      </c>
      <c r="C1416" s="7" t="s">
        <v>1605</v>
      </c>
      <c r="D1416" s="7" t="s">
        <v>144</v>
      </c>
      <c r="E1416" s="7" t="str">
        <f>VLOOKUP(A1416,[2]COMEDORECO_Generacion_de_Datos_!$A:$F,2,0)</f>
        <v>F</v>
      </c>
      <c r="F1416" s="7" t="s">
        <v>1844</v>
      </c>
      <c r="G1416" s="44" t="str">
        <f>VLOOKUP(A1416,[1]FIJA!$A:$P,15,0)</f>
        <v>COMEDORES ECONOMICOS - LA CIENAGA</v>
      </c>
      <c r="H1416" s="44">
        <f>VLOOKUP(A1416,[1]FIJA!$A:$P,8,0)</f>
        <v>11000</v>
      </c>
      <c r="I1416" s="32">
        <f>VLOOKUP(A1416,[1]FIJA!$A:$P,10,0)</f>
        <v>0</v>
      </c>
      <c r="J1416" s="32">
        <f>VLOOKUP(A1416,[1]FIJA!$A:$P,9,0)</f>
        <v>315.7</v>
      </c>
      <c r="K1416" s="32">
        <f>VLOOKUP(A1416,[3]Sheet1!$F:$I,2,)</f>
        <v>781</v>
      </c>
      <c r="L1416" s="32">
        <f>VLOOKUP(A1416,[3]Sheet1!$F:$I,4,0)</f>
        <v>126.5</v>
      </c>
      <c r="M1416" s="32">
        <f>VLOOKUP(A1416,[1]FIJA!$A:$P,11,0)</f>
        <v>334.4</v>
      </c>
      <c r="N1416" s="32">
        <f>VLOOKUP(A1416,[3]Sheet1!$F:$I,3,0)</f>
        <v>779.9</v>
      </c>
      <c r="O1416" s="32">
        <f>VLOOKUP(A1416,[1]FIJA!$A:$P,12,0)</f>
        <v>75</v>
      </c>
      <c r="P1416" s="6">
        <v>650.09999999999991</v>
      </c>
      <c r="Q1416" s="40">
        <f t="shared" si="64"/>
        <v>725.09999999999991</v>
      </c>
      <c r="R1416" s="6">
        <f t="shared" si="66"/>
        <v>1687.4</v>
      </c>
      <c r="S1416" s="6">
        <f t="shared" si="65"/>
        <v>10274.9</v>
      </c>
      <c r="T1416" s="24">
        <v>111</v>
      </c>
      <c r="U1416" s="2" t="str">
        <f>VLOOKUP(A1416,[2]COMEDORECO_Generacion_de_Datos_!$A:$F,5,0)</f>
        <v>01.00.00.62.02.43.47</v>
      </c>
    </row>
    <row r="1417" spans="1:21" s="3" customFormat="1" ht="21.95" customHeight="1" x14ac:dyDescent="0.25">
      <c r="A1417" s="2">
        <f>VLOOKUP(C1417,[1]FIJA!$D:$P,3,0)</f>
        <v>1800337774</v>
      </c>
      <c r="B1417" s="23">
        <v>1405</v>
      </c>
      <c r="C1417" s="7" t="s">
        <v>1606</v>
      </c>
      <c r="D1417" s="7" t="s">
        <v>101</v>
      </c>
      <c r="E1417" s="7" t="str">
        <f>VLOOKUP(A1417,[2]COMEDORECO_Generacion_de_Datos_!$A:$F,2,0)</f>
        <v>F</v>
      </c>
      <c r="F1417" s="7" t="s">
        <v>1844</v>
      </c>
      <c r="G1417" s="44" t="str">
        <f>VLOOKUP(A1417,[1]FIJA!$A:$P,15,0)</f>
        <v>COMEDORES ECONOMICOS - LA CIENAGA</v>
      </c>
      <c r="H1417" s="44">
        <f>VLOOKUP(A1417,[1]FIJA!$A:$P,8,0)</f>
        <v>11000</v>
      </c>
      <c r="I1417" s="32">
        <f>VLOOKUP(A1417,[1]FIJA!$A:$P,10,0)</f>
        <v>0</v>
      </c>
      <c r="J1417" s="32">
        <f>VLOOKUP(A1417,[1]FIJA!$A:$P,9,0)</f>
        <v>315.7</v>
      </c>
      <c r="K1417" s="32">
        <f>VLOOKUP(A1417,[3]Sheet1!$F:$I,2,)</f>
        <v>781</v>
      </c>
      <c r="L1417" s="32">
        <f>VLOOKUP(A1417,[3]Sheet1!$F:$I,4,0)</f>
        <v>126.5</v>
      </c>
      <c r="M1417" s="32">
        <f>VLOOKUP(A1417,[1]FIJA!$A:$P,11,0)</f>
        <v>334.4</v>
      </c>
      <c r="N1417" s="32">
        <f>VLOOKUP(A1417,[3]Sheet1!$F:$I,3,0)</f>
        <v>779.9</v>
      </c>
      <c r="O1417" s="32">
        <f>VLOOKUP(A1417,[1]FIJA!$A:$P,12,0)</f>
        <v>75</v>
      </c>
      <c r="P1417" s="6">
        <v>650.09999999999991</v>
      </c>
      <c r="Q1417" s="40">
        <f t="shared" si="64"/>
        <v>725.09999999999991</v>
      </c>
      <c r="R1417" s="6">
        <f t="shared" si="66"/>
        <v>1687.4</v>
      </c>
      <c r="S1417" s="6">
        <f t="shared" si="65"/>
        <v>10274.9</v>
      </c>
      <c r="T1417" s="24">
        <v>111</v>
      </c>
      <c r="U1417" s="2" t="str">
        <f>VLOOKUP(A1417,[2]COMEDORECO_Generacion_de_Datos_!$A:$F,5,0)</f>
        <v>01.00.00.62.02.43.47</v>
      </c>
    </row>
    <row r="1418" spans="1:21" s="3" customFormat="1" ht="21.95" customHeight="1" x14ac:dyDescent="0.25">
      <c r="A1418" s="2">
        <f>VLOOKUP(C1418,[1]FIJA!$D:$P,3,0)</f>
        <v>1800340265</v>
      </c>
      <c r="B1418" s="23">
        <v>1406</v>
      </c>
      <c r="C1418" s="7" t="s">
        <v>1608</v>
      </c>
      <c r="D1418" s="7" t="s">
        <v>144</v>
      </c>
      <c r="E1418" s="7" t="str">
        <f>VLOOKUP(A1418,[2]COMEDORECO_Generacion_de_Datos_!$A:$F,2,0)</f>
        <v>F</v>
      </c>
      <c r="F1418" s="7" t="s">
        <v>1844</v>
      </c>
      <c r="G1418" s="44" t="str">
        <f>VLOOKUP(A1418,[1]FIJA!$A:$P,15,0)</f>
        <v>COMEDORES ECONOMICOS - LA CIENAGA</v>
      </c>
      <c r="H1418" s="44">
        <f>VLOOKUP(A1418,[1]FIJA!$A:$P,8,0)</f>
        <v>11000</v>
      </c>
      <c r="I1418" s="32">
        <f>VLOOKUP(A1418,[1]FIJA!$A:$P,10,0)</f>
        <v>0</v>
      </c>
      <c r="J1418" s="32">
        <f>VLOOKUP(A1418,[1]FIJA!$A:$P,9,0)</f>
        <v>315.7</v>
      </c>
      <c r="K1418" s="32">
        <f>VLOOKUP(A1418,[3]Sheet1!$F:$I,2,)</f>
        <v>781</v>
      </c>
      <c r="L1418" s="32">
        <f>VLOOKUP(A1418,[3]Sheet1!$F:$I,4,0)</f>
        <v>126.5</v>
      </c>
      <c r="M1418" s="32">
        <f>VLOOKUP(A1418,[1]FIJA!$A:$P,11,0)</f>
        <v>334.4</v>
      </c>
      <c r="N1418" s="32">
        <f>VLOOKUP(A1418,[3]Sheet1!$F:$I,3,0)</f>
        <v>779.9</v>
      </c>
      <c r="O1418" s="32">
        <f>VLOOKUP(A1418,[1]FIJA!$A:$P,12,0)</f>
        <v>75</v>
      </c>
      <c r="P1418" s="6">
        <v>650.09999999999991</v>
      </c>
      <c r="Q1418" s="40">
        <f t="shared" si="64"/>
        <v>725.09999999999991</v>
      </c>
      <c r="R1418" s="6">
        <f t="shared" si="66"/>
        <v>1687.4</v>
      </c>
      <c r="S1418" s="6">
        <f t="shared" si="65"/>
        <v>10274.9</v>
      </c>
      <c r="T1418" s="24">
        <v>111</v>
      </c>
      <c r="U1418" s="2" t="str">
        <f>VLOOKUP(A1418,[2]COMEDORECO_Generacion_de_Datos_!$A:$F,5,0)</f>
        <v>01.00.00.62.02.43.47</v>
      </c>
    </row>
    <row r="1419" spans="1:21" s="3" customFormat="1" ht="21.95" customHeight="1" x14ac:dyDescent="0.25">
      <c r="A1419" s="2">
        <f>VLOOKUP(C1419,[1]FIJA!$D:$P,3,0)</f>
        <v>1800490268</v>
      </c>
      <c r="B1419" s="23">
        <v>1407</v>
      </c>
      <c r="C1419" s="7" t="s">
        <v>1609</v>
      </c>
      <c r="D1419" s="7" t="s">
        <v>37</v>
      </c>
      <c r="E1419" s="7" t="str">
        <f>VLOOKUP(A1419,[2]COMEDORECO_Generacion_de_Datos_!$A:$F,2,0)</f>
        <v>M</v>
      </c>
      <c r="F1419" s="7" t="s">
        <v>1844</v>
      </c>
      <c r="G1419" s="44" t="str">
        <f>VLOOKUP(A1419,[1]FIJA!$A:$P,15,0)</f>
        <v>COMEDORES ECONOMICOS - LA CIENAGA</v>
      </c>
      <c r="H1419" s="44">
        <f>VLOOKUP(A1419,[1]FIJA!$A:$P,8,0)</f>
        <v>11000</v>
      </c>
      <c r="I1419" s="32">
        <f>VLOOKUP(A1419,[1]FIJA!$A:$P,10,0)</f>
        <v>0</v>
      </c>
      <c r="J1419" s="32">
        <f>VLOOKUP(A1419,[1]FIJA!$A:$P,9,0)</f>
        <v>315.7</v>
      </c>
      <c r="K1419" s="32">
        <f>VLOOKUP(A1419,[3]Sheet1!$F:$I,2,)</f>
        <v>781</v>
      </c>
      <c r="L1419" s="32">
        <f>VLOOKUP(A1419,[3]Sheet1!$F:$I,4,0)</f>
        <v>126.5</v>
      </c>
      <c r="M1419" s="32">
        <f>VLOOKUP(A1419,[1]FIJA!$A:$P,11,0)</f>
        <v>334.4</v>
      </c>
      <c r="N1419" s="32">
        <f>VLOOKUP(A1419,[3]Sheet1!$F:$I,3,0)</f>
        <v>779.9</v>
      </c>
      <c r="O1419" s="32">
        <f>VLOOKUP(A1419,[1]FIJA!$A:$P,12,0)</f>
        <v>75</v>
      </c>
      <c r="P1419" s="6">
        <v>650.09999999999991</v>
      </c>
      <c r="Q1419" s="40">
        <f t="shared" si="64"/>
        <v>725.09999999999991</v>
      </c>
      <c r="R1419" s="6">
        <f t="shared" si="66"/>
        <v>1687.4</v>
      </c>
      <c r="S1419" s="6">
        <f t="shared" si="65"/>
        <v>10274.9</v>
      </c>
      <c r="T1419" s="24">
        <v>111</v>
      </c>
      <c r="U1419" s="2" t="str">
        <f>VLOOKUP(A1419,[2]COMEDORECO_Generacion_de_Datos_!$A:$F,5,0)</f>
        <v>01.00.00.62.02.43.47</v>
      </c>
    </row>
    <row r="1420" spans="1:21" s="3" customFormat="1" ht="21.95" customHeight="1" x14ac:dyDescent="0.25">
      <c r="A1420" s="2">
        <f>VLOOKUP(C1420,[1]FIJA!$D:$P,3,0)</f>
        <v>1800498725</v>
      </c>
      <c r="B1420" s="23">
        <v>1408</v>
      </c>
      <c r="C1420" s="7" t="s">
        <v>1610</v>
      </c>
      <c r="D1420" s="7" t="s">
        <v>180</v>
      </c>
      <c r="E1420" s="7" t="str">
        <f>VLOOKUP(A1420,[2]COMEDORECO_Generacion_de_Datos_!$A:$F,2,0)</f>
        <v>M</v>
      </c>
      <c r="F1420" s="7" t="s">
        <v>1844</v>
      </c>
      <c r="G1420" s="44" t="str">
        <f>VLOOKUP(A1420,[1]FIJA!$A:$P,15,0)</f>
        <v>COMEDORES ECONOMICOS - LA CIENAGA</v>
      </c>
      <c r="H1420" s="44">
        <f>VLOOKUP(A1420,[1]FIJA!$A:$P,8,0)</f>
        <v>11000</v>
      </c>
      <c r="I1420" s="32">
        <f>VLOOKUP(A1420,[1]FIJA!$A:$P,10,0)</f>
        <v>0</v>
      </c>
      <c r="J1420" s="32">
        <f>VLOOKUP(A1420,[1]FIJA!$A:$P,9,0)</f>
        <v>315.7</v>
      </c>
      <c r="K1420" s="32">
        <f>VLOOKUP(A1420,[3]Sheet1!$F:$I,2,)</f>
        <v>781</v>
      </c>
      <c r="L1420" s="32">
        <f>VLOOKUP(A1420,[3]Sheet1!$F:$I,4,0)</f>
        <v>126.5</v>
      </c>
      <c r="M1420" s="32">
        <f>VLOOKUP(A1420,[1]FIJA!$A:$P,11,0)</f>
        <v>334.4</v>
      </c>
      <c r="N1420" s="32">
        <f>VLOOKUP(A1420,[3]Sheet1!$F:$I,3,0)</f>
        <v>779.9</v>
      </c>
      <c r="O1420" s="32">
        <f>VLOOKUP(A1420,[1]FIJA!$A:$P,12,0)</f>
        <v>75</v>
      </c>
      <c r="P1420" s="6">
        <v>650.09999999999991</v>
      </c>
      <c r="Q1420" s="40">
        <f t="shared" si="64"/>
        <v>725.09999999999991</v>
      </c>
      <c r="R1420" s="6">
        <f t="shared" si="66"/>
        <v>1687.4</v>
      </c>
      <c r="S1420" s="6">
        <f t="shared" si="65"/>
        <v>10274.9</v>
      </c>
      <c r="T1420" s="24">
        <v>111</v>
      </c>
      <c r="U1420" s="2" t="str">
        <f>VLOOKUP(A1420,[2]COMEDORECO_Generacion_de_Datos_!$A:$F,5,0)</f>
        <v>01.00.00.62.02.43.47</v>
      </c>
    </row>
    <row r="1421" spans="1:21" s="3" customFormat="1" ht="21.95" customHeight="1" x14ac:dyDescent="0.25">
      <c r="A1421" s="2">
        <f>VLOOKUP(C1421,[1]FIJA!$D:$P,3,0)</f>
        <v>16000009999</v>
      </c>
      <c r="B1421" s="23">
        <v>1409</v>
      </c>
      <c r="C1421" s="7" t="s">
        <v>1621</v>
      </c>
      <c r="D1421" s="7" t="s">
        <v>101</v>
      </c>
      <c r="E1421" s="7" t="str">
        <f>VLOOKUP(A1421,[2]COMEDORECO_Generacion_de_Datos_!$A:$F,2,0)</f>
        <v>M</v>
      </c>
      <c r="F1421" s="7" t="s">
        <v>1844</v>
      </c>
      <c r="G1421" s="44" t="str">
        <f>VLOOKUP(A1421,[1]FIJA!$A:$P,15,0)</f>
        <v>COMEDORES ECONOMICOS - LA CIENAGA</v>
      </c>
      <c r="H1421" s="44">
        <f>VLOOKUP(A1421,[1]FIJA!$A:$P,8,0)</f>
        <v>11000</v>
      </c>
      <c r="I1421" s="32">
        <f>VLOOKUP(A1421,[1]FIJA!$A:$P,10,0)</f>
        <v>0</v>
      </c>
      <c r="J1421" s="32">
        <f>VLOOKUP(A1421,[1]FIJA!$A:$P,9,0)</f>
        <v>315.7</v>
      </c>
      <c r="K1421" s="32">
        <f>VLOOKUP(A1421,[3]Sheet1!$F:$I,2,)</f>
        <v>781</v>
      </c>
      <c r="L1421" s="32">
        <f>VLOOKUP(A1421,[3]Sheet1!$F:$I,4,0)</f>
        <v>126.5</v>
      </c>
      <c r="M1421" s="32">
        <f>VLOOKUP(A1421,[1]FIJA!$A:$P,11,0)</f>
        <v>334.4</v>
      </c>
      <c r="N1421" s="32">
        <f>VLOOKUP(A1421,[3]Sheet1!$F:$I,3,0)</f>
        <v>779.9</v>
      </c>
      <c r="O1421" s="32">
        <f>VLOOKUP(A1421,[1]FIJA!$A:$P,12,0)</f>
        <v>75</v>
      </c>
      <c r="P1421" s="6">
        <v>650.09999999999991</v>
      </c>
      <c r="Q1421" s="40">
        <f t="shared" ref="Q1421:Q1484" si="67">+I1421+J1421+M1421+O1421</f>
        <v>725.09999999999991</v>
      </c>
      <c r="R1421" s="6">
        <f t="shared" si="66"/>
        <v>1687.4</v>
      </c>
      <c r="S1421" s="6">
        <f t="shared" ref="S1421:S1484" si="68">+H1421-Q1421</f>
        <v>10274.9</v>
      </c>
      <c r="T1421" s="24">
        <v>111</v>
      </c>
      <c r="U1421" s="2" t="str">
        <f>VLOOKUP(A1421,[2]COMEDORECO_Generacion_de_Datos_!$A:$F,5,0)</f>
        <v>01.00.00.62.02.43.47</v>
      </c>
    </row>
    <row r="1422" spans="1:21" s="3" customFormat="1" ht="21.95" customHeight="1" x14ac:dyDescent="0.25">
      <c r="A1422" s="2">
        <f>VLOOKUP(C1422,[1]FIJA!$D:$P,3,0)</f>
        <v>2200171672</v>
      </c>
      <c r="B1422" s="23">
        <v>1410</v>
      </c>
      <c r="C1422" s="7" t="s">
        <v>1550</v>
      </c>
      <c r="D1422" s="7" t="s">
        <v>27</v>
      </c>
      <c r="E1422" s="7" t="str">
        <f>VLOOKUP(A1422,[2]COMEDORECO_Generacion_de_Datos_!$A:$F,2,0)</f>
        <v>M</v>
      </c>
      <c r="F1422" s="7" t="s">
        <v>1844</v>
      </c>
      <c r="G1422" s="44" t="str">
        <f>VLOOKUP(A1422,[1]FIJA!$A:$P,15,0)</f>
        <v>COMEDORES ECONOMICOS - GALVAN</v>
      </c>
      <c r="H1422" s="44">
        <f>VLOOKUP(A1422,[1]FIJA!$A:$P,8,0)</f>
        <v>35000</v>
      </c>
      <c r="I1422" s="32">
        <f>VLOOKUP(A1422,[1]FIJA!$A:$P,10,0)</f>
        <v>0</v>
      </c>
      <c r="J1422" s="32">
        <f>VLOOKUP(A1422,[1]FIJA!$A:$P,9,0)</f>
        <v>1004.5</v>
      </c>
      <c r="K1422" s="32">
        <f>VLOOKUP(A1422,[3]Sheet1!$F:$I,2,)</f>
        <v>2485</v>
      </c>
      <c r="L1422" s="32">
        <f>VLOOKUP(A1422,[3]Sheet1!$F:$I,4,0)</f>
        <v>402.5</v>
      </c>
      <c r="M1422" s="32">
        <f>VLOOKUP(A1422,[1]FIJA!$A:$P,11,0)</f>
        <v>1064</v>
      </c>
      <c r="N1422" s="32">
        <f>VLOOKUP(A1422,[3]Sheet1!$F:$I,3,0)</f>
        <v>2481.5</v>
      </c>
      <c r="O1422" s="32">
        <f>VLOOKUP(A1422,[1]FIJA!$A:$P,12,0)</f>
        <v>75</v>
      </c>
      <c r="P1422" s="6">
        <v>2068.5</v>
      </c>
      <c r="Q1422" s="40">
        <f t="shared" si="67"/>
        <v>2143.5</v>
      </c>
      <c r="R1422" s="6">
        <f t="shared" si="66"/>
        <v>5369</v>
      </c>
      <c r="S1422" s="6">
        <f t="shared" si="68"/>
        <v>32856.5</v>
      </c>
      <c r="T1422" s="24">
        <v>111</v>
      </c>
      <c r="U1422" s="2" t="str">
        <f>VLOOKUP(A1422,[2]COMEDORECO_Generacion_de_Datos_!$A:$F,5,0)</f>
        <v>01.00.00.62.02.43.48</v>
      </c>
    </row>
    <row r="1423" spans="1:21" s="3" customFormat="1" ht="21.95" customHeight="1" x14ac:dyDescent="0.25">
      <c r="A1423" s="2">
        <f>VLOOKUP(C1423,[1]FIJA!$D:$P,3,0)</f>
        <v>11300041222</v>
      </c>
      <c r="B1423" s="23">
        <v>1411</v>
      </c>
      <c r="C1423" s="7" t="s">
        <v>1579</v>
      </c>
      <c r="D1423" s="7" t="s">
        <v>81</v>
      </c>
      <c r="E1423" s="7" t="str">
        <f>VLOOKUP(A1423,[2]COMEDORECO_Generacion_de_Datos_!$A:$F,2,0)</f>
        <v>M</v>
      </c>
      <c r="F1423" s="7" t="s">
        <v>1844</v>
      </c>
      <c r="G1423" s="44" t="str">
        <f>VLOOKUP(A1423,[1]FIJA!$A:$P,15,0)</f>
        <v>COMEDORES ECONOMICOS - GALVAN</v>
      </c>
      <c r="H1423" s="44">
        <f>VLOOKUP(A1423,[1]FIJA!$A:$P,8,0)</f>
        <v>15000</v>
      </c>
      <c r="I1423" s="32">
        <f>VLOOKUP(A1423,[1]FIJA!$A:$P,10,0)</f>
        <v>0</v>
      </c>
      <c r="J1423" s="32">
        <f>VLOOKUP(A1423,[1]FIJA!$A:$P,9,0)</f>
        <v>430.5</v>
      </c>
      <c r="K1423" s="32">
        <f>VLOOKUP(A1423,[3]Sheet1!$F:$I,2,)</f>
        <v>1065</v>
      </c>
      <c r="L1423" s="32">
        <f>VLOOKUP(A1423,[3]Sheet1!$F:$I,4,0)</f>
        <v>172.5</v>
      </c>
      <c r="M1423" s="32">
        <f>VLOOKUP(A1423,[1]FIJA!$A:$P,11,0)</f>
        <v>456</v>
      </c>
      <c r="N1423" s="32">
        <f>VLOOKUP(A1423,[3]Sheet1!$F:$I,3,0)</f>
        <v>1063.5</v>
      </c>
      <c r="O1423" s="32">
        <f>VLOOKUP(A1423,[1]FIJA!$A:$P,12,0)</f>
        <v>75</v>
      </c>
      <c r="P1423" s="6">
        <v>886.5</v>
      </c>
      <c r="Q1423" s="40">
        <f t="shared" si="67"/>
        <v>961.5</v>
      </c>
      <c r="R1423" s="6">
        <f t="shared" si="66"/>
        <v>2301</v>
      </c>
      <c r="S1423" s="6">
        <f t="shared" si="68"/>
        <v>14038.5</v>
      </c>
      <c r="T1423" s="24">
        <v>111</v>
      </c>
      <c r="U1423" s="2" t="str">
        <f>VLOOKUP(A1423,[2]COMEDORECO_Generacion_de_Datos_!$A:$F,5,0)</f>
        <v>01.00.00.62.02.43.48</v>
      </c>
    </row>
    <row r="1424" spans="1:21" s="3" customFormat="1" ht="21.95" customHeight="1" x14ac:dyDescent="0.25">
      <c r="A1424" s="2">
        <f>VLOOKUP(C1424,[1]FIJA!$D:$P,3,0)</f>
        <v>2200080683</v>
      </c>
      <c r="B1424" s="23">
        <v>1412</v>
      </c>
      <c r="C1424" s="7" t="s">
        <v>1547</v>
      </c>
      <c r="D1424" s="7" t="s">
        <v>152</v>
      </c>
      <c r="E1424" s="7" t="str">
        <f>VLOOKUP(A1424,[2]COMEDORECO_Generacion_de_Datos_!$A:$F,2,0)</f>
        <v>M</v>
      </c>
      <c r="F1424" s="7" t="s">
        <v>1844</v>
      </c>
      <c r="G1424" s="44" t="str">
        <f>VLOOKUP(A1424,[1]FIJA!$A:$P,15,0)</f>
        <v>COMEDORES ECONOMICOS - GALVAN</v>
      </c>
      <c r="H1424" s="44">
        <f>VLOOKUP(A1424,[1]FIJA!$A:$P,8,0)</f>
        <v>11000</v>
      </c>
      <c r="I1424" s="32">
        <f>VLOOKUP(A1424,[1]FIJA!$A:$P,10,0)</f>
        <v>0</v>
      </c>
      <c r="J1424" s="32">
        <f>VLOOKUP(A1424,[1]FIJA!$A:$P,9,0)</f>
        <v>315.7</v>
      </c>
      <c r="K1424" s="32">
        <f>VLOOKUP(A1424,[3]Sheet1!$F:$I,2,)</f>
        <v>781</v>
      </c>
      <c r="L1424" s="32">
        <f>VLOOKUP(A1424,[3]Sheet1!$F:$I,4,0)</f>
        <v>126.5</v>
      </c>
      <c r="M1424" s="32">
        <f>VLOOKUP(A1424,[1]FIJA!$A:$P,11,0)</f>
        <v>334.4</v>
      </c>
      <c r="N1424" s="32">
        <f>VLOOKUP(A1424,[3]Sheet1!$F:$I,3,0)</f>
        <v>779.9</v>
      </c>
      <c r="O1424" s="32">
        <f>VLOOKUP(A1424,[1]FIJA!$A:$P,12,0)</f>
        <v>75</v>
      </c>
      <c r="P1424" s="6">
        <v>650.09999999999991</v>
      </c>
      <c r="Q1424" s="40">
        <f t="shared" si="67"/>
        <v>725.09999999999991</v>
      </c>
      <c r="R1424" s="6">
        <f t="shared" si="66"/>
        <v>1687.4</v>
      </c>
      <c r="S1424" s="6">
        <f t="shared" si="68"/>
        <v>10274.9</v>
      </c>
      <c r="T1424" s="24">
        <v>111</v>
      </c>
      <c r="U1424" s="2" t="str">
        <f>VLOOKUP(A1424,[2]COMEDORECO_Generacion_de_Datos_!$A:$F,5,0)</f>
        <v>01.00.00.62.02.43.48</v>
      </c>
    </row>
    <row r="1425" spans="1:21" s="3" customFormat="1" ht="21.95" customHeight="1" x14ac:dyDescent="0.25">
      <c r="A1425" s="2">
        <f>VLOOKUP(C1425,[1]FIJA!$D:$P,3,0)</f>
        <v>2200160717</v>
      </c>
      <c r="B1425" s="23">
        <v>1413</v>
      </c>
      <c r="C1425" s="7" t="s">
        <v>1549</v>
      </c>
      <c r="D1425" s="7" t="s">
        <v>144</v>
      </c>
      <c r="E1425" s="7" t="str">
        <f>VLOOKUP(A1425,[2]COMEDORECO_Generacion_de_Datos_!$A:$F,2,0)</f>
        <v>F</v>
      </c>
      <c r="F1425" s="7" t="s">
        <v>1844</v>
      </c>
      <c r="G1425" s="44" t="str">
        <f>VLOOKUP(A1425,[1]FIJA!$A:$P,15,0)</f>
        <v>COMEDORES ECONOMICOS - GALVAN</v>
      </c>
      <c r="H1425" s="44">
        <f>VLOOKUP(A1425,[1]FIJA!$A:$P,8,0)</f>
        <v>11000</v>
      </c>
      <c r="I1425" s="32">
        <f>VLOOKUP(A1425,[1]FIJA!$A:$P,10,0)</f>
        <v>0</v>
      </c>
      <c r="J1425" s="32">
        <f>VLOOKUP(A1425,[1]FIJA!$A:$P,9,0)</f>
        <v>315.7</v>
      </c>
      <c r="K1425" s="32">
        <f>VLOOKUP(A1425,[3]Sheet1!$F:$I,2,)</f>
        <v>781</v>
      </c>
      <c r="L1425" s="32">
        <f>VLOOKUP(A1425,[3]Sheet1!$F:$I,4,0)</f>
        <v>126.5</v>
      </c>
      <c r="M1425" s="32">
        <f>VLOOKUP(A1425,[1]FIJA!$A:$P,11,0)</f>
        <v>334.4</v>
      </c>
      <c r="N1425" s="32">
        <f>VLOOKUP(A1425,[3]Sheet1!$F:$I,3,0)</f>
        <v>779.9</v>
      </c>
      <c r="O1425" s="32">
        <f>VLOOKUP(A1425,[1]FIJA!$A:$P,12,0)</f>
        <v>75</v>
      </c>
      <c r="P1425" s="6">
        <v>650.09999999999991</v>
      </c>
      <c r="Q1425" s="40">
        <f t="shared" si="67"/>
        <v>725.09999999999991</v>
      </c>
      <c r="R1425" s="6">
        <f t="shared" si="66"/>
        <v>1687.4</v>
      </c>
      <c r="S1425" s="6">
        <f t="shared" si="68"/>
        <v>10274.9</v>
      </c>
      <c r="T1425" s="24">
        <v>111</v>
      </c>
      <c r="U1425" s="2" t="str">
        <f>VLOOKUP(A1425,[2]COMEDORECO_Generacion_de_Datos_!$A:$F,5,0)</f>
        <v>01.00.00.62.02.43.48</v>
      </c>
    </row>
    <row r="1426" spans="1:21" s="3" customFormat="1" ht="21.95" customHeight="1" x14ac:dyDescent="0.25">
      <c r="A1426" s="2">
        <f>VLOOKUP(C1426,[1]FIJA!$D:$P,3,0)</f>
        <v>2200182174</v>
      </c>
      <c r="B1426" s="23">
        <v>1414</v>
      </c>
      <c r="C1426" s="7" t="s">
        <v>1551</v>
      </c>
      <c r="D1426" s="7" t="s">
        <v>101</v>
      </c>
      <c r="E1426" s="7" t="str">
        <f>VLOOKUP(A1426,[2]COMEDORECO_Generacion_de_Datos_!$A:$F,2,0)</f>
        <v>F</v>
      </c>
      <c r="F1426" s="7" t="s">
        <v>1844</v>
      </c>
      <c r="G1426" s="44" t="str">
        <f>VLOOKUP(A1426,[1]FIJA!$A:$P,15,0)</f>
        <v>COMEDORES ECONOMICOS - GALVAN</v>
      </c>
      <c r="H1426" s="44">
        <f>VLOOKUP(A1426,[1]FIJA!$A:$P,8,0)</f>
        <v>11000</v>
      </c>
      <c r="I1426" s="32">
        <f>VLOOKUP(A1426,[1]FIJA!$A:$P,10,0)</f>
        <v>0</v>
      </c>
      <c r="J1426" s="32">
        <f>VLOOKUP(A1426,[1]FIJA!$A:$P,9,0)</f>
        <v>315.7</v>
      </c>
      <c r="K1426" s="32">
        <f>VLOOKUP(A1426,[3]Sheet1!$F:$I,2,)</f>
        <v>781</v>
      </c>
      <c r="L1426" s="32">
        <f>VLOOKUP(A1426,[3]Sheet1!$F:$I,4,0)</f>
        <v>126.5</v>
      </c>
      <c r="M1426" s="32">
        <f>VLOOKUP(A1426,[1]FIJA!$A:$P,11,0)</f>
        <v>334.4</v>
      </c>
      <c r="N1426" s="32">
        <f>VLOOKUP(A1426,[3]Sheet1!$F:$I,3,0)</f>
        <v>779.9</v>
      </c>
      <c r="O1426" s="32">
        <f>VLOOKUP(A1426,[1]FIJA!$A:$P,12,0)</f>
        <v>75</v>
      </c>
      <c r="P1426" s="6">
        <v>650.09999999999991</v>
      </c>
      <c r="Q1426" s="40">
        <f t="shared" si="67"/>
        <v>725.09999999999991</v>
      </c>
      <c r="R1426" s="6">
        <f t="shared" si="66"/>
        <v>1687.4</v>
      </c>
      <c r="S1426" s="6">
        <f t="shared" si="68"/>
        <v>10274.9</v>
      </c>
      <c r="T1426" s="24">
        <v>111</v>
      </c>
      <c r="U1426" s="2" t="str">
        <f>VLOOKUP(A1426,[2]COMEDORECO_Generacion_de_Datos_!$A:$F,5,0)</f>
        <v>01.00.00.62.02.43.48</v>
      </c>
    </row>
    <row r="1427" spans="1:21" s="3" customFormat="1" ht="21.95" customHeight="1" x14ac:dyDescent="0.25">
      <c r="A1427" s="2">
        <f>VLOOKUP(C1427,[1]FIJA!$D:$P,3,0)</f>
        <v>2200190367</v>
      </c>
      <c r="B1427" s="23">
        <v>1415</v>
      </c>
      <c r="C1427" s="7" t="s">
        <v>1553</v>
      </c>
      <c r="D1427" s="7" t="s">
        <v>97</v>
      </c>
      <c r="E1427" s="7" t="str">
        <f>VLOOKUP(A1427,[2]COMEDORECO_Generacion_de_Datos_!$A:$F,2,0)</f>
        <v>F</v>
      </c>
      <c r="F1427" s="7" t="s">
        <v>1844</v>
      </c>
      <c r="G1427" s="44" t="str">
        <f>VLOOKUP(A1427,[1]FIJA!$A:$P,15,0)</f>
        <v>COMEDORES ECONOMICOS - GALVAN</v>
      </c>
      <c r="H1427" s="44">
        <f>VLOOKUP(A1427,[1]FIJA!$A:$P,8,0)</f>
        <v>11000</v>
      </c>
      <c r="I1427" s="32">
        <f>VLOOKUP(A1427,[1]FIJA!$A:$P,10,0)</f>
        <v>0</v>
      </c>
      <c r="J1427" s="32">
        <f>VLOOKUP(A1427,[1]FIJA!$A:$P,9,0)</f>
        <v>315.7</v>
      </c>
      <c r="K1427" s="32">
        <f>VLOOKUP(A1427,[3]Sheet1!$F:$I,2,)</f>
        <v>781</v>
      </c>
      <c r="L1427" s="32">
        <f>VLOOKUP(A1427,[3]Sheet1!$F:$I,4,0)</f>
        <v>126.5</v>
      </c>
      <c r="M1427" s="32">
        <f>VLOOKUP(A1427,[1]FIJA!$A:$P,11,0)</f>
        <v>334.4</v>
      </c>
      <c r="N1427" s="32">
        <f>VLOOKUP(A1427,[3]Sheet1!$F:$I,3,0)</f>
        <v>779.9</v>
      </c>
      <c r="O1427" s="32">
        <f>VLOOKUP(A1427,[1]FIJA!$A:$P,12,0)</f>
        <v>75</v>
      </c>
      <c r="P1427" s="6">
        <v>650.09999999999991</v>
      </c>
      <c r="Q1427" s="40">
        <f t="shared" si="67"/>
        <v>725.09999999999991</v>
      </c>
      <c r="R1427" s="6">
        <f t="shared" si="66"/>
        <v>1687.4</v>
      </c>
      <c r="S1427" s="6">
        <f t="shared" si="68"/>
        <v>10274.9</v>
      </c>
      <c r="T1427" s="24">
        <v>111</v>
      </c>
      <c r="U1427" s="2" t="str">
        <f>VLOOKUP(A1427,[2]COMEDORECO_Generacion_de_Datos_!$A:$F,5,0)</f>
        <v>01.00.00.62.02.43.48</v>
      </c>
    </row>
    <row r="1428" spans="1:21" s="3" customFormat="1" ht="21.95" customHeight="1" x14ac:dyDescent="0.25">
      <c r="A1428" s="2">
        <f>VLOOKUP(C1428,[1]FIJA!$D:$P,3,0)</f>
        <v>2200268213</v>
      </c>
      <c r="B1428" s="23">
        <v>1416</v>
      </c>
      <c r="C1428" s="7" t="s">
        <v>1555</v>
      </c>
      <c r="D1428" s="7" t="s">
        <v>144</v>
      </c>
      <c r="E1428" s="7" t="str">
        <f>VLOOKUP(A1428,[2]COMEDORECO_Generacion_de_Datos_!$A:$F,2,0)</f>
        <v>F</v>
      </c>
      <c r="F1428" s="7" t="s">
        <v>1844</v>
      </c>
      <c r="G1428" s="44" t="str">
        <f>VLOOKUP(A1428,[1]FIJA!$A:$P,15,0)</f>
        <v>COMEDORES ECONOMICOS - GALVAN</v>
      </c>
      <c r="H1428" s="44">
        <f>VLOOKUP(A1428,[1]FIJA!$A:$P,8,0)</f>
        <v>11000</v>
      </c>
      <c r="I1428" s="32">
        <f>VLOOKUP(A1428,[1]FIJA!$A:$P,10,0)</f>
        <v>0</v>
      </c>
      <c r="J1428" s="32">
        <f>VLOOKUP(A1428,[1]FIJA!$A:$P,9,0)</f>
        <v>315.7</v>
      </c>
      <c r="K1428" s="32">
        <f>VLOOKUP(A1428,[3]Sheet1!$F:$I,2,)</f>
        <v>781</v>
      </c>
      <c r="L1428" s="32">
        <f>VLOOKUP(A1428,[3]Sheet1!$F:$I,4,0)</f>
        <v>126.5</v>
      </c>
      <c r="M1428" s="32">
        <f>VLOOKUP(A1428,[1]FIJA!$A:$P,11,0)</f>
        <v>334.4</v>
      </c>
      <c r="N1428" s="32">
        <f>VLOOKUP(A1428,[3]Sheet1!$F:$I,3,0)</f>
        <v>779.9</v>
      </c>
      <c r="O1428" s="32">
        <f>VLOOKUP(A1428,[1]FIJA!$A:$P,12,0)</f>
        <v>75</v>
      </c>
      <c r="P1428" s="6">
        <v>650.09999999999991</v>
      </c>
      <c r="Q1428" s="40">
        <f t="shared" si="67"/>
        <v>725.09999999999991</v>
      </c>
      <c r="R1428" s="6">
        <f t="shared" si="66"/>
        <v>1687.4</v>
      </c>
      <c r="S1428" s="6">
        <f t="shared" si="68"/>
        <v>10274.9</v>
      </c>
      <c r="T1428" s="24">
        <v>111</v>
      </c>
      <c r="U1428" s="2" t="str">
        <f>VLOOKUP(A1428,[2]COMEDORECO_Generacion_de_Datos_!$A:$F,5,0)</f>
        <v>01.00.00.62.02.43.48</v>
      </c>
    </row>
    <row r="1429" spans="1:21" s="3" customFormat="1" ht="21.95" customHeight="1" x14ac:dyDescent="0.25">
      <c r="A1429" s="2">
        <f>VLOOKUP(C1429,[1]FIJA!$D:$P,3,0)</f>
        <v>11300016166</v>
      </c>
      <c r="B1429" s="23">
        <v>1417</v>
      </c>
      <c r="C1429" s="7" t="s">
        <v>1578</v>
      </c>
      <c r="D1429" s="7" t="s">
        <v>97</v>
      </c>
      <c r="E1429" s="7" t="str">
        <f>VLOOKUP(A1429,[2]COMEDORECO_Generacion_de_Datos_!$A:$F,2,0)</f>
        <v>M</v>
      </c>
      <c r="F1429" s="7" t="s">
        <v>1844</v>
      </c>
      <c r="G1429" s="44" t="str">
        <f>VLOOKUP(A1429,[1]FIJA!$A:$P,15,0)</f>
        <v>COMEDORES ECONOMICOS - GALVAN</v>
      </c>
      <c r="H1429" s="44">
        <f>VLOOKUP(A1429,[1]FIJA!$A:$P,8,0)</f>
        <v>11000</v>
      </c>
      <c r="I1429" s="32">
        <f>VLOOKUP(A1429,[1]FIJA!$A:$P,10,0)</f>
        <v>0</v>
      </c>
      <c r="J1429" s="32">
        <f>VLOOKUP(A1429,[1]FIJA!$A:$P,9,0)</f>
        <v>315.7</v>
      </c>
      <c r="K1429" s="32">
        <f>VLOOKUP(A1429,[3]Sheet1!$F:$I,2,)</f>
        <v>781</v>
      </c>
      <c r="L1429" s="32">
        <f>VLOOKUP(A1429,[3]Sheet1!$F:$I,4,0)</f>
        <v>126.5</v>
      </c>
      <c r="M1429" s="32">
        <f>VLOOKUP(A1429,[1]FIJA!$A:$P,11,0)</f>
        <v>334.4</v>
      </c>
      <c r="N1429" s="32">
        <f>VLOOKUP(A1429,[3]Sheet1!$F:$I,3,0)</f>
        <v>779.9</v>
      </c>
      <c r="O1429" s="32">
        <f>VLOOKUP(A1429,[1]FIJA!$A:$P,12,0)</f>
        <v>75</v>
      </c>
      <c r="P1429" s="6">
        <v>650.09999999999991</v>
      </c>
      <c r="Q1429" s="40">
        <f t="shared" si="67"/>
        <v>725.09999999999991</v>
      </c>
      <c r="R1429" s="6">
        <f t="shared" si="66"/>
        <v>1687.4</v>
      </c>
      <c r="S1429" s="6">
        <f t="shared" si="68"/>
        <v>10274.9</v>
      </c>
      <c r="T1429" s="24">
        <v>111</v>
      </c>
      <c r="U1429" s="2" t="str">
        <f>VLOOKUP(A1429,[2]COMEDORECO_Generacion_de_Datos_!$A:$F,5,0)</f>
        <v>01.00.00.62.02.43.48</v>
      </c>
    </row>
    <row r="1430" spans="1:21" s="3" customFormat="1" ht="21.95" customHeight="1" x14ac:dyDescent="0.25">
      <c r="A1430" s="2">
        <f>VLOOKUP(C1430,[1]FIJA!$D:$P,3,0)</f>
        <v>40232433975</v>
      </c>
      <c r="B1430" s="23">
        <v>1418</v>
      </c>
      <c r="C1430" s="7" t="s">
        <v>1592</v>
      </c>
      <c r="D1430" s="7" t="s">
        <v>97</v>
      </c>
      <c r="E1430" s="7" t="str">
        <f>VLOOKUP(A1430,[2]COMEDORECO_Generacion_de_Datos_!$A:$F,2,0)</f>
        <v>F</v>
      </c>
      <c r="F1430" s="7" t="s">
        <v>1844</v>
      </c>
      <c r="G1430" s="44" t="str">
        <f>VLOOKUP(A1430,[1]FIJA!$A:$P,15,0)</f>
        <v>COMEDORES ECONOMICOS - GALVAN</v>
      </c>
      <c r="H1430" s="44">
        <f>VLOOKUP(A1430,[1]FIJA!$A:$P,8,0)</f>
        <v>11000</v>
      </c>
      <c r="I1430" s="32">
        <f>VLOOKUP(A1430,[1]FIJA!$A:$P,10,0)</f>
        <v>0</v>
      </c>
      <c r="J1430" s="32">
        <f>VLOOKUP(A1430,[1]FIJA!$A:$P,9,0)</f>
        <v>315.7</v>
      </c>
      <c r="K1430" s="32">
        <f>VLOOKUP(A1430,[3]Sheet1!$F:$I,2,)</f>
        <v>781</v>
      </c>
      <c r="L1430" s="32">
        <f>VLOOKUP(A1430,[3]Sheet1!$F:$I,4,0)</f>
        <v>126.5</v>
      </c>
      <c r="M1430" s="32">
        <f>VLOOKUP(A1430,[1]FIJA!$A:$P,11,0)</f>
        <v>334.4</v>
      </c>
      <c r="N1430" s="32">
        <f>VLOOKUP(A1430,[3]Sheet1!$F:$I,3,0)</f>
        <v>779.9</v>
      </c>
      <c r="O1430" s="32">
        <f>VLOOKUP(A1430,[1]FIJA!$A:$P,12,0)</f>
        <v>75</v>
      </c>
      <c r="P1430" s="6">
        <v>650.09999999999991</v>
      </c>
      <c r="Q1430" s="40">
        <f t="shared" si="67"/>
        <v>725.09999999999991</v>
      </c>
      <c r="R1430" s="6">
        <f t="shared" si="66"/>
        <v>1687.4</v>
      </c>
      <c r="S1430" s="6">
        <f t="shared" si="68"/>
        <v>10274.9</v>
      </c>
      <c r="T1430" s="24">
        <v>111</v>
      </c>
      <c r="U1430" s="2" t="str">
        <f>VLOOKUP(A1430,[2]COMEDORECO_Generacion_de_Datos_!$A:$F,5,0)</f>
        <v>01.00.00.62.02.43.48</v>
      </c>
    </row>
    <row r="1431" spans="1:21" s="3" customFormat="1" ht="21.95" customHeight="1" x14ac:dyDescent="0.25">
      <c r="A1431" s="2">
        <f>VLOOKUP(C1431,[1]FIJA!$D:$P,3,0)</f>
        <v>2200138580</v>
      </c>
      <c r="B1431" s="23">
        <v>1419</v>
      </c>
      <c r="C1431" s="7" t="s">
        <v>1548</v>
      </c>
      <c r="D1431" s="7" t="s">
        <v>101</v>
      </c>
      <c r="E1431" s="7" t="str">
        <f>VLOOKUP(A1431,[2]COMEDORECO_Generacion_de_Datos_!$A:$F,2,0)</f>
        <v>F</v>
      </c>
      <c r="F1431" s="7" t="s">
        <v>1844</v>
      </c>
      <c r="G1431" s="44" t="str">
        <f>VLOOKUP(A1431,[1]FIJA!$A:$P,15,0)</f>
        <v>COMEDORES ECONOMICOS - BATEY 5 - BAHORUC</v>
      </c>
      <c r="H1431" s="44">
        <f>VLOOKUP(A1431,[1]FIJA!$A:$P,8,0)</f>
        <v>11000</v>
      </c>
      <c r="I1431" s="32">
        <f>VLOOKUP(A1431,[1]FIJA!$A:$P,10,0)</f>
        <v>0</v>
      </c>
      <c r="J1431" s="32">
        <f>VLOOKUP(A1431,[1]FIJA!$A:$P,9,0)</f>
        <v>315.7</v>
      </c>
      <c r="K1431" s="32">
        <f>VLOOKUP(A1431,[3]Sheet1!$F:$I,2,)</f>
        <v>781</v>
      </c>
      <c r="L1431" s="32">
        <f>VLOOKUP(A1431,[3]Sheet1!$F:$I,4,0)</f>
        <v>126.5</v>
      </c>
      <c r="M1431" s="32">
        <f>VLOOKUP(A1431,[1]FIJA!$A:$P,11,0)</f>
        <v>334.4</v>
      </c>
      <c r="N1431" s="32">
        <f>VLOOKUP(A1431,[3]Sheet1!$F:$I,3,0)</f>
        <v>779.9</v>
      </c>
      <c r="O1431" s="32">
        <f>VLOOKUP(A1431,[1]FIJA!$A:$P,12,0)</f>
        <v>75</v>
      </c>
      <c r="P1431" s="6">
        <v>650.09999999999991</v>
      </c>
      <c r="Q1431" s="40">
        <f t="shared" si="67"/>
        <v>725.09999999999991</v>
      </c>
      <c r="R1431" s="6">
        <f t="shared" si="66"/>
        <v>1687.4</v>
      </c>
      <c r="S1431" s="6">
        <f t="shared" si="68"/>
        <v>10274.9</v>
      </c>
      <c r="T1431" s="24">
        <v>111</v>
      </c>
      <c r="U1431" s="2" t="str">
        <f>VLOOKUP(A1431,[2]COMEDORECO_Generacion_de_Datos_!$A:$F,5,0)</f>
        <v>01.00.00.62.02.43.49</v>
      </c>
    </row>
    <row r="1432" spans="1:21" s="3" customFormat="1" ht="21.95" customHeight="1" x14ac:dyDescent="0.25">
      <c r="A1432" s="2">
        <f>VLOOKUP(C1432,[1]FIJA!$D:$P,3,0)</f>
        <v>2200160352</v>
      </c>
      <c r="B1432" s="23">
        <v>1420</v>
      </c>
      <c r="C1432" s="7" t="s">
        <v>1636</v>
      </c>
      <c r="D1432" s="7" t="s">
        <v>97</v>
      </c>
      <c r="E1432" s="7" t="str">
        <f>VLOOKUP(A1432,[2]COMEDORECO_Generacion_de_Datos_!$A:$F,2,0)</f>
        <v>M</v>
      </c>
      <c r="F1432" s="7" t="s">
        <v>1844</v>
      </c>
      <c r="G1432" s="44" t="str">
        <f>VLOOKUP(A1432,[1]FIJA!$A:$P,15,0)</f>
        <v>COMEDORES ECONOMICOS - BATEY 5 - BAHORUC</v>
      </c>
      <c r="H1432" s="44">
        <f>VLOOKUP(A1432,[1]FIJA!$A:$P,8,0)</f>
        <v>11000</v>
      </c>
      <c r="I1432" s="32">
        <f>VLOOKUP(A1432,[1]FIJA!$A:$P,10,0)</f>
        <v>0</v>
      </c>
      <c r="J1432" s="32">
        <f>VLOOKUP(A1432,[1]FIJA!$A:$P,9,0)</f>
        <v>315.7</v>
      </c>
      <c r="K1432" s="32">
        <f>VLOOKUP(A1432,[3]Sheet1!$F:$I,2,)</f>
        <v>781</v>
      </c>
      <c r="L1432" s="32">
        <f>VLOOKUP(A1432,[3]Sheet1!$F:$I,4,0)</f>
        <v>126.5</v>
      </c>
      <c r="M1432" s="32">
        <f>VLOOKUP(A1432,[1]FIJA!$A:$P,11,0)</f>
        <v>334.4</v>
      </c>
      <c r="N1432" s="32">
        <f>VLOOKUP(A1432,[3]Sheet1!$F:$I,3,0)</f>
        <v>779.9</v>
      </c>
      <c r="O1432" s="32">
        <f>VLOOKUP(A1432,[1]FIJA!$A:$P,12,0)</f>
        <v>75</v>
      </c>
      <c r="P1432" s="6">
        <v>650.09999999999991</v>
      </c>
      <c r="Q1432" s="40">
        <f t="shared" si="67"/>
        <v>725.09999999999991</v>
      </c>
      <c r="R1432" s="6">
        <f t="shared" si="66"/>
        <v>1687.4</v>
      </c>
      <c r="S1432" s="6">
        <f t="shared" si="68"/>
        <v>10274.9</v>
      </c>
      <c r="T1432" s="24">
        <v>111</v>
      </c>
      <c r="U1432" s="2" t="str">
        <f>VLOOKUP(A1432,[2]COMEDORECO_Generacion_de_Datos_!$A:$F,5,0)</f>
        <v>01.00.00.62.02.43.49</v>
      </c>
    </row>
    <row r="1433" spans="1:21" s="3" customFormat="1" ht="21.95" customHeight="1" x14ac:dyDescent="0.25">
      <c r="A1433" s="2">
        <f>VLOOKUP(C1433,[1]FIJA!$D:$P,3,0)</f>
        <v>2200188593</v>
      </c>
      <c r="B1433" s="23">
        <v>1421</v>
      </c>
      <c r="C1433" s="7" t="s">
        <v>1552</v>
      </c>
      <c r="D1433" s="7" t="s">
        <v>97</v>
      </c>
      <c r="E1433" s="7" t="str">
        <f>VLOOKUP(A1433,[2]COMEDORECO_Generacion_de_Datos_!$A:$F,2,0)</f>
        <v>M</v>
      </c>
      <c r="F1433" s="7" t="s">
        <v>1844</v>
      </c>
      <c r="G1433" s="44" t="str">
        <f>VLOOKUP(A1433,[1]FIJA!$A:$P,15,0)</f>
        <v>COMEDORES ECONOMICOS - BATEY 5 - BAHORUC</v>
      </c>
      <c r="H1433" s="44">
        <f>VLOOKUP(A1433,[1]FIJA!$A:$P,8,0)</f>
        <v>11000</v>
      </c>
      <c r="I1433" s="32">
        <f>VLOOKUP(A1433,[1]FIJA!$A:$P,10,0)</f>
        <v>0</v>
      </c>
      <c r="J1433" s="32">
        <f>VLOOKUP(A1433,[1]FIJA!$A:$P,9,0)</f>
        <v>315.7</v>
      </c>
      <c r="K1433" s="32">
        <f>VLOOKUP(A1433,[3]Sheet1!$F:$I,2,)</f>
        <v>781</v>
      </c>
      <c r="L1433" s="32">
        <f>VLOOKUP(A1433,[3]Sheet1!$F:$I,4,0)</f>
        <v>126.5</v>
      </c>
      <c r="M1433" s="32">
        <f>VLOOKUP(A1433,[1]FIJA!$A:$P,11,0)</f>
        <v>334.4</v>
      </c>
      <c r="N1433" s="32">
        <f>VLOOKUP(A1433,[3]Sheet1!$F:$I,3,0)</f>
        <v>779.9</v>
      </c>
      <c r="O1433" s="32">
        <f>VLOOKUP(A1433,[1]FIJA!$A:$P,12,0)</f>
        <v>75</v>
      </c>
      <c r="P1433" s="6">
        <v>650.09999999999991</v>
      </c>
      <c r="Q1433" s="40">
        <f t="shared" si="67"/>
        <v>725.09999999999991</v>
      </c>
      <c r="R1433" s="6">
        <f t="shared" si="66"/>
        <v>1687.4</v>
      </c>
      <c r="S1433" s="6">
        <f t="shared" si="68"/>
        <v>10274.9</v>
      </c>
      <c r="T1433" s="24">
        <v>111</v>
      </c>
      <c r="U1433" s="2" t="str">
        <f>VLOOKUP(A1433,[2]COMEDORECO_Generacion_de_Datos_!$A:$F,5,0)</f>
        <v>01.00.00.62.02.43.49</v>
      </c>
    </row>
    <row r="1434" spans="1:21" s="3" customFormat="1" ht="21.95" customHeight="1" x14ac:dyDescent="0.25">
      <c r="A1434" s="2">
        <f>VLOOKUP(C1434,[1]FIJA!$D:$P,3,0)</f>
        <v>2200190797</v>
      </c>
      <c r="B1434" s="23">
        <v>1422</v>
      </c>
      <c r="C1434" s="7" t="s">
        <v>1554</v>
      </c>
      <c r="D1434" s="7" t="s">
        <v>97</v>
      </c>
      <c r="E1434" s="7" t="str">
        <f>VLOOKUP(A1434,[2]COMEDORECO_Generacion_de_Datos_!$A:$F,2,0)</f>
        <v>F</v>
      </c>
      <c r="F1434" s="7" t="s">
        <v>1844</v>
      </c>
      <c r="G1434" s="44" t="str">
        <f>VLOOKUP(A1434,[1]FIJA!$A:$P,15,0)</f>
        <v>COMEDORES ECONOMICOS - BATEY 5 - BAHORUC</v>
      </c>
      <c r="H1434" s="44">
        <f>VLOOKUP(A1434,[1]FIJA!$A:$P,8,0)</f>
        <v>11000</v>
      </c>
      <c r="I1434" s="32">
        <f>VLOOKUP(A1434,[1]FIJA!$A:$P,10,0)</f>
        <v>0</v>
      </c>
      <c r="J1434" s="32">
        <f>VLOOKUP(A1434,[1]FIJA!$A:$P,9,0)</f>
        <v>315.7</v>
      </c>
      <c r="K1434" s="32">
        <f>VLOOKUP(A1434,[3]Sheet1!$F:$I,2,)</f>
        <v>781</v>
      </c>
      <c r="L1434" s="32">
        <f>VLOOKUP(A1434,[3]Sheet1!$F:$I,4,0)</f>
        <v>126.5</v>
      </c>
      <c r="M1434" s="32">
        <f>VLOOKUP(A1434,[1]FIJA!$A:$P,11,0)</f>
        <v>334.4</v>
      </c>
      <c r="N1434" s="32">
        <f>VLOOKUP(A1434,[3]Sheet1!$F:$I,3,0)</f>
        <v>779.9</v>
      </c>
      <c r="O1434" s="32">
        <f>VLOOKUP(A1434,[1]FIJA!$A:$P,12,0)</f>
        <v>75</v>
      </c>
      <c r="P1434" s="6">
        <v>650.09999999999991</v>
      </c>
      <c r="Q1434" s="40">
        <f t="shared" si="67"/>
        <v>725.09999999999991</v>
      </c>
      <c r="R1434" s="6">
        <f t="shared" si="66"/>
        <v>1687.4</v>
      </c>
      <c r="S1434" s="6">
        <f t="shared" si="68"/>
        <v>10274.9</v>
      </c>
      <c r="T1434" s="24">
        <v>111</v>
      </c>
      <c r="U1434" s="2" t="str">
        <f>VLOOKUP(A1434,[2]COMEDORECO_Generacion_de_Datos_!$A:$F,5,0)</f>
        <v>01.00.00.62.02.43.49</v>
      </c>
    </row>
    <row r="1435" spans="1:21" s="3" customFormat="1" ht="21.95" customHeight="1" x14ac:dyDescent="0.25">
      <c r="A1435" s="2">
        <f>VLOOKUP(C1435,[1]FIJA!$D:$P,3,0)</f>
        <v>2200241194</v>
      </c>
      <c r="B1435" s="23">
        <v>1423</v>
      </c>
      <c r="C1435" s="7" t="s">
        <v>1637</v>
      </c>
      <c r="D1435" s="7" t="s">
        <v>97</v>
      </c>
      <c r="E1435" s="7" t="str">
        <f>VLOOKUP(A1435,[2]COMEDORECO_Generacion_de_Datos_!$A:$F,2,0)</f>
        <v>F</v>
      </c>
      <c r="F1435" s="7" t="s">
        <v>1844</v>
      </c>
      <c r="G1435" s="44" t="str">
        <f>VLOOKUP(A1435,[1]FIJA!$A:$P,15,0)</f>
        <v>COMEDORES ECONOMICOS - BATEY 5 - BAHORUC</v>
      </c>
      <c r="H1435" s="44">
        <f>VLOOKUP(A1435,[1]FIJA!$A:$P,8,0)</f>
        <v>11000</v>
      </c>
      <c r="I1435" s="32">
        <f>VLOOKUP(A1435,[1]FIJA!$A:$P,10,0)</f>
        <v>0</v>
      </c>
      <c r="J1435" s="32">
        <f>VLOOKUP(A1435,[1]FIJA!$A:$P,9,0)</f>
        <v>315.7</v>
      </c>
      <c r="K1435" s="32">
        <f>VLOOKUP(A1435,[3]Sheet1!$F:$I,2,)</f>
        <v>781</v>
      </c>
      <c r="L1435" s="32">
        <f>VLOOKUP(A1435,[3]Sheet1!$F:$I,4,0)</f>
        <v>126.5</v>
      </c>
      <c r="M1435" s="32">
        <f>VLOOKUP(A1435,[1]FIJA!$A:$P,11,0)</f>
        <v>334.4</v>
      </c>
      <c r="N1435" s="32">
        <f>VLOOKUP(A1435,[3]Sheet1!$F:$I,3,0)</f>
        <v>779.9</v>
      </c>
      <c r="O1435" s="32">
        <f>VLOOKUP(A1435,[1]FIJA!$A:$P,12,0)</f>
        <v>75</v>
      </c>
      <c r="P1435" s="6">
        <v>650.09999999999991</v>
      </c>
      <c r="Q1435" s="40">
        <f t="shared" si="67"/>
        <v>725.09999999999991</v>
      </c>
      <c r="R1435" s="6">
        <f t="shared" si="66"/>
        <v>1687.4</v>
      </c>
      <c r="S1435" s="6">
        <f t="shared" si="68"/>
        <v>10274.9</v>
      </c>
      <c r="T1435" s="24">
        <v>111</v>
      </c>
      <c r="U1435" s="2" t="str">
        <f>VLOOKUP(A1435,[2]COMEDORECO_Generacion_de_Datos_!$A:$F,5,0)</f>
        <v>01.00.00.62.02.43.49</v>
      </c>
    </row>
    <row r="1436" spans="1:21" s="3" customFormat="1" ht="21.95" customHeight="1" x14ac:dyDescent="0.25">
      <c r="A1436" s="2">
        <f>VLOOKUP(C1436,[1]FIJA!$D:$P,3,0)</f>
        <v>2200360838</v>
      </c>
      <c r="B1436" s="23">
        <v>1424</v>
      </c>
      <c r="C1436" s="7" t="s">
        <v>1556</v>
      </c>
      <c r="D1436" s="7" t="s">
        <v>101</v>
      </c>
      <c r="E1436" s="7" t="str">
        <f>VLOOKUP(A1436,[2]COMEDORECO_Generacion_de_Datos_!$A:$F,2,0)</f>
        <v>F</v>
      </c>
      <c r="F1436" s="7" t="s">
        <v>1844</v>
      </c>
      <c r="G1436" s="44" t="str">
        <f>VLOOKUP(A1436,[1]FIJA!$A:$P,15,0)</f>
        <v>COMEDORES ECONOMICOS - BATEY 5 - BAHORUC</v>
      </c>
      <c r="H1436" s="44">
        <f>VLOOKUP(A1436,[1]FIJA!$A:$P,8,0)</f>
        <v>11000</v>
      </c>
      <c r="I1436" s="32">
        <f>VLOOKUP(A1436,[1]FIJA!$A:$P,10,0)</f>
        <v>0</v>
      </c>
      <c r="J1436" s="32">
        <f>VLOOKUP(A1436,[1]FIJA!$A:$P,9,0)</f>
        <v>315.7</v>
      </c>
      <c r="K1436" s="32">
        <f>VLOOKUP(A1436,[3]Sheet1!$F:$I,2,)</f>
        <v>781</v>
      </c>
      <c r="L1436" s="32">
        <f>VLOOKUP(A1436,[3]Sheet1!$F:$I,4,0)</f>
        <v>126.5</v>
      </c>
      <c r="M1436" s="32">
        <f>VLOOKUP(A1436,[1]FIJA!$A:$P,11,0)</f>
        <v>334.4</v>
      </c>
      <c r="N1436" s="32">
        <f>VLOOKUP(A1436,[3]Sheet1!$F:$I,3,0)</f>
        <v>779.9</v>
      </c>
      <c r="O1436" s="32">
        <f>VLOOKUP(A1436,[1]FIJA!$A:$P,12,0)</f>
        <v>75</v>
      </c>
      <c r="P1436" s="6">
        <v>650.09999999999991</v>
      </c>
      <c r="Q1436" s="40">
        <f t="shared" si="67"/>
        <v>725.09999999999991</v>
      </c>
      <c r="R1436" s="6">
        <f t="shared" si="66"/>
        <v>1687.4</v>
      </c>
      <c r="S1436" s="6">
        <f t="shared" si="68"/>
        <v>10274.9</v>
      </c>
      <c r="T1436" s="24">
        <v>111</v>
      </c>
      <c r="U1436" s="2" t="str">
        <f>VLOOKUP(A1436,[2]COMEDORECO_Generacion_de_Datos_!$A:$F,5,0)</f>
        <v>01.00.00.62.02.43.49</v>
      </c>
    </row>
    <row r="1437" spans="1:21" s="3" customFormat="1" ht="21.95" customHeight="1" x14ac:dyDescent="0.25">
      <c r="A1437" s="2">
        <f>VLOOKUP(C1437,[1]FIJA!$D:$P,3,0)</f>
        <v>7600067115</v>
      </c>
      <c r="B1437" s="23">
        <v>1425</v>
      </c>
      <c r="C1437" s="7" t="s">
        <v>1565</v>
      </c>
      <c r="D1437" s="7" t="s">
        <v>101</v>
      </c>
      <c r="E1437" s="7" t="str">
        <f>VLOOKUP(A1437,[2]COMEDORECO_Generacion_de_Datos_!$A:$F,2,0)</f>
        <v>F</v>
      </c>
      <c r="F1437" s="7" t="s">
        <v>1844</v>
      </c>
      <c r="G1437" s="44" t="str">
        <f>VLOOKUP(A1437,[1]FIJA!$A:$P,15,0)</f>
        <v>COMEDORES ECONOMICOS - BATEY 5 - BAHORUC</v>
      </c>
      <c r="H1437" s="44">
        <f>VLOOKUP(A1437,[1]FIJA!$A:$P,8,0)</f>
        <v>11000</v>
      </c>
      <c r="I1437" s="32">
        <f>VLOOKUP(A1437,[1]FIJA!$A:$P,10,0)</f>
        <v>0</v>
      </c>
      <c r="J1437" s="32">
        <f>VLOOKUP(A1437,[1]FIJA!$A:$P,9,0)</f>
        <v>315.7</v>
      </c>
      <c r="K1437" s="32">
        <f>VLOOKUP(A1437,[3]Sheet1!$F:$I,2,)</f>
        <v>781</v>
      </c>
      <c r="L1437" s="32">
        <f>VLOOKUP(A1437,[3]Sheet1!$F:$I,4,0)</f>
        <v>126.5</v>
      </c>
      <c r="M1437" s="32">
        <f>VLOOKUP(A1437,[1]FIJA!$A:$P,11,0)</f>
        <v>334.4</v>
      </c>
      <c r="N1437" s="32">
        <f>VLOOKUP(A1437,[3]Sheet1!$F:$I,3,0)</f>
        <v>779.9</v>
      </c>
      <c r="O1437" s="32">
        <f>VLOOKUP(A1437,[1]FIJA!$A:$P,12,0)</f>
        <v>75</v>
      </c>
      <c r="P1437" s="6">
        <v>650.09999999999991</v>
      </c>
      <c r="Q1437" s="40">
        <f t="shared" si="67"/>
        <v>725.09999999999991</v>
      </c>
      <c r="R1437" s="6">
        <f t="shared" si="66"/>
        <v>1687.4</v>
      </c>
      <c r="S1437" s="6">
        <f t="shared" si="68"/>
        <v>10274.9</v>
      </c>
      <c r="T1437" s="24">
        <v>111</v>
      </c>
      <c r="U1437" s="2" t="str">
        <f>VLOOKUP(A1437,[2]COMEDORECO_Generacion_de_Datos_!$A:$F,5,0)</f>
        <v>01.00.00.62.02.43.49</v>
      </c>
    </row>
    <row r="1438" spans="1:21" s="3" customFormat="1" ht="21.95" customHeight="1" x14ac:dyDescent="0.25">
      <c r="A1438" s="2">
        <f>VLOOKUP(C1438,[1]FIJA!$D:$P,3,0)</f>
        <v>107379653</v>
      </c>
      <c r="B1438" s="23">
        <v>1426</v>
      </c>
      <c r="C1438" s="7" t="s">
        <v>1595</v>
      </c>
      <c r="D1438" s="7" t="s">
        <v>37</v>
      </c>
      <c r="E1438" s="7" t="str">
        <f>VLOOKUP(A1438,[2]COMEDORECO_Generacion_de_Datos_!$A:$F,2,0)</f>
        <v>M</v>
      </c>
      <c r="F1438" s="7" t="s">
        <v>1844</v>
      </c>
      <c r="G1438" s="44" t="str">
        <f>VLOOKUP(A1438,[1]FIJA!$A:$P,15,0)</f>
        <v>COMEDORES ECONOMICOS - POSTER RIO</v>
      </c>
      <c r="H1438" s="44">
        <f>VLOOKUP(A1438,[1]FIJA!$A:$P,8,0)</f>
        <v>13000</v>
      </c>
      <c r="I1438" s="32">
        <f>VLOOKUP(A1438,[1]FIJA!$A:$P,10,0)</f>
        <v>0</v>
      </c>
      <c r="J1438" s="32">
        <f>VLOOKUP(A1438,[1]FIJA!$A:$P,9,0)</f>
        <v>373.1</v>
      </c>
      <c r="K1438" s="32">
        <f>VLOOKUP(A1438,[3]Sheet1!$F:$I,2,)</f>
        <v>923</v>
      </c>
      <c r="L1438" s="32">
        <f>VLOOKUP(A1438,[3]Sheet1!$F:$I,4,0)</f>
        <v>149.5</v>
      </c>
      <c r="M1438" s="32">
        <f>VLOOKUP(A1438,[1]FIJA!$A:$P,11,0)</f>
        <v>395.2</v>
      </c>
      <c r="N1438" s="32">
        <f>VLOOKUP(A1438,[3]Sheet1!$F:$I,3,0)</f>
        <v>921.7</v>
      </c>
      <c r="O1438" s="32">
        <f>VLOOKUP(A1438,[1]FIJA!$A:$P,12,0)</f>
        <v>75</v>
      </c>
      <c r="P1438" s="6">
        <v>768.3</v>
      </c>
      <c r="Q1438" s="40">
        <f t="shared" si="67"/>
        <v>843.3</v>
      </c>
      <c r="R1438" s="6">
        <f t="shared" si="66"/>
        <v>1994.2</v>
      </c>
      <c r="S1438" s="6">
        <f t="shared" si="68"/>
        <v>12156.7</v>
      </c>
      <c r="T1438" s="24">
        <v>111</v>
      </c>
      <c r="U1438" s="2" t="str">
        <f>VLOOKUP(A1438,[2]COMEDORECO_Generacion_de_Datos_!$A:$F,5,0)</f>
        <v>01.00.00.62.02.43.50</v>
      </c>
    </row>
    <row r="1439" spans="1:21" s="3" customFormat="1" ht="21.95" customHeight="1" x14ac:dyDescent="0.25">
      <c r="A1439" s="2">
        <f>VLOOKUP(C1439,[1]FIJA!$D:$P,3,0)</f>
        <v>2200074371</v>
      </c>
      <c r="B1439" s="23">
        <v>1427</v>
      </c>
      <c r="C1439" s="7" t="s">
        <v>1611</v>
      </c>
      <c r="D1439" s="7" t="s">
        <v>101</v>
      </c>
      <c r="E1439" s="7" t="str">
        <f>VLOOKUP(A1439,[2]COMEDORECO_Generacion_de_Datos_!$A:$F,2,0)</f>
        <v>F</v>
      </c>
      <c r="F1439" s="7" t="s">
        <v>1844</v>
      </c>
      <c r="G1439" s="44" t="str">
        <f>VLOOKUP(A1439,[1]FIJA!$A:$P,15,0)</f>
        <v>COMEDORES ECONOMICOS - POSTER RIO</v>
      </c>
      <c r="H1439" s="44">
        <f>VLOOKUP(A1439,[1]FIJA!$A:$P,8,0)</f>
        <v>11000</v>
      </c>
      <c r="I1439" s="32">
        <f>VLOOKUP(A1439,[1]FIJA!$A:$P,10,0)</f>
        <v>0</v>
      </c>
      <c r="J1439" s="32">
        <f>VLOOKUP(A1439,[1]FIJA!$A:$P,9,0)</f>
        <v>315.7</v>
      </c>
      <c r="K1439" s="32">
        <f>VLOOKUP(A1439,[3]Sheet1!$F:$I,2,)</f>
        <v>781</v>
      </c>
      <c r="L1439" s="32">
        <f>VLOOKUP(A1439,[3]Sheet1!$F:$I,4,0)</f>
        <v>126.5</v>
      </c>
      <c r="M1439" s="32">
        <f>VLOOKUP(A1439,[1]FIJA!$A:$P,11,0)</f>
        <v>334.4</v>
      </c>
      <c r="N1439" s="32">
        <f>VLOOKUP(A1439,[3]Sheet1!$F:$I,3,0)</f>
        <v>779.9</v>
      </c>
      <c r="O1439" s="32">
        <f>VLOOKUP(A1439,[1]FIJA!$A:$P,12,0)</f>
        <v>75</v>
      </c>
      <c r="P1439" s="6">
        <v>650.09999999999991</v>
      </c>
      <c r="Q1439" s="40">
        <f t="shared" si="67"/>
        <v>725.09999999999991</v>
      </c>
      <c r="R1439" s="6">
        <f t="shared" si="66"/>
        <v>1687.4</v>
      </c>
      <c r="S1439" s="6">
        <f t="shared" si="68"/>
        <v>10274.9</v>
      </c>
      <c r="T1439" s="24">
        <v>111</v>
      </c>
      <c r="U1439" s="2" t="str">
        <f>VLOOKUP(A1439,[2]COMEDORECO_Generacion_de_Datos_!$A:$F,5,0)</f>
        <v>01.00.00.62.02.43.50</v>
      </c>
    </row>
    <row r="1440" spans="1:21" s="3" customFormat="1" ht="21.95" customHeight="1" x14ac:dyDescent="0.25">
      <c r="A1440" s="2">
        <f>VLOOKUP(C1440,[1]FIJA!$D:$P,3,0)</f>
        <v>9900028979</v>
      </c>
      <c r="B1440" s="23">
        <v>1428</v>
      </c>
      <c r="C1440" s="7" t="s">
        <v>1615</v>
      </c>
      <c r="D1440" s="7" t="s">
        <v>144</v>
      </c>
      <c r="E1440" s="7" t="str">
        <f>VLOOKUP(A1440,[2]COMEDORECO_Generacion_de_Datos_!$A:$F,2,0)</f>
        <v>F</v>
      </c>
      <c r="F1440" s="7" t="s">
        <v>1844</v>
      </c>
      <c r="G1440" s="44" t="str">
        <f>VLOOKUP(A1440,[1]FIJA!$A:$P,15,0)</f>
        <v>COMEDORES ECONOMICOS - POSTER RIO</v>
      </c>
      <c r="H1440" s="44">
        <f>VLOOKUP(A1440,[1]FIJA!$A:$P,8,0)</f>
        <v>11000</v>
      </c>
      <c r="I1440" s="32">
        <f>VLOOKUP(A1440,[1]FIJA!$A:$P,10,0)</f>
        <v>0</v>
      </c>
      <c r="J1440" s="32">
        <f>VLOOKUP(A1440,[1]FIJA!$A:$P,9,0)</f>
        <v>315.7</v>
      </c>
      <c r="K1440" s="32">
        <f>VLOOKUP(A1440,[3]Sheet1!$F:$I,2,)</f>
        <v>781</v>
      </c>
      <c r="L1440" s="32">
        <f>VLOOKUP(A1440,[3]Sheet1!$F:$I,4,0)</f>
        <v>126.5</v>
      </c>
      <c r="M1440" s="32">
        <f>VLOOKUP(A1440,[1]FIJA!$A:$P,11,0)</f>
        <v>334.4</v>
      </c>
      <c r="N1440" s="32">
        <f>VLOOKUP(A1440,[3]Sheet1!$F:$I,3,0)</f>
        <v>779.9</v>
      </c>
      <c r="O1440" s="32">
        <f>VLOOKUP(A1440,[1]FIJA!$A:$P,12,0)</f>
        <v>75</v>
      </c>
      <c r="P1440" s="6">
        <v>650.09999999999991</v>
      </c>
      <c r="Q1440" s="40">
        <f t="shared" si="67"/>
        <v>725.09999999999991</v>
      </c>
      <c r="R1440" s="6">
        <f t="shared" si="66"/>
        <v>1687.4</v>
      </c>
      <c r="S1440" s="6">
        <f t="shared" si="68"/>
        <v>10274.9</v>
      </c>
      <c r="T1440" s="24">
        <v>111</v>
      </c>
      <c r="U1440" s="2" t="str">
        <f>VLOOKUP(A1440,[2]COMEDORECO_Generacion_de_Datos_!$A:$F,5,0)</f>
        <v>01.00.00.62.02.43.50</v>
      </c>
    </row>
    <row r="1441" spans="1:21" s="3" customFormat="1" ht="21.95" customHeight="1" x14ac:dyDescent="0.25">
      <c r="A1441" s="2">
        <f>VLOOKUP(C1441,[1]FIJA!$D:$P,3,0)</f>
        <v>9900030736</v>
      </c>
      <c r="B1441" s="23">
        <v>1429</v>
      </c>
      <c r="C1441" s="7" t="s">
        <v>1616</v>
      </c>
      <c r="D1441" s="7" t="s">
        <v>97</v>
      </c>
      <c r="E1441" s="7" t="str">
        <f>VLOOKUP(A1441,[2]COMEDORECO_Generacion_de_Datos_!$A:$F,2,0)</f>
        <v>M</v>
      </c>
      <c r="F1441" s="7" t="s">
        <v>1844</v>
      </c>
      <c r="G1441" s="44" t="str">
        <f>VLOOKUP(A1441,[1]FIJA!$A:$P,15,0)</f>
        <v>COMEDORES ECONOMICOS - POSTER RIO</v>
      </c>
      <c r="H1441" s="44">
        <f>VLOOKUP(A1441,[1]FIJA!$A:$P,8,0)</f>
        <v>11000</v>
      </c>
      <c r="I1441" s="32">
        <f>VLOOKUP(A1441,[1]FIJA!$A:$P,10,0)</f>
        <v>0</v>
      </c>
      <c r="J1441" s="32">
        <f>VLOOKUP(A1441,[1]FIJA!$A:$P,9,0)</f>
        <v>315.7</v>
      </c>
      <c r="K1441" s="32">
        <f>VLOOKUP(A1441,[3]Sheet1!$F:$I,2,)</f>
        <v>781</v>
      </c>
      <c r="L1441" s="32">
        <f>VLOOKUP(A1441,[3]Sheet1!$F:$I,4,0)</f>
        <v>126.5</v>
      </c>
      <c r="M1441" s="32">
        <f>VLOOKUP(A1441,[1]FIJA!$A:$P,11,0)</f>
        <v>334.4</v>
      </c>
      <c r="N1441" s="32">
        <f>VLOOKUP(A1441,[3]Sheet1!$F:$I,3,0)</f>
        <v>779.9</v>
      </c>
      <c r="O1441" s="32">
        <f>VLOOKUP(A1441,[1]FIJA!$A:$P,12,0)</f>
        <v>75</v>
      </c>
      <c r="P1441" s="6">
        <v>650.09999999999991</v>
      </c>
      <c r="Q1441" s="40">
        <f t="shared" si="67"/>
        <v>725.09999999999991</v>
      </c>
      <c r="R1441" s="6">
        <f t="shared" si="66"/>
        <v>1687.4</v>
      </c>
      <c r="S1441" s="6">
        <f t="shared" si="68"/>
        <v>10274.9</v>
      </c>
      <c r="T1441" s="24">
        <v>111</v>
      </c>
      <c r="U1441" s="2" t="str">
        <f>VLOOKUP(A1441,[2]COMEDORECO_Generacion_de_Datos_!$A:$F,5,0)</f>
        <v>01.00.00.62.02.43.50</v>
      </c>
    </row>
    <row r="1442" spans="1:21" s="3" customFormat="1" ht="21.95" customHeight="1" x14ac:dyDescent="0.25">
      <c r="A1442" s="2">
        <f>VLOOKUP(C1442,[1]FIJA!$D:$P,3,0)</f>
        <v>9900039828</v>
      </c>
      <c r="B1442" s="23">
        <v>1430</v>
      </c>
      <c r="C1442" s="7" t="s">
        <v>1617</v>
      </c>
      <c r="D1442" s="7" t="s">
        <v>101</v>
      </c>
      <c r="E1442" s="7" t="str">
        <f>VLOOKUP(A1442,[2]COMEDORECO_Generacion_de_Datos_!$A:$F,2,0)</f>
        <v>F</v>
      </c>
      <c r="F1442" s="7" t="s">
        <v>1844</v>
      </c>
      <c r="G1442" s="44" t="str">
        <f>VLOOKUP(A1442,[1]FIJA!$A:$P,15,0)</f>
        <v>COMEDORES ECONOMICOS - POSTER RIO</v>
      </c>
      <c r="H1442" s="44">
        <f>VLOOKUP(A1442,[1]FIJA!$A:$P,8,0)</f>
        <v>11000</v>
      </c>
      <c r="I1442" s="32">
        <f>VLOOKUP(A1442,[1]FIJA!$A:$P,10,0)</f>
        <v>0</v>
      </c>
      <c r="J1442" s="32">
        <f>VLOOKUP(A1442,[1]FIJA!$A:$P,9,0)</f>
        <v>315.7</v>
      </c>
      <c r="K1442" s="32">
        <f>VLOOKUP(A1442,[3]Sheet1!$F:$I,2,)</f>
        <v>781</v>
      </c>
      <c r="L1442" s="32">
        <f>VLOOKUP(A1442,[3]Sheet1!$F:$I,4,0)</f>
        <v>126.5</v>
      </c>
      <c r="M1442" s="32">
        <f>VLOOKUP(A1442,[1]FIJA!$A:$P,11,0)</f>
        <v>334.4</v>
      </c>
      <c r="N1442" s="32">
        <f>VLOOKUP(A1442,[3]Sheet1!$F:$I,3,0)</f>
        <v>779.9</v>
      </c>
      <c r="O1442" s="32">
        <f>VLOOKUP(A1442,[1]FIJA!$A:$P,12,0)</f>
        <v>75</v>
      </c>
      <c r="P1442" s="6">
        <v>650.09999999999991</v>
      </c>
      <c r="Q1442" s="40">
        <f t="shared" si="67"/>
        <v>725.09999999999991</v>
      </c>
      <c r="R1442" s="6">
        <f t="shared" si="66"/>
        <v>1687.4</v>
      </c>
      <c r="S1442" s="6">
        <f t="shared" si="68"/>
        <v>10274.9</v>
      </c>
      <c r="T1442" s="24">
        <v>111</v>
      </c>
      <c r="U1442" s="2" t="str">
        <f>VLOOKUP(A1442,[2]COMEDORECO_Generacion_de_Datos_!$A:$F,5,0)</f>
        <v>01.00.00.62.02.43.50</v>
      </c>
    </row>
    <row r="1443" spans="1:21" s="3" customFormat="1" ht="21.95" customHeight="1" x14ac:dyDescent="0.25">
      <c r="A1443" s="2">
        <f>VLOOKUP(C1443,[1]FIJA!$D:$P,3,0)</f>
        <v>9900040172</v>
      </c>
      <c r="B1443" s="23">
        <v>1431</v>
      </c>
      <c r="C1443" s="7" t="s">
        <v>1618</v>
      </c>
      <c r="D1443" s="7" t="s">
        <v>101</v>
      </c>
      <c r="E1443" s="7" t="str">
        <f>VLOOKUP(A1443,[2]COMEDORECO_Generacion_de_Datos_!$A:$F,2,0)</f>
        <v>F</v>
      </c>
      <c r="F1443" s="7" t="s">
        <v>1844</v>
      </c>
      <c r="G1443" s="44" t="str">
        <f>VLOOKUP(A1443,[1]FIJA!$A:$P,15,0)</f>
        <v>COMEDORES ECONOMICOS - POSTER RIO</v>
      </c>
      <c r="H1443" s="44">
        <f>VLOOKUP(A1443,[1]FIJA!$A:$P,8,0)</f>
        <v>11000</v>
      </c>
      <c r="I1443" s="32">
        <f>VLOOKUP(A1443,[1]FIJA!$A:$P,10,0)</f>
        <v>0</v>
      </c>
      <c r="J1443" s="32">
        <f>VLOOKUP(A1443,[1]FIJA!$A:$P,9,0)</f>
        <v>315.7</v>
      </c>
      <c r="K1443" s="32">
        <f>VLOOKUP(A1443,[3]Sheet1!$F:$I,2,)</f>
        <v>781</v>
      </c>
      <c r="L1443" s="32">
        <f>VLOOKUP(A1443,[3]Sheet1!$F:$I,4,0)</f>
        <v>126.5</v>
      </c>
      <c r="M1443" s="32">
        <f>VLOOKUP(A1443,[1]FIJA!$A:$P,11,0)</f>
        <v>334.4</v>
      </c>
      <c r="N1443" s="32">
        <f>VLOOKUP(A1443,[3]Sheet1!$F:$I,3,0)</f>
        <v>779.9</v>
      </c>
      <c r="O1443" s="32">
        <f>VLOOKUP(A1443,[1]FIJA!$A:$P,12,0)</f>
        <v>75</v>
      </c>
      <c r="P1443" s="6">
        <v>650.09999999999991</v>
      </c>
      <c r="Q1443" s="40">
        <f t="shared" si="67"/>
        <v>725.09999999999991</v>
      </c>
      <c r="R1443" s="6">
        <f t="shared" si="66"/>
        <v>1687.4</v>
      </c>
      <c r="S1443" s="6">
        <f t="shared" si="68"/>
        <v>10274.9</v>
      </c>
      <c r="T1443" s="24">
        <v>111</v>
      </c>
      <c r="U1443" s="2" t="str">
        <f>VLOOKUP(A1443,[2]COMEDORECO_Generacion_de_Datos_!$A:$F,5,0)</f>
        <v>01.00.00.62.02.43.50</v>
      </c>
    </row>
    <row r="1444" spans="1:21" s="3" customFormat="1" ht="21.95" customHeight="1" x14ac:dyDescent="0.25">
      <c r="A1444" s="2">
        <f>VLOOKUP(C1444,[1]FIJA!$D:$P,3,0)</f>
        <v>9900040636</v>
      </c>
      <c r="B1444" s="23">
        <v>1432</v>
      </c>
      <c r="C1444" s="7" t="s">
        <v>1619</v>
      </c>
      <c r="D1444" s="7" t="s">
        <v>144</v>
      </c>
      <c r="E1444" s="7" t="str">
        <f>VLOOKUP(A1444,[2]COMEDORECO_Generacion_de_Datos_!$A:$F,2,0)</f>
        <v>M</v>
      </c>
      <c r="F1444" s="7" t="s">
        <v>1844</v>
      </c>
      <c r="G1444" s="44" t="str">
        <f>VLOOKUP(A1444,[1]FIJA!$A:$P,15,0)</f>
        <v>COMEDORES ECONOMICOS - POSTER RIO</v>
      </c>
      <c r="H1444" s="44">
        <f>VLOOKUP(A1444,[1]FIJA!$A:$P,8,0)</f>
        <v>11000</v>
      </c>
      <c r="I1444" s="32">
        <f>VLOOKUP(A1444,[1]FIJA!$A:$P,10,0)</f>
        <v>0</v>
      </c>
      <c r="J1444" s="32">
        <f>VLOOKUP(A1444,[1]FIJA!$A:$P,9,0)</f>
        <v>315.7</v>
      </c>
      <c r="K1444" s="32">
        <f>VLOOKUP(A1444,[3]Sheet1!$F:$I,2,)</f>
        <v>781</v>
      </c>
      <c r="L1444" s="32">
        <f>VLOOKUP(A1444,[3]Sheet1!$F:$I,4,0)</f>
        <v>126.5</v>
      </c>
      <c r="M1444" s="32">
        <f>VLOOKUP(A1444,[1]FIJA!$A:$P,11,0)</f>
        <v>334.4</v>
      </c>
      <c r="N1444" s="32">
        <f>VLOOKUP(A1444,[3]Sheet1!$F:$I,3,0)</f>
        <v>779.9</v>
      </c>
      <c r="O1444" s="32">
        <f>VLOOKUP(A1444,[1]FIJA!$A:$P,12,0)</f>
        <v>75</v>
      </c>
      <c r="P1444" s="6">
        <v>650.09999999999991</v>
      </c>
      <c r="Q1444" s="40">
        <f t="shared" si="67"/>
        <v>725.09999999999991</v>
      </c>
      <c r="R1444" s="6">
        <f t="shared" si="66"/>
        <v>1687.4</v>
      </c>
      <c r="S1444" s="6">
        <f t="shared" si="68"/>
        <v>10274.9</v>
      </c>
      <c r="T1444" s="24">
        <v>111</v>
      </c>
      <c r="U1444" s="2" t="str">
        <f>VLOOKUP(A1444,[2]COMEDORECO_Generacion_de_Datos_!$A:$F,5,0)</f>
        <v>01.00.00.62.02.43.50</v>
      </c>
    </row>
    <row r="1445" spans="1:21" s="3" customFormat="1" ht="21.95" customHeight="1" x14ac:dyDescent="0.25">
      <c r="A1445" s="2">
        <f>VLOOKUP(C1445,[1]FIJA!$D:$P,3,0)</f>
        <v>9900045171</v>
      </c>
      <c r="B1445" s="23">
        <v>1433</v>
      </c>
      <c r="C1445" s="7" t="s">
        <v>1620</v>
      </c>
      <c r="D1445" s="7" t="s">
        <v>101</v>
      </c>
      <c r="E1445" s="7" t="str">
        <f>VLOOKUP(A1445,[2]COMEDORECO_Generacion_de_Datos_!$A:$F,2,0)</f>
        <v>F</v>
      </c>
      <c r="F1445" s="7" t="s">
        <v>1844</v>
      </c>
      <c r="G1445" s="44" t="str">
        <f>VLOOKUP(A1445,[1]FIJA!$A:$P,15,0)</f>
        <v>COMEDORES ECONOMICOS - POSTER RIO</v>
      </c>
      <c r="H1445" s="44">
        <f>VLOOKUP(A1445,[1]FIJA!$A:$P,8,0)</f>
        <v>11000</v>
      </c>
      <c r="I1445" s="32">
        <f>VLOOKUP(A1445,[1]FIJA!$A:$P,10,0)</f>
        <v>0</v>
      </c>
      <c r="J1445" s="32">
        <f>VLOOKUP(A1445,[1]FIJA!$A:$P,9,0)</f>
        <v>315.7</v>
      </c>
      <c r="K1445" s="32">
        <f>VLOOKUP(A1445,[3]Sheet1!$F:$I,2,)</f>
        <v>781</v>
      </c>
      <c r="L1445" s="32">
        <f>VLOOKUP(A1445,[3]Sheet1!$F:$I,4,0)</f>
        <v>126.5</v>
      </c>
      <c r="M1445" s="32">
        <f>VLOOKUP(A1445,[1]FIJA!$A:$P,11,0)</f>
        <v>334.4</v>
      </c>
      <c r="N1445" s="32">
        <f>VLOOKUP(A1445,[3]Sheet1!$F:$I,3,0)</f>
        <v>779.9</v>
      </c>
      <c r="O1445" s="32">
        <f>VLOOKUP(A1445,[1]FIJA!$A:$P,12,0)</f>
        <v>75</v>
      </c>
      <c r="P1445" s="6">
        <v>650.09999999999991</v>
      </c>
      <c r="Q1445" s="40">
        <f t="shared" si="67"/>
        <v>725.09999999999991</v>
      </c>
      <c r="R1445" s="6">
        <f t="shared" si="66"/>
        <v>1687.4</v>
      </c>
      <c r="S1445" s="6">
        <f t="shared" si="68"/>
        <v>10274.9</v>
      </c>
      <c r="T1445" s="24">
        <v>111</v>
      </c>
      <c r="U1445" s="2" t="str">
        <f>VLOOKUP(A1445,[2]COMEDORECO_Generacion_de_Datos_!$A:$F,5,0)</f>
        <v>01.00.00.62.02.43.50</v>
      </c>
    </row>
    <row r="1446" spans="1:21" s="3" customFormat="1" ht="21.95" customHeight="1" x14ac:dyDescent="0.25">
      <c r="A1446" s="2">
        <f>VLOOKUP(C1446,[1]FIJA!$D:$P,3,0)</f>
        <v>40225857735</v>
      </c>
      <c r="B1446" s="23">
        <v>1434</v>
      </c>
      <c r="C1446" s="7" t="s">
        <v>1625</v>
      </c>
      <c r="D1446" s="7" t="s">
        <v>144</v>
      </c>
      <c r="E1446" s="7" t="str">
        <f>VLOOKUP(A1446,[2]COMEDORECO_Generacion_de_Datos_!$A:$F,2,0)</f>
        <v>M</v>
      </c>
      <c r="F1446" s="7" t="s">
        <v>1844</v>
      </c>
      <c r="G1446" s="44" t="str">
        <f>VLOOKUP(A1446,[1]FIJA!$A:$P,15,0)</f>
        <v>COMEDORES ECONOMICOS - POSTER RIO</v>
      </c>
      <c r="H1446" s="44">
        <f>VLOOKUP(A1446,[1]FIJA!$A:$P,8,0)</f>
        <v>11000</v>
      </c>
      <c r="I1446" s="32">
        <f>VLOOKUP(A1446,[1]FIJA!$A:$P,10,0)</f>
        <v>0</v>
      </c>
      <c r="J1446" s="32">
        <f>VLOOKUP(A1446,[1]FIJA!$A:$P,9,0)</f>
        <v>315.7</v>
      </c>
      <c r="K1446" s="32">
        <f>VLOOKUP(A1446,[3]Sheet1!$F:$I,2,)</f>
        <v>781</v>
      </c>
      <c r="L1446" s="32">
        <f>VLOOKUP(A1446,[3]Sheet1!$F:$I,4,0)</f>
        <v>126.5</v>
      </c>
      <c r="M1446" s="32">
        <f>VLOOKUP(A1446,[1]FIJA!$A:$P,11,0)</f>
        <v>334.4</v>
      </c>
      <c r="N1446" s="32">
        <f>VLOOKUP(A1446,[3]Sheet1!$F:$I,3,0)</f>
        <v>779.9</v>
      </c>
      <c r="O1446" s="32">
        <f>VLOOKUP(A1446,[1]FIJA!$A:$P,12,0)</f>
        <v>75</v>
      </c>
      <c r="P1446" s="6">
        <v>650.09999999999991</v>
      </c>
      <c r="Q1446" s="40">
        <f t="shared" si="67"/>
        <v>725.09999999999991</v>
      </c>
      <c r="R1446" s="6">
        <f t="shared" si="66"/>
        <v>1687.4</v>
      </c>
      <c r="S1446" s="6">
        <f t="shared" si="68"/>
        <v>10274.9</v>
      </c>
      <c r="T1446" s="24">
        <v>111</v>
      </c>
      <c r="U1446" s="2" t="str">
        <f>VLOOKUP(A1446,[2]COMEDORECO_Generacion_de_Datos_!$A:$F,5,0)</f>
        <v>01.00.00.62.02.43.50</v>
      </c>
    </row>
    <row r="1447" spans="1:21" s="3" customFormat="1" ht="21.95" customHeight="1" x14ac:dyDescent="0.25">
      <c r="A1447" s="2">
        <f>VLOOKUP(C1447,[1]FIJA!$D:$P,3,0)</f>
        <v>40231528304</v>
      </c>
      <c r="B1447" s="23">
        <v>1435</v>
      </c>
      <c r="C1447" s="7" t="s">
        <v>1626</v>
      </c>
      <c r="D1447" s="7" t="s">
        <v>97</v>
      </c>
      <c r="E1447" s="7" t="str">
        <f>VLOOKUP(A1447,[2]COMEDORECO_Generacion_de_Datos_!$A:$F,2,0)</f>
        <v>F</v>
      </c>
      <c r="F1447" s="7" t="s">
        <v>1844</v>
      </c>
      <c r="G1447" s="44" t="str">
        <f>VLOOKUP(A1447,[1]FIJA!$A:$P,15,0)</f>
        <v>COMEDORES ECONOMICOS - POSTER RIO</v>
      </c>
      <c r="H1447" s="44">
        <f>VLOOKUP(A1447,[1]FIJA!$A:$P,8,0)</f>
        <v>11000</v>
      </c>
      <c r="I1447" s="32">
        <f>VLOOKUP(A1447,[1]FIJA!$A:$P,10,0)</f>
        <v>0</v>
      </c>
      <c r="J1447" s="32">
        <f>VLOOKUP(A1447,[1]FIJA!$A:$P,9,0)</f>
        <v>315.7</v>
      </c>
      <c r="K1447" s="32">
        <f>VLOOKUP(A1447,[3]Sheet1!$F:$I,2,)</f>
        <v>781</v>
      </c>
      <c r="L1447" s="32">
        <f>VLOOKUP(A1447,[3]Sheet1!$F:$I,4,0)</f>
        <v>126.5</v>
      </c>
      <c r="M1447" s="32">
        <f>VLOOKUP(A1447,[1]FIJA!$A:$P,11,0)</f>
        <v>334.4</v>
      </c>
      <c r="N1447" s="32">
        <f>VLOOKUP(A1447,[3]Sheet1!$F:$I,3,0)</f>
        <v>779.9</v>
      </c>
      <c r="O1447" s="32">
        <f>VLOOKUP(A1447,[1]FIJA!$A:$P,12,0)</f>
        <v>75</v>
      </c>
      <c r="P1447" s="6">
        <v>650.09999999999991</v>
      </c>
      <c r="Q1447" s="40">
        <f t="shared" si="67"/>
        <v>725.09999999999991</v>
      </c>
      <c r="R1447" s="6">
        <f t="shared" si="66"/>
        <v>1687.4</v>
      </c>
      <c r="S1447" s="6">
        <f t="shared" si="68"/>
        <v>10274.9</v>
      </c>
      <c r="T1447" s="24">
        <v>111</v>
      </c>
      <c r="U1447" s="2" t="str">
        <f>VLOOKUP(A1447,[2]COMEDORECO_Generacion_de_Datos_!$A:$F,5,0)</f>
        <v>01.00.00.62.02.43.50</v>
      </c>
    </row>
    <row r="1448" spans="1:21" s="3" customFormat="1" ht="21.95" customHeight="1" x14ac:dyDescent="0.25">
      <c r="A1448" s="2">
        <f>VLOOKUP(C1448,[1]FIJA!$D:$P,3,0)</f>
        <v>1900131655</v>
      </c>
      <c r="B1448" s="23">
        <v>1436</v>
      </c>
      <c r="C1448" s="43" t="s">
        <v>2029</v>
      </c>
      <c r="D1448" s="7" t="s">
        <v>27</v>
      </c>
      <c r="E1448" s="7" t="str">
        <f>VLOOKUP(A1448,[2]COMEDORECO_Generacion_de_Datos_!$A:$F,2,0)</f>
        <v>M</v>
      </c>
      <c r="F1448" s="7" t="s">
        <v>1844</v>
      </c>
      <c r="G1448" s="44" t="str">
        <f>VLOOKUP(A1448,[1]FIJA!$A:$P,15,0)</f>
        <v>COMEDORES ECONOMICOS - CABRAL</v>
      </c>
      <c r="H1448" s="44">
        <f>VLOOKUP(A1448,[1]FIJA!$A:$P,8,0)</f>
        <v>35000</v>
      </c>
      <c r="I1448" s="32">
        <f>VLOOKUP(A1448,[1]FIJA!$A:$P,10,0)</f>
        <v>0</v>
      </c>
      <c r="J1448" s="32">
        <f>VLOOKUP(A1448,[1]FIJA!$A:$P,9,0)</f>
        <v>1004.5</v>
      </c>
      <c r="K1448" s="32">
        <f>VLOOKUP(A1448,[3]Sheet1!$F:$I,2,)</f>
        <v>2485</v>
      </c>
      <c r="L1448" s="32">
        <f>VLOOKUP(A1448,[3]Sheet1!$F:$I,4,0)</f>
        <v>402.5</v>
      </c>
      <c r="M1448" s="32">
        <f>VLOOKUP(A1448,[1]FIJA!$A:$P,11,0)</f>
        <v>1064</v>
      </c>
      <c r="N1448" s="32">
        <f>VLOOKUP(A1448,[3]Sheet1!$F:$I,3,0)</f>
        <v>2481.5</v>
      </c>
      <c r="O1448" s="32">
        <f>VLOOKUP(A1448,[1]FIJA!$A:$P,12,0)</f>
        <v>75</v>
      </c>
      <c r="P1448" s="6">
        <v>820.3</v>
      </c>
      <c r="Q1448" s="40">
        <f t="shared" si="67"/>
        <v>2143.5</v>
      </c>
      <c r="R1448" s="6">
        <f t="shared" si="66"/>
        <v>5369</v>
      </c>
      <c r="S1448" s="6">
        <f t="shared" si="68"/>
        <v>32856.5</v>
      </c>
      <c r="T1448" s="24">
        <v>111</v>
      </c>
      <c r="U1448" s="2" t="str">
        <f>VLOOKUP(A1448,[2]COMEDORECO_Generacion_de_Datos_!$A:$F,5,0)</f>
        <v>01.00.00.62.02.43.51</v>
      </c>
    </row>
    <row r="1449" spans="1:21" s="3" customFormat="1" ht="21.95" customHeight="1" x14ac:dyDescent="0.25">
      <c r="A1449" s="2">
        <f>VLOOKUP(C1449,[1]FIJA!$D:$P,3,0)</f>
        <v>1900022664</v>
      </c>
      <c r="B1449" s="23">
        <v>1437</v>
      </c>
      <c r="C1449" s="43" t="s">
        <v>2023</v>
      </c>
      <c r="D1449" s="7" t="s">
        <v>81</v>
      </c>
      <c r="E1449" s="7" t="str">
        <f>VLOOKUP(A1449,[2]COMEDORECO_Generacion_de_Datos_!$A:$F,2,0)</f>
        <v>F</v>
      </c>
      <c r="F1449" s="7" t="s">
        <v>1844</v>
      </c>
      <c r="G1449" s="44" t="str">
        <f>VLOOKUP(A1449,[1]FIJA!$A:$P,15,0)</f>
        <v>COMEDORES ECONOMICOS - CABRAL</v>
      </c>
      <c r="H1449" s="44">
        <f>VLOOKUP(A1449,[1]FIJA!$A:$P,8,0)</f>
        <v>15000</v>
      </c>
      <c r="I1449" s="32">
        <f>VLOOKUP(A1449,[1]FIJA!$A:$P,10,0)</f>
        <v>0</v>
      </c>
      <c r="J1449" s="32">
        <f>VLOOKUP(A1449,[1]FIJA!$A:$P,9,0)</f>
        <v>430.5</v>
      </c>
      <c r="K1449" s="32">
        <f>VLOOKUP(A1449,[3]Sheet1!$F:$I,2,)</f>
        <v>1065</v>
      </c>
      <c r="L1449" s="32">
        <f>VLOOKUP(A1449,[3]Sheet1!$F:$I,4,0)</f>
        <v>172.5</v>
      </c>
      <c r="M1449" s="32">
        <f>VLOOKUP(A1449,[1]FIJA!$A:$P,11,0)</f>
        <v>456</v>
      </c>
      <c r="N1449" s="32">
        <f>VLOOKUP(A1449,[3]Sheet1!$F:$I,3,0)</f>
        <v>1063.5</v>
      </c>
      <c r="O1449" s="32">
        <f>VLOOKUP(A1449,[1]FIJA!$A:$P,12,0)</f>
        <v>75</v>
      </c>
      <c r="P1449" s="6">
        <v>814.3</v>
      </c>
      <c r="Q1449" s="40">
        <f t="shared" si="67"/>
        <v>961.5</v>
      </c>
      <c r="R1449" s="6">
        <f t="shared" si="66"/>
        <v>2301</v>
      </c>
      <c r="S1449" s="6">
        <f t="shared" si="68"/>
        <v>14038.5</v>
      </c>
      <c r="T1449" s="24">
        <v>111</v>
      </c>
      <c r="U1449" s="2" t="str">
        <f>VLOOKUP(A1449,[2]COMEDORECO_Generacion_de_Datos_!$A:$F,5,0)</f>
        <v>01.00.00.62.02.43.51</v>
      </c>
    </row>
    <row r="1450" spans="1:21" s="3" customFormat="1" ht="21.95" customHeight="1" x14ac:dyDescent="0.25">
      <c r="A1450" s="2">
        <f>VLOOKUP(C1450,[1]FIJA!$D:$P,3,0)</f>
        <v>1900211333</v>
      </c>
      <c r="B1450" s="23">
        <v>1438</v>
      </c>
      <c r="C1450" s="43" t="s">
        <v>2040</v>
      </c>
      <c r="D1450" s="7" t="s">
        <v>116</v>
      </c>
      <c r="E1450" s="7" t="str">
        <f>VLOOKUP(A1450,[2]COMEDORECO_Generacion_de_Datos_!$A:$F,2,0)</f>
        <v>M</v>
      </c>
      <c r="F1450" s="7" t="s">
        <v>1844</v>
      </c>
      <c r="G1450" s="44" t="str">
        <f>VLOOKUP(A1450,[1]FIJA!$A:$P,15,0)</f>
        <v>COMEDORES ECONOMICOS - CABRAL</v>
      </c>
      <c r="H1450" s="44">
        <f>VLOOKUP(A1450,[1]FIJA!$A:$P,8,0)</f>
        <v>15000</v>
      </c>
      <c r="I1450" s="32">
        <f>VLOOKUP(A1450,[1]FIJA!$A:$P,10,0)</f>
        <v>0</v>
      </c>
      <c r="J1450" s="32">
        <f>VLOOKUP(A1450,[1]FIJA!$A:$P,9,0)</f>
        <v>430.5</v>
      </c>
      <c r="K1450" s="32">
        <f>VLOOKUP(A1450,[3]Sheet1!$F:$I,2,)</f>
        <v>1065</v>
      </c>
      <c r="L1450" s="32">
        <f>VLOOKUP(A1450,[3]Sheet1!$F:$I,4,0)</f>
        <v>172.5</v>
      </c>
      <c r="M1450" s="32">
        <f>VLOOKUP(A1450,[1]FIJA!$A:$P,11,0)</f>
        <v>456</v>
      </c>
      <c r="N1450" s="32">
        <f>VLOOKUP(A1450,[3]Sheet1!$F:$I,3,0)</f>
        <v>1063.5</v>
      </c>
      <c r="O1450" s="32">
        <f>VLOOKUP(A1450,[1]FIJA!$A:$P,12,0)</f>
        <v>75</v>
      </c>
      <c r="P1450" s="6">
        <v>831.3</v>
      </c>
      <c r="Q1450" s="40">
        <f t="shared" si="67"/>
        <v>961.5</v>
      </c>
      <c r="R1450" s="6">
        <f t="shared" si="66"/>
        <v>2301</v>
      </c>
      <c r="S1450" s="6">
        <f t="shared" si="68"/>
        <v>14038.5</v>
      </c>
      <c r="T1450" s="24">
        <v>111</v>
      </c>
      <c r="U1450" s="2" t="str">
        <f>VLOOKUP(A1450,[2]COMEDORECO_Generacion_de_Datos_!$A:$F,5,0)</f>
        <v>01.00.00.62.02.43.51</v>
      </c>
    </row>
    <row r="1451" spans="1:21" s="3" customFormat="1" ht="21.95" customHeight="1" x14ac:dyDescent="0.25">
      <c r="A1451" s="2">
        <f>VLOOKUP(C1451,[1]FIJA!$D:$P,3,0)</f>
        <v>1900008077</v>
      </c>
      <c r="B1451" s="23">
        <v>1439</v>
      </c>
      <c r="C1451" s="43" t="s">
        <v>2022</v>
      </c>
      <c r="D1451" s="7" t="s">
        <v>97</v>
      </c>
      <c r="E1451" s="7" t="str">
        <f>VLOOKUP(A1451,[2]COMEDORECO_Generacion_de_Datos_!$A:$F,2,0)</f>
        <v>F</v>
      </c>
      <c r="F1451" s="7" t="s">
        <v>1844</v>
      </c>
      <c r="G1451" s="44" t="str">
        <f>VLOOKUP(A1451,[1]FIJA!$A:$P,15,0)</f>
        <v>COMEDORES ECONOMICOS - CABRAL</v>
      </c>
      <c r="H1451" s="44">
        <f>VLOOKUP(A1451,[1]FIJA!$A:$P,8,0)</f>
        <v>13000</v>
      </c>
      <c r="I1451" s="32">
        <f>VLOOKUP(A1451,[1]FIJA!$A:$P,10,0)</f>
        <v>0</v>
      </c>
      <c r="J1451" s="32">
        <f>VLOOKUP(A1451,[1]FIJA!$A:$P,9,0)</f>
        <v>373.1</v>
      </c>
      <c r="K1451" s="32">
        <f>VLOOKUP(A1451,[3]Sheet1!$F:$I,2,)</f>
        <v>923</v>
      </c>
      <c r="L1451" s="32">
        <f>VLOOKUP(A1451,[3]Sheet1!$F:$I,4,0)</f>
        <v>149.5</v>
      </c>
      <c r="M1451" s="32">
        <f>VLOOKUP(A1451,[1]FIJA!$A:$P,11,0)</f>
        <v>395.2</v>
      </c>
      <c r="N1451" s="32">
        <f>VLOOKUP(A1451,[3]Sheet1!$F:$I,3,0)</f>
        <v>921.7</v>
      </c>
      <c r="O1451" s="32">
        <f>VLOOKUP(A1451,[1]FIJA!$A:$P,12,0)</f>
        <v>75</v>
      </c>
      <c r="P1451" s="6">
        <v>813.3</v>
      </c>
      <c r="Q1451" s="40">
        <f t="shared" si="67"/>
        <v>843.3</v>
      </c>
      <c r="R1451" s="6">
        <f t="shared" si="66"/>
        <v>1994.2</v>
      </c>
      <c r="S1451" s="6">
        <f t="shared" si="68"/>
        <v>12156.7</v>
      </c>
      <c r="T1451" s="24">
        <v>111</v>
      </c>
      <c r="U1451" s="2" t="str">
        <f>VLOOKUP(A1451,[2]COMEDORECO_Generacion_de_Datos_!$A:$F,5,0)</f>
        <v>01.00.00.62.02.43.51</v>
      </c>
    </row>
    <row r="1452" spans="1:21" s="3" customFormat="1" ht="21.95" customHeight="1" x14ac:dyDescent="0.25">
      <c r="A1452" s="2">
        <f>VLOOKUP(C1452,[1]FIJA!$D:$P,3,0)</f>
        <v>1900047216</v>
      </c>
      <c r="B1452" s="23">
        <v>1440</v>
      </c>
      <c r="C1452" s="43" t="s">
        <v>2024</v>
      </c>
      <c r="D1452" s="7" t="s">
        <v>101</v>
      </c>
      <c r="E1452" s="7" t="str">
        <f>VLOOKUP(A1452,[2]COMEDORECO_Generacion_de_Datos_!$A:$F,2,0)</f>
        <v>F</v>
      </c>
      <c r="F1452" s="7" t="s">
        <v>1844</v>
      </c>
      <c r="G1452" s="44" t="str">
        <f>VLOOKUP(A1452,[1]FIJA!$A:$P,15,0)</f>
        <v>COMEDORES ECONOMICOS - CABRAL</v>
      </c>
      <c r="H1452" s="44">
        <f>VLOOKUP(A1452,[1]FIJA!$A:$P,8,0)</f>
        <v>13000</v>
      </c>
      <c r="I1452" s="32">
        <f>VLOOKUP(A1452,[1]FIJA!$A:$P,10,0)</f>
        <v>0</v>
      </c>
      <c r="J1452" s="32">
        <f>VLOOKUP(A1452,[1]FIJA!$A:$P,9,0)</f>
        <v>373.1</v>
      </c>
      <c r="K1452" s="32">
        <f>VLOOKUP(A1452,[3]Sheet1!$F:$I,2,)</f>
        <v>923</v>
      </c>
      <c r="L1452" s="32">
        <f>VLOOKUP(A1452,[3]Sheet1!$F:$I,4,0)</f>
        <v>149.5</v>
      </c>
      <c r="M1452" s="32">
        <f>VLOOKUP(A1452,[1]FIJA!$A:$P,11,0)</f>
        <v>395.2</v>
      </c>
      <c r="N1452" s="32">
        <f>VLOOKUP(A1452,[3]Sheet1!$F:$I,3,0)</f>
        <v>921.7</v>
      </c>
      <c r="O1452" s="32">
        <f>VLOOKUP(A1452,[1]FIJA!$A:$P,12,0)</f>
        <v>75</v>
      </c>
      <c r="P1452" s="6">
        <v>815.3</v>
      </c>
      <c r="Q1452" s="40">
        <f t="shared" si="67"/>
        <v>843.3</v>
      </c>
      <c r="R1452" s="6">
        <f t="shared" si="66"/>
        <v>1994.2</v>
      </c>
      <c r="S1452" s="6">
        <f t="shared" si="68"/>
        <v>12156.7</v>
      </c>
      <c r="T1452" s="24">
        <v>111</v>
      </c>
      <c r="U1452" s="2" t="str">
        <f>VLOOKUP(A1452,[2]COMEDORECO_Generacion_de_Datos_!$A:$F,5,0)</f>
        <v>01.00.00.62.02.43.51</v>
      </c>
    </row>
    <row r="1453" spans="1:21" s="3" customFormat="1" ht="21.95" customHeight="1" x14ac:dyDescent="0.25">
      <c r="A1453" s="2">
        <f>VLOOKUP(C1453,[1]FIJA!$D:$P,3,0)</f>
        <v>1900047422</v>
      </c>
      <c r="B1453" s="23">
        <v>1441</v>
      </c>
      <c r="C1453" s="43" t="s">
        <v>2025</v>
      </c>
      <c r="D1453" s="7" t="s">
        <v>111</v>
      </c>
      <c r="E1453" s="7" t="str">
        <f>VLOOKUP(A1453,[2]COMEDORECO_Generacion_de_Datos_!$A:$F,2,0)</f>
        <v>M</v>
      </c>
      <c r="F1453" s="7" t="s">
        <v>1844</v>
      </c>
      <c r="G1453" s="44" t="str">
        <f>VLOOKUP(A1453,[1]FIJA!$A:$P,15,0)</f>
        <v>COMEDORES ECONOMICOS - CABRAL</v>
      </c>
      <c r="H1453" s="44">
        <f>VLOOKUP(A1453,[1]FIJA!$A:$P,8,0)</f>
        <v>13000</v>
      </c>
      <c r="I1453" s="32">
        <f>VLOOKUP(A1453,[1]FIJA!$A:$P,10,0)</f>
        <v>0</v>
      </c>
      <c r="J1453" s="32">
        <f>VLOOKUP(A1453,[1]FIJA!$A:$P,9,0)</f>
        <v>373.1</v>
      </c>
      <c r="K1453" s="32">
        <f>VLOOKUP(A1453,[3]Sheet1!$F:$I,2,)</f>
        <v>923</v>
      </c>
      <c r="L1453" s="32">
        <f>VLOOKUP(A1453,[3]Sheet1!$F:$I,4,0)</f>
        <v>149.5</v>
      </c>
      <c r="M1453" s="32">
        <f>VLOOKUP(A1453,[1]FIJA!$A:$P,11,0)</f>
        <v>395.2</v>
      </c>
      <c r="N1453" s="32">
        <f>VLOOKUP(A1453,[3]Sheet1!$F:$I,3,0)</f>
        <v>921.7</v>
      </c>
      <c r="O1453" s="32">
        <f>VLOOKUP(A1453,[1]FIJA!$A:$P,12,0)</f>
        <v>75</v>
      </c>
      <c r="P1453" s="6">
        <v>816.3</v>
      </c>
      <c r="Q1453" s="40">
        <f t="shared" si="67"/>
        <v>843.3</v>
      </c>
      <c r="R1453" s="6">
        <f t="shared" si="66"/>
        <v>1994.2</v>
      </c>
      <c r="S1453" s="6">
        <f t="shared" si="68"/>
        <v>12156.7</v>
      </c>
      <c r="T1453" s="24">
        <v>111</v>
      </c>
      <c r="U1453" s="2" t="str">
        <f>VLOOKUP(A1453,[2]COMEDORECO_Generacion_de_Datos_!$A:$F,5,0)</f>
        <v>01.00.00.62.02.43.51</v>
      </c>
    </row>
    <row r="1454" spans="1:21" s="3" customFormat="1" ht="21.95" customHeight="1" x14ac:dyDescent="0.25">
      <c r="A1454" s="2">
        <f>VLOOKUP(C1454,[1]FIJA!$D:$P,3,0)</f>
        <v>1900057306</v>
      </c>
      <c r="B1454" s="23">
        <v>1442</v>
      </c>
      <c r="C1454" s="43" t="s">
        <v>2026</v>
      </c>
      <c r="D1454" s="7" t="s">
        <v>101</v>
      </c>
      <c r="E1454" s="7" t="str">
        <f>VLOOKUP(A1454,[2]COMEDORECO_Generacion_de_Datos_!$A:$F,2,0)</f>
        <v>F</v>
      </c>
      <c r="F1454" s="7" t="s">
        <v>1844</v>
      </c>
      <c r="G1454" s="44" t="str">
        <f>VLOOKUP(A1454,[1]FIJA!$A:$P,15,0)</f>
        <v>COMEDORES ECONOMICOS - CABRAL</v>
      </c>
      <c r="H1454" s="44">
        <f>VLOOKUP(A1454,[1]FIJA!$A:$P,8,0)</f>
        <v>13000</v>
      </c>
      <c r="I1454" s="32">
        <f>VLOOKUP(A1454,[1]FIJA!$A:$P,10,0)</f>
        <v>0</v>
      </c>
      <c r="J1454" s="32">
        <f>VLOOKUP(A1454,[1]FIJA!$A:$P,9,0)</f>
        <v>373.1</v>
      </c>
      <c r="K1454" s="32">
        <f>VLOOKUP(A1454,[3]Sheet1!$F:$I,2,)</f>
        <v>923</v>
      </c>
      <c r="L1454" s="32">
        <f>VLOOKUP(A1454,[3]Sheet1!$F:$I,4,0)</f>
        <v>149.5</v>
      </c>
      <c r="M1454" s="32">
        <f>VLOOKUP(A1454,[1]FIJA!$A:$P,11,0)</f>
        <v>395.2</v>
      </c>
      <c r="N1454" s="32">
        <f>VLOOKUP(A1454,[3]Sheet1!$F:$I,3,0)</f>
        <v>921.7</v>
      </c>
      <c r="O1454" s="32">
        <f>VLOOKUP(A1454,[1]FIJA!$A:$P,12,0)</f>
        <v>75</v>
      </c>
      <c r="P1454" s="6">
        <v>817.3</v>
      </c>
      <c r="Q1454" s="40">
        <f t="shared" si="67"/>
        <v>843.3</v>
      </c>
      <c r="R1454" s="6">
        <f t="shared" si="66"/>
        <v>1994.2</v>
      </c>
      <c r="S1454" s="6">
        <f t="shared" si="68"/>
        <v>12156.7</v>
      </c>
      <c r="T1454" s="24">
        <v>111</v>
      </c>
      <c r="U1454" s="2" t="str">
        <f>VLOOKUP(A1454,[2]COMEDORECO_Generacion_de_Datos_!$A:$F,5,0)</f>
        <v>01.00.00.62.02.43.51</v>
      </c>
    </row>
    <row r="1455" spans="1:21" s="3" customFormat="1" ht="21.95" customHeight="1" x14ac:dyDescent="0.25">
      <c r="A1455" s="2">
        <f>VLOOKUP(C1455,[1]FIJA!$D:$P,3,0)</f>
        <v>1900094911</v>
      </c>
      <c r="B1455" s="23">
        <v>1443</v>
      </c>
      <c r="C1455" s="43" t="s">
        <v>2027</v>
      </c>
      <c r="D1455" s="7" t="s">
        <v>97</v>
      </c>
      <c r="E1455" s="7" t="str">
        <f>VLOOKUP(A1455,[2]COMEDORECO_Generacion_de_Datos_!$A:$F,2,0)</f>
        <v>F</v>
      </c>
      <c r="F1455" s="7" t="s">
        <v>1844</v>
      </c>
      <c r="G1455" s="44" t="str">
        <f>VLOOKUP(A1455,[1]FIJA!$A:$P,15,0)</f>
        <v>COMEDORES ECONOMICOS - CABRAL</v>
      </c>
      <c r="H1455" s="44">
        <f>VLOOKUP(A1455,[1]FIJA!$A:$P,8,0)</f>
        <v>13000</v>
      </c>
      <c r="I1455" s="32">
        <f>VLOOKUP(A1455,[1]FIJA!$A:$P,10,0)</f>
        <v>0</v>
      </c>
      <c r="J1455" s="32">
        <f>VLOOKUP(A1455,[1]FIJA!$A:$P,9,0)</f>
        <v>373.1</v>
      </c>
      <c r="K1455" s="32">
        <f>VLOOKUP(A1455,[3]Sheet1!$F:$I,2,)</f>
        <v>923</v>
      </c>
      <c r="L1455" s="32">
        <f>VLOOKUP(A1455,[3]Sheet1!$F:$I,4,0)</f>
        <v>149.5</v>
      </c>
      <c r="M1455" s="32">
        <f>VLOOKUP(A1455,[1]FIJA!$A:$P,11,0)</f>
        <v>395.2</v>
      </c>
      <c r="N1455" s="32">
        <f>VLOOKUP(A1455,[3]Sheet1!$F:$I,3,0)</f>
        <v>921.7</v>
      </c>
      <c r="O1455" s="32">
        <f>VLOOKUP(A1455,[1]FIJA!$A:$P,12,0)</f>
        <v>75</v>
      </c>
      <c r="P1455" s="6">
        <v>818.3</v>
      </c>
      <c r="Q1455" s="40">
        <f t="shared" si="67"/>
        <v>843.3</v>
      </c>
      <c r="R1455" s="6">
        <f t="shared" si="66"/>
        <v>1994.2</v>
      </c>
      <c r="S1455" s="6">
        <f t="shared" si="68"/>
        <v>12156.7</v>
      </c>
      <c r="T1455" s="24">
        <v>111</v>
      </c>
      <c r="U1455" s="2" t="str">
        <f>VLOOKUP(A1455,[2]COMEDORECO_Generacion_de_Datos_!$A:$F,5,0)</f>
        <v>01.00.00.62.02.43.51</v>
      </c>
    </row>
    <row r="1456" spans="1:21" s="3" customFormat="1" ht="21.95" customHeight="1" x14ac:dyDescent="0.25">
      <c r="A1456" s="2">
        <f>VLOOKUP(C1456,[1]FIJA!$D:$P,3,0)</f>
        <v>1900112887</v>
      </c>
      <c r="B1456" s="23">
        <v>1444</v>
      </c>
      <c r="C1456" s="43" t="s">
        <v>2028</v>
      </c>
      <c r="D1456" s="7" t="s">
        <v>97</v>
      </c>
      <c r="E1456" s="7" t="str">
        <f>VLOOKUP(A1456,[2]COMEDORECO_Generacion_de_Datos_!$A:$F,2,0)</f>
        <v>F</v>
      </c>
      <c r="F1456" s="7" t="s">
        <v>1844</v>
      </c>
      <c r="G1456" s="44" t="str">
        <f>VLOOKUP(A1456,[1]FIJA!$A:$P,15,0)</f>
        <v>COMEDORES ECONOMICOS - CABRAL</v>
      </c>
      <c r="H1456" s="44">
        <f>VLOOKUP(A1456,[1]FIJA!$A:$P,8,0)</f>
        <v>13000</v>
      </c>
      <c r="I1456" s="32">
        <f>VLOOKUP(A1456,[1]FIJA!$A:$P,10,0)</f>
        <v>0</v>
      </c>
      <c r="J1456" s="32">
        <f>VLOOKUP(A1456,[1]FIJA!$A:$P,9,0)</f>
        <v>373.1</v>
      </c>
      <c r="K1456" s="32">
        <f>VLOOKUP(A1456,[3]Sheet1!$F:$I,2,)</f>
        <v>923</v>
      </c>
      <c r="L1456" s="32">
        <f>VLOOKUP(A1456,[3]Sheet1!$F:$I,4,0)</f>
        <v>149.5</v>
      </c>
      <c r="M1456" s="32">
        <f>VLOOKUP(A1456,[1]FIJA!$A:$P,11,0)</f>
        <v>395.2</v>
      </c>
      <c r="N1456" s="32">
        <f>VLOOKUP(A1456,[3]Sheet1!$F:$I,3,0)</f>
        <v>921.7</v>
      </c>
      <c r="O1456" s="32">
        <f>VLOOKUP(A1456,[1]FIJA!$A:$P,12,0)</f>
        <v>75</v>
      </c>
      <c r="P1456" s="6">
        <v>819.3</v>
      </c>
      <c r="Q1456" s="40">
        <f t="shared" si="67"/>
        <v>843.3</v>
      </c>
      <c r="R1456" s="6">
        <f t="shared" si="66"/>
        <v>1994.2</v>
      </c>
      <c r="S1456" s="6">
        <f t="shared" si="68"/>
        <v>12156.7</v>
      </c>
      <c r="T1456" s="24">
        <v>111</v>
      </c>
      <c r="U1456" s="2" t="str">
        <f>VLOOKUP(A1456,[2]COMEDORECO_Generacion_de_Datos_!$A:$F,5,0)</f>
        <v>01.00.00.62.02.43.51</v>
      </c>
    </row>
    <row r="1457" spans="1:21" s="3" customFormat="1" ht="21.95" customHeight="1" x14ac:dyDescent="0.25">
      <c r="A1457" s="2">
        <f>VLOOKUP(C1457,[1]FIJA!$D:$P,3,0)</f>
        <v>1900143106</v>
      </c>
      <c r="B1457" s="23">
        <v>1445</v>
      </c>
      <c r="C1457" s="43" t="s">
        <v>2030</v>
      </c>
      <c r="D1457" s="7" t="s">
        <v>97</v>
      </c>
      <c r="E1457" s="7" t="str">
        <f>VLOOKUP(A1457,[2]COMEDORECO_Generacion_de_Datos_!$A:$F,2,0)</f>
        <v>M</v>
      </c>
      <c r="F1457" s="7" t="s">
        <v>1844</v>
      </c>
      <c r="G1457" s="44" t="str">
        <f>VLOOKUP(A1457,[1]FIJA!$A:$P,15,0)</f>
        <v>COMEDORES ECONOMICOS - CABRAL</v>
      </c>
      <c r="H1457" s="44">
        <f>VLOOKUP(A1457,[1]FIJA!$A:$P,8,0)</f>
        <v>13000</v>
      </c>
      <c r="I1457" s="32">
        <f>VLOOKUP(A1457,[1]FIJA!$A:$P,10,0)</f>
        <v>0</v>
      </c>
      <c r="J1457" s="32">
        <f>VLOOKUP(A1457,[1]FIJA!$A:$P,9,0)</f>
        <v>373.1</v>
      </c>
      <c r="K1457" s="32">
        <f>VLOOKUP(A1457,[3]Sheet1!$F:$I,2,)</f>
        <v>923</v>
      </c>
      <c r="L1457" s="32">
        <f>VLOOKUP(A1457,[3]Sheet1!$F:$I,4,0)</f>
        <v>149.5</v>
      </c>
      <c r="M1457" s="32">
        <f>VLOOKUP(A1457,[1]FIJA!$A:$P,11,0)</f>
        <v>395.2</v>
      </c>
      <c r="N1457" s="32">
        <f>VLOOKUP(A1457,[3]Sheet1!$F:$I,3,0)</f>
        <v>921.7</v>
      </c>
      <c r="O1457" s="32">
        <f>VLOOKUP(A1457,[1]FIJA!$A:$P,12,0)</f>
        <v>75</v>
      </c>
      <c r="P1457" s="6">
        <v>821.3</v>
      </c>
      <c r="Q1457" s="40">
        <f t="shared" si="67"/>
        <v>843.3</v>
      </c>
      <c r="R1457" s="6">
        <f t="shared" si="66"/>
        <v>1994.2</v>
      </c>
      <c r="S1457" s="6">
        <f t="shared" si="68"/>
        <v>12156.7</v>
      </c>
      <c r="T1457" s="24">
        <v>111</v>
      </c>
      <c r="U1457" s="2" t="str">
        <f>VLOOKUP(A1457,[2]COMEDORECO_Generacion_de_Datos_!$A:$F,5,0)</f>
        <v>01.00.00.62.02.43.51</v>
      </c>
    </row>
    <row r="1458" spans="1:21" s="3" customFormat="1" ht="21.95" customHeight="1" x14ac:dyDescent="0.25">
      <c r="A1458" s="2">
        <f>VLOOKUP(C1458,[1]FIJA!$D:$P,3,0)</f>
        <v>1900156850</v>
      </c>
      <c r="B1458" s="23">
        <v>1446</v>
      </c>
      <c r="C1458" s="43" t="s">
        <v>2031</v>
      </c>
      <c r="D1458" s="7" t="s">
        <v>101</v>
      </c>
      <c r="E1458" s="7" t="str">
        <f>VLOOKUP(A1458,[2]COMEDORECO_Generacion_de_Datos_!$A:$F,2,0)</f>
        <v>F</v>
      </c>
      <c r="F1458" s="7" t="s">
        <v>1844</v>
      </c>
      <c r="G1458" s="44" t="str">
        <f>VLOOKUP(A1458,[1]FIJA!$A:$P,15,0)</f>
        <v>COMEDORES ECONOMICOS - CABRAL</v>
      </c>
      <c r="H1458" s="44">
        <f>VLOOKUP(A1458,[1]FIJA!$A:$P,8,0)</f>
        <v>13000</v>
      </c>
      <c r="I1458" s="32">
        <f>VLOOKUP(A1458,[1]FIJA!$A:$P,10,0)</f>
        <v>0</v>
      </c>
      <c r="J1458" s="32">
        <f>VLOOKUP(A1458,[1]FIJA!$A:$P,9,0)</f>
        <v>373.1</v>
      </c>
      <c r="K1458" s="32">
        <f>VLOOKUP(A1458,[3]Sheet1!$F:$I,2,)</f>
        <v>923</v>
      </c>
      <c r="L1458" s="32">
        <f>VLOOKUP(A1458,[3]Sheet1!$F:$I,4,0)</f>
        <v>149.5</v>
      </c>
      <c r="M1458" s="32">
        <f>VLOOKUP(A1458,[1]FIJA!$A:$P,11,0)</f>
        <v>395.2</v>
      </c>
      <c r="N1458" s="32">
        <f>VLOOKUP(A1458,[3]Sheet1!$F:$I,3,0)</f>
        <v>921.7</v>
      </c>
      <c r="O1458" s="32">
        <f>VLOOKUP(A1458,[1]FIJA!$A:$P,12,0)</f>
        <v>75</v>
      </c>
      <c r="P1458" s="6">
        <v>822.3</v>
      </c>
      <c r="Q1458" s="40">
        <f t="shared" si="67"/>
        <v>843.3</v>
      </c>
      <c r="R1458" s="6">
        <f t="shared" si="66"/>
        <v>1994.2</v>
      </c>
      <c r="S1458" s="6">
        <f t="shared" si="68"/>
        <v>12156.7</v>
      </c>
      <c r="T1458" s="24">
        <v>111</v>
      </c>
      <c r="U1458" s="2" t="str">
        <f>VLOOKUP(A1458,[2]COMEDORECO_Generacion_de_Datos_!$A:$F,5,0)</f>
        <v>01.00.00.62.02.43.51</v>
      </c>
    </row>
    <row r="1459" spans="1:21" s="3" customFormat="1" ht="21.95" customHeight="1" x14ac:dyDescent="0.25">
      <c r="A1459" s="2">
        <f>VLOOKUP(C1459,[1]FIJA!$D:$P,3,0)</f>
        <v>1900177245</v>
      </c>
      <c r="B1459" s="23">
        <v>1447</v>
      </c>
      <c r="C1459" s="43" t="s">
        <v>2035</v>
      </c>
      <c r="D1459" s="7" t="s">
        <v>101</v>
      </c>
      <c r="E1459" s="7" t="str">
        <f>VLOOKUP(A1459,[2]COMEDORECO_Generacion_de_Datos_!$A:$F,2,0)</f>
        <v>M</v>
      </c>
      <c r="F1459" s="7" t="s">
        <v>1844</v>
      </c>
      <c r="G1459" s="44" t="str">
        <f>VLOOKUP(A1459,[1]FIJA!$A:$P,15,0)</f>
        <v>COMEDORES ECONOMICOS - CABRAL</v>
      </c>
      <c r="H1459" s="44">
        <f>VLOOKUP(A1459,[1]FIJA!$A:$P,8,0)</f>
        <v>13000</v>
      </c>
      <c r="I1459" s="32">
        <f>VLOOKUP(A1459,[1]FIJA!$A:$P,10,0)</f>
        <v>0</v>
      </c>
      <c r="J1459" s="32">
        <f>VLOOKUP(A1459,[1]FIJA!$A:$P,9,0)</f>
        <v>373.1</v>
      </c>
      <c r="K1459" s="32">
        <f>VLOOKUP(A1459,[3]Sheet1!$F:$I,2,)</f>
        <v>923</v>
      </c>
      <c r="L1459" s="32">
        <f>VLOOKUP(A1459,[3]Sheet1!$F:$I,4,0)</f>
        <v>149.5</v>
      </c>
      <c r="M1459" s="32">
        <f>VLOOKUP(A1459,[1]FIJA!$A:$P,11,0)</f>
        <v>395.2</v>
      </c>
      <c r="N1459" s="32">
        <f>VLOOKUP(A1459,[3]Sheet1!$F:$I,3,0)</f>
        <v>921.7</v>
      </c>
      <c r="O1459" s="32">
        <f>VLOOKUP(A1459,[1]FIJA!$A:$P,12,0)</f>
        <v>75</v>
      </c>
      <c r="P1459" s="6">
        <v>826.3</v>
      </c>
      <c r="Q1459" s="40">
        <f t="shared" si="67"/>
        <v>843.3</v>
      </c>
      <c r="R1459" s="6">
        <f t="shared" si="66"/>
        <v>1994.2</v>
      </c>
      <c r="S1459" s="6">
        <f t="shared" si="68"/>
        <v>12156.7</v>
      </c>
      <c r="T1459" s="24">
        <v>111</v>
      </c>
      <c r="U1459" s="2" t="str">
        <f>VLOOKUP(A1459,[2]COMEDORECO_Generacion_de_Datos_!$A:$F,5,0)</f>
        <v>01.00.00.62.02.43.51</v>
      </c>
    </row>
    <row r="1460" spans="1:21" s="3" customFormat="1" ht="21.95" customHeight="1" x14ac:dyDescent="0.25">
      <c r="A1460" s="2">
        <f>VLOOKUP(C1460,[1]FIJA!$D:$P,3,0)</f>
        <v>1900204700</v>
      </c>
      <c r="B1460" s="23">
        <v>1448</v>
      </c>
      <c r="C1460" s="43" t="s">
        <v>2038</v>
      </c>
      <c r="D1460" s="7" t="s">
        <v>97</v>
      </c>
      <c r="E1460" s="7" t="str">
        <f>VLOOKUP(A1460,[2]COMEDORECO_Generacion_de_Datos_!$A:$F,2,0)</f>
        <v>F</v>
      </c>
      <c r="F1460" s="7" t="s">
        <v>1844</v>
      </c>
      <c r="G1460" s="44" t="str">
        <f>VLOOKUP(A1460,[1]FIJA!$A:$P,15,0)</f>
        <v>COMEDORES ECONOMICOS - CABRAL</v>
      </c>
      <c r="H1460" s="44">
        <f>VLOOKUP(A1460,[1]FIJA!$A:$P,8,0)</f>
        <v>13000</v>
      </c>
      <c r="I1460" s="32">
        <f>VLOOKUP(A1460,[1]FIJA!$A:$P,10,0)</f>
        <v>0</v>
      </c>
      <c r="J1460" s="32">
        <f>VLOOKUP(A1460,[1]FIJA!$A:$P,9,0)</f>
        <v>373.1</v>
      </c>
      <c r="K1460" s="32">
        <f>VLOOKUP(A1460,[3]Sheet1!$F:$I,2,)</f>
        <v>923</v>
      </c>
      <c r="L1460" s="32">
        <f>VLOOKUP(A1460,[3]Sheet1!$F:$I,4,0)</f>
        <v>149.5</v>
      </c>
      <c r="M1460" s="32">
        <f>VLOOKUP(A1460,[1]FIJA!$A:$P,11,0)</f>
        <v>395.2</v>
      </c>
      <c r="N1460" s="32">
        <f>VLOOKUP(A1460,[3]Sheet1!$F:$I,3,0)</f>
        <v>921.7</v>
      </c>
      <c r="O1460" s="32">
        <f>VLOOKUP(A1460,[1]FIJA!$A:$P,12,0)</f>
        <v>75</v>
      </c>
      <c r="P1460" s="6">
        <v>829.3</v>
      </c>
      <c r="Q1460" s="40">
        <f t="shared" si="67"/>
        <v>843.3</v>
      </c>
      <c r="R1460" s="6">
        <f t="shared" si="66"/>
        <v>1994.2</v>
      </c>
      <c r="S1460" s="6">
        <f t="shared" si="68"/>
        <v>12156.7</v>
      </c>
      <c r="T1460" s="24">
        <v>111</v>
      </c>
      <c r="U1460" s="2" t="str">
        <f>VLOOKUP(A1460,[2]COMEDORECO_Generacion_de_Datos_!$A:$F,5,0)</f>
        <v>01.00.00.62.02.43.51</v>
      </c>
    </row>
    <row r="1461" spans="1:21" s="3" customFormat="1" ht="21.95" customHeight="1" x14ac:dyDescent="0.25">
      <c r="A1461" s="2">
        <f>VLOOKUP(C1461,[1]FIJA!$D:$P,3,0)</f>
        <v>1900208818</v>
      </c>
      <c r="B1461" s="23">
        <v>1449</v>
      </c>
      <c r="C1461" s="43" t="s">
        <v>2039</v>
      </c>
      <c r="D1461" s="7" t="s">
        <v>186</v>
      </c>
      <c r="E1461" s="7" t="str">
        <f>VLOOKUP(A1461,[2]COMEDORECO_Generacion_de_Datos_!$A:$F,2,0)</f>
        <v>F</v>
      </c>
      <c r="F1461" s="7" t="s">
        <v>1844</v>
      </c>
      <c r="G1461" s="44" t="str">
        <f>VLOOKUP(A1461,[1]FIJA!$A:$P,15,0)</f>
        <v>COMEDORES ECONOMICOS - CABRAL</v>
      </c>
      <c r="H1461" s="44">
        <f>VLOOKUP(A1461,[1]FIJA!$A:$P,8,0)</f>
        <v>13000</v>
      </c>
      <c r="I1461" s="32">
        <f>VLOOKUP(A1461,[1]FIJA!$A:$P,10,0)</f>
        <v>0</v>
      </c>
      <c r="J1461" s="32">
        <f>VLOOKUP(A1461,[1]FIJA!$A:$P,9,0)</f>
        <v>373.1</v>
      </c>
      <c r="K1461" s="32">
        <f>VLOOKUP(A1461,[3]Sheet1!$F:$I,2,)</f>
        <v>923</v>
      </c>
      <c r="L1461" s="32">
        <f>VLOOKUP(A1461,[3]Sheet1!$F:$I,4,0)</f>
        <v>149.5</v>
      </c>
      <c r="M1461" s="32">
        <f>VLOOKUP(A1461,[1]FIJA!$A:$P,11,0)</f>
        <v>395.2</v>
      </c>
      <c r="N1461" s="32">
        <f>VLOOKUP(A1461,[3]Sheet1!$F:$I,3,0)</f>
        <v>921.7</v>
      </c>
      <c r="O1461" s="32">
        <f>VLOOKUP(A1461,[1]FIJA!$A:$P,12,0)</f>
        <v>75</v>
      </c>
      <c r="P1461" s="6">
        <v>830.3</v>
      </c>
      <c r="Q1461" s="40">
        <f t="shared" si="67"/>
        <v>843.3</v>
      </c>
      <c r="R1461" s="6">
        <f t="shared" si="66"/>
        <v>1994.2</v>
      </c>
      <c r="S1461" s="6">
        <f t="shared" si="68"/>
        <v>12156.7</v>
      </c>
      <c r="T1461" s="24">
        <v>111</v>
      </c>
      <c r="U1461" s="2" t="str">
        <f>VLOOKUP(A1461,[2]COMEDORECO_Generacion_de_Datos_!$A:$F,5,0)</f>
        <v>01.00.00.62.02.43.51</v>
      </c>
    </row>
    <row r="1462" spans="1:21" s="3" customFormat="1" ht="21.95" customHeight="1" x14ac:dyDescent="0.25">
      <c r="A1462" s="2">
        <f>VLOOKUP(C1462,[1]FIJA!$D:$P,3,0)</f>
        <v>1900191519</v>
      </c>
      <c r="B1462" s="23">
        <v>1450</v>
      </c>
      <c r="C1462" s="43" t="s">
        <v>2037</v>
      </c>
      <c r="D1462" s="7" t="s">
        <v>111</v>
      </c>
      <c r="E1462" s="7" t="str">
        <f>VLOOKUP(A1462,[2]COMEDORECO_Generacion_de_Datos_!$A:$F,2,0)</f>
        <v>M</v>
      </c>
      <c r="F1462" s="7" t="s">
        <v>1844</v>
      </c>
      <c r="G1462" s="44" t="str">
        <f>VLOOKUP(A1462,[1]FIJA!$A:$P,15,0)</f>
        <v>COMEDORES ECONOMICOS - CABRAL</v>
      </c>
      <c r="H1462" s="44">
        <f>VLOOKUP(A1462,[1]FIJA!$A:$P,8,0)</f>
        <v>11000</v>
      </c>
      <c r="I1462" s="32">
        <f>VLOOKUP(A1462,[1]FIJA!$A:$P,10,0)</f>
        <v>0</v>
      </c>
      <c r="J1462" s="32">
        <f>VLOOKUP(A1462,[1]FIJA!$A:$P,9,0)</f>
        <v>315.7</v>
      </c>
      <c r="K1462" s="32">
        <f>VLOOKUP(A1462,[3]Sheet1!$F:$I,2,)</f>
        <v>781</v>
      </c>
      <c r="L1462" s="32">
        <f>VLOOKUP(A1462,[3]Sheet1!$F:$I,4,0)</f>
        <v>126.5</v>
      </c>
      <c r="M1462" s="32">
        <f>VLOOKUP(A1462,[1]FIJA!$A:$P,11,0)</f>
        <v>334.4</v>
      </c>
      <c r="N1462" s="32">
        <f>VLOOKUP(A1462,[3]Sheet1!$F:$I,3,0)</f>
        <v>779.9</v>
      </c>
      <c r="O1462" s="32">
        <f>VLOOKUP(A1462,[1]FIJA!$A:$P,12,0)</f>
        <v>75</v>
      </c>
      <c r="P1462" s="6">
        <v>828.3</v>
      </c>
      <c r="Q1462" s="40">
        <f t="shared" si="67"/>
        <v>725.09999999999991</v>
      </c>
      <c r="R1462" s="6">
        <f t="shared" si="66"/>
        <v>1687.4</v>
      </c>
      <c r="S1462" s="6">
        <f t="shared" si="68"/>
        <v>10274.9</v>
      </c>
      <c r="T1462" s="24">
        <v>111</v>
      </c>
      <c r="U1462" s="2" t="str">
        <f>VLOOKUP(A1462,[2]COMEDORECO_Generacion_de_Datos_!$A:$F,5,0)</f>
        <v>01.00.00.62.02.43.51</v>
      </c>
    </row>
    <row r="1463" spans="1:21" s="3" customFormat="1" ht="21.95" customHeight="1" x14ac:dyDescent="0.25">
      <c r="A1463" s="2">
        <f>VLOOKUP(C1463,[1]FIJA!$D:$P,3,0)</f>
        <v>40226516280</v>
      </c>
      <c r="B1463" s="23">
        <v>1451</v>
      </c>
      <c r="C1463" s="43" t="s">
        <v>2094</v>
      </c>
      <c r="D1463" s="7" t="s">
        <v>111</v>
      </c>
      <c r="E1463" s="7" t="str">
        <f>VLOOKUP(A1463,[2]COMEDORECO_Generacion_de_Datos_!$A:$F,2,0)</f>
        <v>M</v>
      </c>
      <c r="F1463" s="7" t="s">
        <v>1844</v>
      </c>
      <c r="G1463" s="44" t="str">
        <f>VLOOKUP(A1463,[1]FIJA!$A:$P,15,0)</f>
        <v>COMEDORES ECONOMICOS - CABRAL</v>
      </c>
      <c r="H1463" s="44">
        <f>VLOOKUP(A1463,[1]FIJA!$A:$P,8,0)</f>
        <v>1733.33</v>
      </c>
      <c r="I1463" s="32">
        <f>VLOOKUP(A1463,[1]FIJA!$A:$P,10,0)</f>
        <v>0</v>
      </c>
      <c r="J1463" s="32">
        <f>VLOOKUP(A1463,[1]FIJA!$A:$P,9,0)</f>
        <v>49.75</v>
      </c>
      <c r="K1463" s="32">
        <f>VLOOKUP(A1463,[3]Sheet1!$F:$I,2,)</f>
        <v>123.07</v>
      </c>
      <c r="L1463" s="32">
        <f>VLOOKUP(A1463,[3]Sheet1!$F:$I,4,0)</f>
        <v>19.93</v>
      </c>
      <c r="M1463" s="32">
        <f>VLOOKUP(A1463,[1]FIJA!$A:$P,11,0)</f>
        <v>52.69</v>
      </c>
      <c r="N1463" s="32">
        <f>VLOOKUP(A1463,[3]Sheet1!$F:$I,3,0)</f>
        <v>122.89</v>
      </c>
      <c r="O1463" s="32">
        <f>VLOOKUP(A1463,[1]FIJA!$A:$P,12,0)</f>
        <v>75</v>
      </c>
      <c r="P1463" s="6">
        <v>885.3</v>
      </c>
      <c r="Q1463" s="40">
        <f t="shared" si="67"/>
        <v>177.44</v>
      </c>
      <c r="R1463" s="6">
        <f t="shared" si="66"/>
        <v>265.89</v>
      </c>
      <c r="S1463" s="6">
        <f t="shared" si="68"/>
        <v>1555.8899999999999</v>
      </c>
      <c r="T1463" s="24">
        <v>111</v>
      </c>
      <c r="U1463" s="2" t="str">
        <f>VLOOKUP(A1463,[2]COMEDORECO_Generacion_de_Datos_!$A:$F,5,0)</f>
        <v>01.00.00.62.02.43.51</v>
      </c>
    </row>
    <row r="1464" spans="1:21" s="3" customFormat="1" ht="21.95" customHeight="1" x14ac:dyDescent="0.25">
      <c r="A1464" s="2">
        <f>VLOOKUP(C1464,[1]FIJA!$D:$P,3,0)</f>
        <v>108153081</v>
      </c>
      <c r="B1464" s="23">
        <v>1452</v>
      </c>
      <c r="C1464" s="7" t="s">
        <v>1525</v>
      </c>
      <c r="D1464" s="7" t="s">
        <v>111</v>
      </c>
      <c r="E1464" s="7" t="str">
        <f>VLOOKUP(A1464,[2]COMEDORECO_Generacion_de_Datos_!$A:$F,2,0)</f>
        <v>M</v>
      </c>
      <c r="F1464" s="7" t="s">
        <v>1844</v>
      </c>
      <c r="G1464" s="44" t="str">
        <f>VLOOKUP(A1464,[1]FIJA!$A:$P,15,0)</f>
        <v>COMEDORES ECONOMICOS - PARAISO</v>
      </c>
      <c r="H1464" s="44">
        <f>VLOOKUP(A1464,[1]FIJA!$A:$P,8,0)</f>
        <v>25000</v>
      </c>
      <c r="I1464" s="32">
        <f>VLOOKUP(A1464,[1]FIJA!$A:$P,10,0)</f>
        <v>0</v>
      </c>
      <c r="J1464" s="32">
        <f>VLOOKUP(A1464,[1]FIJA!$A:$P,9,0)</f>
        <v>717.5</v>
      </c>
      <c r="K1464" s="32">
        <f>VLOOKUP(A1464,[3]Sheet1!$F:$I,2,)</f>
        <v>1775</v>
      </c>
      <c r="L1464" s="32">
        <f>VLOOKUP(A1464,[3]Sheet1!$F:$I,4,0)</f>
        <v>287.5</v>
      </c>
      <c r="M1464" s="32">
        <f>VLOOKUP(A1464,[1]FIJA!$A:$P,11,0)</f>
        <v>760</v>
      </c>
      <c r="N1464" s="32">
        <f>VLOOKUP(A1464,[3]Sheet1!$F:$I,3,0)</f>
        <v>1772.5</v>
      </c>
      <c r="O1464" s="32">
        <f>VLOOKUP(A1464,[1]FIJA!$A:$P,12,0)</f>
        <v>75</v>
      </c>
      <c r="P1464" s="6">
        <v>1477.5</v>
      </c>
      <c r="Q1464" s="40">
        <f t="shared" si="67"/>
        <v>1552.5</v>
      </c>
      <c r="R1464" s="6">
        <f t="shared" si="66"/>
        <v>3835</v>
      </c>
      <c r="S1464" s="6">
        <f t="shared" si="68"/>
        <v>23447.5</v>
      </c>
      <c r="T1464" s="24">
        <v>111</v>
      </c>
      <c r="U1464" s="2" t="str">
        <f>VLOOKUP(A1464,[2]COMEDORECO_Generacion_de_Datos_!$A:$F,5,0)</f>
        <v>01.00.00.62.02.43.52</v>
      </c>
    </row>
    <row r="1465" spans="1:21" s="3" customFormat="1" ht="21.95" customHeight="1" x14ac:dyDescent="0.25">
      <c r="A1465" s="2">
        <f>VLOOKUP(C1465,[1]FIJA!$D:$P,3,0)</f>
        <v>8000019839</v>
      </c>
      <c r="B1465" s="23">
        <v>1453</v>
      </c>
      <c r="C1465" s="7" t="s">
        <v>1638</v>
      </c>
      <c r="D1465" s="7" t="s">
        <v>116</v>
      </c>
      <c r="E1465" s="7" t="str">
        <f>VLOOKUP(A1465,[2]COMEDORECO_Generacion_de_Datos_!$A:$F,2,0)</f>
        <v>M</v>
      </c>
      <c r="F1465" s="7" t="s">
        <v>1844</v>
      </c>
      <c r="G1465" s="44" t="str">
        <f>VLOOKUP(A1465,[1]FIJA!$A:$P,15,0)</f>
        <v>COMEDORES ECONOMICOS - PARAISO</v>
      </c>
      <c r="H1465" s="44">
        <f>VLOOKUP(A1465,[1]FIJA!$A:$P,8,0)</f>
        <v>25000</v>
      </c>
      <c r="I1465" s="32">
        <f>VLOOKUP(A1465,[1]FIJA!$A:$P,10,0)</f>
        <v>0</v>
      </c>
      <c r="J1465" s="32">
        <f>VLOOKUP(A1465,[1]FIJA!$A:$P,9,0)</f>
        <v>717.5</v>
      </c>
      <c r="K1465" s="32">
        <f>VLOOKUP(A1465,[3]Sheet1!$F:$I,2,)</f>
        <v>1775</v>
      </c>
      <c r="L1465" s="32">
        <f>VLOOKUP(A1465,[3]Sheet1!$F:$I,4,0)</f>
        <v>287.5</v>
      </c>
      <c r="M1465" s="32">
        <f>VLOOKUP(A1465,[1]FIJA!$A:$P,11,0)</f>
        <v>760</v>
      </c>
      <c r="N1465" s="32">
        <f>VLOOKUP(A1465,[3]Sheet1!$F:$I,3,0)</f>
        <v>1772.5</v>
      </c>
      <c r="O1465" s="32">
        <f>VLOOKUP(A1465,[1]FIJA!$A:$P,12,0)</f>
        <v>75</v>
      </c>
      <c r="P1465" s="6">
        <v>1477.5</v>
      </c>
      <c r="Q1465" s="40">
        <f t="shared" si="67"/>
        <v>1552.5</v>
      </c>
      <c r="R1465" s="6">
        <f t="shared" si="66"/>
        <v>3835</v>
      </c>
      <c r="S1465" s="6">
        <f t="shared" si="68"/>
        <v>23447.5</v>
      </c>
      <c r="T1465" s="24">
        <v>111</v>
      </c>
      <c r="U1465" s="2" t="str">
        <f>VLOOKUP(A1465,[2]COMEDORECO_Generacion_de_Datos_!$A:$F,5,0)</f>
        <v>01.00.00.62.02.43.52</v>
      </c>
    </row>
    <row r="1466" spans="1:21" s="3" customFormat="1" ht="21.95" customHeight="1" x14ac:dyDescent="0.25">
      <c r="A1466" s="2">
        <f>VLOOKUP(C1466,[1]FIJA!$D:$P,3,0)</f>
        <v>8000022064</v>
      </c>
      <c r="B1466" s="23">
        <v>1454</v>
      </c>
      <c r="C1466" s="7" t="s">
        <v>1639</v>
      </c>
      <c r="D1466" s="7" t="s">
        <v>116</v>
      </c>
      <c r="E1466" s="7" t="str">
        <f>VLOOKUP(A1466,[2]COMEDORECO_Generacion_de_Datos_!$A:$F,2,0)</f>
        <v>F</v>
      </c>
      <c r="F1466" s="7" t="s">
        <v>1844</v>
      </c>
      <c r="G1466" s="44" t="str">
        <f>VLOOKUP(A1466,[1]FIJA!$A:$P,15,0)</f>
        <v>COMEDORES ECONOMICOS - PARAISO</v>
      </c>
      <c r="H1466" s="44">
        <f>VLOOKUP(A1466,[1]FIJA!$A:$P,8,0)</f>
        <v>25000</v>
      </c>
      <c r="I1466" s="32">
        <f>VLOOKUP(A1466,[1]FIJA!$A:$P,10,0)</f>
        <v>0</v>
      </c>
      <c r="J1466" s="32">
        <f>VLOOKUP(A1466,[1]FIJA!$A:$P,9,0)</f>
        <v>717.5</v>
      </c>
      <c r="K1466" s="32">
        <f>VLOOKUP(A1466,[3]Sheet1!$F:$I,2,)</f>
        <v>1775</v>
      </c>
      <c r="L1466" s="32">
        <f>VLOOKUP(A1466,[3]Sheet1!$F:$I,4,0)</f>
        <v>287.5</v>
      </c>
      <c r="M1466" s="32">
        <f>VLOOKUP(A1466,[1]FIJA!$A:$P,11,0)</f>
        <v>760</v>
      </c>
      <c r="N1466" s="32">
        <f>VLOOKUP(A1466,[3]Sheet1!$F:$I,3,0)</f>
        <v>1772.5</v>
      </c>
      <c r="O1466" s="32">
        <f>VLOOKUP(A1466,[1]FIJA!$A:$P,12,0)</f>
        <v>75</v>
      </c>
      <c r="P1466" s="6">
        <v>1477.5</v>
      </c>
      <c r="Q1466" s="40">
        <f t="shared" si="67"/>
        <v>1552.5</v>
      </c>
      <c r="R1466" s="6">
        <f t="shared" si="66"/>
        <v>3835</v>
      </c>
      <c r="S1466" s="6">
        <f t="shared" si="68"/>
        <v>23447.5</v>
      </c>
      <c r="T1466" s="24">
        <v>111</v>
      </c>
      <c r="U1466" s="2" t="str">
        <f>VLOOKUP(A1466,[2]COMEDORECO_Generacion_de_Datos_!$A:$F,5,0)</f>
        <v>01.00.00.62.02.43.52</v>
      </c>
    </row>
    <row r="1467" spans="1:21" s="3" customFormat="1" ht="21.95" customHeight="1" x14ac:dyDescent="0.25">
      <c r="A1467" s="2">
        <f>VLOOKUP(C1467,[1]FIJA!$D:$P,3,0)</f>
        <v>8000068687</v>
      </c>
      <c r="B1467" s="23">
        <v>1455</v>
      </c>
      <c r="C1467" s="7" t="s">
        <v>1569</v>
      </c>
      <c r="D1467" s="7" t="s">
        <v>186</v>
      </c>
      <c r="E1467" s="7" t="str">
        <f>VLOOKUP(A1467,[2]COMEDORECO_Generacion_de_Datos_!$A:$F,2,0)</f>
        <v>F</v>
      </c>
      <c r="F1467" s="7" t="s">
        <v>1844</v>
      </c>
      <c r="G1467" s="44" t="str">
        <f>VLOOKUP(A1467,[1]FIJA!$A:$P,15,0)</f>
        <v>COMEDORES ECONOMICOS - PARAISO</v>
      </c>
      <c r="H1467" s="44">
        <f>VLOOKUP(A1467,[1]FIJA!$A:$P,8,0)</f>
        <v>15000</v>
      </c>
      <c r="I1467" s="32">
        <f>VLOOKUP(A1467,[1]FIJA!$A:$P,10,0)</f>
        <v>0</v>
      </c>
      <c r="J1467" s="32">
        <f>VLOOKUP(A1467,[1]FIJA!$A:$P,9,0)</f>
        <v>430.5</v>
      </c>
      <c r="K1467" s="32">
        <f>VLOOKUP(A1467,[3]Sheet1!$F:$I,2,)</f>
        <v>1065</v>
      </c>
      <c r="L1467" s="32">
        <f>VLOOKUP(A1467,[3]Sheet1!$F:$I,4,0)</f>
        <v>172.5</v>
      </c>
      <c r="M1467" s="32">
        <f>VLOOKUP(A1467,[1]FIJA!$A:$P,11,0)</f>
        <v>456</v>
      </c>
      <c r="N1467" s="32">
        <f>VLOOKUP(A1467,[3]Sheet1!$F:$I,3,0)</f>
        <v>1063.5</v>
      </c>
      <c r="O1467" s="32">
        <f>VLOOKUP(A1467,[1]FIJA!$A:$P,12,0)</f>
        <v>75</v>
      </c>
      <c r="P1467" s="6">
        <v>886.5</v>
      </c>
      <c r="Q1467" s="40">
        <f t="shared" si="67"/>
        <v>961.5</v>
      </c>
      <c r="R1467" s="6">
        <f t="shared" si="66"/>
        <v>2301</v>
      </c>
      <c r="S1467" s="6">
        <f t="shared" si="68"/>
        <v>14038.5</v>
      </c>
      <c r="T1467" s="24">
        <v>111</v>
      </c>
      <c r="U1467" s="2" t="str">
        <f>VLOOKUP(A1467,[2]COMEDORECO_Generacion_de_Datos_!$A:$F,5,0)</f>
        <v>01.00.00.62.02.43.52</v>
      </c>
    </row>
    <row r="1468" spans="1:21" s="3" customFormat="1" ht="21.95" customHeight="1" x14ac:dyDescent="0.25">
      <c r="A1468" s="2">
        <f>VLOOKUP(C1468,[1]FIJA!$D:$P,3,0)</f>
        <v>8000074602</v>
      </c>
      <c r="B1468" s="23">
        <v>1456</v>
      </c>
      <c r="C1468" s="7" t="s">
        <v>982</v>
      </c>
      <c r="D1468" s="7" t="s">
        <v>152</v>
      </c>
      <c r="E1468" s="7" t="str">
        <f>VLOOKUP(A1468,[2]COMEDORECO_Generacion_de_Datos_!$A:$F,2,0)</f>
        <v>M</v>
      </c>
      <c r="F1468" s="7" t="s">
        <v>1844</v>
      </c>
      <c r="G1468" s="44" t="str">
        <f>VLOOKUP(A1468,[1]FIJA!$A:$P,15,0)</f>
        <v>COMEDORES ECONOMICOS - PARAISO</v>
      </c>
      <c r="H1468" s="44">
        <f>VLOOKUP(A1468,[1]FIJA!$A:$P,8,0)</f>
        <v>15000</v>
      </c>
      <c r="I1468" s="32">
        <f>VLOOKUP(A1468,[1]FIJA!$A:$P,10,0)</f>
        <v>0</v>
      </c>
      <c r="J1468" s="32">
        <f>VLOOKUP(A1468,[1]FIJA!$A:$P,9,0)</f>
        <v>430.5</v>
      </c>
      <c r="K1468" s="32">
        <f>VLOOKUP(A1468,[3]Sheet1!$F:$I,2,)</f>
        <v>1065</v>
      </c>
      <c r="L1468" s="32">
        <f>VLOOKUP(A1468,[3]Sheet1!$F:$I,4,0)</f>
        <v>172.5</v>
      </c>
      <c r="M1468" s="32">
        <f>VLOOKUP(A1468,[1]FIJA!$A:$P,11,0)</f>
        <v>456</v>
      </c>
      <c r="N1468" s="32">
        <f>VLOOKUP(A1468,[3]Sheet1!$F:$I,3,0)</f>
        <v>1063.5</v>
      </c>
      <c r="O1468" s="32">
        <f>VLOOKUP(A1468,[1]FIJA!$A:$P,12,0)</f>
        <v>75</v>
      </c>
      <c r="P1468" s="6">
        <v>886.5</v>
      </c>
      <c r="Q1468" s="40">
        <f t="shared" si="67"/>
        <v>961.5</v>
      </c>
      <c r="R1468" s="6">
        <f t="shared" si="66"/>
        <v>2301</v>
      </c>
      <c r="S1468" s="6">
        <f t="shared" si="68"/>
        <v>14038.5</v>
      </c>
      <c r="T1468" s="24">
        <v>111</v>
      </c>
      <c r="U1468" s="2" t="str">
        <f>VLOOKUP(A1468,[2]COMEDORECO_Generacion_de_Datos_!$A:$F,5,0)</f>
        <v>01.00.00.62.02.43.52</v>
      </c>
    </row>
    <row r="1469" spans="1:21" s="3" customFormat="1" ht="21.95" customHeight="1" x14ac:dyDescent="0.25">
      <c r="A1469" s="2">
        <f>VLOOKUP(C1469,[1]FIJA!$D:$P,3,0)</f>
        <v>8000085384</v>
      </c>
      <c r="B1469" s="23">
        <v>1457</v>
      </c>
      <c r="C1469" s="7" t="s">
        <v>1613</v>
      </c>
      <c r="D1469" s="7" t="s">
        <v>116</v>
      </c>
      <c r="E1469" s="7" t="str">
        <f>VLOOKUP(A1469,[2]COMEDORECO_Generacion_de_Datos_!$A:$F,2,0)</f>
        <v>F</v>
      </c>
      <c r="F1469" s="7" t="s">
        <v>1844</v>
      </c>
      <c r="G1469" s="44" t="str">
        <f>VLOOKUP(A1469,[1]FIJA!$A:$P,15,0)</f>
        <v>COMEDORES ECONOMICOS - PARAISO</v>
      </c>
      <c r="H1469" s="44">
        <f>VLOOKUP(A1469,[1]FIJA!$A:$P,8,0)</f>
        <v>15000</v>
      </c>
      <c r="I1469" s="32">
        <f>VLOOKUP(A1469,[1]FIJA!$A:$P,10,0)</f>
        <v>0</v>
      </c>
      <c r="J1469" s="32">
        <f>VLOOKUP(A1469,[1]FIJA!$A:$P,9,0)</f>
        <v>430.5</v>
      </c>
      <c r="K1469" s="32">
        <f>VLOOKUP(A1469,[3]Sheet1!$F:$I,2,)</f>
        <v>1065</v>
      </c>
      <c r="L1469" s="32">
        <f>VLOOKUP(A1469,[3]Sheet1!$F:$I,4,0)</f>
        <v>172.5</v>
      </c>
      <c r="M1469" s="32">
        <f>VLOOKUP(A1469,[1]FIJA!$A:$P,11,0)</f>
        <v>456</v>
      </c>
      <c r="N1469" s="32">
        <f>VLOOKUP(A1469,[3]Sheet1!$F:$I,3,0)</f>
        <v>1063.5</v>
      </c>
      <c r="O1469" s="32">
        <f>VLOOKUP(A1469,[1]FIJA!$A:$P,12,0)</f>
        <v>75</v>
      </c>
      <c r="P1469" s="6">
        <v>886.5</v>
      </c>
      <c r="Q1469" s="40">
        <f t="shared" si="67"/>
        <v>961.5</v>
      </c>
      <c r="R1469" s="6">
        <f t="shared" si="66"/>
        <v>2301</v>
      </c>
      <c r="S1469" s="6">
        <f t="shared" si="68"/>
        <v>14038.5</v>
      </c>
      <c r="T1469" s="24">
        <v>111</v>
      </c>
      <c r="U1469" s="2" t="str">
        <f>VLOOKUP(A1469,[2]COMEDORECO_Generacion_de_Datos_!$A:$F,5,0)</f>
        <v>01.00.00.62.02.43.52</v>
      </c>
    </row>
    <row r="1470" spans="1:21" s="3" customFormat="1" ht="21.95" customHeight="1" x14ac:dyDescent="0.25">
      <c r="A1470" s="2">
        <f>VLOOKUP(C1470,[1]FIJA!$D:$P,3,0)</f>
        <v>40222444230</v>
      </c>
      <c r="B1470" s="23">
        <v>1458</v>
      </c>
      <c r="C1470" s="7" t="s">
        <v>1585</v>
      </c>
      <c r="D1470" s="7" t="s">
        <v>81</v>
      </c>
      <c r="E1470" s="7" t="str">
        <f>VLOOKUP(A1470,[2]COMEDORECO_Generacion_de_Datos_!$A:$F,2,0)</f>
        <v>F</v>
      </c>
      <c r="F1470" s="7" t="s">
        <v>1844</v>
      </c>
      <c r="G1470" s="44" t="str">
        <f>VLOOKUP(A1470,[1]FIJA!$A:$P,15,0)</f>
        <v>COMEDORES ECONOMICOS - PARAISO</v>
      </c>
      <c r="H1470" s="44">
        <f>VLOOKUP(A1470,[1]FIJA!$A:$P,8,0)</f>
        <v>15000</v>
      </c>
      <c r="I1470" s="32">
        <f>VLOOKUP(A1470,[1]FIJA!$A:$P,10,0)</f>
        <v>0</v>
      </c>
      <c r="J1470" s="32">
        <f>VLOOKUP(A1470,[1]FIJA!$A:$P,9,0)</f>
        <v>430.5</v>
      </c>
      <c r="K1470" s="32">
        <f>VLOOKUP(A1470,[3]Sheet1!$F:$I,2,)</f>
        <v>1065</v>
      </c>
      <c r="L1470" s="32">
        <f>VLOOKUP(A1470,[3]Sheet1!$F:$I,4,0)</f>
        <v>172.5</v>
      </c>
      <c r="M1470" s="32">
        <f>VLOOKUP(A1470,[1]FIJA!$A:$P,11,0)</f>
        <v>456</v>
      </c>
      <c r="N1470" s="32">
        <f>VLOOKUP(A1470,[3]Sheet1!$F:$I,3,0)</f>
        <v>1063.5</v>
      </c>
      <c r="O1470" s="32">
        <f>VLOOKUP(A1470,[1]FIJA!$A:$P,12,0)</f>
        <v>75</v>
      </c>
      <c r="P1470" s="6">
        <v>886.5</v>
      </c>
      <c r="Q1470" s="40">
        <f t="shared" si="67"/>
        <v>961.5</v>
      </c>
      <c r="R1470" s="6">
        <f t="shared" ref="R1470:R1533" si="69">+K1470+L1470+N1470</f>
        <v>2301</v>
      </c>
      <c r="S1470" s="6">
        <f t="shared" si="68"/>
        <v>14038.5</v>
      </c>
      <c r="T1470" s="24">
        <v>111</v>
      </c>
      <c r="U1470" s="2" t="str">
        <f>VLOOKUP(A1470,[2]COMEDORECO_Generacion_de_Datos_!$A:$F,5,0)</f>
        <v>01.00.00.62.02.43.52</v>
      </c>
    </row>
    <row r="1471" spans="1:21" s="3" customFormat="1" ht="21.95" customHeight="1" x14ac:dyDescent="0.25">
      <c r="A1471" s="2">
        <f>VLOOKUP(C1471,[1]FIJA!$D:$P,3,0)</f>
        <v>40225894357</v>
      </c>
      <c r="B1471" s="23">
        <v>1459</v>
      </c>
      <c r="C1471" s="7" t="s">
        <v>1588</v>
      </c>
      <c r="D1471" s="7" t="s">
        <v>44</v>
      </c>
      <c r="E1471" s="7" t="str">
        <f>VLOOKUP(A1471,[2]COMEDORECO_Generacion_de_Datos_!$A:$F,2,0)</f>
        <v>F</v>
      </c>
      <c r="F1471" s="7" t="s">
        <v>1844</v>
      </c>
      <c r="G1471" s="44" t="str">
        <f>VLOOKUP(A1471,[1]FIJA!$A:$P,15,0)</f>
        <v>COMEDORES ECONOMICOS - PARAISO</v>
      </c>
      <c r="H1471" s="44">
        <f>VLOOKUP(A1471,[1]FIJA!$A:$P,8,0)</f>
        <v>15000</v>
      </c>
      <c r="I1471" s="32">
        <f>VLOOKUP(A1471,[1]FIJA!$A:$P,10,0)</f>
        <v>0</v>
      </c>
      <c r="J1471" s="32">
        <f>VLOOKUP(A1471,[1]FIJA!$A:$P,9,0)</f>
        <v>430.5</v>
      </c>
      <c r="K1471" s="32">
        <f>VLOOKUP(A1471,[3]Sheet1!$F:$I,2,)</f>
        <v>1065</v>
      </c>
      <c r="L1471" s="32">
        <f>VLOOKUP(A1471,[3]Sheet1!$F:$I,4,0)</f>
        <v>172.5</v>
      </c>
      <c r="M1471" s="32">
        <f>VLOOKUP(A1471,[1]FIJA!$A:$P,11,0)</f>
        <v>456</v>
      </c>
      <c r="N1471" s="32">
        <f>VLOOKUP(A1471,[3]Sheet1!$F:$I,3,0)</f>
        <v>1063.5</v>
      </c>
      <c r="O1471" s="32">
        <f>VLOOKUP(A1471,[1]FIJA!$A:$P,12,0)</f>
        <v>75</v>
      </c>
      <c r="P1471" s="6">
        <v>886.5</v>
      </c>
      <c r="Q1471" s="40">
        <f t="shared" si="67"/>
        <v>961.5</v>
      </c>
      <c r="R1471" s="6">
        <f t="shared" si="69"/>
        <v>2301</v>
      </c>
      <c r="S1471" s="6">
        <f t="shared" si="68"/>
        <v>14038.5</v>
      </c>
      <c r="T1471" s="24">
        <v>111</v>
      </c>
      <c r="U1471" s="2" t="str">
        <f>VLOOKUP(A1471,[2]COMEDORECO_Generacion_de_Datos_!$A:$F,5,0)</f>
        <v>01.00.00.62.02.43.52</v>
      </c>
    </row>
    <row r="1472" spans="1:21" s="3" customFormat="1" ht="21.95" customHeight="1" x14ac:dyDescent="0.25">
      <c r="A1472" s="2">
        <f>VLOOKUP(C1472,[1]FIJA!$D:$P,3,0)</f>
        <v>8000011034</v>
      </c>
      <c r="B1472" s="23">
        <v>1460</v>
      </c>
      <c r="C1472" s="7" t="s">
        <v>1567</v>
      </c>
      <c r="D1472" s="7" t="s">
        <v>97</v>
      </c>
      <c r="E1472" s="7" t="str">
        <f>VLOOKUP(A1472,[2]COMEDORECO_Generacion_de_Datos_!$A:$F,2,0)</f>
        <v>M</v>
      </c>
      <c r="F1472" s="7" t="s">
        <v>1844</v>
      </c>
      <c r="G1472" s="44" t="str">
        <f>VLOOKUP(A1472,[1]FIJA!$A:$P,15,0)</f>
        <v>COMEDORES ECONOMICOS - PARAISO</v>
      </c>
      <c r="H1472" s="44">
        <f>VLOOKUP(A1472,[1]FIJA!$A:$P,8,0)</f>
        <v>13200</v>
      </c>
      <c r="I1472" s="32">
        <f>VLOOKUP(A1472,[1]FIJA!$A:$P,10,0)</f>
        <v>0</v>
      </c>
      <c r="J1472" s="32">
        <f>VLOOKUP(A1472,[1]FIJA!$A:$P,9,0)</f>
        <v>378.84</v>
      </c>
      <c r="K1472" s="32">
        <f>VLOOKUP(A1472,[3]Sheet1!$F:$I,2,)</f>
        <v>937.2</v>
      </c>
      <c r="L1472" s="32">
        <f>VLOOKUP(A1472,[3]Sheet1!$F:$I,4,0)</f>
        <v>151.80000000000001</v>
      </c>
      <c r="M1472" s="32">
        <f>VLOOKUP(A1472,[1]FIJA!$A:$P,11,0)</f>
        <v>401.28</v>
      </c>
      <c r="N1472" s="32">
        <f>VLOOKUP(A1472,[3]Sheet1!$F:$I,3,0)</f>
        <v>935.88</v>
      </c>
      <c r="O1472" s="32">
        <f>VLOOKUP(A1472,[1]FIJA!$A:$P,12,0)</f>
        <v>75</v>
      </c>
      <c r="P1472" s="6">
        <v>780.11999999999989</v>
      </c>
      <c r="Q1472" s="40">
        <f t="shared" si="67"/>
        <v>855.11999999999989</v>
      </c>
      <c r="R1472" s="6">
        <f t="shared" si="69"/>
        <v>2024.88</v>
      </c>
      <c r="S1472" s="6">
        <f t="shared" si="68"/>
        <v>12344.880000000001</v>
      </c>
      <c r="T1472" s="24">
        <v>111</v>
      </c>
      <c r="U1472" s="2" t="str">
        <f>VLOOKUP(A1472,[2]COMEDORECO_Generacion_de_Datos_!$A:$F,5,0)</f>
        <v>01.00.00.62.02.43.52</v>
      </c>
    </row>
    <row r="1473" spans="1:21" s="3" customFormat="1" ht="21.95" customHeight="1" x14ac:dyDescent="0.25">
      <c r="A1473" s="2">
        <f>VLOOKUP(C1473,[1]FIJA!$D:$P,3,0)</f>
        <v>8000037047</v>
      </c>
      <c r="B1473" s="23">
        <v>1461</v>
      </c>
      <c r="C1473" s="7" t="s">
        <v>1783</v>
      </c>
      <c r="D1473" s="7" t="s">
        <v>109</v>
      </c>
      <c r="E1473" s="7" t="str">
        <f>VLOOKUP(A1473,[2]COMEDORECO_Generacion_de_Datos_!$A:$F,2,0)</f>
        <v>M</v>
      </c>
      <c r="F1473" s="7" t="s">
        <v>1844</v>
      </c>
      <c r="G1473" s="44" t="str">
        <f>VLOOKUP(A1473,[1]FIJA!$A:$P,15,0)</f>
        <v>COMEDORES ECONOMICOS - PARAISO</v>
      </c>
      <c r="H1473" s="44">
        <f>VLOOKUP(A1473,[1]FIJA!$A:$P,8,0)</f>
        <v>13200</v>
      </c>
      <c r="I1473" s="32">
        <f>VLOOKUP(A1473,[1]FIJA!$A:$P,10,0)</f>
        <v>0</v>
      </c>
      <c r="J1473" s="32">
        <f>VLOOKUP(A1473,[1]FIJA!$A:$P,9,0)</f>
        <v>378.84</v>
      </c>
      <c r="K1473" s="32">
        <f>VLOOKUP(A1473,[3]Sheet1!$F:$I,2,)</f>
        <v>937.2</v>
      </c>
      <c r="L1473" s="32">
        <f>VLOOKUP(A1473,[3]Sheet1!$F:$I,4,0)</f>
        <v>151.80000000000001</v>
      </c>
      <c r="M1473" s="32">
        <f>VLOOKUP(A1473,[1]FIJA!$A:$P,11,0)</f>
        <v>401.28</v>
      </c>
      <c r="N1473" s="32">
        <f>VLOOKUP(A1473,[3]Sheet1!$F:$I,3,0)</f>
        <v>935.88</v>
      </c>
      <c r="O1473" s="32">
        <f>VLOOKUP(A1473,[1]FIJA!$A:$P,12,0)</f>
        <v>75</v>
      </c>
      <c r="P1473" s="6">
        <v>780.11999999999989</v>
      </c>
      <c r="Q1473" s="40">
        <f t="shared" si="67"/>
        <v>855.11999999999989</v>
      </c>
      <c r="R1473" s="6">
        <f t="shared" si="69"/>
        <v>2024.88</v>
      </c>
      <c r="S1473" s="6">
        <f t="shared" si="68"/>
        <v>12344.880000000001</v>
      </c>
      <c r="T1473" s="24">
        <v>111</v>
      </c>
      <c r="U1473" s="2" t="str">
        <f>VLOOKUP(A1473,[2]COMEDORECO_Generacion_de_Datos_!$A:$F,5,0)</f>
        <v>01.00.00.62.02.43.52</v>
      </c>
    </row>
    <row r="1474" spans="1:21" s="3" customFormat="1" ht="21.95" customHeight="1" x14ac:dyDescent="0.25">
      <c r="A1474" s="2">
        <f>VLOOKUP(C1474,[1]FIJA!$D:$P,3,0)</f>
        <v>8000047376</v>
      </c>
      <c r="B1474" s="23">
        <v>1462</v>
      </c>
      <c r="C1474" s="7" t="s">
        <v>336</v>
      </c>
      <c r="D1474" s="7" t="s">
        <v>97</v>
      </c>
      <c r="E1474" s="7" t="str">
        <f>VLOOKUP(A1474,[2]COMEDORECO_Generacion_de_Datos_!$A:$F,2,0)</f>
        <v>F</v>
      </c>
      <c r="F1474" s="7" t="s">
        <v>1844</v>
      </c>
      <c r="G1474" s="44" t="str">
        <f>VLOOKUP(A1474,[1]FIJA!$A:$P,15,0)</f>
        <v>COMEDORES ECONOMICOS - PARAISO</v>
      </c>
      <c r="H1474" s="44">
        <f>VLOOKUP(A1474,[1]FIJA!$A:$P,8,0)</f>
        <v>13200</v>
      </c>
      <c r="I1474" s="32">
        <f>VLOOKUP(A1474,[1]FIJA!$A:$P,10,0)</f>
        <v>0</v>
      </c>
      <c r="J1474" s="32">
        <f>VLOOKUP(A1474,[1]FIJA!$A:$P,9,0)</f>
        <v>378.84</v>
      </c>
      <c r="K1474" s="32">
        <f>VLOOKUP(A1474,[3]Sheet1!$F:$I,2,)</f>
        <v>937.2</v>
      </c>
      <c r="L1474" s="32">
        <f>VLOOKUP(A1474,[3]Sheet1!$F:$I,4,0)</f>
        <v>151.80000000000001</v>
      </c>
      <c r="M1474" s="32">
        <f>VLOOKUP(A1474,[1]FIJA!$A:$P,11,0)</f>
        <v>401.28</v>
      </c>
      <c r="N1474" s="32">
        <f>VLOOKUP(A1474,[3]Sheet1!$F:$I,3,0)</f>
        <v>935.88</v>
      </c>
      <c r="O1474" s="32">
        <f>VLOOKUP(A1474,[1]FIJA!$A:$P,12,0)</f>
        <v>75</v>
      </c>
      <c r="P1474" s="6">
        <v>780.11999999999989</v>
      </c>
      <c r="Q1474" s="40">
        <f t="shared" si="67"/>
        <v>855.11999999999989</v>
      </c>
      <c r="R1474" s="6">
        <f t="shared" si="69"/>
        <v>2024.88</v>
      </c>
      <c r="S1474" s="6">
        <f t="shared" si="68"/>
        <v>12344.880000000001</v>
      </c>
      <c r="T1474" s="24">
        <v>111</v>
      </c>
      <c r="U1474" s="2" t="str">
        <f>VLOOKUP(A1474,[2]COMEDORECO_Generacion_de_Datos_!$A:$F,5,0)</f>
        <v>01.00.00.62.02.43.52</v>
      </c>
    </row>
    <row r="1475" spans="1:21" s="3" customFormat="1" ht="21.95" customHeight="1" x14ac:dyDescent="0.25">
      <c r="A1475" s="2">
        <f>VLOOKUP(C1475,[1]FIJA!$D:$P,3,0)</f>
        <v>8000047590</v>
      </c>
      <c r="B1475" s="23">
        <v>1463</v>
      </c>
      <c r="C1475" s="7" t="s">
        <v>1568</v>
      </c>
      <c r="D1475" s="7" t="s">
        <v>97</v>
      </c>
      <c r="E1475" s="7" t="str">
        <f>VLOOKUP(A1475,[2]COMEDORECO_Generacion_de_Datos_!$A:$F,2,0)</f>
        <v>F</v>
      </c>
      <c r="F1475" s="7" t="s">
        <v>1844</v>
      </c>
      <c r="G1475" s="44" t="str">
        <f>VLOOKUP(A1475,[1]FIJA!$A:$P,15,0)</f>
        <v>COMEDORES ECONOMICOS - PARAISO</v>
      </c>
      <c r="H1475" s="44">
        <f>VLOOKUP(A1475,[1]FIJA!$A:$P,8,0)</f>
        <v>13200</v>
      </c>
      <c r="I1475" s="32">
        <f>VLOOKUP(A1475,[1]FIJA!$A:$P,10,0)</f>
        <v>0</v>
      </c>
      <c r="J1475" s="32">
        <f>VLOOKUP(A1475,[1]FIJA!$A:$P,9,0)</f>
        <v>378.84</v>
      </c>
      <c r="K1475" s="32">
        <f>VLOOKUP(A1475,[3]Sheet1!$F:$I,2,)</f>
        <v>937.2</v>
      </c>
      <c r="L1475" s="32">
        <f>VLOOKUP(A1475,[3]Sheet1!$F:$I,4,0)</f>
        <v>151.80000000000001</v>
      </c>
      <c r="M1475" s="32">
        <f>VLOOKUP(A1475,[1]FIJA!$A:$P,11,0)</f>
        <v>401.28</v>
      </c>
      <c r="N1475" s="32">
        <f>VLOOKUP(A1475,[3]Sheet1!$F:$I,3,0)</f>
        <v>935.88</v>
      </c>
      <c r="O1475" s="32">
        <f>VLOOKUP(A1475,[1]FIJA!$A:$P,12,0)</f>
        <v>75</v>
      </c>
      <c r="P1475" s="6">
        <v>780.11999999999989</v>
      </c>
      <c r="Q1475" s="40">
        <f t="shared" si="67"/>
        <v>855.11999999999989</v>
      </c>
      <c r="R1475" s="6">
        <f t="shared" si="69"/>
        <v>2024.88</v>
      </c>
      <c r="S1475" s="6">
        <f t="shared" si="68"/>
        <v>12344.880000000001</v>
      </c>
      <c r="T1475" s="24">
        <v>111</v>
      </c>
      <c r="U1475" s="2" t="str">
        <f>VLOOKUP(A1475,[2]COMEDORECO_Generacion_de_Datos_!$A:$F,5,0)</f>
        <v>01.00.00.62.02.43.52</v>
      </c>
    </row>
    <row r="1476" spans="1:21" s="3" customFormat="1" ht="21.95" customHeight="1" x14ac:dyDescent="0.25">
      <c r="A1476" s="2">
        <f>VLOOKUP(C1476,[1]FIJA!$D:$P,3,0)</f>
        <v>8000077589</v>
      </c>
      <c r="B1476" s="23">
        <v>1464</v>
      </c>
      <c r="C1476" s="7" t="s">
        <v>1570</v>
      </c>
      <c r="D1476" s="7" t="s">
        <v>144</v>
      </c>
      <c r="E1476" s="7" t="str">
        <f>VLOOKUP(A1476,[2]COMEDORECO_Generacion_de_Datos_!$A:$F,2,0)</f>
        <v>F</v>
      </c>
      <c r="F1476" s="7" t="s">
        <v>1844</v>
      </c>
      <c r="G1476" s="44" t="str">
        <f>VLOOKUP(A1476,[1]FIJA!$A:$P,15,0)</f>
        <v>COMEDORES ECONOMICOS - PARAISO</v>
      </c>
      <c r="H1476" s="44">
        <f>VLOOKUP(A1476,[1]FIJA!$A:$P,8,0)</f>
        <v>13200</v>
      </c>
      <c r="I1476" s="32">
        <f>VLOOKUP(A1476,[1]FIJA!$A:$P,10,0)</f>
        <v>0</v>
      </c>
      <c r="J1476" s="32">
        <f>VLOOKUP(A1476,[1]FIJA!$A:$P,9,0)</f>
        <v>378.84</v>
      </c>
      <c r="K1476" s="32">
        <f>VLOOKUP(A1476,[3]Sheet1!$F:$I,2,)</f>
        <v>937.2</v>
      </c>
      <c r="L1476" s="32">
        <f>VLOOKUP(A1476,[3]Sheet1!$F:$I,4,0)</f>
        <v>151.80000000000001</v>
      </c>
      <c r="M1476" s="32">
        <f>VLOOKUP(A1476,[1]FIJA!$A:$P,11,0)</f>
        <v>401.28</v>
      </c>
      <c r="N1476" s="32">
        <f>VLOOKUP(A1476,[3]Sheet1!$F:$I,3,0)</f>
        <v>935.88</v>
      </c>
      <c r="O1476" s="32">
        <f>VLOOKUP(A1476,[1]FIJA!$A:$P,12,0)</f>
        <v>75</v>
      </c>
      <c r="P1476" s="6">
        <v>780.11999999999989</v>
      </c>
      <c r="Q1476" s="40">
        <f t="shared" si="67"/>
        <v>855.11999999999989</v>
      </c>
      <c r="R1476" s="6">
        <f t="shared" si="69"/>
        <v>2024.88</v>
      </c>
      <c r="S1476" s="6">
        <f t="shared" si="68"/>
        <v>12344.880000000001</v>
      </c>
      <c r="T1476" s="24">
        <v>111</v>
      </c>
      <c r="U1476" s="2" t="str">
        <f>VLOOKUP(A1476,[2]COMEDORECO_Generacion_de_Datos_!$A:$F,5,0)</f>
        <v>01.00.00.62.02.43.52</v>
      </c>
    </row>
    <row r="1477" spans="1:21" s="3" customFormat="1" ht="21.95" customHeight="1" x14ac:dyDescent="0.25">
      <c r="A1477" s="2">
        <f>VLOOKUP(C1477,[1]FIJA!$D:$P,3,0)</f>
        <v>8000077910</v>
      </c>
      <c r="B1477" s="23">
        <v>1465</v>
      </c>
      <c r="C1477" s="7" t="s">
        <v>1571</v>
      </c>
      <c r="D1477" s="7" t="s">
        <v>101</v>
      </c>
      <c r="E1477" s="7" t="str">
        <f>VLOOKUP(A1477,[2]COMEDORECO_Generacion_de_Datos_!$A:$F,2,0)</f>
        <v>M</v>
      </c>
      <c r="F1477" s="7" t="s">
        <v>1844</v>
      </c>
      <c r="G1477" s="44" t="str">
        <f>VLOOKUP(A1477,[1]FIJA!$A:$P,15,0)</f>
        <v>COMEDORES ECONOMICOS - PARAISO</v>
      </c>
      <c r="H1477" s="44">
        <f>VLOOKUP(A1477,[1]FIJA!$A:$P,8,0)</f>
        <v>13200</v>
      </c>
      <c r="I1477" s="32">
        <f>VLOOKUP(A1477,[1]FIJA!$A:$P,10,0)</f>
        <v>0</v>
      </c>
      <c r="J1477" s="32">
        <f>VLOOKUP(A1477,[1]FIJA!$A:$P,9,0)</f>
        <v>378.84</v>
      </c>
      <c r="K1477" s="32">
        <f>VLOOKUP(A1477,[3]Sheet1!$F:$I,2,)</f>
        <v>937.2</v>
      </c>
      <c r="L1477" s="32">
        <f>VLOOKUP(A1477,[3]Sheet1!$F:$I,4,0)</f>
        <v>151.80000000000001</v>
      </c>
      <c r="M1477" s="32">
        <f>VLOOKUP(A1477,[1]FIJA!$A:$P,11,0)</f>
        <v>401.28</v>
      </c>
      <c r="N1477" s="32">
        <f>VLOOKUP(A1477,[3]Sheet1!$F:$I,3,0)</f>
        <v>935.88</v>
      </c>
      <c r="O1477" s="32">
        <f>VLOOKUP(A1477,[1]FIJA!$A:$P,12,0)</f>
        <v>75</v>
      </c>
      <c r="P1477" s="6">
        <v>780.11999999999989</v>
      </c>
      <c r="Q1477" s="40">
        <f t="shared" si="67"/>
        <v>855.11999999999989</v>
      </c>
      <c r="R1477" s="6">
        <f t="shared" si="69"/>
        <v>2024.88</v>
      </c>
      <c r="S1477" s="6">
        <f t="shared" si="68"/>
        <v>12344.880000000001</v>
      </c>
      <c r="T1477" s="24">
        <v>111</v>
      </c>
      <c r="U1477" s="2" t="str">
        <f>VLOOKUP(A1477,[2]COMEDORECO_Generacion_de_Datos_!$A:$F,5,0)</f>
        <v>01.00.00.62.02.43.52</v>
      </c>
    </row>
    <row r="1478" spans="1:21" s="3" customFormat="1" ht="21.95" customHeight="1" x14ac:dyDescent="0.25">
      <c r="A1478" s="2">
        <f>VLOOKUP(C1478,[1]FIJA!$D:$P,3,0)</f>
        <v>8000078538</v>
      </c>
      <c r="B1478" s="23">
        <v>1466</v>
      </c>
      <c r="C1478" s="7" t="s">
        <v>1572</v>
      </c>
      <c r="D1478" s="7" t="s">
        <v>152</v>
      </c>
      <c r="E1478" s="7" t="str">
        <f>VLOOKUP(A1478,[2]COMEDORECO_Generacion_de_Datos_!$A:$F,2,0)</f>
        <v>M</v>
      </c>
      <c r="F1478" s="7" t="s">
        <v>1844</v>
      </c>
      <c r="G1478" s="44" t="str">
        <f>VLOOKUP(A1478,[1]FIJA!$A:$P,15,0)</f>
        <v>COMEDORES ECONOMICOS - PARAISO</v>
      </c>
      <c r="H1478" s="44">
        <f>VLOOKUP(A1478,[1]FIJA!$A:$P,8,0)</f>
        <v>13200</v>
      </c>
      <c r="I1478" s="32">
        <f>VLOOKUP(A1478,[1]FIJA!$A:$P,10,0)</f>
        <v>0</v>
      </c>
      <c r="J1478" s="32">
        <f>VLOOKUP(A1478,[1]FIJA!$A:$P,9,0)</f>
        <v>378.84</v>
      </c>
      <c r="K1478" s="32">
        <f>VLOOKUP(A1478,[3]Sheet1!$F:$I,2,)</f>
        <v>937.2</v>
      </c>
      <c r="L1478" s="32">
        <f>VLOOKUP(A1478,[3]Sheet1!$F:$I,4,0)</f>
        <v>151.80000000000001</v>
      </c>
      <c r="M1478" s="32">
        <f>VLOOKUP(A1478,[1]FIJA!$A:$P,11,0)</f>
        <v>401.28</v>
      </c>
      <c r="N1478" s="32">
        <f>VLOOKUP(A1478,[3]Sheet1!$F:$I,3,0)</f>
        <v>935.88</v>
      </c>
      <c r="O1478" s="32">
        <f>VLOOKUP(A1478,[1]FIJA!$A:$P,12,0)</f>
        <v>75</v>
      </c>
      <c r="P1478" s="6">
        <v>780.11999999999989</v>
      </c>
      <c r="Q1478" s="40">
        <f t="shared" si="67"/>
        <v>855.11999999999989</v>
      </c>
      <c r="R1478" s="6">
        <f t="shared" si="69"/>
        <v>2024.88</v>
      </c>
      <c r="S1478" s="6">
        <f t="shared" si="68"/>
        <v>12344.880000000001</v>
      </c>
      <c r="T1478" s="24">
        <v>111</v>
      </c>
      <c r="U1478" s="2" t="str">
        <f>VLOOKUP(A1478,[2]COMEDORECO_Generacion_de_Datos_!$A:$F,5,0)</f>
        <v>01.00.00.62.02.43.52</v>
      </c>
    </row>
    <row r="1479" spans="1:21" s="3" customFormat="1" ht="21.95" customHeight="1" x14ac:dyDescent="0.25">
      <c r="A1479" s="2">
        <f>VLOOKUP(C1479,[1]FIJA!$D:$P,3,0)</f>
        <v>8000079718</v>
      </c>
      <c r="B1479" s="23">
        <v>1467</v>
      </c>
      <c r="C1479" s="7" t="s">
        <v>1573</v>
      </c>
      <c r="D1479" s="7" t="s">
        <v>97</v>
      </c>
      <c r="E1479" s="7" t="str">
        <f>VLOOKUP(A1479,[2]COMEDORECO_Generacion_de_Datos_!$A:$F,2,0)</f>
        <v>M</v>
      </c>
      <c r="F1479" s="7" t="s">
        <v>1844</v>
      </c>
      <c r="G1479" s="44" t="str">
        <f>VLOOKUP(A1479,[1]FIJA!$A:$P,15,0)</f>
        <v>COMEDORES ECONOMICOS - PARAISO</v>
      </c>
      <c r="H1479" s="44">
        <f>VLOOKUP(A1479,[1]FIJA!$A:$P,8,0)</f>
        <v>13200</v>
      </c>
      <c r="I1479" s="32">
        <f>VLOOKUP(A1479,[1]FIJA!$A:$P,10,0)</f>
        <v>0</v>
      </c>
      <c r="J1479" s="32">
        <f>VLOOKUP(A1479,[1]FIJA!$A:$P,9,0)</f>
        <v>378.84</v>
      </c>
      <c r="K1479" s="32">
        <f>VLOOKUP(A1479,[3]Sheet1!$F:$I,2,)</f>
        <v>937.2</v>
      </c>
      <c r="L1479" s="32">
        <f>VLOOKUP(A1479,[3]Sheet1!$F:$I,4,0)</f>
        <v>151.80000000000001</v>
      </c>
      <c r="M1479" s="32">
        <f>VLOOKUP(A1479,[1]FIJA!$A:$P,11,0)</f>
        <v>401.28</v>
      </c>
      <c r="N1479" s="32">
        <f>VLOOKUP(A1479,[3]Sheet1!$F:$I,3,0)</f>
        <v>935.88</v>
      </c>
      <c r="O1479" s="32">
        <f>VLOOKUP(A1479,[1]FIJA!$A:$P,12,0)</f>
        <v>75</v>
      </c>
      <c r="P1479" s="6">
        <v>780.11999999999989</v>
      </c>
      <c r="Q1479" s="40">
        <f t="shared" si="67"/>
        <v>855.11999999999989</v>
      </c>
      <c r="R1479" s="6">
        <f t="shared" si="69"/>
        <v>2024.88</v>
      </c>
      <c r="S1479" s="6">
        <f t="shared" si="68"/>
        <v>12344.880000000001</v>
      </c>
      <c r="T1479" s="24">
        <v>111</v>
      </c>
      <c r="U1479" s="2" t="str">
        <f>VLOOKUP(A1479,[2]COMEDORECO_Generacion_de_Datos_!$A:$F,5,0)</f>
        <v>01.00.00.62.02.43.52</v>
      </c>
    </row>
    <row r="1480" spans="1:21" s="3" customFormat="1" ht="21.95" customHeight="1" x14ac:dyDescent="0.25">
      <c r="A1480" s="2">
        <f>VLOOKUP(C1480,[1]FIJA!$D:$P,3,0)</f>
        <v>8200193764</v>
      </c>
      <c r="B1480" s="23">
        <v>1468</v>
      </c>
      <c r="C1480" s="7" t="s">
        <v>1574</v>
      </c>
      <c r="D1480" s="7" t="s">
        <v>144</v>
      </c>
      <c r="E1480" s="7" t="str">
        <f>VLOOKUP(A1480,[2]COMEDORECO_Generacion_de_Datos_!$A:$F,2,0)</f>
        <v>F</v>
      </c>
      <c r="F1480" s="7" t="s">
        <v>1844</v>
      </c>
      <c r="G1480" s="44" t="str">
        <f>VLOOKUP(A1480,[1]FIJA!$A:$P,15,0)</f>
        <v>COMEDORES ECONOMICOS - PARAISO</v>
      </c>
      <c r="H1480" s="44">
        <f>VLOOKUP(A1480,[1]FIJA!$A:$P,8,0)</f>
        <v>13200</v>
      </c>
      <c r="I1480" s="32">
        <f>VLOOKUP(A1480,[1]FIJA!$A:$P,10,0)</f>
        <v>0</v>
      </c>
      <c r="J1480" s="32">
        <f>VLOOKUP(A1480,[1]FIJA!$A:$P,9,0)</f>
        <v>378.84</v>
      </c>
      <c r="K1480" s="32">
        <f>VLOOKUP(A1480,[3]Sheet1!$F:$I,2,)</f>
        <v>937.2</v>
      </c>
      <c r="L1480" s="32">
        <f>VLOOKUP(A1480,[3]Sheet1!$F:$I,4,0)</f>
        <v>151.80000000000001</v>
      </c>
      <c r="M1480" s="32">
        <f>VLOOKUP(A1480,[1]FIJA!$A:$P,11,0)</f>
        <v>401.28</v>
      </c>
      <c r="N1480" s="32">
        <f>VLOOKUP(A1480,[3]Sheet1!$F:$I,3,0)</f>
        <v>935.88</v>
      </c>
      <c r="O1480" s="32">
        <f>VLOOKUP(A1480,[1]FIJA!$A:$P,12,0)</f>
        <v>75</v>
      </c>
      <c r="P1480" s="6">
        <v>780.11999999999989</v>
      </c>
      <c r="Q1480" s="40">
        <f t="shared" si="67"/>
        <v>855.11999999999989</v>
      </c>
      <c r="R1480" s="6">
        <f t="shared" si="69"/>
        <v>2024.88</v>
      </c>
      <c r="S1480" s="6">
        <f t="shared" si="68"/>
        <v>12344.880000000001</v>
      </c>
      <c r="T1480" s="24">
        <v>111</v>
      </c>
      <c r="U1480" s="2" t="str">
        <f>VLOOKUP(A1480,[2]COMEDORECO_Generacion_de_Datos_!$A:$F,5,0)</f>
        <v>01.00.00.62.02.43.52</v>
      </c>
    </row>
    <row r="1481" spans="1:21" s="3" customFormat="1" ht="21.95" customHeight="1" x14ac:dyDescent="0.25">
      <c r="A1481" s="2">
        <f>VLOOKUP(C1481,[1]FIJA!$D:$P,3,0)</f>
        <v>40245725102</v>
      </c>
      <c r="B1481" s="23">
        <v>1469</v>
      </c>
      <c r="C1481" s="7" t="s">
        <v>1593</v>
      </c>
      <c r="D1481" s="7" t="s">
        <v>101</v>
      </c>
      <c r="E1481" s="7" t="str">
        <f>VLOOKUP(A1481,[2]COMEDORECO_Generacion_de_Datos_!$A:$F,2,0)</f>
        <v>M</v>
      </c>
      <c r="F1481" s="7" t="s">
        <v>1844</v>
      </c>
      <c r="G1481" s="44" t="str">
        <f>VLOOKUP(A1481,[1]FIJA!$A:$P,15,0)</f>
        <v>COMEDORES ECONOMICOS - PARAISO</v>
      </c>
      <c r="H1481" s="44">
        <f>VLOOKUP(A1481,[1]FIJA!$A:$P,8,0)</f>
        <v>13200</v>
      </c>
      <c r="I1481" s="32">
        <f>VLOOKUP(A1481,[1]FIJA!$A:$P,10,0)</f>
        <v>0</v>
      </c>
      <c r="J1481" s="32">
        <f>VLOOKUP(A1481,[1]FIJA!$A:$P,9,0)</f>
        <v>378.84</v>
      </c>
      <c r="K1481" s="32">
        <f>VLOOKUP(A1481,[3]Sheet1!$F:$I,2,)</f>
        <v>937.2</v>
      </c>
      <c r="L1481" s="32">
        <f>VLOOKUP(A1481,[3]Sheet1!$F:$I,4,0)</f>
        <v>151.80000000000001</v>
      </c>
      <c r="M1481" s="32">
        <f>VLOOKUP(A1481,[1]FIJA!$A:$P,11,0)</f>
        <v>401.28</v>
      </c>
      <c r="N1481" s="32">
        <f>VLOOKUP(A1481,[3]Sheet1!$F:$I,3,0)</f>
        <v>935.88</v>
      </c>
      <c r="O1481" s="32">
        <f>VLOOKUP(A1481,[1]FIJA!$A:$P,12,0)</f>
        <v>75</v>
      </c>
      <c r="P1481" s="6">
        <v>780.11999999999989</v>
      </c>
      <c r="Q1481" s="40">
        <f t="shared" si="67"/>
        <v>855.11999999999989</v>
      </c>
      <c r="R1481" s="6">
        <f t="shared" si="69"/>
        <v>2024.88</v>
      </c>
      <c r="S1481" s="6">
        <f t="shared" si="68"/>
        <v>12344.880000000001</v>
      </c>
      <c r="T1481" s="24">
        <v>111</v>
      </c>
      <c r="U1481" s="2" t="str">
        <f>VLOOKUP(A1481,[2]COMEDORECO_Generacion_de_Datos_!$A:$F,5,0)</f>
        <v>01.00.00.62.02.43.52</v>
      </c>
    </row>
    <row r="1482" spans="1:21" s="3" customFormat="1" ht="21.95" customHeight="1" x14ac:dyDescent="0.25">
      <c r="A1482" s="2">
        <f>VLOOKUP(C1482,[1]FIJA!$D:$P,3,0)</f>
        <v>8000040074</v>
      </c>
      <c r="B1482" s="23">
        <v>1470</v>
      </c>
      <c r="C1482" s="7" t="s">
        <v>1640</v>
      </c>
      <c r="D1482" s="7" t="s">
        <v>97</v>
      </c>
      <c r="E1482" s="7" t="str">
        <f>VLOOKUP(A1482,[2]COMEDORECO_Generacion_de_Datos_!$A:$F,2,0)</f>
        <v>F</v>
      </c>
      <c r="F1482" s="7" t="s">
        <v>1844</v>
      </c>
      <c r="G1482" s="44" t="str">
        <f>VLOOKUP(A1482,[1]FIJA!$A:$P,15,0)</f>
        <v>COMEDORES ECONOMICOS - PARAISO</v>
      </c>
      <c r="H1482" s="44">
        <f>VLOOKUP(A1482,[1]FIJA!$A:$P,8,0)</f>
        <v>12000</v>
      </c>
      <c r="I1482" s="32">
        <f>VLOOKUP(A1482,[1]FIJA!$A:$P,10,0)</f>
        <v>0</v>
      </c>
      <c r="J1482" s="32">
        <f>VLOOKUP(A1482,[1]FIJA!$A:$P,9,0)</f>
        <v>344.4</v>
      </c>
      <c r="K1482" s="32">
        <f>VLOOKUP(A1482,[3]Sheet1!$F:$I,2,)</f>
        <v>852</v>
      </c>
      <c r="L1482" s="32">
        <f>VLOOKUP(A1482,[3]Sheet1!$F:$I,4,0)</f>
        <v>138</v>
      </c>
      <c r="M1482" s="32">
        <f>VLOOKUP(A1482,[1]FIJA!$A:$P,11,0)</f>
        <v>364.8</v>
      </c>
      <c r="N1482" s="32">
        <f>VLOOKUP(A1482,[3]Sheet1!$F:$I,3,0)</f>
        <v>850.8</v>
      </c>
      <c r="O1482" s="32">
        <f>VLOOKUP(A1482,[1]FIJA!$A:$P,12,0)</f>
        <v>75</v>
      </c>
      <c r="P1482" s="6">
        <v>709.2</v>
      </c>
      <c r="Q1482" s="40">
        <f t="shared" si="67"/>
        <v>784.2</v>
      </c>
      <c r="R1482" s="6">
        <f t="shared" si="69"/>
        <v>1840.8</v>
      </c>
      <c r="S1482" s="6">
        <f t="shared" si="68"/>
        <v>11215.8</v>
      </c>
      <c r="T1482" s="24">
        <v>111</v>
      </c>
      <c r="U1482" s="2" t="str">
        <f>VLOOKUP(A1482,[2]COMEDORECO_Generacion_de_Datos_!$A:$F,5,0)</f>
        <v>01.00.00.62.02.43.52</v>
      </c>
    </row>
    <row r="1483" spans="1:21" s="3" customFormat="1" ht="21.95" customHeight="1" x14ac:dyDescent="0.25">
      <c r="A1483" s="2">
        <f>VLOOKUP(C1483,[1]FIJA!$D:$P,3,0)</f>
        <v>104076765</v>
      </c>
      <c r="B1483" s="23">
        <v>1471</v>
      </c>
      <c r="C1483" s="7" t="s">
        <v>1628</v>
      </c>
      <c r="D1483" s="7" t="s">
        <v>27</v>
      </c>
      <c r="E1483" s="7" t="str">
        <f>VLOOKUP(A1483,[2]COMEDORECO_Generacion_de_Datos_!$A:$F,2,0)</f>
        <v>M</v>
      </c>
      <c r="F1483" s="7" t="s">
        <v>1844</v>
      </c>
      <c r="G1483" s="44" t="str">
        <f>VLOOKUP(A1483,[1]FIJA!$A:$P,15,0)</f>
        <v>COMEDORES ECONOMICOS - ENRRIQUILLO</v>
      </c>
      <c r="H1483" s="44">
        <f>VLOOKUP(A1483,[1]FIJA!$A:$P,8,0)</f>
        <v>35000</v>
      </c>
      <c r="I1483" s="32">
        <f>VLOOKUP(A1483,[1]FIJA!$A:$P,10,0)</f>
        <v>0</v>
      </c>
      <c r="J1483" s="32">
        <f>VLOOKUP(A1483,[1]FIJA!$A:$P,9,0)</f>
        <v>1004.5</v>
      </c>
      <c r="K1483" s="32">
        <f>VLOOKUP(A1483,[3]Sheet1!$F:$I,2,)</f>
        <v>2485</v>
      </c>
      <c r="L1483" s="32">
        <f>VLOOKUP(A1483,[3]Sheet1!$F:$I,4,0)</f>
        <v>402.5</v>
      </c>
      <c r="M1483" s="32">
        <f>VLOOKUP(A1483,[1]FIJA!$A:$P,11,0)</f>
        <v>1064</v>
      </c>
      <c r="N1483" s="32">
        <f>VLOOKUP(A1483,[3]Sheet1!$F:$I,3,0)</f>
        <v>2481.5</v>
      </c>
      <c r="O1483" s="32">
        <f>VLOOKUP(A1483,[1]FIJA!$A:$P,12,0)</f>
        <v>75</v>
      </c>
      <c r="P1483" s="6">
        <v>2068.5</v>
      </c>
      <c r="Q1483" s="40">
        <f t="shared" si="67"/>
        <v>2143.5</v>
      </c>
      <c r="R1483" s="6">
        <f t="shared" si="69"/>
        <v>5369</v>
      </c>
      <c r="S1483" s="6">
        <f t="shared" si="68"/>
        <v>32856.5</v>
      </c>
      <c r="T1483" s="24">
        <v>111</v>
      </c>
      <c r="U1483" s="2" t="str">
        <f>VLOOKUP(A1483,[2]COMEDORECO_Generacion_de_Datos_!$A:$F,5,0)</f>
        <v>01.00.00.62.02.43.53</v>
      </c>
    </row>
    <row r="1484" spans="1:21" s="3" customFormat="1" ht="21.95" customHeight="1" x14ac:dyDescent="0.25">
      <c r="A1484" s="2">
        <f>VLOOKUP(C1484,[1]FIJA!$D:$P,3,0)</f>
        <v>2000130571</v>
      </c>
      <c r="B1484" s="23">
        <v>1472</v>
      </c>
      <c r="C1484" s="7" t="s">
        <v>1538</v>
      </c>
      <c r="D1484" s="7" t="s">
        <v>27</v>
      </c>
      <c r="E1484" s="7" t="str">
        <f>VLOOKUP(A1484,[2]COMEDORECO_Generacion_de_Datos_!$A:$F,2,0)</f>
        <v>F</v>
      </c>
      <c r="F1484" s="7" t="s">
        <v>1844</v>
      </c>
      <c r="G1484" s="44" t="str">
        <f>VLOOKUP(A1484,[1]FIJA!$A:$P,15,0)</f>
        <v>COMEDORES ECONOMICOS - ENRRIQUILLO</v>
      </c>
      <c r="H1484" s="44">
        <f>VLOOKUP(A1484,[1]FIJA!$A:$P,8,0)</f>
        <v>35000</v>
      </c>
      <c r="I1484" s="32">
        <f>VLOOKUP(A1484,[1]FIJA!$A:$P,10,0)</f>
        <v>0</v>
      </c>
      <c r="J1484" s="32">
        <f>VLOOKUP(A1484,[1]FIJA!$A:$P,9,0)</f>
        <v>1004.5</v>
      </c>
      <c r="K1484" s="32">
        <f>VLOOKUP(A1484,[3]Sheet1!$F:$I,2,)</f>
        <v>2485</v>
      </c>
      <c r="L1484" s="32">
        <f>VLOOKUP(A1484,[3]Sheet1!$F:$I,4,0)</f>
        <v>402.5</v>
      </c>
      <c r="M1484" s="32">
        <f>VLOOKUP(A1484,[1]FIJA!$A:$P,11,0)</f>
        <v>1064</v>
      </c>
      <c r="N1484" s="32">
        <f>VLOOKUP(A1484,[3]Sheet1!$F:$I,3,0)</f>
        <v>2481.5</v>
      </c>
      <c r="O1484" s="32">
        <f>VLOOKUP(A1484,[1]FIJA!$A:$P,12,0)</f>
        <v>75</v>
      </c>
      <c r="P1484" s="6">
        <v>2068.5</v>
      </c>
      <c r="Q1484" s="40">
        <f t="shared" si="67"/>
        <v>2143.5</v>
      </c>
      <c r="R1484" s="6">
        <f t="shared" si="69"/>
        <v>5369</v>
      </c>
      <c r="S1484" s="6">
        <f t="shared" si="68"/>
        <v>32856.5</v>
      </c>
      <c r="T1484" s="24">
        <v>111</v>
      </c>
      <c r="U1484" s="2" t="str">
        <f>VLOOKUP(A1484,[2]COMEDORECO_Generacion_de_Datos_!$A:$F,5,0)</f>
        <v>01.00.00.62.02.43.53</v>
      </c>
    </row>
    <row r="1485" spans="1:21" s="3" customFormat="1" ht="21.95" customHeight="1" x14ac:dyDescent="0.25">
      <c r="A1485" s="2">
        <f>VLOOKUP(C1485,[1]FIJA!$D:$P,3,0)</f>
        <v>2100037692</v>
      </c>
      <c r="B1485" s="23">
        <v>1473</v>
      </c>
      <c r="C1485" s="7" t="s">
        <v>1540</v>
      </c>
      <c r="D1485" s="7" t="s">
        <v>174</v>
      </c>
      <c r="E1485" s="7" t="str">
        <f>VLOOKUP(A1485,[2]COMEDORECO_Generacion_de_Datos_!$A:$F,2,0)</f>
        <v>F</v>
      </c>
      <c r="F1485" s="7" t="s">
        <v>1844</v>
      </c>
      <c r="G1485" s="44" t="str">
        <f>VLOOKUP(A1485,[1]FIJA!$A:$P,15,0)</f>
        <v>COMEDORES ECONOMICOS - ENRRIQUILLO</v>
      </c>
      <c r="H1485" s="44">
        <f>VLOOKUP(A1485,[1]FIJA!$A:$P,8,0)</f>
        <v>25000</v>
      </c>
      <c r="I1485" s="32">
        <f>VLOOKUP(A1485,[1]FIJA!$A:$P,10,0)</f>
        <v>0</v>
      </c>
      <c r="J1485" s="32">
        <f>VLOOKUP(A1485,[1]FIJA!$A:$P,9,0)</f>
        <v>717.5</v>
      </c>
      <c r="K1485" s="32">
        <f>VLOOKUP(A1485,[3]Sheet1!$F:$I,2,)</f>
        <v>1775</v>
      </c>
      <c r="L1485" s="32">
        <f>VLOOKUP(A1485,[3]Sheet1!$F:$I,4,0)</f>
        <v>287.5</v>
      </c>
      <c r="M1485" s="32">
        <f>VLOOKUP(A1485,[1]FIJA!$A:$P,11,0)</f>
        <v>760</v>
      </c>
      <c r="N1485" s="32">
        <f>VLOOKUP(A1485,[3]Sheet1!$F:$I,3,0)</f>
        <v>1772.5</v>
      </c>
      <c r="O1485" s="32">
        <f>VLOOKUP(A1485,[1]FIJA!$A:$P,12,0)</f>
        <v>75</v>
      </c>
      <c r="P1485" s="6">
        <v>1477.5</v>
      </c>
      <c r="Q1485" s="40">
        <f t="shared" ref="Q1485:Q1548" si="70">+I1485+J1485+M1485+O1485</f>
        <v>1552.5</v>
      </c>
      <c r="R1485" s="6">
        <f t="shared" si="69"/>
        <v>3835</v>
      </c>
      <c r="S1485" s="6">
        <f t="shared" ref="S1485:S1548" si="71">+H1485-Q1485</f>
        <v>23447.5</v>
      </c>
      <c r="T1485" s="24">
        <v>111</v>
      </c>
      <c r="U1485" s="2" t="str">
        <f>VLOOKUP(A1485,[2]COMEDORECO_Generacion_de_Datos_!$A:$F,5,0)</f>
        <v>01.00.00.62.02.43.53</v>
      </c>
    </row>
    <row r="1486" spans="1:21" s="3" customFormat="1" ht="21.95" customHeight="1" x14ac:dyDescent="0.25">
      <c r="A1486" s="2">
        <f>VLOOKUP(C1486,[1]FIJA!$D:$P,3,0)</f>
        <v>2100049226</v>
      </c>
      <c r="B1486" s="23">
        <v>1474</v>
      </c>
      <c r="C1486" s="7" t="s">
        <v>1634</v>
      </c>
      <c r="D1486" s="7" t="s">
        <v>144</v>
      </c>
      <c r="E1486" s="7" t="str">
        <f>VLOOKUP(A1486,[2]COMEDORECO_Generacion_de_Datos_!$A:$F,2,0)</f>
        <v>F</v>
      </c>
      <c r="F1486" s="7" t="s">
        <v>1844</v>
      </c>
      <c r="G1486" s="44" t="str">
        <f>VLOOKUP(A1486,[1]FIJA!$A:$P,15,0)</f>
        <v>COMEDORES ECONOMICOS - ENRRIQUILLO</v>
      </c>
      <c r="H1486" s="44">
        <f>VLOOKUP(A1486,[1]FIJA!$A:$P,8,0)</f>
        <v>20000</v>
      </c>
      <c r="I1486" s="32">
        <f>VLOOKUP(A1486,[1]FIJA!$A:$P,10,0)</f>
        <v>0</v>
      </c>
      <c r="J1486" s="32">
        <f>VLOOKUP(A1486,[1]FIJA!$A:$P,9,0)</f>
        <v>574</v>
      </c>
      <c r="K1486" s="32">
        <f>VLOOKUP(A1486,[3]Sheet1!$F:$I,2,)</f>
        <v>1420</v>
      </c>
      <c r="L1486" s="32">
        <f>VLOOKUP(A1486,[3]Sheet1!$F:$I,4,0)</f>
        <v>230</v>
      </c>
      <c r="M1486" s="32">
        <f>VLOOKUP(A1486,[1]FIJA!$A:$P,11,0)</f>
        <v>608</v>
      </c>
      <c r="N1486" s="32">
        <f>VLOOKUP(A1486,[3]Sheet1!$F:$I,3,0)</f>
        <v>1418</v>
      </c>
      <c r="O1486" s="32">
        <f>VLOOKUP(A1486,[1]FIJA!$A:$P,12,0)</f>
        <v>75</v>
      </c>
      <c r="P1486" s="6">
        <v>1182</v>
      </c>
      <c r="Q1486" s="40">
        <f t="shared" si="70"/>
        <v>1257</v>
      </c>
      <c r="R1486" s="6">
        <f t="shared" si="69"/>
        <v>3068</v>
      </c>
      <c r="S1486" s="6">
        <f t="shared" si="71"/>
        <v>18743</v>
      </c>
      <c r="T1486" s="24">
        <v>111</v>
      </c>
      <c r="U1486" s="2" t="str">
        <f>VLOOKUP(A1486,[2]COMEDORECO_Generacion_de_Datos_!$A:$F,5,0)</f>
        <v>01.00.00.62.02.43.53</v>
      </c>
    </row>
    <row r="1487" spans="1:21" s="3" customFormat="1" ht="21.95" customHeight="1" x14ac:dyDescent="0.25">
      <c r="A1487" s="2">
        <f>VLOOKUP(C1487,[1]FIJA!$D:$P,3,0)</f>
        <v>2100023593</v>
      </c>
      <c r="B1487" s="23">
        <v>1475</v>
      </c>
      <c r="C1487" s="7" t="s">
        <v>1776</v>
      </c>
      <c r="D1487" s="7" t="s">
        <v>378</v>
      </c>
      <c r="E1487" s="7" t="str">
        <f>VLOOKUP(A1487,[2]COMEDORECO_Generacion_de_Datos_!$A:$F,2,0)</f>
        <v>M</v>
      </c>
      <c r="F1487" s="7" t="s">
        <v>1844</v>
      </c>
      <c r="G1487" s="44" t="str">
        <f>VLOOKUP(A1487,[1]FIJA!$A:$P,15,0)</f>
        <v>COMEDORES ECONOMICOS - ENRRIQUILLO</v>
      </c>
      <c r="H1487" s="44">
        <f>VLOOKUP(A1487,[1]FIJA!$A:$P,8,0)</f>
        <v>18000</v>
      </c>
      <c r="I1487" s="32">
        <f>VLOOKUP(A1487,[1]FIJA!$A:$P,10,0)</f>
        <v>0</v>
      </c>
      <c r="J1487" s="32">
        <f>VLOOKUP(A1487,[1]FIJA!$A:$P,9,0)</f>
        <v>516.6</v>
      </c>
      <c r="K1487" s="32">
        <f>VLOOKUP(A1487,[3]Sheet1!$F:$I,2,)</f>
        <v>1278</v>
      </c>
      <c r="L1487" s="32">
        <f>VLOOKUP(A1487,[3]Sheet1!$F:$I,4,0)</f>
        <v>207</v>
      </c>
      <c r="M1487" s="32">
        <f>VLOOKUP(A1487,[1]FIJA!$A:$P,11,0)</f>
        <v>547.20000000000005</v>
      </c>
      <c r="N1487" s="32">
        <f>VLOOKUP(A1487,[3]Sheet1!$F:$I,3,0)</f>
        <v>1276.2</v>
      </c>
      <c r="O1487" s="32">
        <f>VLOOKUP(A1487,[1]FIJA!$A:$P,12,0)</f>
        <v>75</v>
      </c>
      <c r="P1487" s="6">
        <v>1063.8000000000002</v>
      </c>
      <c r="Q1487" s="40">
        <f t="shared" si="70"/>
        <v>1138.8000000000002</v>
      </c>
      <c r="R1487" s="6">
        <f t="shared" si="69"/>
        <v>2761.2</v>
      </c>
      <c r="S1487" s="6">
        <f t="shared" si="71"/>
        <v>16861.2</v>
      </c>
      <c r="T1487" s="24">
        <v>111</v>
      </c>
      <c r="U1487" s="2" t="str">
        <f>VLOOKUP(A1487,[2]COMEDORECO_Generacion_de_Datos_!$A:$F,5,0)</f>
        <v>01.00.00.62.02.43.53</v>
      </c>
    </row>
    <row r="1488" spans="1:21" s="3" customFormat="1" ht="21.95" customHeight="1" x14ac:dyDescent="0.25">
      <c r="A1488" s="2">
        <f>VLOOKUP(C1488,[1]FIJA!$D:$P,3,0)</f>
        <v>40227468739</v>
      </c>
      <c r="B1488" s="23">
        <v>1476</v>
      </c>
      <c r="C1488" s="7" t="s">
        <v>1225</v>
      </c>
      <c r="D1488" s="7" t="s">
        <v>186</v>
      </c>
      <c r="E1488" s="7" t="str">
        <f>VLOOKUP(A1488,[2]COMEDORECO_Generacion_de_Datos_!$A:$F,2,0)</f>
        <v>F</v>
      </c>
      <c r="F1488" s="7" t="s">
        <v>1844</v>
      </c>
      <c r="G1488" s="44" t="str">
        <f>VLOOKUP(A1488,[1]FIJA!$A:$P,15,0)</f>
        <v>COMEDORES ECONOMICOS - ENRRIQUILLO</v>
      </c>
      <c r="H1488" s="44">
        <f>VLOOKUP(A1488,[1]FIJA!$A:$P,8,0)</f>
        <v>16500</v>
      </c>
      <c r="I1488" s="32">
        <f>VLOOKUP(A1488,[1]FIJA!$A:$P,10,0)</f>
        <v>0</v>
      </c>
      <c r="J1488" s="32">
        <f>VLOOKUP(A1488,[1]FIJA!$A:$P,9,0)</f>
        <v>473.55</v>
      </c>
      <c r="K1488" s="32">
        <f>VLOOKUP(A1488,[3]Sheet1!$F:$I,2,)</f>
        <v>1171.5</v>
      </c>
      <c r="L1488" s="32">
        <f>VLOOKUP(A1488,[3]Sheet1!$F:$I,4,0)</f>
        <v>189.75</v>
      </c>
      <c r="M1488" s="32">
        <f>VLOOKUP(A1488,[1]FIJA!$A:$P,11,0)</f>
        <v>501.6</v>
      </c>
      <c r="N1488" s="32">
        <f>VLOOKUP(A1488,[3]Sheet1!$F:$I,3,0)</f>
        <v>1169.8499999999999</v>
      </c>
      <c r="O1488" s="32">
        <f>VLOOKUP(A1488,[1]FIJA!$A:$P,12,0)</f>
        <v>75</v>
      </c>
      <c r="P1488" s="6">
        <v>975.15000000000009</v>
      </c>
      <c r="Q1488" s="40">
        <f t="shared" si="70"/>
        <v>1050.1500000000001</v>
      </c>
      <c r="R1488" s="6">
        <f t="shared" si="69"/>
        <v>2531.1</v>
      </c>
      <c r="S1488" s="6">
        <f t="shared" si="71"/>
        <v>15449.85</v>
      </c>
      <c r="T1488" s="24">
        <v>111</v>
      </c>
      <c r="U1488" s="2" t="str">
        <f>VLOOKUP(A1488,[2]COMEDORECO_Generacion_de_Datos_!$A:$F,5,0)</f>
        <v>01.00.00.62.02.43.53</v>
      </c>
    </row>
    <row r="1489" spans="1:21" s="3" customFormat="1" ht="21.95" customHeight="1" x14ac:dyDescent="0.25">
      <c r="A1489" s="2">
        <f>VLOOKUP(C1489,[1]FIJA!$D:$P,3,0)</f>
        <v>2100014402</v>
      </c>
      <c r="B1489" s="23">
        <v>1477</v>
      </c>
      <c r="C1489" s="7" t="s">
        <v>1825</v>
      </c>
      <c r="D1489" s="7" t="s">
        <v>111</v>
      </c>
      <c r="E1489" s="7" t="str">
        <f>VLOOKUP(A1489,[2]COMEDORECO_Generacion_de_Datos_!$A:$F,2,0)</f>
        <v>F</v>
      </c>
      <c r="F1489" s="7" t="s">
        <v>1844</v>
      </c>
      <c r="G1489" s="44" t="str">
        <f>VLOOKUP(A1489,[1]FIJA!$A:$P,15,0)</f>
        <v>COMEDORES ECONOMICOS - ENRRIQUILLO</v>
      </c>
      <c r="H1489" s="44">
        <f>VLOOKUP(A1489,[1]FIJA!$A:$P,8,0)</f>
        <v>15000</v>
      </c>
      <c r="I1489" s="32">
        <f>VLOOKUP(A1489,[1]FIJA!$A:$P,10,0)</f>
        <v>0</v>
      </c>
      <c r="J1489" s="32">
        <f>VLOOKUP(A1489,[1]FIJA!$A:$P,9,0)</f>
        <v>430.5</v>
      </c>
      <c r="K1489" s="32">
        <f>VLOOKUP(A1489,[3]Sheet1!$F:$I,2,)</f>
        <v>1065</v>
      </c>
      <c r="L1489" s="32">
        <f>VLOOKUP(A1489,[3]Sheet1!$F:$I,4,0)</f>
        <v>172.5</v>
      </c>
      <c r="M1489" s="32">
        <f>VLOOKUP(A1489,[1]FIJA!$A:$P,11,0)</f>
        <v>456</v>
      </c>
      <c r="N1489" s="32">
        <f>VLOOKUP(A1489,[3]Sheet1!$F:$I,3,0)</f>
        <v>1063.5</v>
      </c>
      <c r="O1489" s="32">
        <f>VLOOKUP(A1489,[1]FIJA!$A:$P,12,0)</f>
        <v>75</v>
      </c>
      <c r="P1489" s="6">
        <v>886.5</v>
      </c>
      <c r="Q1489" s="40">
        <f t="shared" si="70"/>
        <v>961.5</v>
      </c>
      <c r="R1489" s="6">
        <f t="shared" si="69"/>
        <v>2301</v>
      </c>
      <c r="S1489" s="6">
        <f t="shared" si="71"/>
        <v>14038.5</v>
      </c>
      <c r="T1489" s="24">
        <v>111</v>
      </c>
      <c r="U1489" s="2" t="str">
        <f>VLOOKUP(A1489,[2]COMEDORECO_Generacion_de_Datos_!$A:$F,5,0)</f>
        <v>01.00.00.62.02.43.53</v>
      </c>
    </row>
    <row r="1490" spans="1:21" s="3" customFormat="1" ht="21.95" customHeight="1" x14ac:dyDescent="0.25">
      <c r="A1490" s="2">
        <f>VLOOKUP(C1490,[1]FIJA!$D:$P,3,0)</f>
        <v>2100038872</v>
      </c>
      <c r="B1490" s="23">
        <v>1478</v>
      </c>
      <c r="C1490" s="7" t="s">
        <v>1541</v>
      </c>
      <c r="D1490" s="7" t="s">
        <v>111</v>
      </c>
      <c r="E1490" s="7" t="str">
        <f>VLOOKUP(A1490,[2]COMEDORECO_Generacion_de_Datos_!$A:$F,2,0)</f>
        <v>M</v>
      </c>
      <c r="F1490" s="7" t="s">
        <v>1844</v>
      </c>
      <c r="G1490" s="44" t="str">
        <f>VLOOKUP(A1490,[1]FIJA!$A:$P,15,0)</f>
        <v>COMEDORES ECONOMICOS - ENRRIQUILLO</v>
      </c>
      <c r="H1490" s="44">
        <f>VLOOKUP(A1490,[1]FIJA!$A:$P,8,0)</f>
        <v>15000</v>
      </c>
      <c r="I1490" s="32">
        <f>VLOOKUP(A1490,[1]FIJA!$A:$P,10,0)</f>
        <v>0</v>
      </c>
      <c r="J1490" s="32">
        <f>VLOOKUP(A1490,[1]FIJA!$A:$P,9,0)</f>
        <v>430.5</v>
      </c>
      <c r="K1490" s="32">
        <f>VLOOKUP(A1490,[3]Sheet1!$F:$I,2,)</f>
        <v>1065</v>
      </c>
      <c r="L1490" s="32">
        <f>VLOOKUP(A1490,[3]Sheet1!$F:$I,4,0)</f>
        <v>172.5</v>
      </c>
      <c r="M1490" s="32">
        <f>VLOOKUP(A1490,[1]FIJA!$A:$P,11,0)</f>
        <v>456</v>
      </c>
      <c r="N1490" s="32">
        <f>VLOOKUP(A1490,[3]Sheet1!$F:$I,3,0)</f>
        <v>1063.5</v>
      </c>
      <c r="O1490" s="32">
        <f>VLOOKUP(A1490,[1]FIJA!$A:$P,12,0)</f>
        <v>75</v>
      </c>
      <c r="P1490" s="6">
        <v>886.5</v>
      </c>
      <c r="Q1490" s="40">
        <f t="shared" si="70"/>
        <v>961.5</v>
      </c>
      <c r="R1490" s="6">
        <f t="shared" si="69"/>
        <v>2301</v>
      </c>
      <c r="S1490" s="6">
        <f t="shared" si="71"/>
        <v>14038.5</v>
      </c>
      <c r="T1490" s="24">
        <v>111</v>
      </c>
      <c r="U1490" s="2" t="str">
        <f>VLOOKUP(A1490,[2]COMEDORECO_Generacion_de_Datos_!$A:$F,5,0)</f>
        <v>01.00.00.62.02.43.53</v>
      </c>
    </row>
    <row r="1491" spans="1:21" s="3" customFormat="1" ht="21.95" customHeight="1" x14ac:dyDescent="0.25">
      <c r="A1491" s="2">
        <f>VLOOKUP(C1491,[1]FIJA!$D:$P,3,0)</f>
        <v>2100097274</v>
      </c>
      <c r="B1491" s="23">
        <v>1479</v>
      </c>
      <c r="C1491" s="7" t="s">
        <v>1545</v>
      </c>
      <c r="D1491" s="7" t="s">
        <v>81</v>
      </c>
      <c r="E1491" s="7" t="str">
        <f>VLOOKUP(A1491,[2]COMEDORECO_Generacion_de_Datos_!$A:$F,2,0)</f>
        <v>F</v>
      </c>
      <c r="F1491" s="7" t="s">
        <v>1844</v>
      </c>
      <c r="G1491" s="44" t="str">
        <f>VLOOKUP(A1491,[1]FIJA!$A:$P,15,0)</f>
        <v>COMEDORES ECONOMICOS - ENRRIQUILLO</v>
      </c>
      <c r="H1491" s="44">
        <f>VLOOKUP(A1491,[1]FIJA!$A:$P,8,0)</f>
        <v>15000</v>
      </c>
      <c r="I1491" s="32">
        <f>VLOOKUP(A1491,[1]FIJA!$A:$P,10,0)</f>
        <v>0</v>
      </c>
      <c r="J1491" s="32">
        <f>VLOOKUP(A1491,[1]FIJA!$A:$P,9,0)</f>
        <v>430.5</v>
      </c>
      <c r="K1491" s="32">
        <f>VLOOKUP(A1491,[3]Sheet1!$F:$I,2,)</f>
        <v>1065</v>
      </c>
      <c r="L1491" s="32">
        <f>VLOOKUP(A1491,[3]Sheet1!$F:$I,4,0)</f>
        <v>172.5</v>
      </c>
      <c r="M1491" s="32">
        <f>VLOOKUP(A1491,[1]FIJA!$A:$P,11,0)</f>
        <v>456</v>
      </c>
      <c r="N1491" s="32">
        <f>VLOOKUP(A1491,[3]Sheet1!$F:$I,3,0)</f>
        <v>1063.5</v>
      </c>
      <c r="O1491" s="32">
        <f>VLOOKUP(A1491,[1]FIJA!$A:$P,12,0)</f>
        <v>75</v>
      </c>
      <c r="P1491" s="6">
        <v>886.5</v>
      </c>
      <c r="Q1491" s="40">
        <f t="shared" si="70"/>
        <v>961.5</v>
      </c>
      <c r="R1491" s="6">
        <f t="shared" si="69"/>
        <v>2301</v>
      </c>
      <c r="S1491" s="6">
        <f t="shared" si="71"/>
        <v>14038.5</v>
      </c>
      <c r="T1491" s="24">
        <v>111</v>
      </c>
      <c r="U1491" s="2" t="str">
        <f>VLOOKUP(A1491,[2]COMEDORECO_Generacion_de_Datos_!$A:$F,5,0)</f>
        <v>01.00.00.62.02.43.53</v>
      </c>
    </row>
    <row r="1492" spans="1:21" s="3" customFormat="1" ht="21.95" customHeight="1" x14ac:dyDescent="0.25">
      <c r="A1492" s="2">
        <f>VLOOKUP(C1492,[1]FIJA!$D:$P,3,0)</f>
        <v>40226306161</v>
      </c>
      <c r="B1492" s="23">
        <v>1480</v>
      </c>
      <c r="C1492" s="7" t="s">
        <v>1590</v>
      </c>
      <c r="D1492" s="7" t="s">
        <v>44</v>
      </c>
      <c r="E1492" s="7" t="str">
        <f>VLOOKUP(A1492,[2]COMEDORECO_Generacion_de_Datos_!$A:$F,2,0)</f>
        <v>F</v>
      </c>
      <c r="F1492" s="7" t="s">
        <v>1844</v>
      </c>
      <c r="G1492" s="44" t="str">
        <f>VLOOKUP(A1492,[1]FIJA!$A:$P,15,0)</f>
        <v>COMEDORES ECONOMICOS - ENRRIQUILLO</v>
      </c>
      <c r="H1492" s="44">
        <f>VLOOKUP(A1492,[1]FIJA!$A:$P,8,0)</f>
        <v>15000</v>
      </c>
      <c r="I1492" s="32">
        <f>VLOOKUP(A1492,[1]FIJA!$A:$P,10,0)</f>
        <v>0</v>
      </c>
      <c r="J1492" s="32">
        <f>VLOOKUP(A1492,[1]FIJA!$A:$P,9,0)</f>
        <v>430.5</v>
      </c>
      <c r="K1492" s="32">
        <f>VLOOKUP(A1492,[3]Sheet1!$F:$I,2,)</f>
        <v>1065</v>
      </c>
      <c r="L1492" s="32">
        <f>VLOOKUP(A1492,[3]Sheet1!$F:$I,4,0)</f>
        <v>172.5</v>
      </c>
      <c r="M1492" s="32">
        <f>VLOOKUP(A1492,[1]FIJA!$A:$P,11,0)</f>
        <v>456</v>
      </c>
      <c r="N1492" s="32">
        <f>VLOOKUP(A1492,[3]Sheet1!$F:$I,3,0)</f>
        <v>1063.5</v>
      </c>
      <c r="O1492" s="32">
        <f>VLOOKUP(A1492,[1]FIJA!$A:$P,12,0)</f>
        <v>75</v>
      </c>
      <c r="P1492" s="6">
        <v>886.5</v>
      </c>
      <c r="Q1492" s="40">
        <f t="shared" si="70"/>
        <v>961.5</v>
      </c>
      <c r="R1492" s="6">
        <f t="shared" si="69"/>
        <v>2301</v>
      </c>
      <c r="S1492" s="6">
        <f t="shared" si="71"/>
        <v>14038.5</v>
      </c>
      <c r="T1492" s="24">
        <v>111</v>
      </c>
      <c r="U1492" s="2" t="str">
        <f>VLOOKUP(A1492,[2]COMEDORECO_Generacion_de_Datos_!$A:$F,5,0)</f>
        <v>01.00.00.62.02.43.53</v>
      </c>
    </row>
    <row r="1493" spans="1:21" s="3" customFormat="1" ht="21.95" customHeight="1" x14ac:dyDescent="0.25">
      <c r="A1493" s="2">
        <f>VLOOKUP(C1493,[1]FIJA!$D:$P,3,0)</f>
        <v>2100011937</v>
      </c>
      <c r="B1493" s="23">
        <v>1481</v>
      </c>
      <c r="C1493" s="7" t="s">
        <v>1539</v>
      </c>
      <c r="D1493" s="7" t="s">
        <v>649</v>
      </c>
      <c r="E1493" s="7" t="str">
        <f>VLOOKUP(A1493,[2]COMEDORECO_Generacion_de_Datos_!$A:$F,2,0)</f>
        <v>F</v>
      </c>
      <c r="F1493" s="7" t="s">
        <v>1844</v>
      </c>
      <c r="G1493" s="44" t="str">
        <f>VLOOKUP(A1493,[1]FIJA!$A:$P,15,0)</f>
        <v>COMEDORES ECONOMICOS - ENRRIQUILLO</v>
      </c>
      <c r="H1493" s="44">
        <f>VLOOKUP(A1493,[1]FIJA!$A:$P,8,0)</f>
        <v>13200</v>
      </c>
      <c r="I1493" s="32">
        <f>VLOOKUP(A1493,[1]FIJA!$A:$P,10,0)</f>
        <v>0</v>
      </c>
      <c r="J1493" s="32">
        <f>VLOOKUP(A1493,[1]FIJA!$A:$P,9,0)</f>
        <v>378.84</v>
      </c>
      <c r="K1493" s="32">
        <f>VLOOKUP(A1493,[3]Sheet1!$F:$I,2,)</f>
        <v>937.2</v>
      </c>
      <c r="L1493" s="32">
        <f>VLOOKUP(A1493,[3]Sheet1!$F:$I,4,0)</f>
        <v>151.80000000000001</v>
      </c>
      <c r="M1493" s="32">
        <f>VLOOKUP(A1493,[1]FIJA!$A:$P,11,0)</f>
        <v>401.28</v>
      </c>
      <c r="N1493" s="32">
        <f>VLOOKUP(A1493,[3]Sheet1!$F:$I,3,0)</f>
        <v>935.88</v>
      </c>
      <c r="O1493" s="32">
        <f>VLOOKUP(A1493,[1]FIJA!$A:$P,12,0)</f>
        <v>75</v>
      </c>
      <c r="P1493" s="6">
        <v>780.11999999999989</v>
      </c>
      <c r="Q1493" s="40">
        <f t="shared" si="70"/>
        <v>855.11999999999989</v>
      </c>
      <c r="R1493" s="6">
        <f t="shared" si="69"/>
        <v>2024.88</v>
      </c>
      <c r="S1493" s="6">
        <f t="shared" si="71"/>
        <v>12344.880000000001</v>
      </c>
      <c r="T1493" s="24">
        <v>111</v>
      </c>
      <c r="U1493" s="2" t="str">
        <f>VLOOKUP(A1493,[2]COMEDORECO_Generacion_de_Datos_!$A:$F,5,0)</f>
        <v>01.00.00.62.02.43.53</v>
      </c>
    </row>
    <row r="1494" spans="1:21" s="3" customFormat="1" ht="21.95" customHeight="1" x14ac:dyDescent="0.25">
      <c r="A1494" s="2">
        <f>VLOOKUP(C1494,[1]FIJA!$D:$P,3,0)</f>
        <v>2100079314</v>
      </c>
      <c r="B1494" s="23">
        <v>1482</v>
      </c>
      <c r="C1494" s="7" t="s">
        <v>1542</v>
      </c>
      <c r="D1494" s="7" t="s">
        <v>144</v>
      </c>
      <c r="E1494" s="7" t="str">
        <f>VLOOKUP(A1494,[2]COMEDORECO_Generacion_de_Datos_!$A:$F,2,0)</f>
        <v>F</v>
      </c>
      <c r="F1494" s="7" t="s">
        <v>1844</v>
      </c>
      <c r="G1494" s="44" t="str">
        <f>VLOOKUP(A1494,[1]FIJA!$A:$P,15,0)</f>
        <v>COMEDORES ECONOMICOS - ENRRIQUILLO</v>
      </c>
      <c r="H1494" s="44">
        <f>VLOOKUP(A1494,[1]FIJA!$A:$P,8,0)</f>
        <v>13200</v>
      </c>
      <c r="I1494" s="32">
        <f>VLOOKUP(A1494,[1]FIJA!$A:$P,10,0)</f>
        <v>0</v>
      </c>
      <c r="J1494" s="32">
        <f>VLOOKUP(A1494,[1]FIJA!$A:$P,9,0)</f>
        <v>378.84</v>
      </c>
      <c r="K1494" s="32">
        <f>VLOOKUP(A1494,[3]Sheet1!$F:$I,2,)</f>
        <v>937.2</v>
      </c>
      <c r="L1494" s="32">
        <f>VLOOKUP(A1494,[3]Sheet1!$F:$I,4,0)</f>
        <v>151.80000000000001</v>
      </c>
      <c r="M1494" s="32">
        <f>VLOOKUP(A1494,[1]FIJA!$A:$P,11,0)</f>
        <v>401.28</v>
      </c>
      <c r="N1494" s="32">
        <f>VLOOKUP(A1494,[3]Sheet1!$F:$I,3,0)</f>
        <v>935.88</v>
      </c>
      <c r="O1494" s="32">
        <f>VLOOKUP(A1494,[1]FIJA!$A:$P,12,0)</f>
        <v>75</v>
      </c>
      <c r="P1494" s="6">
        <v>780.11999999999989</v>
      </c>
      <c r="Q1494" s="40">
        <f t="shared" si="70"/>
        <v>855.11999999999989</v>
      </c>
      <c r="R1494" s="6">
        <f t="shared" si="69"/>
        <v>2024.88</v>
      </c>
      <c r="S1494" s="6">
        <f t="shared" si="71"/>
        <v>12344.880000000001</v>
      </c>
      <c r="T1494" s="24">
        <v>111</v>
      </c>
      <c r="U1494" s="2" t="str">
        <f>VLOOKUP(A1494,[2]COMEDORECO_Generacion_de_Datos_!$A:$F,5,0)</f>
        <v>01.00.00.62.02.43.53</v>
      </c>
    </row>
    <row r="1495" spans="1:21" s="3" customFormat="1" ht="21.95" customHeight="1" x14ac:dyDescent="0.25">
      <c r="A1495" s="2">
        <f>VLOOKUP(C1495,[1]FIJA!$D:$P,3,0)</f>
        <v>2100088612</v>
      </c>
      <c r="B1495" s="23">
        <v>1483</v>
      </c>
      <c r="C1495" s="7" t="s">
        <v>1543</v>
      </c>
      <c r="D1495" s="7" t="s">
        <v>97</v>
      </c>
      <c r="E1495" s="7" t="str">
        <f>VLOOKUP(A1495,[2]COMEDORECO_Generacion_de_Datos_!$A:$F,2,0)</f>
        <v>F</v>
      </c>
      <c r="F1495" s="7" t="s">
        <v>1844</v>
      </c>
      <c r="G1495" s="44" t="str">
        <f>VLOOKUP(A1495,[1]FIJA!$A:$P,15,0)</f>
        <v>COMEDORES ECONOMICOS - ENRRIQUILLO</v>
      </c>
      <c r="H1495" s="44">
        <f>VLOOKUP(A1495,[1]FIJA!$A:$P,8,0)</f>
        <v>13200</v>
      </c>
      <c r="I1495" s="32">
        <f>VLOOKUP(A1495,[1]FIJA!$A:$P,10,0)</f>
        <v>0</v>
      </c>
      <c r="J1495" s="32">
        <f>VLOOKUP(A1495,[1]FIJA!$A:$P,9,0)</f>
        <v>378.84</v>
      </c>
      <c r="K1495" s="32">
        <f>VLOOKUP(A1495,[3]Sheet1!$F:$I,2,)</f>
        <v>937.2</v>
      </c>
      <c r="L1495" s="32">
        <f>VLOOKUP(A1495,[3]Sheet1!$F:$I,4,0)</f>
        <v>151.80000000000001</v>
      </c>
      <c r="M1495" s="32">
        <f>VLOOKUP(A1495,[1]FIJA!$A:$P,11,0)</f>
        <v>401.28</v>
      </c>
      <c r="N1495" s="32">
        <f>VLOOKUP(A1495,[3]Sheet1!$F:$I,3,0)</f>
        <v>935.88</v>
      </c>
      <c r="O1495" s="32">
        <f>VLOOKUP(A1495,[1]FIJA!$A:$P,12,0)</f>
        <v>75</v>
      </c>
      <c r="P1495" s="6">
        <v>780.11999999999989</v>
      </c>
      <c r="Q1495" s="40">
        <f t="shared" si="70"/>
        <v>855.11999999999989</v>
      </c>
      <c r="R1495" s="6">
        <f t="shared" si="69"/>
        <v>2024.88</v>
      </c>
      <c r="S1495" s="6">
        <f t="shared" si="71"/>
        <v>12344.880000000001</v>
      </c>
      <c r="T1495" s="24">
        <v>111</v>
      </c>
      <c r="U1495" s="2" t="str">
        <f>VLOOKUP(A1495,[2]COMEDORECO_Generacion_de_Datos_!$A:$F,5,0)</f>
        <v>01.00.00.62.02.43.53</v>
      </c>
    </row>
    <row r="1496" spans="1:21" s="3" customFormat="1" ht="21.95" customHeight="1" x14ac:dyDescent="0.25">
      <c r="A1496" s="2">
        <f>VLOOKUP(C1496,[1]FIJA!$D:$P,3,0)</f>
        <v>2100091335</v>
      </c>
      <c r="B1496" s="23">
        <v>1484</v>
      </c>
      <c r="C1496" s="7" t="s">
        <v>1544</v>
      </c>
      <c r="D1496" s="7" t="s">
        <v>144</v>
      </c>
      <c r="E1496" s="7" t="str">
        <f>VLOOKUP(A1496,[2]COMEDORECO_Generacion_de_Datos_!$A:$F,2,0)</f>
        <v>F</v>
      </c>
      <c r="F1496" s="7" t="s">
        <v>1844</v>
      </c>
      <c r="G1496" s="44" t="str">
        <f>VLOOKUP(A1496,[1]FIJA!$A:$P,15,0)</f>
        <v>COMEDORES ECONOMICOS - ENRRIQUILLO</v>
      </c>
      <c r="H1496" s="44">
        <f>VLOOKUP(A1496,[1]FIJA!$A:$P,8,0)</f>
        <v>13200</v>
      </c>
      <c r="I1496" s="32">
        <f>VLOOKUP(A1496,[1]FIJA!$A:$P,10,0)</f>
        <v>0</v>
      </c>
      <c r="J1496" s="32">
        <f>VLOOKUP(A1496,[1]FIJA!$A:$P,9,0)</f>
        <v>378.84</v>
      </c>
      <c r="K1496" s="32">
        <f>VLOOKUP(A1496,[3]Sheet1!$F:$I,2,)</f>
        <v>937.2</v>
      </c>
      <c r="L1496" s="32">
        <f>VLOOKUP(A1496,[3]Sheet1!$F:$I,4,0)</f>
        <v>151.80000000000001</v>
      </c>
      <c r="M1496" s="32">
        <f>VLOOKUP(A1496,[1]FIJA!$A:$P,11,0)</f>
        <v>401.28</v>
      </c>
      <c r="N1496" s="32">
        <f>VLOOKUP(A1496,[3]Sheet1!$F:$I,3,0)</f>
        <v>935.88</v>
      </c>
      <c r="O1496" s="32">
        <f>VLOOKUP(A1496,[1]FIJA!$A:$P,12,0)</f>
        <v>75</v>
      </c>
      <c r="P1496" s="6">
        <v>780.11999999999989</v>
      </c>
      <c r="Q1496" s="40">
        <f t="shared" si="70"/>
        <v>855.11999999999989</v>
      </c>
      <c r="R1496" s="6">
        <f t="shared" si="69"/>
        <v>2024.88</v>
      </c>
      <c r="S1496" s="6">
        <f t="shared" si="71"/>
        <v>12344.880000000001</v>
      </c>
      <c r="T1496" s="24">
        <v>111</v>
      </c>
      <c r="U1496" s="2" t="str">
        <f>VLOOKUP(A1496,[2]COMEDORECO_Generacion_de_Datos_!$A:$F,5,0)</f>
        <v>01.00.00.62.02.43.53</v>
      </c>
    </row>
    <row r="1497" spans="1:21" s="3" customFormat="1" ht="21.95" customHeight="1" x14ac:dyDescent="0.25">
      <c r="A1497" s="2">
        <f>VLOOKUP(C1497,[1]FIJA!$D:$P,3,0)</f>
        <v>2100098959</v>
      </c>
      <c r="B1497" s="23">
        <v>1485</v>
      </c>
      <c r="C1497" s="7" t="s">
        <v>1546</v>
      </c>
      <c r="D1497" s="7" t="s">
        <v>144</v>
      </c>
      <c r="E1497" s="7" t="str">
        <f>VLOOKUP(A1497,[2]COMEDORECO_Generacion_de_Datos_!$A:$F,2,0)</f>
        <v>F</v>
      </c>
      <c r="F1497" s="7" t="s">
        <v>1844</v>
      </c>
      <c r="G1497" s="44" t="str">
        <f>VLOOKUP(A1497,[1]FIJA!$A:$P,15,0)</f>
        <v>COMEDORES ECONOMICOS - ENRRIQUILLO</v>
      </c>
      <c r="H1497" s="44">
        <f>VLOOKUP(A1497,[1]FIJA!$A:$P,8,0)</f>
        <v>13200</v>
      </c>
      <c r="I1497" s="32">
        <f>VLOOKUP(A1497,[1]FIJA!$A:$P,10,0)</f>
        <v>0</v>
      </c>
      <c r="J1497" s="32">
        <f>VLOOKUP(A1497,[1]FIJA!$A:$P,9,0)</f>
        <v>378.84</v>
      </c>
      <c r="K1497" s="32">
        <f>VLOOKUP(A1497,[3]Sheet1!$F:$I,2,)</f>
        <v>937.2</v>
      </c>
      <c r="L1497" s="32">
        <f>VLOOKUP(A1497,[3]Sheet1!$F:$I,4,0)</f>
        <v>151.80000000000001</v>
      </c>
      <c r="M1497" s="32">
        <f>VLOOKUP(A1497,[1]FIJA!$A:$P,11,0)</f>
        <v>401.28</v>
      </c>
      <c r="N1497" s="32">
        <f>VLOOKUP(A1497,[3]Sheet1!$F:$I,3,0)</f>
        <v>935.88</v>
      </c>
      <c r="O1497" s="32">
        <f>VLOOKUP(A1497,[1]FIJA!$A:$P,12,0)</f>
        <v>75</v>
      </c>
      <c r="P1497" s="6">
        <v>780.11999999999989</v>
      </c>
      <c r="Q1497" s="40">
        <f t="shared" si="70"/>
        <v>855.11999999999989</v>
      </c>
      <c r="R1497" s="6">
        <f t="shared" si="69"/>
        <v>2024.88</v>
      </c>
      <c r="S1497" s="6">
        <f t="shared" si="71"/>
        <v>12344.880000000001</v>
      </c>
      <c r="T1497" s="24">
        <v>111</v>
      </c>
      <c r="U1497" s="2" t="str">
        <f>VLOOKUP(A1497,[2]COMEDORECO_Generacion_de_Datos_!$A:$F,5,0)</f>
        <v>01.00.00.62.02.43.53</v>
      </c>
    </row>
    <row r="1498" spans="1:21" s="3" customFormat="1" ht="21.95" customHeight="1" x14ac:dyDescent="0.25">
      <c r="A1498" s="2">
        <f>VLOOKUP(C1498,[1]FIJA!$D:$P,3,0)</f>
        <v>2100005939</v>
      </c>
      <c r="B1498" s="23">
        <v>1486</v>
      </c>
      <c r="C1498" s="7" t="s">
        <v>1903</v>
      </c>
      <c r="D1498" s="7" t="s">
        <v>144</v>
      </c>
      <c r="E1498" s="7" t="str">
        <f>VLOOKUP(A1498,[2]COMEDORECO_Generacion_de_Datos_!$A:$F,2,0)</f>
        <v>F</v>
      </c>
      <c r="F1498" s="7" t="s">
        <v>1844</v>
      </c>
      <c r="G1498" s="44" t="str">
        <f>VLOOKUP(A1498,[1]FIJA!$A:$P,15,0)</f>
        <v>COMEDORES ECONOMICOS - ENRRIQUILLO</v>
      </c>
      <c r="H1498" s="44">
        <f>VLOOKUP(A1498,[1]FIJA!$A:$P,8,0)</f>
        <v>13200</v>
      </c>
      <c r="I1498" s="32">
        <f>VLOOKUP(A1498,[1]FIJA!$A:$P,10,0)</f>
        <v>0</v>
      </c>
      <c r="J1498" s="32">
        <f>VLOOKUP(A1498,[1]FIJA!$A:$P,9,0)</f>
        <v>378.84</v>
      </c>
      <c r="K1498" s="32">
        <f>VLOOKUP(A1498,[3]Sheet1!$F:$I,2,)</f>
        <v>937.2</v>
      </c>
      <c r="L1498" s="32">
        <f>VLOOKUP(A1498,[3]Sheet1!$F:$I,4,0)</f>
        <v>151.80000000000001</v>
      </c>
      <c r="M1498" s="32">
        <f>VLOOKUP(A1498,[1]FIJA!$A:$P,11,0)</f>
        <v>401.28</v>
      </c>
      <c r="N1498" s="32">
        <f>VLOOKUP(A1498,[3]Sheet1!$F:$I,3,0)</f>
        <v>935.88</v>
      </c>
      <c r="O1498" s="32">
        <f>VLOOKUP(A1498,[1]FIJA!$A:$P,12,0)</f>
        <v>75</v>
      </c>
      <c r="P1498" s="6">
        <v>780.11999999999989</v>
      </c>
      <c r="Q1498" s="40">
        <f t="shared" si="70"/>
        <v>855.11999999999989</v>
      </c>
      <c r="R1498" s="6">
        <f t="shared" si="69"/>
        <v>2024.88</v>
      </c>
      <c r="S1498" s="6">
        <f t="shared" si="71"/>
        <v>12344.880000000001</v>
      </c>
      <c r="T1498" s="24">
        <v>111</v>
      </c>
      <c r="U1498" s="2" t="str">
        <f>VLOOKUP(A1498,[2]COMEDORECO_Generacion_de_Datos_!$A:$F,5,0)</f>
        <v>01.00.00.62.02.43.53</v>
      </c>
    </row>
    <row r="1499" spans="1:21" s="3" customFormat="1" ht="21.95" customHeight="1" x14ac:dyDescent="0.25">
      <c r="A1499" s="2">
        <f>VLOOKUP(C1499,[1]FIJA!$D:$P,3,0)</f>
        <v>2100000385</v>
      </c>
      <c r="B1499" s="23">
        <v>1487</v>
      </c>
      <c r="C1499" s="7" t="s">
        <v>1775</v>
      </c>
      <c r="D1499" s="7" t="s">
        <v>186</v>
      </c>
      <c r="E1499" s="7" t="str">
        <f>VLOOKUP(A1499,[2]COMEDORECO_Generacion_de_Datos_!$A:$F,2,0)</f>
        <v>F</v>
      </c>
      <c r="F1499" s="7" t="s">
        <v>1844</v>
      </c>
      <c r="G1499" s="44" t="str">
        <f>VLOOKUP(A1499,[1]FIJA!$A:$P,15,0)</f>
        <v>COMEDORES ECONOMICOS - ENRRIQUILLO</v>
      </c>
      <c r="H1499" s="44">
        <f>VLOOKUP(A1499,[1]FIJA!$A:$P,8,0)</f>
        <v>13000</v>
      </c>
      <c r="I1499" s="32">
        <f>VLOOKUP(A1499,[1]FIJA!$A:$P,10,0)</f>
        <v>0</v>
      </c>
      <c r="J1499" s="32">
        <f>VLOOKUP(A1499,[1]FIJA!$A:$P,9,0)</f>
        <v>373.1</v>
      </c>
      <c r="K1499" s="32">
        <f>VLOOKUP(A1499,[3]Sheet1!$F:$I,2,)</f>
        <v>923</v>
      </c>
      <c r="L1499" s="32">
        <f>VLOOKUP(A1499,[3]Sheet1!$F:$I,4,0)</f>
        <v>149.5</v>
      </c>
      <c r="M1499" s="32">
        <f>VLOOKUP(A1499,[1]FIJA!$A:$P,11,0)</f>
        <v>395.2</v>
      </c>
      <c r="N1499" s="32">
        <f>VLOOKUP(A1499,[3]Sheet1!$F:$I,3,0)</f>
        <v>921.7</v>
      </c>
      <c r="O1499" s="32">
        <f>VLOOKUP(A1499,[1]FIJA!$A:$P,12,0)</f>
        <v>75</v>
      </c>
      <c r="P1499" s="6">
        <v>768.3</v>
      </c>
      <c r="Q1499" s="40">
        <f t="shared" si="70"/>
        <v>843.3</v>
      </c>
      <c r="R1499" s="6">
        <f t="shared" si="69"/>
        <v>1994.2</v>
      </c>
      <c r="S1499" s="6">
        <f t="shared" si="71"/>
        <v>12156.7</v>
      </c>
      <c r="T1499" s="24">
        <v>111</v>
      </c>
      <c r="U1499" s="2" t="str">
        <f>VLOOKUP(A1499,[2]COMEDORECO_Generacion_de_Datos_!$A:$F,5,0)</f>
        <v>01.00.00.62.02.43.53</v>
      </c>
    </row>
    <row r="1500" spans="1:21" s="3" customFormat="1" ht="21.95" customHeight="1" x14ac:dyDescent="0.25">
      <c r="A1500" s="2">
        <f>VLOOKUP(C1500,[1]FIJA!$D:$P,3,0)</f>
        <v>2100095187</v>
      </c>
      <c r="B1500" s="23">
        <v>1488</v>
      </c>
      <c r="C1500" s="7" t="s">
        <v>1402</v>
      </c>
      <c r="D1500" s="7" t="s">
        <v>101</v>
      </c>
      <c r="E1500" s="7" t="str">
        <f>VLOOKUP(A1500,[2]COMEDORECO_Generacion_de_Datos_!$A:$F,2,0)</f>
        <v>F</v>
      </c>
      <c r="F1500" s="7" t="s">
        <v>1844</v>
      </c>
      <c r="G1500" s="44" t="str">
        <f>VLOOKUP(A1500,[1]FIJA!$A:$P,15,0)</f>
        <v>COMEDORES ECONOMICOS - ENRRIQUILLO</v>
      </c>
      <c r="H1500" s="44">
        <f>VLOOKUP(A1500,[1]FIJA!$A:$P,8,0)</f>
        <v>11000</v>
      </c>
      <c r="I1500" s="32">
        <f>VLOOKUP(A1500,[1]FIJA!$A:$P,10,0)</f>
        <v>0</v>
      </c>
      <c r="J1500" s="32">
        <f>VLOOKUP(A1500,[1]FIJA!$A:$P,9,0)</f>
        <v>315.7</v>
      </c>
      <c r="K1500" s="32">
        <f>VLOOKUP(A1500,[3]Sheet1!$F:$I,2,)</f>
        <v>781</v>
      </c>
      <c r="L1500" s="32">
        <f>VLOOKUP(A1500,[3]Sheet1!$F:$I,4,0)</f>
        <v>126.5</v>
      </c>
      <c r="M1500" s="32">
        <f>VLOOKUP(A1500,[1]FIJA!$A:$P,11,0)</f>
        <v>334.4</v>
      </c>
      <c r="N1500" s="32">
        <f>VLOOKUP(A1500,[3]Sheet1!$F:$I,3,0)</f>
        <v>779.9</v>
      </c>
      <c r="O1500" s="32">
        <f>VLOOKUP(A1500,[1]FIJA!$A:$P,12,0)</f>
        <v>75</v>
      </c>
      <c r="P1500" s="6">
        <v>650.09999999999991</v>
      </c>
      <c r="Q1500" s="40">
        <f t="shared" si="70"/>
        <v>725.09999999999991</v>
      </c>
      <c r="R1500" s="6">
        <f t="shared" si="69"/>
        <v>1687.4</v>
      </c>
      <c r="S1500" s="6">
        <f t="shared" si="71"/>
        <v>10274.9</v>
      </c>
      <c r="T1500" s="24">
        <v>111</v>
      </c>
      <c r="U1500" s="2" t="str">
        <f>VLOOKUP(A1500,[2]COMEDORECO_Generacion_de_Datos_!$A:$F,5,0)</f>
        <v>01.00.00.62.02.43.53</v>
      </c>
    </row>
    <row r="1501" spans="1:21" s="3" customFormat="1" ht="21.95" customHeight="1" x14ac:dyDescent="0.25">
      <c r="A1501" s="2">
        <f>VLOOKUP(C1501,[1]FIJA!$D:$P,3,0)</f>
        <v>9100013409</v>
      </c>
      <c r="B1501" s="23">
        <v>1489</v>
      </c>
      <c r="C1501" s="43" t="s">
        <v>2060</v>
      </c>
      <c r="D1501" s="7" t="s">
        <v>27</v>
      </c>
      <c r="E1501" s="7" t="str">
        <f>VLOOKUP(A1501,[2]COMEDORECO_Generacion_de_Datos_!$A:$F,2,0)</f>
        <v>M</v>
      </c>
      <c r="F1501" s="7" t="s">
        <v>1844</v>
      </c>
      <c r="G1501" s="44" t="str">
        <f>VLOOKUP(A1501,[1]FIJA!$A:$P,15,0)</f>
        <v>COMEDORES ECONOMICOS - JUANCHO</v>
      </c>
      <c r="H1501" s="44">
        <f>VLOOKUP(A1501,[1]FIJA!$A:$P,8,0)</f>
        <v>20000</v>
      </c>
      <c r="I1501" s="32">
        <f>VLOOKUP(A1501,[1]FIJA!$A:$P,10,0)</f>
        <v>0</v>
      </c>
      <c r="J1501" s="32">
        <f>VLOOKUP(A1501,[1]FIJA!$A:$P,9,0)</f>
        <v>574</v>
      </c>
      <c r="K1501" s="32">
        <f>VLOOKUP(A1501,[3]Sheet1!$F:$I,2,)</f>
        <v>1420</v>
      </c>
      <c r="L1501" s="32">
        <f>VLOOKUP(A1501,[3]Sheet1!$F:$I,4,0)</f>
        <v>230</v>
      </c>
      <c r="M1501" s="32">
        <f>VLOOKUP(A1501,[1]FIJA!$A:$P,11,0)</f>
        <v>608</v>
      </c>
      <c r="N1501" s="32">
        <f>VLOOKUP(A1501,[3]Sheet1!$F:$I,3,0)</f>
        <v>1418</v>
      </c>
      <c r="O1501" s="32">
        <f>VLOOKUP(A1501,[1]FIJA!$A:$P,12,0)</f>
        <v>75</v>
      </c>
      <c r="P1501" s="6">
        <v>851.3</v>
      </c>
      <c r="Q1501" s="40">
        <f t="shared" si="70"/>
        <v>1257</v>
      </c>
      <c r="R1501" s="6">
        <f t="shared" si="69"/>
        <v>3068</v>
      </c>
      <c r="S1501" s="6">
        <f t="shared" si="71"/>
        <v>18743</v>
      </c>
      <c r="T1501" s="24">
        <v>111</v>
      </c>
      <c r="U1501" s="2" t="str">
        <f>VLOOKUP(A1501,[2]COMEDORECO_Generacion_de_Datos_!$A:$F,5,0)</f>
        <v>01.00.00.62.02.43.55</v>
      </c>
    </row>
    <row r="1502" spans="1:21" s="3" customFormat="1" ht="21.95" customHeight="1" x14ac:dyDescent="0.25">
      <c r="A1502" s="2">
        <f>VLOOKUP(C1502,[1]FIJA!$D:$P,3,0)</f>
        <v>9100048314</v>
      </c>
      <c r="B1502" s="23">
        <v>1490</v>
      </c>
      <c r="C1502" s="7" t="s">
        <v>1785</v>
      </c>
      <c r="D1502" s="7" t="s">
        <v>101</v>
      </c>
      <c r="E1502" s="7" t="str">
        <f>VLOOKUP(A1502,[2]COMEDORECO_Generacion_de_Datos_!$A:$F,2,0)</f>
        <v>F</v>
      </c>
      <c r="F1502" s="7" t="s">
        <v>1844</v>
      </c>
      <c r="G1502" s="44" t="str">
        <f>VLOOKUP(A1502,[1]FIJA!$A:$P,15,0)</f>
        <v>COMEDORES ECONOMICOS - JUANCHO</v>
      </c>
      <c r="H1502" s="44">
        <f>VLOOKUP(A1502,[1]FIJA!$A:$P,8,0)</f>
        <v>11000</v>
      </c>
      <c r="I1502" s="32">
        <f>VLOOKUP(A1502,[1]FIJA!$A:$P,10,0)</f>
        <v>0</v>
      </c>
      <c r="J1502" s="32">
        <f>VLOOKUP(A1502,[1]FIJA!$A:$P,9,0)</f>
        <v>315.7</v>
      </c>
      <c r="K1502" s="32">
        <f>VLOOKUP(A1502,[3]Sheet1!$F:$I,2,)</f>
        <v>781</v>
      </c>
      <c r="L1502" s="32">
        <f>VLOOKUP(A1502,[3]Sheet1!$F:$I,4,0)</f>
        <v>126.5</v>
      </c>
      <c r="M1502" s="32">
        <f>VLOOKUP(A1502,[1]FIJA!$A:$P,11,0)</f>
        <v>334.4</v>
      </c>
      <c r="N1502" s="32">
        <f>VLOOKUP(A1502,[3]Sheet1!$F:$I,3,0)</f>
        <v>779.9</v>
      </c>
      <c r="O1502" s="32">
        <f>VLOOKUP(A1502,[1]FIJA!$A:$P,12,0)</f>
        <v>75</v>
      </c>
      <c r="P1502" s="6">
        <v>650.09999999999991</v>
      </c>
      <c r="Q1502" s="40">
        <f t="shared" si="70"/>
        <v>725.09999999999991</v>
      </c>
      <c r="R1502" s="6">
        <f t="shared" si="69"/>
        <v>1687.4</v>
      </c>
      <c r="S1502" s="6">
        <f t="shared" si="71"/>
        <v>10274.9</v>
      </c>
      <c r="T1502" s="24">
        <v>111</v>
      </c>
      <c r="U1502" s="2" t="str">
        <f>VLOOKUP(A1502,[2]COMEDORECO_Generacion_de_Datos_!$A:$F,5,0)</f>
        <v>01.00.00.62.02.43.55</v>
      </c>
    </row>
    <row r="1503" spans="1:21" s="3" customFormat="1" ht="21.95" customHeight="1" x14ac:dyDescent="0.25">
      <c r="A1503" s="2">
        <f>VLOOKUP(C1503,[1]FIJA!$D:$P,3,0)</f>
        <v>9100014498</v>
      </c>
      <c r="B1503" s="23">
        <v>1491</v>
      </c>
      <c r="C1503" s="43" t="s">
        <v>2061</v>
      </c>
      <c r="D1503" s="7" t="s">
        <v>97</v>
      </c>
      <c r="E1503" s="7" t="str">
        <f>VLOOKUP(A1503,[2]COMEDORECO_Generacion_de_Datos_!$A:$F,2,0)</f>
        <v>F</v>
      </c>
      <c r="F1503" s="7" t="s">
        <v>1844</v>
      </c>
      <c r="G1503" s="44" t="str">
        <f>VLOOKUP(A1503,[1]FIJA!$A:$P,15,0)</f>
        <v>COMEDORES ECONOMICOS - JUANCHO</v>
      </c>
      <c r="H1503" s="44">
        <f>VLOOKUP(A1503,[1]FIJA!$A:$P,8,0)</f>
        <v>11000</v>
      </c>
      <c r="I1503" s="32">
        <f>VLOOKUP(A1503,[1]FIJA!$A:$P,10,0)</f>
        <v>0</v>
      </c>
      <c r="J1503" s="32">
        <f>VLOOKUP(A1503,[1]FIJA!$A:$P,9,0)</f>
        <v>315.7</v>
      </c>
      <c r="K1503" s="32">
        <f>VLOOKUP(A1503,[3]Sheet1!$F:$I,2,)</f>
        <v>781</v>
      </c>
      <c r="L1503" s="32">
        <f>VLOOKUP(A1503,[3]Sheet1!$F:$I,4,0)</f>
        <v>126.5</v>
      </c>
      <c r="M1503" s="32">
        <f>VLOOKUP(A1503,[1]FIJA!$A:$P,11,0)</f>
        <v>334.4</v>
      </c>
      <c r="N1503" s="32">
        <f>VLOOKUP(A1503,[3]Sheet1!$F:$I,3,0)</f>
        <v>779.9</v>
      </c>
      <c r="O1503" s="32">
        <f>VLOOKUP(A1503,[1]FIJA!$A:$P,12,0)</f>
        <v>75</v>
      </c>
      <c r="P1503" s="6">
        <v>852.3</v>
      </c>
      <c r="Q1503" s="40">
        <f t="shared" si="70"/>
        <v>725.09999999999991</v>
      </c>
      <c r="R1503" s="6">
        <f t="shared" si="69"/>
        <v>1687.4</v>
      </c>
      <c r="S1503" s="6">
        <f t="shared" si="71"/>
        <v>10274.9</v>
      </c>
      <c r="T1503" s="24">
        <v>111</v>
      </c>
      <c r="U1503" s="2" t="str">
        <f>VLOOKUP(A1503,[2]COMEDORECO_Generacion_de_Datos_!$A:$F,5,0)</f>
        <v>01.00.00.62.02.43.55</v>
      </c>
    </row>
    <row r="1504" spans="1:21" s="3" customFormat="1" ht="21.95" customHeight="1" x14ac:dyDescent="0.25">
      <c r="A1504" s="2">
        <f>VLOOKUP(C1504,[1]FIJA!$D:$P,3,0)</f>
        <v>9100028688</v>
      </c>
      <c r="B1504" s="23">
        <v>1492</v>
      </c>
      <c r="C1504" s="43" t="s">
        <v>2062</v>
      </c>
      <c r="D1504" s="7" t="s">
        <v>97</v>
      </c>
      <c r="E1504" s="7" t="str">
        <f>VLOOKUP(A1504,[2]COMEDORECO_Generacion_de_Datos_!$A:$F,2,0)</f>
        <v>F</v>
      </c>
      <c r="F1504" s="7" t="s">
        <v>1844</v>
      </c>
      <c r="G1504" s="44" t="str">
        <f>VLOOKUP(A1504,[1]FIJA!$A:$P,15,0)</f>
        <v>COMEDORES ECONOMICOS - JUANCHO</v>
      </c>
      <c r="H1504" s="44">
        <f>VLOOKUP(A1504,[1]FIJA!$A:$P,8,0)</f>
        <v>11000</v>
      </c>
      <c r="I1504" s="32">
        <f>VLOOKUP(A1504,[1]FIJA!$A:$P,10,0)</f>
        <v>0</v>
      </c>
      <c r="J1504" s="32">
        <f>VLOOKUP(A1504,[1]FIJA!$A:$P,9,0)</f>
        <v>315.7</v>
      </c>
      <c r="K1504" s="32">
        <f>VLOOKUP(A1504,[3]Sheet1!$F:$I,2,)</f>
        <v>781</v>
      </c>
      <c r="L1504" s="32">
        <f>VLOOKUP(A1504,[3]Sheet1!$F:$I,4,0)</f>
        <v>126.5</v>
      </c>
      <c r="M1504" s="32">
        <f>VLOOKUP(A1504,[1]FIJA!$A:$P,11,0)</f>
        <v>334.4</v>
      </c>
      <c r="N1504" s="32">
        <f>VLOOKUP(A1504,[3]Sheet1!$F:$I,3,0)</f>
        <v>779.9</v>
      </c>
      <c r="O1504" s="32">
        <f>VLOOKUP(A1504,[1]FIJA!$A:$P,12,0)</f>
        <v>75</v>
      </c>
      <c r="P1504" s="6">
        <v>853.3</v>
      </c>
      <c r="Q1504" s="40">
        <f t="shared" si="70"/>
        <v>725.09999999999991</v>
      </c>
      <c r="R1504" s="6">
        <f t="shared" si="69"/>
        <v>1687.4</v>
      </c>
      <c r="S1504" s="6">
        <f t="shared" si="71"/>
        <v>10274.9</v>
      </c>
      <c r="T1504" s="24">
        <v>111</v>
      </c>
      <c r="U1504" s="2" t="str">
        <f>VLOOKUP(A1504,[2]COMEDORECO_Generacion_de_Datos_!$A:$F,5,0)</f>
        <v>01.00.00.62.02.43.55</v>
      </c>
    </row>
    <row r="1505" spans="1:21" s="3" customFormat="1" ht="21.95" customHeight="1" x14ac:dyDescent="0.25">
      <c r="A1505" s="2">
        <f>VLOOKUP(C1505,[1]FIJA!$D:$P,3,0)</f>
        <v>9100052324</v>
      </c>
      <c r="B1505" s="23">
        <v>1493</v>
      </c>
      <c r="C1505" s="43" t="s">
        <v>2063</v>
      </c>
      <c r="D1505" s="7" t="s">
        <v>99</v>
      </c>
      <c r="E1505" s="7" t="str">
        <f>VLOOKUP(A1505,[2]COMEDORECO_Generacion_de_Datos_!$A:$F,2,0)</f>
        <v>M</v>
      </c>
      <c r="F1505" s="7" t="s">
        <v>1844</v>
      </c>
      <c r="G1505" s="44" t="str">
        <f>VLOOKUP(A1505,[1]FIJA!$A:$P,15,0)</f>
        <v>COMEDORES ECONOMICOS - JUANCHO</v>
      </c>
      <c r="H1505" s="44">
        <f>VLOOKUP(A1505,[1]FIJA!$A:$P,8,0)</f>
        <v>11000</v>
      </c>
      <c r="I1505" s="32">
        <f>VLOOKUP(A1505,[1]FIJA!$A:$P,10,0)</f>
        <v>0</v>
      </c>
      <c r="J1505" s="32">
        <f>VLOOKUP(A1505,[1]FIJA!$A:$P,9,0)</f>
        <v>315.7</v>
      </c>
      <c r="K1505" s="32">
        <f>VLOOKUP(A1505,[3]Sheet1!$F:$I,2,)</f>
        <v>781</v>
      </c>
      <c r="L1505" s="32">
        <f>VLOOKUP(A1505,[3]Sheet1!$F:$I,4,0)</f>
        <v>126.5</v>
      </c>
      <c r="M1505" s="32">
        <f>VLOOKUP(A1505,[1]FIJA!$A:$P,11,0)</f>
        <v>334.4</v>
      </c>
      <c r="N1505" s="32">
        <f>VLOOKUP(A1505,[3]Sheet1!$F:$I,3,0)</f>
        <v>779.9</v>
      </c>
      <c r="O1505" s="32">
        <f>VLOOKUP(A1505,[1]FIJA!$A:$P,12,0)</f>
        <v>75</v>
      </c>
      <c r="P1505" s="6">
        <v>854.3</v>
      </c>
      <c r="Q1505" s="40">
        <f t="shared" si="70"/>
        <v>725.09999999999991</v>
      </c>
      <c r="R1505" s="6">
        <f t="shared" si="69"/>
        <v>1687.4</v>
      </c>
      <c r="S1505" s="6">
        <f t="shared" si="71"/>
        <v>10274.9</v>
      </c>
      <c r="T1505" s="24">
        <v>111</v>
      </c>
      <c r="U1505" s="2" t="str">
        <f>VLOOKUP(A1505,[2]COMEDORECO_Generacion_de_Datos_!$A:$F,5,0)</f>
        <v>01.00.00.62.02.43.55</v>
      </c>
    </row>
    <row r="1506" spans="1:21" s="3" customFormat="1" ht="21.95" customHeight="1" x14ac:dyDescent="0.25">
      <c r="A1506" s="2">
        <f>VLOOKUP(C1506,[1]FIJA!$D:$P,3,0)</f>
        <v>1000169696</v>
      </c>
      <c r="B1506" s="23">
        <v>1494</v>
      </c>
      <c r="C1506" s="7" t="s">
        <v>1819</v>
      </c>
      <c r="D1506" s="7" t="s">
        <v>101</v>
      </c>
      <c r="E1506" s="7" t="str">
        <f>VLOOKUP(A1506,[2]COMEDORECO_Generacion_de_Datos_!$A:$F,2,0)</f>
        <v>F</v>
      </c>
      <c r="F1506" s="7" t="s">
        <v>1844</v>
      </c>
      <c r="G1506" s="44" t="str">
        <f>VLOOKUP(A1506,[1]FIJA!$A:$P,15,0)</f>
        <v>COMEDORES ECONOMICOS - LAS CHARCAS - SAN</v>
      </c>
      <c r="H1506" s="44">
        <f>VLOOKUP(A1506,[1]FIJA!$A:$P,8,0)</f>
        <v>11000</v>
      </c>
      <c r="I1506" s="32">
        <f>VLOOKUP(A1506,[1]FIJA!$A:$P,10,0)</f>
        <v>0</v>
      </c>
      <c r="J1506" s="32">
        <f>VLOOKUP(A1506,[1]FIJA!$A:$P,9,0)</f>
        <v>315.7</v>
      </c>
      <c r="K1506" s="32">
        <f>VLOOKUP(A1506,[3]Sheet1!$F:$I,2,)</f>
        <v>781</v>
      </c>
      <c r="L1506" s="32">
        <f>VLOOKUP(A1506,[3]Sheet1!$F:$I,4,0)</f>
        <v>126.5</v>
      </c>
      <c r="M1506" s="32">
        <f>VLOOKUP(A1506,[1]FIJA!$A:$P,11,0)</f>
        <v>334.4</v>
      </c>
      <c r="N1506" s="32">
        <f>VLOOKUP(A1506,[3]Sheet1!$F:$I,3,0)</f>
        <v>779.9</v>
      </c>
      <c r="O1506" s="32">
        <f>VLOOKUP(A1506,[1]FIJA!$A:$P,12,0)</f>
        <v>75</v>
      </c>
      <c r="P1506" s="6">
        <v>650.09999999999991</v>
      </c>
      <c r="Q1506" s="40">
        <f t="shared" si="70"/>
        <v>725.09999999999991</v>
      </c>
      <c r="R1506" s="6">
        <f t="shared" si="69"/>
        <v>1687.4</v>
      </c>
      <c r="S1506" s="6">
        <f t="shared" si="71"/>
        <v>10274.9</v>
      </c>
      <c r="T1506" s="24">
        <v>111</v>
      </c>
      <c r="U1506" s="2" t="str">
        <f>VLOOKUP(A1506,[2]COMEDORECO_Generacion_de_Datos_!$A:$F,5,0)</f>
        <v>01.00.00.62.02.43.57</v>
      </c>
    </row>
    <row r="1507" spans="1:21" s="3" customFormat="1" ht="21.95" customHeight="1" x14ac:dyDescent="0.25">
      <c r="A1507" s="2">
        <f>VLOOKUP(C1507,[1]FIJA!$D:$P,3,0)</f>
        <v>1800029793</v>
      </c>
      <c r="B1507" s="23">
        <v>1495</v>
      </c>
      <c r="C1507" s="7" t="s">
        <v>2117</v>
      </c>
      <c r="D1507" s="7" t="s">
        <v>180</v>
      </c>
      <c r="E1507" s="7" t="str">
        <f>VLOOKUP(A1507,[2]COMEDORECO_Generacion_de_Datos_!$A:$F,2,0)</f>
        <v>F</v>
      </c>
      <c r="F1507" s="7" t="s">
        <v>1844</v>
      </c>
      <c r="G1507" s="44" t="str">
        <f>VLOOKUP(A1507,[1]FIJA!$A:$P,15,0)</f>
        <v>COMEDORES ECONOMICOS - VILLA CENTRAL - B</v>
      </c>
      <c r="H1507" s="44">
        <f>VLOOKUP(A1507,[1]FIJA!$A:$P,8,0)</f>
        <v>15000</v>
      </c>
      <c r="I1507" s="32">
        <f>VLOOKUP(A1507,[1]FIJA!$A:$P,10,0)</f>
        <v>0</v>
      </c>
      <c r="J1507" s="32">
        <f>VLOOKUP(A1507,[1]FIJA!$A:$P,9,0)</f>
        <v>430.5</v>
      </c>
      <c r="K1507" s="32">
        <f>VLOOKUP(A1507,[3]Sheet1!$F:$I,2,)</f>
        <v>1065</v>
      </c>
      <c r="L1507" s="32">
        <f>VLOOKUP(A1507,[3]Sheet1!$F:$I,4,0)</f>
        <v>172.5</v>
      </c>
      <c r="M1507" s="32">
        <f>VLOOKUP(A1507,[1]FIJA!$A:$P,11,0)</f>
        <v>456</v>
      </c>
      <c r="N1507" s="32">
        <f>VLOOKUP(A1507,[3]Sheet1!$F:$I,3,0)</f>
        <v>1063.5</v>
      </c>
      <c r="O1507" s="32">
        <f>VLOOKUP(A1507,[1]FIJA!$A:$P,12,0)</f>
        <v>75</v>
      </c>
      <c r="P1507" s="6">
        <v>1319.16</v>
      </c>
      <c r="Q1507" s="40">
        <f t="shared" si="70"/>
        <v>961.5</v>
      </c>
      <c r="R1507" s="6">
        <f t="shared" si="69"/>
        <v>2301</v>
      </c>
      <c r="S1507" s="6">
        <f t="shared" si="71"/>
        <v>14038.5</v>
      </c>
      <c r="T1507" s="24">
        <v>111</v>
      </c>
      <c r="U1507" s="2" t="str">
        <f>VLOOKUP(A1507,[2]COMEDORECO_Generacion_de_Datos_!$A:$F,5,0)</f>
        <v>01.00.00.62.02.43.59</v>
      </c>
    </row>
    <row r="1508" spans="1:21" s="3" customFormat="1" ht="21.95" customHeight="1" x14ac:dyDescent="0.25">
      <c r="A1508" s="2">
        <f>VLOOKUP(C1508,[1]FIJA!$D:$P,3,0)</f>
        <v>1800037788</v>
      </c>
      <c r="B1508" s="23">
        <v>1496</v>
      </c>
      <c r="C1508" s="7" t="s">
        <v>2118</v>
      </c>
      <c r="D1508" s="7" t="s">
        <v>111</v>
      </c>
      <c r="E1508" s="7" t="str">
        <f>VLOOKUP(A1508,[2]COMEDORECO_Generacion_de_Datos_!$A:$F,2,0)</f>
        <v>F</v>
      </c>
      <c r="F1508" s="7" t="s">
        <v>1844</v>
      </c>
      <c r="G1508" s="44" t="str">
        <f>VLOOKUP(A1508,[1]FIJA!$A:$P,15,0)</f>
        <v>COMEDORES ECONOMICOS - VILLA CENTRAL - B</v>
      </c>
      <c r="H1508" s="44">
        <f>VLOOKUP(A1508,[1]FIJA!$A:$P,8,0)</f>
        <v>15000</v>
      </c>
      <c r="I1508" s="32">
        <f>VLOOKUP(A1508,[1]FIJA!$A:$P,10,0)</f>
        <v>0</v>
      </c>
      <c r="J1508" s="32">
        <f>VLOOKUP(A1508,[1]FIJA!$A:$P,9,0)</f>
        <v>430.5</v>
      </c>
      <c r="K1508" s="32">
        <f>VLOOKUP(A1508,[3]Sheet1!$F:$I,2,)</f>
        <v>1065</v>
      </c>
      <c r="L1508" s="32">
        <f>VLOOKUP(A1508,[3]Sheet1!$F:$I,4,0)</f>
        <v>172.5</v>
      </c>
      <c r="M1508" s="32">
        <f>VLOOKUP(A1508,[1]FIJA!$A:$P,11,0)</f>
        <v>456</v>
      </c>
      <c r="N1508" s="32">
        <f>VLOOKUP(A1508,[3]Sheet1!$F:$I,3,0)</f>
        <v>1063.5</v>
      </c>
      <c r="O1508" s="32">
        <f>VLOOKUP(A1508,[1]FIJA!$A:$P,12,0)</f>
        <v>75</v>
      </c>
      <c r="P1508" s="6">
        <v>1320.16</v>
      </c>
      <c r="Q1508" s="40">
        <f t="shared" si="70"/>
        <v>961.5</v>
      </c>
      <c r="R1508" s="6">
        <f t="shared" si="69"/>
        <v>2301</v>
      </c>
      <c r="S1508" s="6">
        <f t="shared" si="71"/>
        <v>14038.5</v>
      </c>
      <c r="T1508" s="24">
        <v>111</v>
      </c>
      <c r="U1508" s="2" t="str">
        <f>VLOOKUP(A1508,[2]COMEDORECO_Generacion_de_Datos_!$A:$F,5,0)</f>
        <v>01.00.00.62.02.43.59</v>
      </c>
    </row>
    <row r="1509" spans="1:21" s="3" customFormat="1" ht="21.95" customHeight="1" x14ac:dyDescent="0.25">
      <c r="A1509" s="2">
        <f>VLOOKUP(C1509,[1]FIJA!$D:$P,3,0)</f>
        <v>800198889</v>
      </c>
      <c r="B1509" s="23">
        <v>1497</v>
      </c>
      <c r="C1509" s="7" t="s">
        <v>2114</v>
      </c>
      <c r="D1509" s="7" t="s">
        <v>97</v>
      </c>
      <c r="E1509" s="7" t="str">
        <f>VLOOKUP(A1509,[2]COMEDORECO_Generacion_de_Datos_!$A:$F,2,0)</f>
        <v>F</v>
      </c>
      <c r="F1509" s="7" t="s">
        <v>1844</v>
      </c>
      <c r="G1509" s="44" t="str">
        <f>VLOOKUP(A1509,[1]FIJA!$A:$P,15,0)</f>
        <v>COMEDORES ECONOMICOS - VILLA CENTRAL - B</v>
      </c>
      <c r="H1509" s="44">
        <f>VLOOKUP(A1509,[1]FIJA!$A:$P,8,0)</f>
        <v>13000</v>
      </c>
      <c r="I1509" s="32">
        <f>VLOOKUP(A1509,[1]FIJA!$A:$P,10,0)</f>
        <v>0</v>
      </c>
      <c r="J1509" s="32">
        <f>VLOOKUP(A1509,[1]FIJA!$A:$P,9,0)</f>
        <v>373.1</v>
      </c>
      <c r="K1509" s="32">
        <f>VLOOKUP(A1509,[3]Sheet1!$F:$I,2,)</f>
        <v>923</v>
      </c>
      <c r="L1509" s="32">
        <f>VLOOKUP(A1509,[3]Sheet1!$F:$I,4,0)</f>
        <v>149.5</v>
      </c>
      <c r="M1509" s="32">
        <f>VLOOKUP(A1509,[1]FIJA!$A:$P,11,0)</f>
        <v>395.2</v>
      </c>
      <c r="N1509" s="32">
        <f>VLOOKUP(A1509,[3]Sheet1!$F:$I,3,0)</f>
        <v>921.7</v>
      </c>
      <c r="O1509" s="32">
        <f>VLOOKUP(A1509,[1]FIJA!$A:$P,12,0)</f>
        <v>75</v>
      </c>
      <c r="P1509" s="6">
        <v>1315.16</v>
      </c>
      <c r="Q1509" s="40">
        <f t="shared" si="70"/>
        <v>843.3</v>
      </c>
      <c r="R1509" s="6">
        <f t="shared" si="69"/>
        <v>1994.2</v>
      </c>
      <c r="S1509" s="6">
        <f t="shared" si="71"/>
        <v>12156.7</v>
      </c>
      <c r="T1509" s="24">
        <v>111</v>
      </c>
      <c r="U1509" s="2" t="str">
        <f>VLOOKUP(A1509,[2]COMEDORECO_Generacion_de_Datos_!$A:$F,5,0)</f>
        <v>01.00.00.62.02.43.59</v>
      </c>
    </row>
    <row r="1510" spans="1:21" s="3" customFormat="1" ht="21.95" customHeight="1" x14ac:dyDescent="0.25">
      <c r="A1510" s="2">
        <f>VLOOKUP(C1510,[1]FIJA!$D:$P,3,0)</f>
        <v>1800039578</v>
      </c>
      <c r="B1510" s="23">
        <v>1498</v>
      </c>
      <c r="C1510" s="7" t="s">
        <v>2119</v>
      </c>
      <c r="D1510" s="7" t="s">
        <v>116</v>
      </c>
      <c r="E1510" s="7" t="str">
        <f>VLOOKUP(A1510,[2]COMEDORECO_Generacion_de_Datos_!$A:$F,2,0)</f>
        <v>M</v>
      </c>
      <c r="F1510" s="7" t="s">
        <v>1844</v>
      </c>
      <c r="G1510" s="44" t="str">
        <f>VLOOKUP(A1510,[1]FIJA!$A:$P,15,0)</f>
        <v>COMEDORES ECONOMICOS - VILLA CENTRAL - B</v>
      </c>
      <c r="H1510" s="44">
        <f>VLOOKUP(A1510,[1]FIJA!$A:$P,8,0)</f>
        <v>13000</v>
      </c>
      <c r="I1510" s="32">
        <f>VLOOKUP(A1510,[1]FIJA!$A:$P,10,0)</f>
        <v>0</v>
      </c>
      <c r="J1510" s="32">
        <f>VLOOKUP(A1510,[1]FIJA!$A:$P,9,0)</f>
        <v>373.1</v>
      </c>
      <c r="K1510" s="32">
        <f>VLOOKUP(A1510,[3]Sheet1!$F:$I,2,)</f>
        <v>923</v>
      </c>
      <c r="L1510" s="32">
        <f>VLOOKUP(A1510,[3]Sheet1!$F:$I,4,0)</f>
        <v>149.5</v>
      </c>
      <c r="M1510" s="32">
        <f>VLOOKUP(A1510,[1]FIJA!$A:$P,11,0)</f>
        <v>395.2</v>
      </c>
      <c r="N1510" s="32">
        <f>VLOOKUP(A1510,[3]Sheet1!$F:$I,3,0)</f>
        <v>921.7</v>
      </c>
      <c r="O1510" s="32">
        <f>VLOOKUP(A1510,[1]FIJA!$A:$P,12,0)</f>
        <v>75</v>
      </c>
      <c r="P1510" s="6">
        <v>1321.16</v>
      </c>
      <c r="Q1510" s="40">
        <f t="shared" si="70"/>
        <v>843.3</v>
      </c>
      <c r="R1510" s="6">
        <f t="shared" si="69"/>
        <v>1994.2</v>
      </c>
      <c r="S1510" s="6">
        <f t="shared" si="71"/>
        <v>12156.7</v>
      </c>
      <c r="T1510" s="24">
        <v>111</v>
      </c>
      <c r="U1510" s="2" t="str">
        <f>VLOOKUP(A1510,[2]COMEDORECO_Generacion_de_Datos_!$A:$F,5,0)</f>
        <v>01.00.00.62.02.43.59</v>
      </c>
    </row>
    <row r="1511" spans="1:21" s="3" customFormat="1" ht="21.95" customHeight="1" x14ac:dyDescent="0.25">
      <c r="A1511" s="2">
        <f>VLOOKUP(C1511,[1]FIJA!$D:$P,3,0)</f>
        <v>1800379495</v>
      </c>
      <c r="B1511" s="23">
        <v>1499</v>
      </c>
      <c r="C1511" s="7" t="s">
        <v>2121</v>
      </c>
      <c r="D1511" s="7" t="s">
        <v>186</v>
      </c>
      <c r="E1511" s="7" t="str">
        <f>VLOOKUP(A1511,[2]COMEDORECO_Generacion_de_Datos_!$A:$F,2,0)</f>
        <v>F</v>
      </c>
      <c r="F1511" s="7" t="s">
        <v>1844</v>
      </c>
      <c r="G1511" s="44" t="str">
        <f>VLOOKUP(A1511,[1]FIJA!$A:$P,15,0)</f>
        <v>COMEDORES ECONOMICOS - VILLA CENTRAL - B</v>
      </c>
      <c r="H1511" s="44">
        <f>VLOOKUP(A1511,[1]FIJA!$A:$P,8,0)</f>
        <v>13000</v>
      </c>
      <c r="I1511" s="32">
        <f>VLOOKUP(A1511,[1]FIJA!$A:$P,10,0)</f>
        <v>0</v>
      </c>
      <c r="J1511" s="32">
        <f>VLOOKUP(A1511,[1]FIJA!$A:$P,9,0)</f>
        <v>373.1</v>
      </c>
      <c r="K1511" s="32">
        <f>VLOOKUP(A1511,[3]Sheet1!$F:$I,2,)</f>
        <v>923</v>
      </c>
      <c r="L1511" s="32">
        <f>VLOOKUP(A1511,[3]Sheet1!$F:$I,4,0)</f>
        <v>149.5</v>
      </c>
      <c r="M1511" s="32">
        <f>VLOOKUP(A1511,[1]FIJA!$A:$P,11,0)</f>
        <v>395.2</v>
      </c>
      <c r="N1511" s="32">
        <f>VLOOKUP(A1511,[3]Sheet1!$F:$I,3,0)</f>
        <v>921.7</v>
      </c>
      <c r="O1511" s="32">
        <f>VLOOKUP(A1511,[1]FIJA!$A:$P,12,0)</f>
        <v>75</v>
      </c>
      <c r="P1511" s="6">
        <v>1323.16</v>
      </c>
      <c r="Q1511" s="40">
        <f t="shared" si="70"/>
        <v>843.3</v>
      </c>
      <c r="R1511" s="6">
        <f t="shared" si="69"/>
        <v>1994.2</v>
      </c>
      <c r="S1511" s="6">
        <f t="shared" si="71"/>
        <v>12156.7</v>
      </c>
      <c r="T1511" s="24">
        <v>111</v>
      </c>
      <c r="U1511" s="2" t="str">
        <f>VLOOKUP(A1511,[2]COMEDORECO_Generacion_de_Datos_!$A:$F,5,0)</f>
        <v>01.00.00.62.02.43.59</v>
      </c>
    </row>
    <row r="1512" spans="1:21" s="3" customFormat="1" ht="21.95" customHeight="1" x14ac:dyDescent="0.25">
      <c r="A1512" s="2">
        <f>VLOOKUP(C1512,[1]FIJA!$D:$P,3,0)</f>
        <v>1800453662</v>
      </c>
      <c r="B1512" s="23">
        <v>1500</v>
      </c>
      <c r="C1512" s="7" t="s">
        <v>2124</v>
      </c>
      <c r="D1512" s="7" t="s">
        <v>97</v>
      </c>
      <c r="E1512" s="7" t="str">
        <f>VLOOKUP(A1512,[2]COMEDORECO_Generacion_de_Datos_!$A:$F,2,0)</f>
        <v>M</v>
      </c>
      <c r="F1512" s="7" t="s">
        <v>1844</v>
      </c>
      <c r="G1512" s="44" t="str">
        <f>VLOOKUP(A1512,[1]FIJA!$A:$P,15,0)</f>
        <v>COMEDORES ECONOMICOS - VILLA CENTRAL - B</v>
      </c>
      <c r="H1512" s="44">
        <f>VLOOKUP(A1512,[1]FIJA!$A:$P,8,0)</f>
        <v>13000</v>
      </c>
      <c r="I1512" s="32">
        <f>VLOOKUP(A1512,[1]FIJA!$A:$P,10,0)</f>
        <v>0</v>
      </c>
      <c r="J1512" s="32">
        <f>VLOOKUP(A1512,[1]FIJA!$A:$P,9,0)</f>
        <v>373.1</v>
      </c>
      <c r="K1512" s="32">
        <f>VLOOKUP(A1512,[3]Sheet1!$F:$I,2,)</f>
        <v>923</v>
      </c>
      <c r="L1512" s="32">
        <f>VLOOKUP(A1512,[3]Sheet1!$F:$I,4,0)</f>
        <v>149.5</v>
      </c>
      <c r="M1512" s="32">
        <f>VLOOKUP(A1512,[1]FIJA!$A:$P,11,0)</f>
        <v>395.2</v>
      </c>
      <c r="N1512" s="32">
        <f>VLOOKUP(A1512,[3]Sheet1!$F:$I,3,0)</f>
        <v>921.7</v>
      </c>
      <c r="O1512" s="32">
        <f>VLOOKUP(A1512,[1]FIJA!$A:$P,12,0)</f>
        <v>75</v>
      </c>
      <c r="P1512" s="6">
        <v>1326.16</v>
      </c>
      <c r="Q1512" s="40">
        <f t="shared" si="70"/>
        <v>843.3</v>
      </c>
      <c r="R1512" s="6">
        <f t="shared" si="69"/>
        <v>1994.2</v>
      </c>
      <c r="S1512" s="6">
        <f t="shared" si="71"/>
        <v>12156.7</v>
      </c>
      <c r="T1512" s="24">
        <v>111</v>
      </c>
      <c r="U1512" s="2" t="str">
        <f>VLOOKUP(A1512,[2]COMEDORECO_Generacion_de_Datos_!$A:$F,5,0)</f>
        <v>01.00.00.62.02.43.59</v>
      </c>
    </row>
    <row r="1513" spans="1:21" s="3" customFormat="1" ht="21.95" customHeight="1" x14ac:dyDescent="0.25">
      <c r="A1513" s="2">
        <f>VLOOKUP(C1513,[1]FIJA!$D:$P,3,0)</f>
        <v>1800762369</v>
      </c>
      <c r="B1513" s="23">
        <v>1501</v>
      </c>
      <c r="C1513" s="7" t="s">
        <v>2126</v>
      </c>
      <c r="D1513" s="7" t="s">
        <v>97</v>
      </c>
      <c r="E1513" s="7" t="str">
        <f>VLOOKUP(A1513,[2]COMEDORECO_Generacion_de_Datos_!$A:$F,2,0)</f>
        <v>M</v>
      </c>
      <c r="F1513" s="7" t="s">
        <v>1844</v>
      </c>
      <c r="G1513" s="44" t="str">
        <f>VLOOKUP(A1513,[1]FIJA!$A:$P,15,0)</f>
        <v>COMEDORES ECONOMICOS - VILLA CENTRAL - B</v>
      </c>
      <c r="H1513" s="44">
        <f>VLOOKUP(A1513,[1]FIJA!$A:$P,8,0)</f>
        <v>13000</v>
      </c>
      <c r="I1513" s="32">
        <f>VLOOKUP(A1513,[1]FIJA!$A:$P,10,0)</f>
        <v>0</v>
      </c>
      <c r="J1513" s="32">
        <f>VLOOKUP(A1513,[1]FIJA!$A:$P,9,0)</f>
        <v>373.1</v>
      </c>
      <c r="K1513" s="32">
        <f>VLOOKUP(A1513,[3]Sheet1!$F:$I,2,)</f>
        <v>923</v>
      </c>
      <c r="L1513" s="32">
        <f>VLOOKUP(A1513,[3]Sheet1!$F:$I,4,0)</f>
        <v>149.5</v>
      </c>
      <c r="M1513" s="32">
        <f>VLOOKUP(A1513,[1]FIJA!$A:$P,11,0)</f>
        <v>395.2</v>
      </c>
      <c r="N1513" s="32">
        <f>VLOOKUP(A1513,[3]Sheet1!$F:$I,3,0)</f>
        <v>921.7</v>
      </c>
      <c r="O1513" s="32">
        <f>VLOOKUP(A1513,[1]FIJA!$A:$P,12,0)</f>
        <v>75</v>
      </c>
      <c r="P1513" s="6">
        <v>1328.16</v>
      </c>
      <c r="Q1513" s="40">
        <f t="shared" si="70"/>
        <v>843.3</v>
      </c>
      <c r="R1513" s="6">
        <f t="shared" si="69"/>
        <v>1994.2</v>
      </c>
      <c r="S1513" s="6">
        <f t="shared" si="71"/>
        <v>12156.7</v>
      </c>
      <c r="T1513" s="24">
        <v>111</v>
      </c>
      <c r="U1513" s="2" t="str">
        <f>VLOOKUP(A1513,[2]COMEDORECO_Generacion_de_Datos_!$A:$F,5,0)</f>
        <v>01.00.00.62.02.43.59</v>
      </c>
    </row>
    <row r="1514" spans="1:21" s="3" customFormat="1" ht="21.95" customHeight="1" x14ac:dyDescent="0.25">
      <c r="A1514" s="2">
        <f>VLOOKUP(C1514,[1]FIJA!$D:$P,3,0)</f>
        <v>1800778126</v>
      </c>
      <c r="B1514" s="23">
        <v>1502</v>
      </c>
      <c r="C1514" s="7" t="s">
        <v>2127</v>
      </c>
      <c r="D1514" s="7" t="s">
        <v>144</v>
      </c>
      <c r="E1514" s="7" t="str">
        <f>VLOOKUP(A1514,[2]COMEDORECO_Generacion_de_Datos_!$A:$F,2,0)</f>
        <v>F</v>
      </c>
      <c r="F1514" s="7" t="s">
        <v>1844</v>
      </c>
      <c r="G1514" s="44" t="str">
        <f>VLOOKUP(A1514,[1]FIJA!$A:$P,15,0)</f>
        <v>COMEDORES ECONOMICOS - VILLA CENTRAL - B</v>
      </c>
      <c r="H1514" s="44">
        <f>VLOOKUP(A1514,[1]FIJA!$A:$P,8,0)</f>
        <v>13000</v>
      </c>
      <c r="I1514" s="32">
        <f>VLOOKUP(A1514,[1]FIJA!$A:$P,10,0)</f>
        <v>0</v>
      </c>
      <c r="J1514" s="32">
        <f>VLOOKUP(A1514,[1]FIJA!$A:$P,9,0)</f>
        <v>373.1</v>
      </c>
      <c r="K1514" s="32">
        <f>VLOOKUP(A1514,[3]Sheet1!$F:$I,2,)</f>
        <v>923</v>
      </c>
      <c r="L1514" s="32">
        <f>VLOOKUP(A1514,[3]Sheet1!$F:$I,4,0)</f>
        <v>149.5</v>
      </c>
      <c r="M1514" s="32">
        <f>VLOOKUP(A1514,[1]FIJA!$A:$P,11,0)</f>
        <v>395.2</v>
      </c>
      <c r="N1514" s="32">
        <f>VLOOKUP(A1514,[3]Sheet1!$F:$I,3,0)</f>
        <v>921.7</v>
      </c>
      <c r="O1514" s="32">
        <f>VLOOKUP(A1514,[1]FIJA!$A:$P,12,0)</f>
        <v>75</v>
      </c>
      <c r="P1514" s="6">
        <v>1329.16</v>
      </c>
      <c r="Q1514" s="40">
        <f t="shared" si="70"/>
        <v>843.3</v>
      </c>
      <c r="R1514" s="6">
        <f t="shared" si="69"/>
        <v>1994.2</v>
      </c>
      <c r="S1514" s="6">
        <f t="shared" si="71"/>
        <v>12156.7</v>
      </c>
      <c r="T1514" s="24">
        <v>111</v>
      </c>
      <c r="U1514" s="2" t="str">
        <f>VLOOKUP(A1514,[2]COMEDORECO_Generacion_de_Datos_!$A:$F,5,0)</f>
        <v>01.00.00.62.02.43.59</v>
      </c>
    </row>
    <row r="1515" spans="1:21" s="3" customFormat="1" ht="21.95" customHeight="1" x14ac:dyDescent="0.25">
      <c r="A1515" s="2">
        <f>VLOOKUP(C1515,[1]FIJA!$D:$P,3,0)</f>
        <v>1800797134</v>
      </c>
      <c r="B1515" s="23">
        <v>1503</v>
      </c>
      <c r="C1515" s="7" t="s">
        <v>2128</v>
      </c>
      <c r="D1515" s="7" t="s">
        <v>101</v>
      </c>
      <c r="E1515" s="7" t="str">
        <f>VLOOKUP(A1515,[2]COMEDORECO_Generacion_de_Datos_!$A:$F,2,0)</f>
        <v>F</v>
      </c>
      <c r="F1515" s="7" t="s">
        <v>1844</v>
      </c>
      <c r="G1515" s="44" t="str">
        <f>VLOOKUP(A1515,[1]FIJA!$A:$P,15,0)</f>
        <v>COMEDORES ECONOMICOS - VILLA CENTRAL - B</v>
      </c>
      <c r="H1515" s="44">
        <f>VLOOKUP(A1515,[1]FIJA!$A:$P,8,0)</f>
        <v>13000</v>
      </c>
      <c r="I1515" s="32">
        <f>VLOOKUP(A1515,[1]FIJA!$A:$P,10,0)</f>
        <v>0</v>
      </c>
      <c r="J1515" s="32">
        <f>VLOOKUP(A1515,[1]FIJA!$A:$P,9,0)</f>
        <v>373.1</v>
      </c>
      <c r="K1515" s="32">
        <f>VLOOKUP(A1515,[3]Sheet1!$F:$I,2,)</f>
        <v>923</v>
      </c>
      <c r="L1515" s="32">
        <f>VLOOKUP(A1515,[3]Sheet1!$F:$I,4,0)</f>
        <v>149.5</v>
      </c>
      <c r="M1515" s="32">
        <f>VLOOKUP(A1515,[1]FIJA!$A:$P,11,0)</f>
        <v>395.2</v>
      </c>
      <c r="N1515" s="32">
        <f>VLOOKUP(A1515,[3]Sheet1!$F:$I,3,0)</f>
        <v>921.7</v>
      </c>
      <c r="O1515" s="32">
        <f>VLOOKUP(A1515,[1]FIJA!$A:$P,12,0)</f>
        <v>75</v>
      </c>
      <c r="P1515" s="6">
        <v>1330.16</v>
      </c>
      <c r="Q1515" s="40">
        <f t="shared" si="70"/>
        <v>843.3</v>
      </c>
      <c r="R1515" s="6">
        <f t="shared" si="69"/>
        <v>1994.2</v>
      </c>
      <c r="S1515" s="6">
        <f t="shared" si="71"/>
        <v>12156.7</v>
      </c>
      <c r="T1515" s="24">
        <v>111</v>
      </c>
      <c r="U1515" s="2" t="str">
        <f>VLOOKUP(A1515,[2]COMEDORECO_Generacion_de_Datos_!$A:$F,5,0)</f>
        <v>01.00.00.62.02.43.59</v>
      </c>
    </row>
    <row r="1516" spans="1:21" s="3" customFormat="1" ht="21.95" customHeight="1" x14ac:dyDescent="0.25">
      <c r="A1516" s="2">
        <f>VLOOKUP(C1516,[1]FIJA!$D:$P,3,0)</f>
        <v>1900148568</v>
      </c>
      <c r="B1516" s="23">
        <v>1504</v>
      </c>
      <c r="C1516" s="7" t="s">
        <v>2129</v>
      </c>
      <c r="D1516" s="7" t="s">
        <v>144</v>
      </c>
      <c r="E1516" s="7" t="str">
        <f>VLOOKUP(A1516,[2]COMEDORECO_Generacion_de_Datos_!$A:$F,2,0)</f>
        <v>F</v>
      </c>
      <c r="F1516" s="7" t="s">
        <v>1844</v>
      </c>
      <c r="G1516" s="44" t="str">
        <f>VLOOKUP(A1516,[1]FIJA!$A:$P,15,0)</f>
        <v>COMEDORES ECONOMICOS - VILLA CENTRAL - B</v>
      </c>
      <c r="H1516" s="44">
        <f>VLOOKUP(A1516,[1]FIJA!$A:$P,8,0)</f>
        <v>13000</v>
      </c>
      <c r="I1516" s="32">
        <f>VLOOKUP(A1516,[1]FIJA!$A:$P,10,0)</f>
        <v>0</v>
      </c>
      <c r="J1516" s="32">
        <f>VLOOKUP(A1516,[1]FIJA!$A:$P,9,0)</f>
        <v>373.1</v>
      </c>
      <c r="K1516" s="32">
        <f>VLOOKUP(A1516,[3]Sheet1!$F:$I,2,)</f>
        <v>923</v>
      </c>
      <c r="L1516" s="32">
        <f>VLOOKUP(A1516,[3]Sheet1!$F:$I,4,0)</f>
        <v>149.5</v>
      </c>
      <c r="M1516" s="32">
        <f>VLOOKUP(A1516,[1]FIJA!$A:$P,11,0)</f>
        <v>395.2</v>
      </c>
      <c r="N1516" s="32">
        <f>VLOOKUP(A1516,[3]Sheet1!$F:$I,3,0)</f>
        <v>921.7</v>
      </c>
      <c r="O1516" s="32">
        <f>VLOOKUP(A1516,[1]FIJA!$A:$P,12,0)</f>
        <v>75</v>
      </c>
      <c r="P1516" s="6">
        <v>1331.16</v>
      </c>
      <c r="Q1516" s="40">
        <f t="shared" si="70"/>
        <v>843.3</v>
      </c>
      <c r="R1516" s="6">
        <f t="shared" si="69"/>
        <v>1994.2</v>
      </c>
      <c r="S1516" s="6">
        <f t="shared" si="71"/>
        <v>12156.7</v>
      </c>
      <c r="T1516" s="24">
        <v>111</v>
      </c>
      <c r="U1516" s="2" t="str">
        <f>VLOOKUP(A1516,[2]COMEDORECO_Generacion_de_Datos_!$A:$F,5,0)</f>
        <v>01.00.00.62.02.43.59</v>
      </c>
    </row>
    <row r="1517" spans="1:21" s="3" customFormat="1" ht="21.95" customHeight="1" x14ac:dyDescent="0.25">
      <c r="A1517" s="2">
        <f>VLOOKUP(C1517,[1]FIJA!$D:$P,3,0)</f>
        <v>7600152297</v>
      </c>
      <c r="B1517" s="23">
        <v>1505</v>
      </c>
      <c r="C1517" s="7" t="s">
        <v>2138</v>
      </c>
      <c r="D1517" s="7" t="s">
        <v>275</v>
      </c>
      <c r="E1517" s="7" t="str">
        <f>VLOOKUP(A1517,[2]COMEDORECO_Generacion_de_Datos_!$A:$F,2,0)</f>
        <v>M</v>
      </c>
      <c r="F1517" s="7" t="s">
        <v>1844</v>
      </c>
      <c r="G1517" s="44" t="str">
        <f>VLOOKUP(A1517,[1]FIJA!$A:$P,15,0)</f>
        <v>COMEDORES ECONOMICOS - VILLA CENTRAL - B</v>
      </c>
      <c r="H1517" s="44">
        <f>VLOOKUP(A1517,[1]FIJA!$A:$P,8,0)</f>
        <v>13000</v>
      </c>
      <c r="I1517" s="32">
        <f>VLOOKUP(A1517,[1]FIJA!$A:$P,10,0)</f>
        <v>0</v>
      </c>
      <c r="J1517" s="32">
        <f>VLOOKUP(A1517,[1]FIJA!$A:$P,9,0)</f>
        <v>373.1</v>
      </c>
      <c r="K1517" s="32">
        <f>VLOOKUP(A1517,[3]Sheet1!$F:$I,2,)</f>
        <v>923</v>
      </c>
      <c r="L1517" s="32">
        <f>VLOOKUP(A1517,[3]Sheet1!$F:$I,4,0)</f>
        <v>149.5</v>
      </c>
      <c r="M1517" s="32">
        <f>VLOOKUP(A1517,[1]FIJA!$A:$P,11,0)</f>
        <v>395.2</v>
      </c>
      <c r="N1517" s="32">
        <f>VLOOKUP(A1517,[3]Sheet1!$F:$I,3,0)</f>
        <v>921.7</v>
      </c>
      <c r="O1517" s="32">
        <f>VLOOKUP(A1517,[1]FIJA!$A:$P,12,0)</f>
        <v>75</v>
      </c>
      <c r="P1517" s="6">
        <v>1340.16</v>
      </c>
      <c r="Q1517" s="40">
        <f t="shared" si="70"/>
        <v>843.3</v>
      </c>
      <c r="R1517" s="6">
        <f t="shared" si="69"/>
        <v>1994.2</v>
      </c>
      <c r="S1517" s="6">
        <f t="shared" si="71"/>
        <v>12156.7</v>
      </c>
      <c r="T1517" s="24">
        <v>111</v>
      </c>
      <c r="U1517" s="2" t="str">
        <f>VLOOKUP(A1517,[2]COMEDORECO_Generacion_de_Datos_!$A:$F,5,0)</f>
        <v>01.00.00.62.02.43.59</v>
      </c>
    </row>
    <row r="1518" spans="1:21" s="3" customFormat="1" ht="21.95" customHeight="1" x14ac:dyDescent="0.25">
      <c r="A1518" s="2">
        <f>VLOOKUP(C1518,[1]FIJA!$D:$P,3,0)</f>
        <v>40212656231</v>
      </c>
      <c r="B1518" s="23">
        <v>1506</v>
      </c>
      <c r="C1518" s="7" t="s">
        <v>2146</v>
      </c>
      <c r="D1518" s="7" t="s">
        <v>97</v>
      </c>
      <c r="E1518" s="7" t="str">
        <f>VLOOKUP(A1518,[2]COMEDORECO_Generacion_de_Datos_!$A:$F,2,0)</f>
        <v>M</v>
      </c>
      <c r="F1518" s="7" t="s">
        <v>1844</v>
      </c>
      <c r="G1518" s="44" t="str">
        <f>VLOOKUP(A1518,[1]FIJA!$A:$P,15,0)</f>
        <v>COMEDORES ECONOMICOS - VILLA CENTRAL - B</v>
      </c>
      <c r="H1518" s="44">
        <f>VLOOKUP(A1518,[1]FIJA!$A:$P,8,0)</f>
        <v>13000</v>
      </c>
      <c r="I1518" s="32">
        <f>VLOOKUP(A1518,[1]FIJA!$A:$P,10,0)</f>
        <v>0</v>
      </c>
      <c r="J1518" s="32">
        <f>VLOOKUP(A1518,[1]FIJA!$A:$P,9,0)</f>
        <v>373.1</v>
      </c>
      <c r="K1518" s="32">
        <f>VLOOKUP(A1518,[3]Sheet1!$F:$I,2,)</f>
        <v>923</v>
      </c>
      <c r="L1518" s="32">
        <f>VLOOKUP(A1518,[3]Sheet1!$F:$I,4,0)</f>
        <v>149.5</v>
      </c>
      <c r="M1518" s="32">
        <f>VLOOKUP(A1518,[1]FIJA!$A:$P,11,0)</f>
        <v>395.2</v>
      </c>
      <c r="N1518" s="32">
        <f>VLOOKUP(A1518,[3]Sheet1!$F:$I,3,0)</f>
        <v>921.7</v>
      </c>
      <c r="O1518" s="32">
        <f>VLOOKUP(A1518,[1]FIJA!$A:$P,12,0)</f>
        <v>75</v>
      </c>
      <c r="P1518" s="6">
        <v>1348.16</v>
      </c>
      <c r="Q1518" s="40">
        <f t="shared" si="70"/>
        <v>843.3</v>
      </c>
      <c r="R1518" s="6">
        <f t="shared" si="69"/>
        <v>1994.2</v>
      </c>
      <c r="S1518" s="6">
        <f t="shared" si="71"/>
        <v>12156.7</v>
      </c>
      <c r="T1518" s="24">
        <v>111</v>
      </c>
      <c r="U1518" s="2" t="str">
        <f>VLOOKUP(A1518,[2]COMEDORECO_Generacion_de_Datos_!$A:$F,5,0)</f>
        <v>01.00.00.62.02.43.59</v>
      </c>
    </row>
    <row r="1519" spans="1:21" s="3" customFormat="1" ht="21.95" customHeight="1" x14ac:dyDescent="0.25">
      <c r="A1519" s="2">
        <f>VLOOKUP(C1519,[1]FIJA!$D:$P,3,0)</f>
        <v>40214214914</v>
      </c>
      <c r="B1519" s="23">
        <v>1507</v>
      </c>
      <c r="C1519" s="7" t="s">
        <v>2147</v>
      </c>
      <c r="D1519" s="7" t="s">
        <v>186</v>
      </c>
      <c r="E1519" s="7" t="str">
        <f>VLOOKUP(A1519,[2]COMEDORECO_Generacion_de_Datos_!$A:$F,2,0)</f>
        <v>F</v>
      </c>
      <c r="F1519" s="7" t="s">
        <v>1844</v>
      </c>
      <c r="G1519" s="44" t="str">
        <f>VLOOKUP(A1519,[1]FIJA!$A:$P,15,0)</f>
        <v>COMEDORES ECONOMICOS - VILLA CENTRAL - B</v>
      </c>
      <c r="H1519" s="44">
        <f>VLOOKUP(A1519,[1]FIJA!$A:$P,8,0)</f>
        <v>13000</v>
      </c>
      <c r="I1519" s="32">
        <f>VLOOKUP(A1519,[1]FIJA!$A:$P,10,0)</f>
        <v>0</v>
      </c>
      <c r="J1519" s="32">
        <f>VLOOKUP(A1519,[1]FIJA!$A:$P,9,0)</f>
        <v>373.1</v>
      </c>
      <c r="K1519" s="32">
        <f>VLOOKUP(A1519,[3]Sheet1!$F:$I,2,)</f>
        <v>923</v>
      </c>
      <c r="L1519" s="32">
        <f>VLOOKUP(A1519,[3]Sheet1!$F:$I,4,0)</f>
        <v>149.5</v>
      </c>
      <c r="M1519" s="32">
        <f>VLOOKUP(A1519,[1]FIJA!$A:$P,11,0)</f>
        <v>395.2</v>
      </c>
      <c r="N1519" s="32">
        <f>VLOOKUP(A1519,[3]Sheet1!$F:$I,3,0)</f>
        <v>921.7</v>
      </c>
      <c r="O1519" s="32">
        <f>VLOOKUP(A1519,[1]FIJA!$A:$P,12,0)</f>
        <v>75</v>
      </c>
      <c r="P1519" s="6">
        <v>1349.16</v>
      </c>
      <c r="Q1519" s="40">
        <f t="shared" si="70"/>
        <v>843.3</v>
      </c>
      <c r="R1519" s="6">
        <f t="shared" si="69"/>
        <v>1994.2</v>
      </c>
      <c r="S1519" s="6">
        <f t="shared" si="71"/>
        <v>12156.7</v>
      </c>
      <c r="T1519" s="24">
        <v>111</v>
      </c>
      <c r="U1519" s="2" t="str">
        <f>VLOOKUP(A1519,[2]COMEDORECO_Generacion_de_Datos_!$A:$F,5,0)</f>
        <v>01.00.00.62.02.43.59</v>
      </c>
    </row>
    <row r="1520" spans="1:21" s="3" customFormat="1" ht="21.95" customHeight="1" x14ac:dyDescent="0.25">
      <c r="A1520" s="2">
        <f>VLOOKUP(C1520,[1]FIJA!$D:$P,3,0)</f>
        <v>40222906105</v>
      </c>
      <c r="B1520" s="23">
        <v>1508</v>
      </c>
      <c r="C1520" s="7" t="s">
        <v>2151</v>
      </c>
      <c r="D1520" s="7" t="s">
        <v>144</v>
      </c>
      <c r="E1520" s="7" t="str">
        <f>VLOOKUP(A1520,[2]COMEDORECO_Generacion_de_Datos_!$A:$F,2,0)</f>
        <v>F</v>
      </c>
      <c r="F1520" s="7" t="s">
        <v>1844</v>
      </c>
      <c r="G1520" s="44" t="str">
        <f>VLOOKUP(A1520,[1]FIJA!$A:$P,15,0)</f>
        <v>COMEDORES ECONOMICOS - VILLA CENTRAL - B</v>
      </c>
      <c r="H1520" s="44">
        <f>VLOOKUP(A1520,[1]FIJA!$A:$P,8,0)</f>
        <v>13000</v>
      </c>
      <c r="I1520" s="32">
        <f>VLOOKUP(A1520,[1]FIJA!$A:$P,10,0)</f>
        <v>0</v>
      </c>
      <c r="J1520" s="32">
        <f>VLOOKUP(A1520,[1]FIJA!$A:$P,9,0)</f>
        <v>373.1</v>
      </c>
      <c r="K1520" s="32">
        <f>VLOOKUP(A1520,[3]Sheet1!$F:$I,2,)</f>
        <v>923</v>
      </c>
      <c r="L1520" s="32">
        <f>VLOOKUP(A1520,[3]Sheet1!$F:$I,4,0)</f>
        <v>149.5</v>
      </c>
      <c r="M1520" s="32">
        <f>VLOOKUP(A1520,[1]FIJA!$A:$P,11,0)</f>
        <v>395.2</v>
      </c>
      <c r="N1520" s="32">
        <f>VLOOKUP(A1520,[3]Sheet1!$F:$I,3,0)</f>
        <v>921.7</v>
      </c>
      <c r="O1520" s="32">
        <f>VLOOKUP(A1520,[1]FIJA!$A:$P,12,0)</f>
        <v>75</v>
      </c>
      <c r="P1520" s="6">
        <v>1353.16</v>
      </c>
      <c r="Q1520" s="40">
        <f t="shared" si="70"/>
        <v>843.3</v>
      </c>
      <c r="R1520" s="6">
        <f t="shared" si="69"/>
        <v>1994.2</v>
      </c>
      <c r="S1520" s="6">
        <f t="shared" si="71"/>
        <v>12156.7</v>
      </c>
      <c r="T1520" s="24">
        <v>111</v>
      </c>
      <c r="U1520" s="2" t="str">
        <f>VLOOKUP(A1520,[2]COMEDORECO_Generacion_de_Datos_!$A:$F,5,0)</f>
        <v>01.00.00.62.02.43.59</v>
      </c>
    </row>
    <row r="1521" spans="1:21" s="3" customFormat="1" ht="21.95" customHeight="1" x14ac:dyDescent="0.25">
      <c r="A1521" s="2">
        <f>VLOOKUP(C1521,[1]FIJA!$D:$P,3,0)</f>
        <v>8400154343</v>
      </c>
      <c r="B1521" s="23">
        <v>1509</v>
      </c>
      <c r="C1521" s="7" t="s">
        <v>1954</v>
      </c>
      <c r="D1521" s="7" t="s">
        <v>27</v>
      </c>
      <c r="E1521" s="7" t="str">
        <f>VLOOKUP(A1521,[2]COMEDORECO_Generacion_de_Datos_!$A:$F,2,0)</f>
        <v>F</v>
      </c>
      <c r="F1521" s="7" t="s">
        <v>1844</v>
      </c>
      <c r="G1521" s="44" t="str">
        <f>VLOOKUP(A1521,[1]FIJA!$A:$P,15,0)</f>
        <v>COMEDORES ECONOMICOS - NIZAO</v>
      </c>
      <c r="H1521" s="44">
        <f>VLOOKUP(A1521,[1]FIJA!$A:$P,8,0)</f>
        <v>35000</v>
      </c>
      <c r="I1521" s="32">
        <f>VLOOKUP(A1521,[1]FIJA!$A:$P,10,0)</f>
        <v>0</v>
      </c>
      <c r="J1521" s="32">
        <f>VLOOKUP(A1521,[1]FIJA!$A:$P,9,0)</f>
        <v>1004.5</v>
      </c>
      <c r="K1521" s="32">
        <f>VLOOKUP(A1521,[3]Sheet1!$F:$I,2,)</f>
        <v>2485</v>
      </c>
      <c r="L1521" s="32">
        <f>VLOOKUP(A1521,[3]Sheet1!$F:$I,4,0)</f>
        <v>402.5</v>
      </c>
      <c r="M1521" s="32">
        <f>VLOOKUP(A1521,[1]FIJA!$A:$P,11,0)</f>
        <v>1064</v>
      </c>
      <c r="N1521" s="32">
        <f>VLOOKUP(A1521,[3]Sheet1!$F:$I,3,0)</f>
        <v>2481.5</v>
      </c>
      <c r="O1521" s="32">
        <f>VLOOKUP(A1521,[1]FIJA!$A:$P,12,0)</f>
        <v>75</v>
      </c>
      <c r="P1521" s="6">
        <v>2068.5</v>
      </c>
      <c r="Q1521" s="40">
        <f t="shared" si="70"/>
        <v>2143.5</v>
      </c>
      <c r="R1521" s="6">
        <f t="shared" si="69"/>
        <v>5369</v>
      </c>
      <c r="S1521" s="6">
        <f t="shared" si="71"/>
        <v>32856.5</v>
      </c>
      <c r="T1521" s="24">
        <v>111</v>
      </c>
      <c r="U1521" s="2" t="str">
        <f>VLOOKUP(A1521,[2]COMEDORECO_Generacion_de_Datos_!$A:$F,5,0)</f>
        <v>01.00.00.62.02.43.60</v>
      </c>
    </row>
    <row r="1522" spans="1:21" s="3" customFormat="1" ht="21.95" customHeight="1" x14ac:dyDescent="0.25">
      <c r="A1522" s="2">
        <f>VLOOKUP(C1522,[1]FIJA!$D:$P,3,0)</f>
        <v>8400097542</v>
      </c>
      <c r="B1522" s="23">
        <v>1510</v>
      </c>
      <c r="C1522" s="7" t="s">
        <v>1948</v>
      </c>
      <c r="D1522" s="7" t="s">
        <v>116</v>
      </c>
      <c r="E1522" s="7" t="str">
        <f>VLOOKUP(A1522,[2]COMEDORECO_Generacion_de_Datos_!$A:$F,2,0)</f>
        <v>F</v>
      </c>
      <c r="F1522" s="7" t="s">
        <v>1844</v>
      </c>
      <c r="G1522" s="44" t="str">
        <f>VLOOKUP(A1522,[1]FIJA!$A:$P,15,0)</f>
        <v>COMEDORES ECONOMICOS - NIZAO</v>
      </c>
      <c r="H1522" s="44">
        <f>VLOOKUP(A1522,[1]FIJA!$A:$P,8,0)</f>
        <v>15000</v>
      </c>
      <c r="I1522" s="32">
        <f>VLOOKUP(A1522,[1]FIJA!$A:$P,10,0)</f>
        <v>0</v>
      </c>
      <c r="J1522" s="32">
        <f>VLOOKUP(A1522,[1]FIJA!$A:$P,9,0)</f>
        <v>430.5</v>
      </c>
      <c r="K1522" s="32">
        <f>VLOOKUP(A1522,[3]Sheet1!$F:$I,2,)</f>
        <v>1065</v>
      </c>
      <c r="L1522" s="32">
        <f>VLOOKUP(A1522,[3]Sheet1!$F:$I,4,0)</f>
        <v>172.5</v>
      </c>
      <c r="M1522" s="32">
        <f>VLOOKUP(A1522,[1]FIJA!$A:$P,11,0)</f>
        <v>456</v>
      </c>
      <c r="N1522" s="32">
        <f>VLOOKUP(A1522,[3]Sheet1!$F:$I,3,0)</f>
        <v>1063.5</v>
      </c>
      <c r="O1522" s="32">
        <f>VLOOKUP(A1522,[1]FIJA!$A:$P,12,0)</f>
        <v>75</v>
      </c>
      <c r="P1522" s="6">
        <v>886.5</v>
      </c>
      <c r="Q1522" s="40">
        <f t="shared" si="70"/>
        <v>961.5</v>
      </c>
      <c r="R1522" s="6">
        <f t="shared" si="69"/>
        <v>2301</v>
      </c>
      <c r="S1522" s="6">
        <f t="shared" si="71"/>
        <v>14038.5</v>
      </c>
      <c r="T1522" s="24">
        <v>111</v>
      </c>
      <c r="U1522" s="2" t="str">
        <f>VLOOKUP(A1522,[2]COMEDORECO_Generacion_de_Datos_!$A:$F,5,0)</f>
        <v>01.00.00.62.02.43.60</v>
      </c>
    </row>
    <row r="1523" spans="1:21" s="3" customFormat="1" ht="21.95" customHeight="1" x14ac:dyDescent="0.25">
      <c r="A1523" s="2">
        <f>VLOOKUP(C1523,[1]FIJA!$D:$P,3,0)</f>
        <v>8400175777</v>
      </c>
      <c r="B1523" s="23">
        <v>1511</v>
      </c>
      <c r="C1523" s="7" t="s">
        <v>1956</v>
      </c>
      <c r="D1523" s="7" t="s">
        <v>81</v>
      </c>
      <c r="E1523" s="7" t="str">
        <f>VLOOKUP(A1523,[2]COMEDORECO_Generacion_de_Datos_!$A:$F,2,0)</f>
        <v>F</v>
      </c>
      <c r="F1523" s="7" t="s">
        <v>1844</v>
      </c>
      <c r="G1523" s="44" t="str">
        <f>VLOOKUP(A1523,[1]FIJA!$A:$P,15,0)</f>
        <v>COMEDORES ECONOMICOS - NIZAO</v>
      </c>
      <c r="H1523" s="44">
        <f>VLOOKUP(A1523,[1]FIJA!$A:$P,8,0)</f>
        <v>14000</v>
      </c>
      <c r="I1523" s="32">
        <f>VLOOKUP(A1523,[1]FIJA!$A:$P,10,0)</f>
        <v>0</v>
      </c>
      <c r="J1523" s="32">
        <f>VLOOKUP(A1523,[1]FIJA!$A:$P,9,0)</f>
        <v>401.8</v>
      </c>
      <c r="K1523" s="32">
        <f>VLOOKUP(A1523,[3]Sheet1!$F:$I,2,)</f>
        <v>994</v>
      </c>
      <c r="L1523" s="32">
        <f>VLOOKUP(A1523,[3]Sheet1!$F:$I,4,0)</f>
        <v>161</v>
      </c>
      <c r="M1523" s="32">
        <f>VLOOKUP(A1523,[1]FIJA!$A:$P,11,0)</f>
        <v>425.6</v>
      </c>
      <c r="N1523" s="32">
        <f>VLOOKUP(A1523,[3]Sheet1!$F:$I,3,0)</f>
        <v>992.6</v>
      </c>
      <c r="O1523" s="32">
        <f>VLOOKUP(A1523,[1]FIJA!$A:$P,12,0)</f>
        <v>75</v>
      </c>
      <c r="P1523" s="6">
        <v>827.40000000000009</v>
      </c>
      <c r="Q1523" s="40">
        <f t="shared" si="70"/>
        <v>902.40000000000009</v>
      </c>
      <c r="R1523" s="6">
        <f t="shared" si="69"/>
        <v>2147.6</v>
      </c>
      <c r="S1523" s="6">
        <f t="shared" si="71"/>
        <v>13097.6</v>
      </c>
      <c r="T1523" s="24">
        <v>111</v>
      </c>
      <c r="U1523" s="2" t="str">
        <f>VLOOKUP(A1523,[2]COMEDORECO_Generacion_de_Datos_!$A:$F,5,0)</f>
        <v>01.00.00.62.02.43.60</v>
      </c>
    </row>
    <row r="1524" spans="1:21" s="3" customFormat="1" ht="21.95" customHeight="1" x14ac:dyDescent="0.25">
      <c r="A1524" s="2">
        <f>VLOOKUP(C1524,[1]FIJA!$D:$P,3,0)</f>
        <v>8400149897</v>
      </c>
      <c r="B1524" s="23">
        <v>1512</v>
      </c>
      <c r="C1524" s="7" t="s">
        <v>1953</v>
      </c>
      <c r="D1524" s="7" t="s">
        <v>111</v>
      </c>
      <c r="E1524" s="7" t="str">
        <f>VLOOKUP(A1524,[2]COMEDORECO_Generacion_de_Datos_!$A:$F,2,0)</f>
        <v>M</v>
      </c>
      <c r="F1524" s="7" t="s">
        <v>1844</v>
      </c>
      <c r="G1524" s="44" t="str">
        <f>VLOOKUP(A1524,[1]FIJA!$A:$P,15,0)</f>
        <v>COMEDORES ECONOMICOS - NIZAO</v>
      </c>
      <c r="H1524" s="44">
        <f>VLOOKUP(A1524,[1]FIJA!$A:$P,8,0)</f>
        <v>13000</v>
      </c>
      <c r="I1524" s="32">
        <f>VLOOKUP(A1524,[1]FIJA!$A:$P,10,0)</f>
        <v>0</v>
      </c>
      <c r="J1524" s="32">
        <f>VLOOKUP(A1524,[1]FIJA!$A:$P,9,0)</f>
        <v>373.1</v>
      </c>
      <c r="K1524" s="32">
        <f>VLOOKUP(A1524,[3]Sheet1!$F:$I,2,)</f>
        <v>923</v>
      </c>
      <c r="L1524" s="32">
        <f>VLOOKUP(A1524,[3]Sheet1!$F:$I,4,0)</f>
        <v>149.5</v>
      </c>
      <c r="M1524" s="32">
        <f>VLOOKUP(A1524,[1]FIJA!$A:$P,11,0)</f>
        <v>395.2</v>
      </c>
      <c r="N1524" s="32">
        <f>VLOOKUP(A1524,[3]Sheet1!$F:$I,3,0)</f>
        <v>921.7</v>
      </c>
      <c r="O1524" s="32">
        <f>VLOOKUP(A1524,[1]FIJA!$A:$P,12,0)</f>
        <v>75</v>
      </c>
      <c r="P1524" s="6">
        <v>768.3</v>
      </c>
      <c r="Q1524" s="40">
        <f t="shared" si="70"/>
        <v>843.3</v>
      </c>
      <c r="R1524" s="6">
        <f t="shared" si="69"/>
        <v>1994.2</v>
      </c>
      <c r="S1524" s="6">
        <f t="shared" si="71"/>
        <v>12156.7</v>
      </c>
      <c r="T1524" s="24">
        <v>111</v>
      </c>
      <c r="U1524" s="2" t="str">
        <f>VLOOKUP(A1524,[2]COMEDORECO_Generacion_de_Datos_!$A:$F,5,0)</f>
        <v>01.00.00.62.02.43.60</v>
      </c>
    </row>
    <row r="1525" spans="1:21" s="3" customFormat="1" ht="21.95" customHeight="1" x14ac:dyDescent="0.25">
      <c r="A1525" s="2">
        <f>VLOOKUP(C1525,[1]FIJA!$D:$P,3,0)</f>
        <v>8400037761</v>
      </c>
      <c r="B1525" s="23">
        <v>1513</v>
      </c>
      <c r="C1525" s="7" t="s">
        <v>1945</v>
      </c>
      <c r="D1525" s="7" t="s">
        <v>144</v>
      </c>
      <c r="E1525" s="7" t="str">
        <f>VLOOKUP(A1525,[2]COMEDORECO_Generacion_de_Datos_!$A:$F,2,0)</f>
        <v>F</v>
      </c>
      <c r="F1525" s="7" t="s">
        <v>1844</v>
      </c>
      <c r="G1525" s="44" t="str">
        <f>VLOOKUP(A1525,[1]FIJA!$A:$P,15,0)</f>
        <v>COMEDORES ECONOMICOS - NIZAO</v>
      </c>
      <c r="H1525" s="44">
        <f>VLOOKUP(A1525,[1]FIJA!$A:$P,8,0)</f>
        <v>11000</v>
      </c>
      <c r="I1525" s="32">
        <f>VLOOKUP(A1525,[1]FIJA!$A:$P,10,0)</f>
        <v>0</v>
      </c>
      <c r="J1525" s="32">
        <f>VLOOKUP(A1525,[1]FIJA!$A:$P,9,0)</f>
        <v>315.7</v>
      </c>
      <c r="K1525" s="32">
        <f>VLOOKUP(A1525,[3]Sheet1!$F:$I,2,)</f>
        <v>781</v>
      </c>
      <c r="L1525" s="32">
        <f>VLOOKUP(A1525,[3]Sheet1!$F:$I,4,0)</f>
        <v>126.5</v>
      </c>
      <c r="M1525" s="32">
        <f>VLOOKUP(A1525,[1]FIJA!$A:$P,11,0)</f>
        <v>334.4</v>
      </c>
      <c r="N1525" s="32">
        <f>VLOOKUP(A1525,[3]Sheet1!$F:$I,3,0)</f>
        <v>779.9</v>
      </c>
      <c r="O1525" s="32">
        <f>VLOOKUP(A1525,[1]FIJA!$A:$P,12,0)</f>
        <v>75</v>
      </c>
      <c r="P1525" s="6">
        <v>650.09999999999991</v>
      </c>
      <c r="Q1525" s="40">
        <f t="shared" si="70"/>
        <v>725.09999999999991</v>
      </c>
      <c r="R1525" s="6">
        <f t="shared" si="69"/>
        <v>1687.4</v>
      </c>
      <c r="S1525" s="6">
        <f t="shared" si="71"/>
        <v>10274.9</v>
      </c>
      <c r="T1525" s="24">
        <v>111</v>
      </c>
      <c r="U1525" s="2" t="str">
        <f>VLOOKUP(A1525,[2]COMEDORECO_Generacion_de_Datos_!$A:$F,5,0)</f>
        <v>01.00.00.62.02.43.60</v>
      </c>
    </row>
    <row r="1526" spans="1:21" s="3" customFormat="1" ht="21.95" customHeight="1" x14ac:dyDescent="0.25">
      <c r="A1526" s="2">
        <f>VLOOKUP(C1526,[1]FIJA!$D:$P,3,0)</f>
        <v>8400038769</v>
      </c>
      <c r="B1526" s="23">
        <v>1514</v>
      </c>
      <c r="C1526" s="7" t="s">
        <v>1946</v>
      </c>
      <c r="D1526" s="7" t="s">
        <v>97</v>
      </c>
      <c r="E1526" s="7" t="str">
        <f>VLOOKUP(A1526,[2]COMEDORECO_Generacion_de_Datos_!$A:$F,2,0)</f>
        <v>F</v>
      </c>
      <c r="F1526" s="7" t="s">
        <v>1844</v>
      </c>
      <c r="G1526" s="44" t="str">
        <f>VLOOKUP(A1526,[1]FIJA!$A:$P,15,0)</f>
        <v>COMEDORES ECONOMICOS - NIZAO</v>
      </c>
      <c r="H1526" s="44">
        <f>VLOOKUP(A1526,[1]FIJA!$A:$P,8,0)</f>
        <v>11000</v>
      </c>
      <c r="I1526" s="32">
        <f>VLOOKUP(A1526,[1]FIJA!$A:$P,10,0)</f>
        <v>0</v>
      </c>
      <c r="J1526" s="32">
        <f>VLOOKUP(A1526,[1]FIJA!$A:$P,9,0)</f>
        <v>315.7</v>
      </c>
      <c r="K1526" s="32">
        <f>VLOOKUP(A1526,[3]Sheet1!$F:$I,2,)</f>
        <v>781</v>
      </c>
      <c r="L1526" s="32">
        <f>VLOOKUP(A1526,[3]Sheet1!$F:$I,4,0)</f>
        <v>126.5</v>
      </c>
      <c r="M1526" s="32">
        <f>VLOOKUP(A1526,[1]FIJA!$A:$P,11,0)</f>
        <v>334.4</v>
      </c>
      <c r="N1526" s="32">
        <f>VLOOKUP(A1526,[3]Sheet1!$F:$I,3,0)</f>
        <v>779.9</v>
      </c>
      <c r="O1526" s="32">
        <f>VLOOKUP(A1526,[1]FIJA!$A:$P,12,0)</f>
        <v>75</v>
      </c>
      <c r="P1526" s="6">
        <v>650.09999999999991</v>
      </c>
      <c r="Q1526" s="40">
        <f t="shared" si="70"/>
        <v>725.09999999999991</v>
      </c>
      <c r="R1526" s="6">
        <f t="shared" si="69"/>
        <v>1687.4</v>
      </c>
      <c r="S1526" s="6">
        <f t="shared" si="71"/>
        <v>10274.9</v>
      </c>
      <c r="T1526" s="24">
        <v>111</v>
      </c>
      <c r="U1526" s="2" t="str">
        <f>VLOOKUP(A1526,[2]COMEDORECO_Generacion_de_Datos_!$A:$F,5,0)</f>
        <v>01.00.00.62.02.43.60</v>
      </c>
    </row>
    <row r="1527" spans="1:21" s="3" customFormat="1" ht="21.95" customHeight="1" x14ac:dyDescent="0.25">
      <c r="A1527" s="2">
        <f>VLOOKUP(C1527,[1]FIJA!$D:$P,3,0)</f>
        <v>8400044080</v>
      </c>
      <c r="B1527" s="23">
        <v>1515</v>
      </c>
      <c r="C1527" s="7" t="s">
        <v>1947</v>
      </c>
      <c r="D1527" s="7" t="s">
        <v>144</v>
      </c>
      <c r="E1527" s="7" t="str">
        <f>VLOOKUP(A1527,[2]COMEDORECO_Generacion_de_Datos_!$A:$F,2,0)</f>
        <v>F</v>
      </c>
      <c r="F1527" s="7" t="s">
        <v>1844</v>
      </c>
      <c r="G1527" s="44" t="str">
        <f>VLOOKUP(A1527,[1]FIJA!$A:$P,15,0)</f>
        <v>COMEDORES ECONOMICOS - NIZAO</v>
      </c>
      <c r="H1527" s="44">
        <f>VLOOKUP(A1527,[1]FIJA!$A:$P,8,0)</f>
        <v>11000</v>
      </c>
      <c r="I1527" s="32">
        <f>VLOOKUP(A1527,[1]FIJA!$A:$P,10,0)</f>
        <v>0</v>
      </c>
      <c r="J1527" s="32">
        <f>VLOOKUP(A1527,[1]FIJA!$A:$P,9,0)</f>
        <v>315.7</v>
      </c>
      <c r="K1527" s="32">
        <f>VLOOKUP(A1527,[3]Sheet1!$F:$I,2,)</f>
        <v>781</v>
      </c>
      <c r="L1527" s="32">
        <f>VLOOKUP(A1527,[3]Sheet1!$F:$I,4,0)</f>
        <v>126.5</v>
      </c>
      <c r="M1527" s="32">
        <f>VLOOKUP(A1527,[1]FIJA!$A:$P,11,0)</f>
        <v>334.4</v>
      </c>
      <c r="N1527" s="32">
        <f>VLOOKUP(A1527,[3]Sheet1!$F:$I,3,0)</f>
        <v>779.9</v>
      </c>
      <c r="O1527" s="32">
        <f>VLOOKUP(A1527,[1]FIJA!$A:$P,12,0)</f>
        <v>75</v>
      </c>
      <c r="P1527" s="6">
        <v>650.09999999999991</v>
      </c>
      <c r="Q1527" s="40">
        <f t="shared" si="70"/>
        <v>725.09999999999991</v>
      </c>
      <c r="R1527" s="6">
        <f t="shared" si="69"/>
        <v>1687.4</v>
      </c>
      <c r="S1527" s="6">
        <f t="shared" si="71"/>
        <v>10274.9</v>
      </c>
      <c r="T1527" s="24">
        <v>111</v>
      </c>
      <c r="U1527" s="2" t="str">
        <f>VLOOKUP(A1527,[2]COMEDORECO_Generacion_de_Datos_!$A:$F,5,0)</f>
        <v>01.00.00.62.02.43.60</v>
      </c>
    </row>
    <row r="1528" spans="1:21" s="3" customFormat="1" ht="21.95" customHeight="1" x14ac:dyDescent="0.25">
      <c r="A1528" s="2">
        <f>VLOOKUP(C1528,[1]FIJA!$D:$P,3,0)</f>
        <v>8400114784</v>
      </c>
      <c r="B1528" s="23">
        <v>1516</v>
      </c>
      <c r="C1528" s="7" t="s">
        <v>1949</v>
      </c>
      <c r="D1528" s="7" t="s">
        <v>97</v>
      </c>
      <c r="E1528" s="7" t="str">
        <f>VLOOKUP(A1528,[2]COMEDORECO_Generacion_de_Datos_!$A:$F,2,0)</f>
        <v>F</v>
      </c>
      <c r="F1528" s="7" t="s">
        <v>1844</v>
      </c>
      <c r="G1528" s="44" t="str">
        <f>VLOOKUP(A1528,[1]FIJA!$A:$P,15,0)</f>
        <v>COMEDORES ECONOMICOS - NIZAO</v>
      </c>
      <c r="H1528" s="44">
        <f>VLOOKUP(A1528,[1]FIJA!$A:$P,8,0)</f>
        <v>11000</v>
      </c>
      <c r="I1528" s="32">
        <f>VLOOKUP(A1528,[1]FIJA!$A:$P,10,0)</f>
        <v>0</v>
      </c>
      <c r="J1528" s="32">
        <f>VLOOKUP(A1528,[1]FIJA!$A:$P,9,0)</f>
        <v>315.7</v>
      </c>
      <c r="K1528" s="32">
        <f>VLOOKUP(A1528,[3]Sheet1!$F:$I,2,)</f>
        <v>781</v>
      </c>
      <c r="L1528" s="32">
        <f>VLOOKUP(A1528,[3]Sheet1!$F:$I,4,0)</f>
        <v>126.5</v>
      </c>
      <c r="M1528" s="32">
        <f>VLOOKUP(A1528,[1]FIJA!$A:$P,11,0)</f>
        <v>334.4</v>
      </c>
      <c r="N1528" s="32">
        <f>VLOOKUP(A1528,[3]Sheet1!$F:$I,3,0)</f>
        <v>779.9</v>
      </c>
      <c r="O1528" s="32">
        <f>VLOOKUP(A1528,[1]FIJA!$A:$P,12,0)</f>
        <v>75</v>
      </c>
      <c r="P1528" s="6">
        <v>650.09999999999991</v>
      </c>
      <c r="Q1528" s="40">
        <f t="shared" si="70"/>
        <v>725.09999999999991</v>
      </c>
      <c r="R1528" s="6">
        <f t="shared" si="69"/>
        <v>1687.4</v>
      </c>
      <c r="S1528" s="6">
        <f t="shared" si="71"/>
        <v>10274.9</v>
      </c>
      <c r="T1528" s="24">
        <v>111</v>
      </c>
      <c r="U1528" s="2" t="str">
        <f>VLOOKUP(A1528,[2]COMEDORECO_Generacion_de_Datos_!$A:$F,5,0)</f>
        <v>01.00.00.62.02.43.60</v>
      </c>
    </row>
    <row r="1529" spans="1:21" s="3" customFormat="1" ht="21.95" customHeight="1" x14ac:dyDescent="0.25">
      <c r="A1529" s="2">
        <f>VLOOKUP(C1529,[1]FIJA!$D:$P,3,0)</f>
        <v>8400117639</v>
      </c>
      <c r="B1529" s="23">
        <v>1517</v>
      </c>
      <c r="C1529" s="7" t="s">
        <v>1950</v>
      </c>
      <c r="D1529" s="7" t="s">
        <v>101</v>
      </c>
      <c r="E1529" s="7" t="str">
        <f>VLOOKUP(A1529,[2]COMEDORECO_Generacion_de_Datos_!$A:$F,2,0)</f>
        <v>F</v>
      </c>
      <c r="F1529" s="7" t="s">
        <v>1844</v>
      </c>
      <c r="G1529" s="44" t="str">
        <f>VLOOKUP(A1529,[1]FIJA!$A:$P,15,0)</f>
        <v>COMEDORES ECONOMICOS - NIZAO</v>
      </c>
      <c r="H1529" s="44">
        <f>VLOOKUP(A1529,[1]FIJA!$A:$P,8,0)</f>
        <v>11000</v>
      </c>
      <c r="I1529" s="32">
        <f>VLOOKUP(A1529,[1]FIJA!$A:$P,10,0)</f>
        <v>0</v>
      </c>
      <c r="J1529" s="32">
        <f>VLOOKUP(A1529,[1]FIJA!$A:$P,9,0)</f>
        <v>315.7</v>
      </c>
      <c r="K1529" s="32">
        <f>VLOOKUP(A1529,[3]Sheet1!$F:$I,2,)</f>
        <v>781</v>
      </c>
      <c r="L1529" s="32">
        <f>VLOOKUP(A1529,[3]Sheet1!$F:$I,4,0)</f>
        <v>126.5</v>
      </c>
      <c r="M1529" s="32">
        <f>VLOOKUP(A1529,[1]FIJA!$A:$P,11,0)</f>
        <v>334.4</v>
      </c>
      <c r="N1529" s="32">
        <f>VLOOKUP(A1529,[3]Sheet1!$F:$I,3,0)</f>
        <v>779.9</v>
      </c>
      <c r="O1529" s="32">
        <f>VLOOKUP(A1529,[1]FIJA!$A:$P,12,0)</f>
        <v>75</v>
      </c>
      <c r="P1529" s="6">
        <v>650.09999999999991</v>
      </c>
      <c r="Q1529" s="40">
        <f t="shared" si="70"/>
        <v>725.09999999999991</v>
      </c>
      <c r="R1529" s="6">
        <f t="shared" si="69"/>
        <v>1687.4</v>
      </c>
      <c r="S1529" s="6">
        <f t="shared" si="71"/>
        <v>10274.9</v>
      </c>
      <c r="T1529" s="24">
        <v>111</v>
      </c>
      <c r="U1529" s="2" t="str">
        <f>VLOOKUP(A1529,[2]COMEDORECO_Generacion_de_Datos_!$A:$F,5,0)</f>
        <v>01.00.00.62.02.43.60</v>
      </c>
    </row>
    <row r="1530" spans="1:21" s="3" customFormat="1" ht="21.95" customHeight="1" x14ac:dyDescent="0.25">
      <c r="A1530" s="2">
        <f>VLOOKUP(C1530,[1]FIJA!$D:$P,3,0)</f>
        <v>8400129691</v>
      </c>
      <c r="B1530" s="23">
        <v>1518</v>
      </c>
      <c r="C1530" s="7" t="s">
        <v>1951</v>
      </c>
      <c r="D1530" s="7" t="s">
        <v>97</v>
      </c>
      <c r="E1530" s="7" t="str">
        <f>VLOOKUP(A1530,[2]COMEDORECO_Generacion_de_Datos_!$A:$F,2,0)</f>
        <v>F</v>
      </c>
      <c r="F1530" s="7" t="s">
        <v>1844</v>
      </c>
      <c r="G1530" s="44" t="str">
        <f>VLOOKUP(A1530,[1]FIJA!$A:$P,15,0)</f>
        <v>COMEDORES ECONOMICOS - NIZAO</v>
      </c>
      <c r="H1530" s="44">
        <f>VLOOKUP(A1530,[1]FIJA!$A:$P,8,0)</f>
        <v>11000</v>
      </c>
      <c r="I1530" s="32">
        <f>VLOOKUP(A1530,[1]FIJA!$A:$P,10,0)</f>
        <v>0</v>
      </c>
      <c r="J1530" s="32">
        <f>VLOOKUP(A1530,[1]FIJA!$A:$P,9,0)</f>
        <v>315.7</v>
      </c>
      <c r="K1530" s="32">
        <f>VLOOKUP(A1530,[3]Sheet1!$F:$I,2,)</f>
        <v>781</v>
      </c>
      <c r="L1530" s="32">
        <f>VLOOKUP(A1530,[3]Sheet1!$F:$I,4,0)</f>
        <v>126.5</v>
      </c>
      <c r="M1530" s="32">
        <f>VLOOKUP(A1530,[1]FIJA!$A:$P,11,0)</f>
        <v>334.4</v>
      </c>
      <c r="N1530" s="32">
        <f>VLOOKUP(A1530,[3]Sheet1!$F:$I,3,0)</f>
        <v>779.9</v>
      </c>
      <c r="O1530" s="32">
        <f>VLOOKUP(A1530,[1]FIJA!$A:$P,12,0)</f>
        <v>75</v>
      </c>
      <c r="P1530" s="6">
        <v>650.09999999999991</v>
      </c>
      <c r="Q1530" s="40">
        <f t="shared" si="70"/>
        <v>725.09999999999991</v>
      </c>
      <c r="R1530" s="6">
        <f t="shared" si="69"/>
        <v>1687.4</v>
      </c>
      <c r="S1530" s="6">
        <f t="shared" si="71"/>
        <v>10274.9</v>
      </c>
      <c r="T1530" s="24">
        <v>111</v>
      </c>
      <c r="U1530" s="2" t="str">
        <f>VLOOKUP(A1530,[2]COMEDORECO_Generacion_de_Datos_!$A:$F,5,0)</f>
        <v>01.00.00.62.02.43.60</v>
      </c>
    </row>
    <row r="1531" spans="1:21" s="3" customFormat="1" ht="21.95" customHeight="1" x14ac:dyDescent="0.25">
      <c r="A1531" s="2">
        <f>VLOOKUP(C1531,[1]FIJA!$D:$P,3,0)</f>
        <v>8400132745</v>
      </c>
      <c r="B1531" s="23">
        <v>1519</v>
      </c>
      <c r="C1531" s="7" t="s">
        <v>1952</v>
      </c>
      <c r="D1531" s="7" t="s">
        <v>101</v>
      </c>
      <c r="E1531" s="7" t="str">
        <f>VLOOKUP(A1531,[2]COMEDORECO_Generacion_de_Datos_!$A:$F,2,0)</f>
        <v>F</v>
      </c>
      <c r="F1531" s="7" t="s">
        <v>1844</v>
      </c>
      <c r="G1531" s="44" t="str">
        <f>VLOOKUP(A1531,[1]FIJA!$A:$P,15,0)</f>
        <v>COMEDORES ECONOMICOS - NIZAO</v>
      </c>
      <c r="H1531" s="44">
        <f>VLOOKUP(A1531,[1]FIJA!$A:$P,8,0)</f>
        <v>11000</v>
      </c>
      <c r="I1531" s="32">
        <f>VLOOKUP(A1531,[1]FIJA!$A:$P,10,0)</f>
        <v>0</v>
      </c>
      <c r="J1531" s="32">
        <f>VLOOKUP(A1531,[1]FIJA!$A:$P,9,0)</f>
        <v>315.7</v>
      </c>
      <c r="K1531" s="32">
        <f>VLOOKUP(A1531,[3]Sheet1!$F:$I,2,)</f>
        <v>781</v>
      </c>
      <c r="L1531" s="32">
        <f>VLOOKUP(A1531,[3]Sheet1!$F:$I,4,0)</f>
        <v>126.5</v>
      </c>
      <c r="M1531" s="32">
        <f>VLOOKUP(A1531,[1]FIJA!$A:$P,11,0)</f>
        <v>334.4</v>
      </c>
      <c r="N1531" s="32">
        <f>VLOOKUP(A1531,[3]Sheet1!$F:$I,3,0)</f>
        <v>779.9</v>
      </c>
      <c r="O1531" s="32">
        <f>VLOOKUP(A1531,[1]FIJA!$A:$P,12,0)</f>
        <v>75</v>
      </c>
      <c r="P1531" s="6">
        <v>650.09999999999991</v>
      </c>
      <c r="Q1531" s="40">
        <f t="shared" si="70"/>
        <v>725.09999999999991</v>
      </c>
      <c r="R1531" s="6">
        <f t="shared" si="69"/>
        <v>1687.4</v>
      </c>
      <c r="S1531" s="6">
        <f t="shared" si="71"/>
        <v>10274.9</v>
      </c>
      <c r="T1531" s="24">
        <v>111</v>
      </c>
      <c r="U1531" s="2" t="str">
        <f>VLOOKUP(A1531,[2]COMEDORECO_Generacion_de_Datos_!$A:$F,5,0)</f>
        <v>01.00.00.62.02.43.60</v>
      </c>
    </row>
    <row r="1532" spans="1:21" s="3" customFormat="1" ht="21.95" customHeight="1" x14ac:dyDescent="0.25">
      <c r="A1532" s="2">
        <f>VLOOKUP(C1532,[1]FIJA!$D:$P,3,0)</f>
        <v>8400154947</v>
      </c>
      <c r="B1532" s="23">
        <v>1520</v>
      </c>
      <c r="C1532" s="7" t="s">
        <v>1955</v>
      </c>
      <c r="D1532" s="7" t="s">
        <v>144</v>
      </c>
      <c r="E1532" s="7" t="str">
        <f>VLOOKUP(A1532,[2]COMEDORECO_Generacion_de_Datos_!$A:$F,2,0)</f>
        <v>F</v>
      </c>
      <c r="F1532" s="7" t="s">
        <v>1844</v>
      </c>
      <c r="G1532" s="44" t="str">
        <f>VLOOKUP(A1532,[1]FIJA!$A:$P,15,0)</f>
        <v>COMEDORES ECONOMICOS - NIZAO</v>
      </c>
      <c r="H1532" s="44">
        <f>VLOOKUP(A1532,[1]FIJA!$A:$P,8,0)</f>
        <v>11000</v>
      </c>
      <c r="I1532" s="32">
        <f>VLOOKUP(A1532,[1]FIJA!$A:$P,10,0)</f>
        <v>0</v>
      </c>
      <c r="J1532" s="32">
        <f>VLOOKUP(A1532,[1]FIJA!$A:$P,9,0)</f>
        <v>315.7</v>
      </c>
      <c r="K1532" s="32">
        <f>VLOOKUP(A1532,[3]Sheet1!$F:$I,2,)</f>
        <v>781</v>
      </c>
      <c r="L1532" s="32">
        <f>VLOOKUP(A1532,[3]Sheet1!$F:$I,4,0)</f>
        <v>126.5</v>
      </c>
      <c r="M1532" s="32">
        <f>VLOOKUP(A1532,[1]FIJA!$A:$P,11,0)</f>
        <v>334.4</v>
      </c>
      <c r="N1532" s="32">
        <f>VLOOKUP(A1532,[3]Sheet1!$F:$I,3,0)</f>
        <v>779.9</v>
      </c>
      <c r="O1532" s="32">
        <f>VLOOKUP(A1532,[1]FIJA!$A:$P,12,0)</f>
        <v>75</v>
      </c>
      <c r="P1532" s="6">
        <v>650.09999999999991</v>
      </c>
      <c r="Q1532" s="40">
        <f t="shared" si="70"/>
        <v>725.09999999999991</v>
      </c>
      <c r="R1532" s="6">
        <f t="shared" si="69"/>
        <v>1687.4</v>
      </c>
      <c r="S1532" s="6">
        <f t="shared" si="71"/>
        <v>10274.9</v>
      </c>
      <c r="T1532" s="24">
        <v>111</v>
      </c>
      <c r="U1532" s="2" t="str">
        <f>VLOOKUP(A1532,[2]COMEDORECO_Generacion_de_Datos_!$A:$F,5,0)</f>
        <v>01.00.00.62.02.43.60</v>
      </c>
    </row>
    <row r="1533" spans="1:21" s="3" customFormat="1" ht="21.95" customHeight="1" x14ac:dyDescent="0.25">
      <c r="A1533" s="2">
        <f>VLOOKUP(C1533,[1]FIJA!$D:$P,3,0)</f>
        <v>40221832955</v>
      </c>
      <c r="B1533" s="23">
        <v>1521</v>
      </c>
      <c r="C1533" s="7" t="s">
        <v>1966</v>
      </c>
      <c r="D1533" s="7" t="s">
        <v>97</v>
      </c>
      <c r="E1533" s="7" t="str">
        <f>VLOOKUP(A1533,[2]COMEDORECO_Generacion_de_Datos_!$A:$F,2,0)</f>
        <v>F</v>
      </c>
      <c r="F1533" s="7" t="s">
        <v>1844</v>
      </c>
      <c r="G1533" s="44" t="str">
        <f>VLOOKUP(A1533,[1]FIJA!$A:$P,15,0)</f>
        <v>COMEDORES ECONOMICOS - NIZAO</v>
      </c>
      <c r="H1533" s="44">
        <f>VLOOKUP(A1533,[1]FIJA!$A:$P,8,0)</f>
        <v>11000</v>
      </c>
      <c r="I1533" s="32">
        <f>VLOOKUP(A1533,[1]FIJA!$A:$P,10,0)</f>
        <v>0</v>
      </c>
      <c r="J1533" s="32">
        <f>VLOOKUP(A1533,[1]FIJA!$A:$P,9,0)</f>
        <v>315.7</v>
      </c>
      <c r="K1533" s="32">
        <f>VLOOKUP(A1533,[3]Sheet1!$F:$I,2,)</f>
        <v>781</v>
      </c>
      <c r="L1533" s="32">
        <f>VLOOKUP(A1533,[3]Sheet1!$F:$I,4,0)</f>
        <v>126.5</v>
      </c>
      <c r="M1533" s="32">
        <f>VLOOKUP(A1533,[1]FIJA!$A:$P,11,0)</f>
        <v>334.4</v>
      </c>
      <c r="N1533" s="32">
        <f>VLOOKUP(A1533,[3]Sheet1!$F:$I,3,0)</f>
        <v>779.9</v>
      </c>
      <c r="O1533" s="32">
        <f>VLOOKUP(A1533,[1]FIJA!$A:$P,12,0)</f>
        <v>75</v>
      </c>
      <c r="P1533" s="6">
        <v>650.09999999999991</v>
      </c>
      <c r="Q1533" s="40">
        <f t="shared" si="70"/>
        <v>725.09999999999991</v>
      </c>
      <c r="R1533" s="6">
        <f t="shared" si="69"/>
        <v>1687.4</v>
      </c>
      <c r="S1533" s="6">
        <f t="shared" si="71"/>
        <v>10274.9</v>
      </c>
      <c r="T1533" s="24">
        <v>111</v>
      </c>
      <c r="U1533" s="2" t="str">
        <f>VLOOKUP(A1533,[2]COMEDORECO_Generacion_de_Datos_!$A:$F,5,0)</f>
        <v>01.00.00.62.02.43.60</v>
      </c>
    </row>
    <row r="1534" spans="1:21" s="3" customFormat="1" ht="21.95" customHeight="1" x14ac:dyDescent="0.25">
      <c r="A1534" s="2">
        <f>VLOOKUP(C1534,[1]FIJA!$D:$P,3,0)</f>
        <v>2700313667</v>
      </c>
      <c r="B1534" s="23">
        <v>1522</v>
      </c>
      <c r="C1534" s="7" t="s">
        <v>1871</v>
      </c>
      <c r="D1534" s="7" t="s">
        <v>27</v>
      </c>
      <c r="E1534" s="7" t="str">
        <f>VLOOKUP(A1534,[2]COMEDORECO_Generacion_de_Datos_!$A:$F,2,0)</f>
        <v>M</v>
      </c>
      <c r="F1534" s="7" t="s">
        <v>1844</v>
      </c>
      <c r="G1534" s="44" t="str">
        <f>VLOOKUP(A1534,[1]FIJA!$A:$P,15,0)</f>
        <v>COMEDORES ECONOMICOS - HATO MAYOR</v>
      </c>
      <c r="H1534" s="44">
        <f>VLOOKUP(A1534,[1]FIJA!$A:$P,8,0)</f>
        <v>35000</v>
      </c>
      <c r="I1534" s="32">
        <f>VLOOKUP(A1534,[1]FIJA!$A:$P,10,0)</f>
        <v>0</v>
      </c>
      <c r="J1534" s="32">
        <f>VLOOKUP(A1534,[1]FIJA!$A:$P,9,0)</f>
        <v>1004.5</v>
      </c>
      <c r="K1534" s="32">
        <f>VLOOKUP(A1534,[3]Sheet1!$F:$I,2,)</f>
        <v>2485</v>
      </c>
      <c r="L1534" s="32">
        <f>VLOOKUP(A1534,[3]Sheet1!$F:$I,4,0)</f>
        <v>402.5</v>
      </c>
      <c r="M1534" s="32">
        <f>VLOOKUP(A1534,[1]FIJA!$A:$P,11,0)</f>
        <v>1064</v>
      </c>
      <c r="N1534" s="32">
        <f>VLOOKUP(A1534,[3]Sheet1!$F:$I,3,0)</f>
        <v>2481.5</v>
      </c>
      <c r="O1534" s="32">
        <f>VLOOKUP(A1534,[1]FIJA!$A:$P,12,0)</f>
        <v>75</v>
      </c>
      <c r="P1534" s="6">
        <v>2068.5</v>
      </c>
      <c r="Q1534" s="40">
        <f t="shared" si="70"/>
        <v>2143.5</v>
      </c>
      <c r="R1534" s="6">
        <f t="shared" ref="R1534:R1597" si="72">+K1534+L1534+N1534</f>
        <v>5369</v>
      </c>
      <c r="S1534" s="6">
        <f t="shared" si="71"/>
        <v>32856.5</v>
      </c>
      <c r="T1534" s="24">
        <v>111</v>
      </c>
      <c r="U1534" s="2" t="str">
        <f>VLOOKUP(A1534,[2]COMEDORECO_Generacion_de_Datos_!$A:$F,5,0)</f>
        <v>01.00.00.62.02.43.63</v>
      </c>
    </row>
    <row r="1535" spans="1:21" s="3" customFormat="1" ht="21.95" customHeight="1" x14ac:dyDescent="0.25">
      <c r="A1535" s="2">
        <f>VLOOKUP(C1535,[1]FIJA!$D:$P,3,0)</f>
        <v>2700275304</v>
      </c>
      <c r="B1535" s="23">
        <v>1523</v>
      </c>
      <c r="C1535" s="7" t="s">
        <v>1870</v>
      </c>
      <c r="D1535" s="7" t="s">
        <v>111</v>
      </c>
      <c r="E1535" s="7" t="str">
        <f>VLOOKUP(A1535,[2]COMEDORECO_Generacion_de_Datos_!$A:$F,2,0)</f>
        <v>M</v>
      </c>
      <c r="F1535" s="7" t="s">
        <v>1844</v>
      </c>
      <c r="G1535" s="44" t="str">
        <f>VLOOKUP(A1535,[1]FIJA!$A:$P,15,0)</f>
        <v>COMEDORES ECONOMICOS - HATO MAYOR</v>
      </c>
      <c r="H1535" s="44">
        <f>VLOOKUP(A1535,[1]FIJA!$A:$P,8,0)</f>
        <v>15000</v>
      </c>
      <c r="I1535" s="32">
        <f>VLOOKUP(A1535,[1]FIJA!$A:$P,10,0)</f>
        <v>0</v>
      </c>
      <c r="J1535" s="32">
        <f>VLOOKUP(A1535,[1]FIJA!$A:$P,9,0)</f>
        <v>430.5</v>
      </c>
      <c r="K1535" s="32">
        <f>VLOOKUP(A1535,[3]Sheet1!$F:$I,2,)</f>
        <v>1065</v>
      </c>
      <c r="L1535" s="32">
        <f>VLOOKUP(A1535,[3]Sheet1!$F:$I,4,0)</f>
        <v>172.5</v>
      </c>
      <c r="M1535" s="32">
        <f>VLOOKUP(A1535,[1]FIJA!$A:$P,11,0)</f>
        <v>456</v>
      </c>
      <c r="N1535" s="32">
        <f>VLOOKUP(A1535,[3]Sheet1!$F:$I,3,0)</f>
        <v>1063.5</v>
      </c>
      <c r="O1535" s="32">
        <f>VLOOKUP(A1535,[1]FIJA!$A:$P,12,0)</f>
        <v>75</v>
      </c>
      <c r="P1535" s="6">
        <v>886.5</v>
      </c>
      <c r="Q1535" s="40">
        <f t="shared" si="70"/>
        <v>961.5</v>
      </c>
      <c r="R1535" s="6">
        <f t="shared" si="72"/>
        <v>2301</v>
      </c>
      <c r="S1535" s="6">
        <f t="shared" si="71"/>
        <v>14038.5</v>
      </c>
      <c r="T1535" s="24">
        <v>111</v>
      </c>
      <c r="U1535" s="2" t="str">
        <f>VLOOKUP(A1535,[2]COMEDORECO_Generacion_de_Datos_!$A:$F,5,0)</f>
        <v>01.00.00.62.02.43.63</v>
      </c>
    </row>
    <row r="1536" spans="1:21" s="3" customFormat="1" ht="21.95" customHeight="1" x14ac:dyDescent="0.25">
      <c r="A1536" s="2">
        <f>VLOOKUP(C1536,[1]FIJA!$D:$P,3,0)</f>
        <v>40212311290</v>
      </c>
      <c r="B1536" s="23">
        <v>1524</v>
      </c>
      <c r="C1536" s="7" t="s">
        <v>1885</v>
      </c>
      <c r="D1536" s="7" t="s">
        <v>81</v>
      </c>
      <c r="E1536" s="7" t="str">
        <f>VLOOKUP(A1536,[2]COMEDORECO_Generacion_de_Datos_!$A:$F,2,0)</f>
        <v>F</v>
      </c>
      <c r="F1536" s="7" t="s">
        <v>1844</v>
      </c>
      <c r="G1536" s="44" t="str">
        <f>VLOOKUP(A1536,[1]FIJA!$A:$P,15,0)</f>
        <v>COMEDORES ECONOMICOS - HATO MAYOR</v>
      </c>
      <c r="H1536" s="44">
        <f>VLOOKUP(A1536,[1]FIJA!$A:$P,8,0)</f>
        <v>15000</v>
      </c>
      <c r="I1536" s="32">
        <f>VLOOKUP(A1536,[1]FIJA!$A:$P,10,0)</f>
        <v>0</v>
      </c>
      <c r="J1536" s="32">
        <f>VLOOKUP(A1536,[1]FIJA!$A:$P,9,0)</f>
        <v>430.5</v>
      </c>
      <c r="K1536" s="32">
        <f>VLOOKUP(A1536,[3]Sheet1!$F:$I,2,)</f>
        <v>1065</v>
      </c>
      <c r="L1536" s="32">
        <f>VLOOKUP(A1536,[3]Sheet1!$F:$I,4,0)</f>
        <v>172.5</v>
      </c>
      <c r="M1536" s="32">
        <f>VLOOKUP(A1536,[1]FIJA!$A:$P,11,0)</f>
        <v>456</v>
      </c>
      <c r="N1536" s="32">
        <f>VLOOKUP(A1536,[3]Sheet1!$F:$I,3,0)</f>
        <v>1063.5</v>
      </c>
      <c r="O1536" s="32">
        <f>VLOOKUP(A1536,[1]FIJA!$A:$P,12,0)</f>
        <v>75</v>
      </c>
      <c r="P1536" s="6">
        <v>886.5</v>
      </c>
      <c r="Q1536" s="40">
        <f t="shared" si="70"/>
        <v>961.5</v>
      </c>
      <c r="R1536" s="6">
        <f t="shared" si="72"/>
        <v>2301</v>
      </c>
      <c r="S1536" s="6">
        <f t="shared" si="71"/>
        <v>14038.5</v>
      </c>
      <c r="T1536" s="24">
        <v>111</v>
      </c>
      <c r="U1536" s="2" t="str">
        <f>VLOOKUP(A1536,[2]COMEDORECO_Generacion_de_Datos_!$A:$F,5,0)</f>
        <v>01.00.00.62.02.43.63</v>
      </c>
    </row>
    <row r="1537" spans="1:21" s="3" customFormat="1" ht="21.95" customHeight="1" x14ac:dyDescent="0.25">
      <c r="A1537" s="2">
        <f>VLOOKUP(C1537,[1]FIJA!$D:$P,3,0)</f>
        <v>2700199462</v>
      </c>
      <c r="B1537" s="23">
        <v>1525</v>
      </c>
      <c r="C1537" s="7" t="s">
        <v>1869</v>
      </c>
      <c r="D1537" s="7" t="s">
        <v>144</v>
      </c>
      <c r="E1537" s="7" t="str">
        <f>VLOOKUP(A1537,[2]COMEDORECO_Generacion_de_Datos_!$A:$F,2,0)</f>
        <v>M</v>
      </c>
      <c r="F1537" s="7" t="s">
        <v>1844</v>
      </c>
      <c r="G1537" s="44" t="str">
        <f>VLOOKUP(A1537,[1]FIJA!$A:$P,15,0)</f>
        <v>COMEDORES ECONOMICOS - HATO MAYOR</v>
      </c>
      <c r="H1537" s="44">
        <f>VLOOKUP(A1537,[1]FIJA!$A:$P,8,0)</f>
        <v>13000</v>
      </c>
      <c r="I1537" s="32">
        <f>VLOOKUP(A1537,[1]FIJA!$A:$P,10,0)</f>
        <v>0</v>
      </c>
      <c r="J1537" s="32">
        <f>VLOOKUP(A1537,[1]FIJA!$A:$P,9,0)</f>
        <v>373.1</v>
      </c>
      <c r="K1537" s="32">
        <f>VLOOKUP(A1537,[3]Sheet1!$F:$I,2,)</f>
        <v>923</v>
      </c>
      <c r="L1537" s="32">
        <f>VLOOKUP(A1537,[3]Sheet1!$F:$I,4,0)</f>
        <v>149.5</v>
      </c>
      <c r="M1537" s="32">
        <f>VLOOKUP(A1537,[1]FIJA!$A:$P,11,0)</f>
        <v>395.2</v>
      </c>
      <c r="N1537" s="32">
        <f>VLOOKUP(A1537,[3]Sheet1!$F:$I,3,0)</f>
        <v>921.7</v>
      </c>
      <c r="O1537" s="32">
        <f>VLOOKUP(A1537,[1]FIJA!$A:$P,12,0)</f>
        <v>75</v>
      </c>
      <c r="P1537" s="6">
        <v>768.3</v>
      </c>
      <c r="Q1537" s="40">
        <f t="shared" si="70"/>
        <v>843.3</v>
      </c>
      <c r="R1537" s="6">
        <f t="shared" si="72"/>
        <v>1994.2</v>
      </c>
      <c r="S1537" s="6">
        <f t="shared" si="71"/>
        <v>12156.7</v>
      </c>
      <c r="T1537" s="24">
        <v>111</v>
      </c>
      <c r="U1537" s="2" t="str">
        <f>VLOOKUP(A1537,[2]COMEDORECO_Generacion_de_Datos_!$A:$F,5,0)</f>
        <v>01.00.00.62.02.43.63</v>
      </c>
    </row>
    <row r="1538" spans="1:21" s="3" customFormat="1" ht="21.95" customHeight="1" x14ac:dyDescent="0.25">
      <c r="A1538" s="2">
        <f>VLOOKUP(C1538,[1]FIJA!$D:$P,3,0)</f>
        <v>2700026079</v>
      </c>
      <c r="B1538" s="23">
        <v>1526</v>
      </c>
      <c r="C1538" s="7" t="s">
        <v>1868</v>
      </c>
      <c r="D1538" s="7" t="s">
        <v>101</v>
      </c>
      <c r="E1538" s="7" t="str">
        <f>VLOOKUP(A1538,[2]COMEDORECO_Generacion_de_Datos_!$A:$F,2,0)</f>
        <v>F</v>
      </c>
      <c r="F1538" s="7" t="s">
        <v>1844</v>
      </c>
      <c r="G1538" s="44" t="str">
        <f>VLOOKUP(A1538,[1]FIJA!$A:$P,15,0)</f>
        <v>COMEDORES ECONOMICOS - HATO MAYOR</v>
      </c>
      <c r="H1538" s="44">
        <f>VLOOKUP(A1538,[1]FIJA!$A:$P,8,0)</f>
        <v>12000</v>
      </c>
      <c r="I1538" s="32">
        <f>VLOOKUP(A1538,[1]FIJA!$A:$P,10,0)</f>
        <v>0</v>
      </c>
      <c r="J1538" s="32">
        <f>VLOOKUP(A1538,[1]FIJA!$A:$P,9,0)</f>
        <v>344.4</v>
      </c>
      <c r="K1538" s="32">
        <f>VLOOKUP(A1538,[3]Sheet1!$F:$I,2,)</f>
        <v>852</v>
      </c>
      <c r="L1538" s="32">
        <f>VLOOKUP(A1538,[3]Sheet1!$F:$I,4,0)</f>
        <v>138</v>
      </c>
      <c r="M1538" s="32">
        <f>VLOOKUP(A1538,[1]FIJA!$A:$P,11,0)</f>
        <v>364.8</v>
      </c>
      <c r="N1538" s="32">
        <f>VLOOKUP(A1538,[3]Sheet1!$F:$I,3,0)</f>
        <v>850.8</v>
      </c>
      <c r="O1538" s="32">
        <f>VLOOKUP(A1538,[1]FIJA!$A:$P,12,0)</f>
        <v>75</v>
      </c>
      <c r="P1538" s="6">
        <v>709.2</v>
      </c>
      <c r="Q1538" s="40">
        <f t="shared" si="70"/>
        <v>784.2</v>
      </c>
      <c r="R1538" s="6">
        <f t="shared" si="72"/>
        <v>1840.8</v>
      </c>
      <c r="S1538" s="6">
        <f t="shared" si="71"/>
        <v>11215.8</v>
      </c>
      <c r="T1538" s="24">
        <v>111</v>
      </c>
      <c r="U1538" s="2" t="str">
        <f>VLOOKUP(A1538,[2]COMEDORECO_Generacion_de_Datos_!$A:$F,5,0)</f>
        <v>01.00.00.62.02.43.63</v>
      </c>
    </row>
    <row r="1539" spans="1:21" s="3" customFormat="1" ht="21.95" customHeight="1" x14ac:dyDescent="0.25">
      <c r="A1539" s="2">
        <f>VLOOKUP(C1539,[1]FIJA!$D:$P,3,0)</f>
        <v>2700378710</v>
      </c>
      <c r="B1539" s="23">
        <v>1527</v>
      </c>
      <c r="C1539" s="7" t="s">
        <v>1872</v>
      </c>
      <c r="D1539" s="7" t="s">
        <v>97</v>
      </c>
      <c r="E1539" s="7" t="str">
        <f>VLOOKUP(A1539,[2]COMEDORECO_Generacion_de_Datos_!$A:$F,2,0)</f>
        <v>M</v>
      </c>
      <c r="F1539" s="7" t="s">
        <v>1844</v>
      </c>
      <c r="G1539" s="44" t="str">
        <f>VLOOKUP(A1539,[1]FIJA!$A:$P,15,0)</f>
        <v>COMEDORES ECONOMICOS - HATO MAYOR</v>
      </c>
      <c r="H1539" s="44">
        <f>VLOOKUP(A1539,[1]FIJA!$A:$P,8,0)</f>
        <v>12000</v>
      </c>
      <c r="I1539" s="32">
        <f>VLOOKUP(A1539,[1]FIJA!$A:$P,10,0)</f>
        <v>0</v>
      </c>
      <c r="J1539" s="32">
        <f>VLOOKUP(A1539,[1]FIJA!$A:$P,9,0)</f>
        <v>344.4</v>
      </c>
      <c r="K1539" s="32">
        <f>VLOOKUP(A1539,[3]Sheet1!$F:$I,2,)</f>
        <v>852</v>
      </c>
      <c r="L1539" s="32">
        <f>VLOOKUP(A1539,[3]Sheet1!$F:$I,4,0)</f>
        <v>138</v>
      </c>
      <c r="M1539" s="32">
        <f>VLOOKUP(A1539,[1]FIJA!$A:$P,11,0)</f>
        <v>364.8</v>
      </c>
      <c r="N1539" s="32">
        <f>VLOOKUP(A1539,[3]Sheet1!$F:$I,3,0)</f>
        <v>850.8</v>
      </c>
      <c r="O1539" s="32">
        <f>VLOOKUP(A1539,[1]FIJA!$A:$P,12,0)</f>
        <v>75</v>
      </c>
      <c r="P1539" s="6">
        <v>709.2</v>
      </c>
      <c r="Q1539" s="40">
        <f t="shared" si="70"/>
        <v>784.2</v>
      </c>
      <c r="R1539" s="6">
        <f t="shared" si="72"/>
        <v>1840.8</v>
      </c>
      <c r="S1539" s="6">
        <f t="shared" si="71"/>
        <v>11215.8</v>
      </c>
      <c r="T1539" s="24">
        <v>111</v>
      </c>
      <c r="U1539" s="2" t="str">
        <f>VLOOKUP(A1539,[2]COMEDORECO_Generacion_de_Datos_!$A:$F,5,0)</f>
        <v>01.00.00.62.02.43.63</v>
      </c>
    </row>
    <row r="1540" spans="1:21" s="3" customFormat="1" ht="21.95" customHeight="1" x14ac:dyDescent="0.25">
      <c r="A1540" s="2">
        <f>VLOOKUP(C1540,[1]FIJA!$D:$P,3,0)</f>
        <v>6500389835</v>
      </c>
      <c r="B1540" s="23">
        <v>1528</v>
      </c>
      <c r="C1540" s="7" t="s">
        <v>1878</v>
      </c>
      <c r="D1540" s="7" t="s">
        <v>97</v>
      </c>
      <c r="E1540" s="7" t="str">
        <f>VLOOKUP(A1540,[2]COMEDORECO_Generacion_de_Datos_!$A:$F,2,0)</f>
        <v>F</v>
      </c>
      <c r="F1540" s="7" t="s">
        <v>1844</v>
      </c>
      <c r="G1540" s="44" t="str">
        <f>VLOOKUP(A1540,[1]FIJA!$A:$P,15,0)</f>
        <v>COMEDORES ECONOMICOS - HATO MAYOR</v>
      </c>
      <c r="H1540" s="44">
        <f>VLOOKUP(A1540,[1]FIJA!$A:$P,8,0)</f>
        <v>12000</v>
      </c>
      <c r="I1540" s="32">
        <f>VLOOKUP(A1540,[1]FIJA!$A:$P,10,0)</f>
        <v>0</v>
      </c>
      <c r="J1540" s="32">
        <f>VLOOKUP(A1540,[1]FIJA!$A:$P,9,0)</f>
        <v>344.4</v>
      </c>
      <c r="K1540" s="32">
        <f>VLOOKUP(A1540,[3]Sheet1!$F:$I,2,)</f>
        <v>852</v>
      </c>
      <c r="L1540" s="32">
        <f>VLOOKUP(A1540,[3]Sheet1!$F:$I,4,0)</f>
        <v>138</v>
      </c>
      <c r="M1540" s="32">
        <f>VLOOKUP(A1540,[1]FIJA!$A:$P,11,0)</f>
        <v>364.8</v>
      </c>
      <c r="N1540" s="32">
        <f>VLOOKUP(A1540,[3]Sheet1!$F:$I,3,0)</f>
        <v>850.8</v>
      </c>
      <c r="O1540" s="32">
        <f>VLOOKUP(A1540,[1]FIJA!$A:$P,12,0)</f>
        <v>75</v>
      </c>
      <c r="P1540" s="6">
        <v>709.2</v>
      </c>
      <c r="Q1540" s="40">
        <f t="shared" si="70"/>
        <v>784.2</v>
      </c>
      <c r="R1540" s="6">
        <f t="shared" si="72"/>
        <v>1840.8</v>
      </c>
      <c r="S1540" s="6">
        <f t="shared" si="71"/>
        <v>11215.8</v>
      </c>
      <c r="T1540" s="24">
        <v>111</v>
      </c>
      <c r="U1540" s="2" t="str">
        <f>VLOOKUP(A1540,[2]COMEDORECO_Generacion_de_Datos_!$A:$F,5,0)</f>
        <v>01.00.00.62.02.43.63</v>
      </c>
    </row>
    <row r="1541" spans="1:21" s="3" customFormat="1" ht="21.95" customHeight="1" x14ac:dyDescent="0.25">
      <c r="A1541" s="2">
        <f>VLOOKUP(C1541,[1]FIJA!$D:$P,3,0)</f>
        <v>40224168274</v>
      </c>
      <c r="B1541" s="23">
        <v>1529</v>
      </c>
      <c r="C1541" s="7" t="s">
        <v>1889</v>
      </c>
      <c r="D1541" s="7" t="s">
        <v>101</v>
      </c>
      <c r="E1541" s="7" t="str">
        <f>VLOOKUP(A1541,[2]COMEDORECO_Generacion_de_Datos_!$A:$F,2,0)</f>
        <v>F</v>
      </c>
      <c r="F1541" s="7" t="s">
        <v>1844</v>
      </c>
      <c r="G1541" s="44" t="str">
        <f>VLOOKUP(A1541,[1]FIJA!$A:$P,15,0)</f>
        <v>COMEDORES ECONOMICOS - HATO MAYOR</v>
      </c>
      <c r="H1541" s="44">
        <f>VLOOKUP(A1541,[1]FIJA!$A:$P,8,0)</f>
        <v>12000</v>
      </c>
      <c r="I1541" s="32">
        <f>VLOOKUP(A1541,[1]FIJA!$A:$P,10,0)</f>
        <v>0</v>
      </c>
      <c r="J1541" s="32">
        <f>VLOOKUP(A1541,[1]FIJA!$A:$P,9,0)</f>
        <v>344.4</v>
      </c>
      <c r="K1541" s="32">
        <f>VLOOKUP(A1541,[3]Sheet1!$F:$I,2,)</f>
        <v>852</v>
      </c>
      <c r="L1541" s="32">
        <f>VLOOKUP(A1541,[3]Sheet1!$F:$I,4,0)</f>
        <v>138</v>
      </c>
      <c r="M1541" s="32">
        <f>VLOOKUP(A1541,[1]FIJA!$A:$P,11,0)</f>
        <v>364.8</v>
      </c>
      <c r="N1541" s="32">
        <f>VLOOKUP(A1541,[3]Sheet1!$F:$I,3,0)</f>
        <v>850.8</v>
      </c>
      <c r="O1541" s="32">
        <f>VLOOKUP(A1541,[1]FIJA!$A:$P,12,0)</f>
        <v>75</v>
      </c>
      <c r="P1541" s="6">
        <v>709.2</v>
      </c>
      <c r="Q1541" s="40">
        <f t="shared" si="70"/>
        <v>784.2</v>
      </c>
      <c r="R1541" s="6">
        <f t="shared" si="72"/>
        <v>1840.8</v>
      </c>
      <c r="S1541" s="6">
        <f t="shared" si="71"/>
        <v>11215.8</v>
      </c>
      <c r="T1541" s="24">
        <v>111</v>
      </c>
      <c r="U1541" s="2" t="str">
        <f>VLOOKUP(A1541,[2]COMEDORECO_Generacion_de_Datos_!$A:$F,5,0)</f>
        <v>01.00.00.62.02.43.63</v>
      </c>
    </row>
    <row r="1542" spans="1:21" s="3" customFormat="1" ht="21.95" customHeight="1" x14ac:dyDescent="0.25">
      <c r="A1542" s="2">
        <f>VLOOKUP(C1542,[1]FIJA!$D:$P,3,0)</f>
        <v>2700034180</v>
      </c>
      <c r="B1542" s="23">
        <v>1530</v>
      </c>
      <c r="C1542" s="7" t="s">
        <v>2133</v>
      </c>
      <c r="D1542" s="7" t="s">
        <v>101</v>
      </c>
      <c r="E1542" s="7" t="str">
        <f>VLOOKUP(A1542,[2]COMEDORECO_Generacion_de_Datos_!$A:$F,2,0)</f>
        <v>M</v>
      </c>
      <c r="F1542" s="7" t="s">
        <v>1844</v>
      </c>
      <c r="G1542" s="44" t="str">
        <f>VLOOKUP(A1542,[1]FIJA!$A:$P,15,0)</f>
        <v>COMEDORES ECONOMICOS - HATO MAYOR</v>
      </c>
      <c r="H1542" s="44">
        <f>VLOOKUP(A1542,[1]FIJA!$A:$P,8,0)</f>
        <v>12000</v>
      </c>
      <c r="I1542" s="32">
        <f>VLOOKUP(A1542,[1]FIJA!$A:$P,10,0)</f>
        <v>0</v>
      </c>
      <c r="J1542" s="32">
        <f>VLOOKUP(A1542,[1]FIJA!$A:$P,9,0)</f>
        <v>344.4</v>
      </c>
      <c r="K1542" s="32">
        <f>VLOOKUP(A1542,[3]Sheet1!$F:$I,2,)</f>
        <v>852</v>
      </c>
      <c r="L1542" s="32">
        <f>VLOOKUP(A1542,[3]Sheet1!$F:$I,4,0)</f>
        <v>138</v>
      </c>
      <c r="M1542" s="32">
        <f>VLOOKUP(A1542,[1]FIJA!$A:$P,11,0)</f>
        <v>364.8</v>
      </c>
      <c r="N1542" s="32">
        <f>VLOOKUP(A1542,[3]Sheet1!$F:$I,3,0)</f>
        <v>850.8</v>
      </c>
      <c r="O1542" s="32">
        <f>VLOOKUP(A1542,[1]FIJA!$A:$P,12,0)</f>
        <v>75</v>
      </c>
      <c r="P1542" s="6">
        <v>1335.16</v>
      </c>
      <c r="Q1542" s="40">
        <f t="shared" si="70"/>
        <v>784.2</v>
      </c>
      <c r="R1542" s="6">
        <f t="shared" si="72"/>
        <v>1840.8</v>
      </c>
      <c r="S1542" s="6">
        <f t="shared" si="71"/>
        <v>11215.8</v>
      </c>
      <c r="T1542" s="24">
        <v>111</v>
      </c>
      <c r="U1542" s="2" t="str">
        <f>VLOOKUP(A1542,[2]COMEDORECO_Generacion_de_Datos_!$A:$F,5,0)</f>
        <v>01.00.00.62.02.43.63</v>
      </c>
    </row>
    <row r="1543" spans="1:21" s="3" customFormat="1" ht="21.95" customHeight="1" x14ac:dyDescent="0.25">
      <c r="A1543" s="2">
        <f>VLOOKUP(C1543,[1]FIJA!$D:$P,3,0)</f>
        <v>40220718510</v>
      </c>
      <c r="B1543" s="23">
        <v>1531</v>
      </c>
      <c r="C1543" s="7" t="s">
        <v>2149</v>
      </c>
      <c r="D1543" s="7" t="s">
        <v>27</v>
      </c>
      <c r="E1543" s="7" t="str">
        <f>VLOOKUP(A1543,[2]COMEDORECO_Generacion_de_Datos_!$A:$F,2,0)</f>
        <v>M</v>
      </c>
      <c r="F1543" s="7" t="s">
        <v>1844</v>
      </c>
      <c r="G1543" s="44" t="str">
        <f>VLOOKUP(A1543,[1]FIJA!$A:$P,15,0)</f>
        <v>COMEDORES ECONOMICOS - HIGUEY</v>
      </c>
      <c r="H1543" s="44">
        <f>VLOOKUP(A1543,[1]FIJA!$A:$P,8,0)</f>
        <v>35000</v>
      </c>
      <c r="I1543" s="32">
        <f>VLOOKUP(A1543,[1]FIJA!$A:$P,10,0)</f>
        <v>0</v>
      </c>
      <c r="J1543" s="32">
        <f>VLOOKUP(A1543,[1]FIJA!$A:$P,9,0)</f>
        <v>1004.5</v>
      </c>
      <c r="K1543" s="32">
        <f>VLOOKUP(A1543,[3]Sheet1!$F:$I,2,)</f>
        <v>2485</v>
      </c>
      <c r="L1543" s="32">
        <f>VLOOKUP(A1543,[3]Sheet1!$F:$I,4,0)</f>
        <v>402.5</v>
      </c>
      <c r="M1543" s="32">
        <f>VLOOKUP(A1543,[1]FIJA!$A:$P,11,0)</f>
        <v>1064</v>
      </c>
      <c r="N1543" s="32">
        <f>VLOOKUP(A1543,[3]Sheet1!$F:$I,3,0)</f>
        <v>2481.5</v>
      </c>
      <c r="O1543" s="32">
        <f>VLOOKUP(A1543,[1]FIJA!$A:$P,12,0)</f>
        <v>75</v>
      </c>
      <c r="P1543" s="6">
        <v>1351.16</v>
      </c>
      <c r="Q1543" s="40">
        <f t="shared" si="70"/>
        <v>2143.5</v>
      </c>
      <c r="R1543" s="6">
        <f t="shared" si="72"/>
        <v>5369</v>
      </c>
      <c r="S1543" s="6">
        <f t="shared" si="71"/>
        <v>32856.5</v>
      </c>
      <c r="T1543" s="24">
        <v>111</v>
      </c>
      <c r="U1543" s="2" t="str">
        <f>VLOOKUP(A1543,[2]COMEDORECO_Generacion_de_Datos_!$A:$F,5,0)</f>
        <v>01.00.00.62.02.43.64</v>
      </c>
    </row>
    <row r="1544" spans="1:21" s="3" customFormat="1" ht="21.95" customHeight="1" x14ac:dyDescent="0.25">
      <c r="A1544" s="2">
        <f>VLOOKUP(C1544,[1]FIJA!$D:$P,3,0)</f>
        <v>4900456957</v>
      </c>
      <c r="B1544" s="23">
        <v>1532</v>
      </c>
      <c r="C1544" s="7" t="s">
        <v>1909</v>
      </c>
      <c r="D1544" s="7" t="s">
        <v>27</v>
      </c>
      <c r="E1544" s="7" t="str">
        <f>VLOOKUP(A1544,[2]COMEDORECO_Generacion_de_Datos_!$A:$F,2,0)</f>
        <v>F</v>
      </c>
      <c r="F1544" s="7" t="s">
        <v>1844</v>
      </c>
      <c r="G1544" s="44" t="str">
        <f>VLOOKUP(A1544,[1]FIJA!$A:$P,15,0)</f>
        <v>COMEDORES ECONOMICOS - COTUI</v>
      </c>
      <c r="H1544" s="44">
        <f>VLOOKUP(A1544,[1]FIJA!$A:$P,8,0)</f>
        <v>35000</v>
      </c>
      <c r="I1544" s="32">
        <f>VLOOKUP(A1544,[1]FIJA!$A:$P,10,0)</f>
        <v>0</v>
      </c>
      <c r="J1544" s="32">
        <f>VLOOKUP(A1544,[1]FIJA!$A:$P,9,0)</f>
        <v>1004.5</v>
      </c>
      <c r="K1544" s="32">
        <f>VLOOKUP(A1544,[3]Sheet1!$F:$I,2,)</f>
        <v>2485</v>
      </c>
      <c r="L1544" s="32">
        <f>VLOOKUP(A1544,[3]Sheet1!$F:$I,4,0)</f>
        <v>402.5</v>
      </c>
      <c r="M1544" s="32">
        <f>VLOOKUP(A1544,[1]FIJA!$A:$P,11,0)</f>
        <v>1064</v>
      </c>
      <c r="N1544" s="32">
        <f>VLOOKUP(A1544,[3]Sheet1!$F:$I,3,0)</f>
        <v>2481.5</v>
      </c>
      <c r="O1544" s="32">
        <f>VLOOKUP(A1544,[1]FIJA!$A:$P,12,0)</f>
        <v>75</v>
      </c>
      <c r="P1544" s="6">
        <v>2068.5</v>
      </c>
      <c r="Q1544" s="40">
        <f t="shared" si="70"/>
        <v>2143.5</v>
      </c>
      <c r="R1544" s="6">
        <f t="shared" si="72"/>
        <v>5369</v>
      </c>
      <c r="S1544" s="6">
        <f t="shared" si="71"/>
        <v>32856.5</v>
      </c>
      <c r="T1544" s="24">
        <v>111</v>
      </c>
      <c r="U1544" s="2" t="str">
        <f>VLOOKUP(A1544,[2]COMEDORECO_Generacion_de_Datos_!$A:$F,5,0)</f>
        <v>01.00.00.62.02.43.67</v>
      </c>
    </row>
    <row r="1545" spans="1:21" s="3" customFormat="1" ht="21.95" customHeight="1" x14ac:dyDescent="0.25">
      <c r="A1545" s="2">
        <f>VLOOKUP(C1545,[1]FIJA!$D:$P,3,0)</f>
        <v>4900577182</v>
      </c>
      <c r="B1545" s="23">
        <v>1533</v>
      </c>
      <c r="C1545" s="7" t="s">
        <v>1912</v>
      </c>
      <c r="D1545" s="7" t="s">
        <v>180</v>
      </c>
      <c r="E1545" s="7" t="str">
        <f>VLOOKUP(A1545,[2]COMEDORECO_Generacion_de_Datos_!$A:$F,2,0)</f>
        <v>M</v>
      </c>
      <c r="F1545" s="7" t="s">
        <v>1844</v>
      </c>
      <c r="G1545" s="44" t="str">
        <f>VLOOKUP(A1545,[1]FIJA!$A:$P,15,0)</f>
        <v>COMEDORES ECONOMICOS - COTUI</v>
      </c>
      <c r="H1545" s="44">
        <f>VLOOKUP(A1545,[1]FIJA!$A:$P,8,0)</f>
        <v>15000</v>
      </c>
      <c r="I1545" s="32">
        <f>VLOOKUP(A1545,[1]FIJA!$A:$P,10,0)</f>
        <v>0</v>
      </c>
      <c r="J1545" s="32">
        <f>VLOOKUP(A1545,[1]FIJA!$A:$P,9,0)</f>
        <v>430.5</v>
      </c>
      <c r="K1545" s="32">
        <f>VLOOKUP(A1545,[3]Sheet1!$F:$I,2,)</f>
        <v>1065</v>
      </c>
      <c r="L1545" s="32">
        <f>VLOOKUP(A1545,[3]Sheet1!$F:$I,4,0)</f>
        <v>172.5</v>
      </c>
      <c r="M1545" s="32">
        <f>VLOOKUP(A1545,[1]FIJA!$A:$P,11,0)</f>
        <v>456</v>
      </c>
      <c r="N1545" s="32">
        <f>VLOOKUP(A1545,[3]Sheet1!$F:$I,3,0)</f>
        <v>1063.5</v>
      </c>
      <c r="O1545" s="32">
        <f>VLOOKUP(A1545,[1]FIJA!$A:$P,12,0)</f>
        <v>75</v>
      </c>
      <c r="P1545" s="6">
        <v>886.5</v>
      </c>
      <c r="Q1545" s="40">
        <f t="shared" si="70"/>
        <v>961.5</v>
      </c>
      <c r="R1545" s="6">
        <f t="shared" si="72"/>
        <v>2301</v>
      </c>
      <c r="S1545" s="6">
        <f t="shared" si="71"/>
        <v>14038.5</v>
      </c>
      <c r="T1545" s="24">
        <v>111</v>
      </c>
      <c r="U1545" s="2" t="str">
        <f>VLOOKUP(A1545,[2]COMEDORECO_Generacion_de_Datos_!$A:$F,5,0)</f>
        <v>01.00.00.62.02.43.67</v>
      </c>
    </row>
    <row r="1546" spans="1:21" s="3" customFormat="1" ht="21.95" customHeight="1" x14ac:dyDescent="0.25">
      <c r="A1546" s="2">
        <f>VLOOKUP(C1546,[1]FIJA!$D:$P,3,0)</f>
        <v>4900737109</v>
      </c>
      <c r="B1546" s="23">
        <v>1534</v>
      </c>
      <c r="C1546" s="7" t="s">
        <v>1914</v>
      </c>
      <c r="D1546" s="7" t="s">
        <v>180</v>
      </c>
      <c r="E1546" s="7" t="str">
        <f>VLOOKUP(A1546,[2]COMEDORECO_Generacion_de_Datos_!$A:$F,2,0)</f>
        <v>M</v>
      </c>
      <c r="F1546" s="7" t="s">
        <v>1844</v>
      </c>
      <c r="G1546" s="44" t="str">
        <f>VLOOKUP(A1546,[1]FIJA!$A:$P,15,0)</f>
        <v>COMEDORES ECONOMICOS - COTUI</v>
      </c>
      <c r="H1546" s="44">
        <f>VLOOKUP(A1546,[1]FIJA!$A:$P,8,0)</f>
        <v>15000</v>
      </c>
      <c r="I1546" s="32">
        <f>VLOOKUP(A1546,[1]FIJA!$A:$P,10,0)</f>
        <v>0</v>
      </c>
      <c r="J1546" s="32">
        <f>VLOOKUP(A1546,[1]FIJA!$A:$P,9,0)</f>
        <v>430.5</v>
      </c>
      <c r="K1546" s="32">
        <f>VLOOKUP(A1546,[3]Sheet1!$F:$I,2,)</f>
        <v>1065</v>
      </c>
      <c r="L1546" s="32">
        <f>VLOOKUP(A1546,[3]Sheet1!$F:$I,4,0)</f>
        <v>172.5</v>
      </c>
      <c r="M1546" s="32">
        <f>VLOOKUP(A1546,[1]FIJA!$A:$P,11,0)</f>
        <v>456</v>
      </c>
      <c r="N1546" s="32">
        <f>VLOOKUP(A1546,[3]Sheet1!$F:$I,3,0)</f>
        <v>1063.5</v>
      </c>
      <c r="O1546" s="32">
        <f>VLOOKUP(A1546,[1]FIJA!$A:$P,12,0)</f>
        <v>75</v>
      </c>
      <c r="P1546" s="6">
        <v>886.5</v>
      </c>
      <c r="Q1546" s="40">
        <f t="shared" si="70"/>
        <v>961.5</v>
      </c>
      <c r="R1546" s="6">
        <f t="shared" si="72"/>
        <v>2301</v>
      </c>
      <c r="S1546" s="6">
        <f t="shared" si="71"/>
        <v>14038.5</v>
      </c>
      <c r="T1546" s="24">
        <v>111</v>
      </c>
      <c r="U1546" s="2" t="str">
        <f>VLOOKUP(A1546,[2]COMEDORECO_Generacion_de_Datos_!$A:$F,5,0)</f>
        <v>01.00.00.62.02.43.67</v>
      </c>
    </row>
    <row r="1547" spans="1:21" s="3" customFormat="1" ht="21.95" customHeight="1" x14ac:dyDescent="0.25">
      <c r="A1547" s="2">
        <f>VLOOKUP(C1547,[1]FIJA!$D:$P,3,0)</f>
        <v>4900478936</v>
      </c>
      <c r="B1547" s="23">
        <v>1535</v>
      </c>
      <c r="C1547" s="7" t="s">
        <v>1910</v>
      </c>
      <c r="D1547" s="7" t="s">
        <v>46</v>
      </c>
      <c r="E1547" s="7" t="str">
        <f>VLOOKUP(A1547,[2]COMEDORECO_Generacion_de_Datos_!$A:$F,2,0)</f>
        <v>F</v>
      </c>
      <c r="F1547" s="7" t="s">
        <v>1844</v>
      </c>
      <c r="G1547" s="44" t="str">
        <f>VLOOKUP(A1547,[1]FIJA!$A:$P,15,0)</f>
        <v>COMEDORES ECONOMICOS - COTUI</v>
      </c>
      <c r="H1547" s="44">
        <f>VLOOKUP(A1547,[1]FIJA!$A:$P,8,0)</f>
        <v>14000</v>
      </c>
      <c r="I1547" s="32">
        <f>VLOOKUP(A1547,[1]FIJA!$A:$P,10,0)</f>
        <v>0</v>
      </c>
      <c r="J1547" s="32">
        <f>VLOOKUP(A1547,[1]FIJA!$A:$P,9,0)</f>
        <v>401.8</v>
      </c>
      <c r="K1547" s="32">
        <f>VLOOKUP(A1547,[3]Sheet1!$F:$I,2,)</f>
        <v>994</v>
      </c>
      <c r="L1547" s="32">
        <f>VLOOKUP(A1547,[3]Sheet1!$F:$I,4,0)</f>
        <v>161</v>
      </c>
      <c r="M1547" s="32">
        <f>VLOOKUP(A1547,[1]FIJA!$A:$P,11,0)</f>
        <v>425.6</v>
      </c>
      <c r="N1547" s="32">
        <f>VLOOKUP(A1547,[3]Sheet1!$F:$I,3,0)</f>
        <v>992.6</v>
      </c>
      <c r="O1547" s="32">
        <f>VLOOKUP(A1547,[1]FIJA!$A:$P,12,0)</f>
        <v>75</v>
      </c>
      <c r="P1547" s="6">
        <v>827.40000000000009</v>
      </c>
      <c r="Q1547" s="40">
        <f t="shared" si="70"/>
        <v>902.40000000000009</v>
      </c>
      <c r="R1547" s="6">
        <f t="shared" si="72"/>
        <v>2147.6</v>
      </c>
      <c r="S1547" s="6">
        <f t="shared" si="71"/>
        <v>13097.6</v>
      </c>
      <c r="T1547" s="24">
        <v>111</v>
      </c>
      <c r="U1547" s="2" t="str">
        <f>VLOOKUP(A1547,[2]COMEDORECO_Generacion_de_Datos_!$A:$F,5,0)</f>
        <v>01.00.00.62.02.43.67</v>
      </c>
    </row>
    <row r="1548" spans="1:21" s="3" customFormat="1" ht="21.95" customHeight="1" x14ac:dyDescent="0.25">
      <c r="A1548" s="2">
        <f>VLOOKUP(C1548,[1]FIJA!$D:$P,3,0)</f>
        <v>3102112103</v>
      </c>
      <c r="B1548" s="23">
        <v>1536</v>
      </c>
      <c r="C1548" s="7" t="s">
        <v>1904</v>
      </c>
      <c r="D1548" s="7" t="s">
        <v>97</v>
      </c>
      <c r="E1548" s="7" t="str">
        <f>VLOOKUP(A1548,[2]COMEDORECO_Generacion_de_Datos_!$A:$F,2,0)</f>
        <v>M</v>
      </c>
      <c r="F1548" s="7" t="s">
        <v>1844</v>
      </c>
      <c r="G1548" s="44" t="str">
        <f>VLOOKUP(A1548,[1]FIJA!$A:$P,15,0)</f>
        <v>COMEDORES ECONOMICOS - COTUI</v>
      </c>
      <c r="H1548" s="44">
        <f>VLOOKUP(A1548,[1]FIJA!$A:$P,8,0)</f>
        <v>13000</v>
      </c>
      <c r="I1548" s="32">
        <f>VLOOKUP(A1548,[1]FIJA!$A:$P,10,0)</f>
        <v>0</v>
      </c>
      <c r="J1548" s="32">
        <f>VLOOKUP(A1548,[1]FIJA!$A:$P,9,0)</f>
        <v>373.1</v>
      </c>
      <c r="K1548" s="32">
        <f>VLOOKUP(A1548,[3]Sheet1!$F:$I,2,)</f>
        <v>923</v>
      </c>
      <c r="L1548" s="32">
        <f>VLOOKUP(A1548,[3]Sheet1!$F:$I,4,0)</f>
        <v>149.5</v>
      </c>
      <c r="M1548" s="32">
        <f>VLOOKUP(A1548,[1]FIJA!$A:$P,11,0)</f>
        <v>395.2</v>
      </c>
      <c r="N1548" s="32">
        <f>VLOOKUP(A1548,[3]Sheet1!$F:$I,3,0)</f>
        <v>921.7</v>
      </c>
      <c r="O1548" s="32">
        <f>VLOOKUP(A1548,[1]FIJA!$A:$P,12,0)</f>
        <v>75</v>
      </c>
      <c r="P1548" s="6">
        <v>768.3</v>
      </c>
      <c r="Q1548" s="40">
        <f t="shared" si="70"/>
        <v>843.3</v>
      </c>
      <c r="R1548" s="6">
        <f t="shared" si="72"/>
        <v>1994.2</v>
      </c>
      <c r="S1548" s="6">
        <f t="shared" si="71"/>
        <v>12156.7</v>
      </c>
      <c r="T1548" s="24">
        <v>111</v>
      </c>
      <c r="U1548" s="2" t="str">
        <f>VLOOKUP(A1548,[2]COMEDORECO_Generacion_de_Datos_!$A:$F,5,0)</f>
        <v>01.00.00.62.02.43.67</v>
      </c>
    </row>
    <row r="1549" spans="1:21" s="3" customFormat="1" ht="21.95" customHeight="1" x14ac:dyDescent="0.25">
      <c r="A1549" s="2">
        <f>VLOOKUP(C1549,[1]FIJA!$D:$P,3,0)</f>
        <v>4900191927</v>
      </c>
      <c r="B1549" s="23">
        <v>1537</v>
      </c>
      <c r="C1549" s="7" t="s">
        <v>1905</v>
      </c>
      <c r="D1549" s="7" t="s">
        <v>97</v>
      </c>
      <c r="E1549" s="7" t="str">
        <f>VLOOKUP(A1549,[2]COMEDORECO_Generacion_de_Datos_!$A:$F,2,0)</f>
        <v>M</v>
      </c>
      <c r="F1549" s="7" t="s">
        <v>1844</v>
      </c>
      <c r="G1549" s="44" t="str">
        <f>VLOOKUP(A1549,[1]FIJA!$A:$P,15,0)</f>
        <v>COMEDORES ECONOMICOS - COTUI</v>
      </c>
      <c r="H1549" s="44">
        <f>VLOOKUP(A1549,[1]FIJA!$A:$P,8,0)</f>
        <v>13000</v>
      </c>
      <c r="I1549" s="32">
        <f>VLOOKUP(A1549,[1]FIJA!$A:$P,10,0)</f>
        <v>0</v>
      </c>
      <c r="J1549" s="32">
        <f>VLOOKUP(A1549,[1]FIJA!$A:$P,9,0)</f>
        <v>373.1</v>
      </c>
      <c r="K1549" s="32">
        <f>VLOOKUP(A1549,[3]Sheet1!$F:$I,2,)</f>
        <v>923</v>
      </c>
      <c r="L1549" s="32">
        <f>VLOOKUP(A1549,[3]Sheet1!$F:$I,4,0)</f>
        <v>149.5</v>
      </c>
      <c r="M1549" s="32">
        <f>VLOOKUP(A1549,[1]FIJA!$A:$P,11,0)</f>
        <v>395.2</v>
      </c>
      <c r="N1549" s="32">
        <f>VLOOKUP(A1549,[3]Sheet1!$F:$I,3,0)</f>
        <v>921.7</v>
      </c>
      <c r="O1549" s="32">
        <f>VLOOKUP(A1549,[1]FIJA!$A:$P,12,0)</f>
        <v>75</v>
      </c>
      <c r="P1549" s="6">
        <v>768.3</v>
      </c>
      <c r="Q1549" s="40">
        <f t="shared" ref="Q1549:Q1612" si="73">+I1549+J1549+M1549+O1549</f>
        <v>843.3</v>
      </c>
      <c r="R1549" s="6">
        <f t="shared" si="72"/>
        <v>1994.2</v>
      </c>
      <c r="S1549" s="6">
        <f t="shared" ref="S1549:S1612" si="74">+H1549-Q1549</f>
        <v>12156.7</v>
      </c>
      <c r="T1549" s="24">
        <v>111</v>
      </c>
      <c r="U1549" s="2" t="str">
        <f>VLOOKUP(A1549,[2]COMEDORECO_Generacion_de_Datos_!$A:$F,5,0)</f>
        <v>01.00.00.62.02.43.67</v>
      </c>
    </row>
    <row r="1550" spans="1:21" s="3" customFormat="1" ht="21.95" customHeight="1" x14ac:dyDescent="0.25">
      <c r="A1550" s="2">
        <f>VLOOKUP(C1550,[1]FIJA!$D:$P,3,0)</f>
        <v>4900205826</v>
      </c>
      <c r="B1550" s="23">
        <v>1538</v>
      </c>
      <c r="C1550" s="7" t="s">
        <v>1906</v>
      </c>
      <c r="D1550" s="7" t="s">
        <v>144</v>
      </c>
      <c r="E1550" s="7" t="str">
        <f>VLOOKUP(A1550,[2]COMEDORECO_Generacion_de_Datos_!$A:$F,2,0)</f>
        <v>F</v>
      </c>
      <c r="F1550" s="7" t="s">
        <v>1844</v>
      </c>
      <c r="G1550" s="44" t="str">
        <f>VLOOKUP(A1550,[1]FIJA!$A:$P,15,0)</f>
        <v>COMEDORES ECONOMICOS - COTUI</v>
      </c>
      <c r="H1550" s="44">
        <f>VLOOKUP(A1550,[1]FIJA!$A:$P,8,0)</f>
        <v>13000</v>
      </c>
      <c r="I1550" s="32">
        <f>VLOOKUP(A1550,[1]FIJA!$A:$P,10,0)</f>
        <v>0</v>
      </c>
      <c r="J1550" s="32">
        <f>VLOOKUP(A1550,[1]FIJA!$A:$P,9,0)</f>
        <v>373.1</v>
      </c>
      <c r="K1550" s="32">
        <f>VLOOKUP(A1550,[3]Sheet1!$F:$I,2,)</f>
        <v>923</v>
      </c>
      <c r="L1550" s="32">
        <f>VLOOKUP(A1550,[3]Sheet1!$F:$I,4,0)</f>
        <v>149.5</v>
      </c>
      <c r="M1550" s="32">
        <f>VLOOKUP(A1550,[1]FIJA!$A:$P,11,0)</f>
        <v>395.2</v>
      </c>
      <c r="N1550" s="32">
        <f>VLOOKUP(A1550,[3]Sheet1!$F:$I,3,0)</f>
        <v>921.7</v>
      </c>
      <c r="O1550" s="32">
        <f>VLOOKUP(A1550,[1]FIJA!$A:$P,12,0)</f>
        <v>75</v>
      </c>
      <c r="P1550" s="6">
        <v>768.3</v>
      </c>
      <c r="Q1550" s="40">
        <f t="shared" si="73"/>
        <v>843.3</v>
      </c>
      <c r="R1550" s="6">
        <f t="shared" si="72"/>
        <v>1994.2</v>
      </c>
      <c r="S1550" s="6">
        <f t="shared" si="74"/>
        <v>12156.7</v>
      </c>
      <c r="T1550" s="24">
        <v>111</v>
      </c>
      <c r="U1550" s="2" t="str">
        <f>VLOOKUP(A1550,[2]COMEDORECO_Generacion_de_Datos_!$A:$F,5,0)</f>
        <v>01.00.00.62.02.43.67</v>
      </c>
    </row>
    <row r="1551" spans="1:21" s="3" customFormat="1" ht="21.95" customHeight="1" x14ac:dyDescent="0.25">
      <c r="A1551" s="2">
        <f>VLOOKUP(C1551,[1]FIJA!$D:$P,3,0)</f>
        <v>4900410368</v>
      </c>
      <c r="B1551" s="23">
        <v>1539</v>
      </c>
      <c r="C1551" s="7" t="s">
        <v>1907</v>
      </c>
      <c r="D1551" s="7" t="s">
        <v>97</v>
      </c>
      <c r="E1551" s="7" t="str">
        <f>VLOOKUP(A1551,[2]COMEDORECO_Generacion_de_Datos_!$A:$F,2,0)</f>
        <v>F</v>
      </c>
      <c r="F1551" s="7" t="s">
        <v>1844</v>
      </c>
      <c r="G1551" s="44" t="str">
        <f>VLOOKUP(A1551,[1]FIJA!$A:$P,15,0)</f>
        <v>COMEDORES ECONOMICOS - COTUI</v>
      </c>
      <c r="H1551" s="44">
        <f>VLOOKUP(A1551,[1]FIJA!$A:$P,8,0)</f>
        <v>13000</v>
      </c>
      <c r="I1551" s="32">
        <f>VLOOKUP(A1551,[1]FIJA!$A:$P,10,0)</f>
        <v>0</v>
      </c>
      <c r="J1551" s="32">
        <f>VLOOKUP(A1551,[1]FIJA!$A:$P,9,0)</f>
        <v>373.1</v>
      </c>
      <c r="K1551" s="32">
        <f>VLOOKUP(A1551,[3]Sheet1!$F:$I,2,)</f>
        <v>923</v>
      </c>
      <c r="L1551" s="32">
        <f>VLOOKUP(A1551,[3]Sheet1!$F:$I,4,0)</f>
        <v>149.5</v>
      </c>
      <c r="M1551" s="32">
        <f>VLOOKUP(A1551,[1]FIJA!$A:$P,11,0)</f>
        <v>395.2</v>
      </c>
      <c r="N1551" s="32">
        <f>VLOOKUP(A1551,[3]Sheet1!$F:$I,3,0)</f>
        <v>921.7</v>
      </c>
      <c r="O1551" s="32">
        <f>VLOOKUP(A1551,[1]FIJA!$A:$P,12,0)</f>
        <v>75</v>
      </c>
      <c r="P1551" s="6">
        <v>768.3</v>
      </c>
      <c r="Q1551" s="40">
        <f t="shared" si="73"/>
        <v>843.3</v>
      </c>
      <c r="R1551" s="6">
        <f t="shared" si="72"/>
        <v>1994.2</v>
      </c>
      <c r="S1551" s="6">
        <f t="shared" si="74"/>
        <v>12156.7</v>
      </c>
      <c r="T1551" s="24">
        <v>111</v>
      </c>
      <c r="U1551" s="2" t="str">
        <f>VLOOKUP(A1551,[2]COMEDORECO_Generacion_de_Datos_!$A:$F,5,0)</f>
        <v>01.00.00.62.02.43.67</v>
      </c>
    </row>
    <row r="1552" spans="1:21" s="3" customFormat="1" ht="21.95" customHeight="1" x14ac:dyDescent="0.25">
      <c r="A1552" s="2">
        <f>VLOOKUP(C1552,[1]FIJA!$D:$P,3,0)</f>
        <v>4900455660</v>
      </c>
      <c r="B1552" s="23">
        <v>1540</v>
      </c>
      <c r="C1552" s="7" t="s">
        <v>1908</v>
      </c>
      <c r="D1552" s="7" t="s">
        <v>144</v>
      </c>
      <c r="E1552" s="7" t="str">
        <f>VLOOKUP(A1552,[2]COMEDORECO_Generacion_de_Datos_!$A:$F,2,0)</f>
        <v>F</v>
      </c>
      <c r="F1552" s="7" t="s">
        <v>1844</v>
      </c>
      <c r="G1552" s="44" t="str">
        <f>VLOOKUP(A1552,[1]FIJA!$A:$P,15,0)</f>
        <v>COMEDORES ECONOMICOS - COTUI</v>
      </c>
      <c r="H1552" s="44">
        <f>VLOOKUP(A1552,[1]FIJA!$A:$P,8,0)</f>
        <v>13000</v>
      </c>
      <c r="I1552" s="32">
        <f>VLOOKUP(A1552,[1]FIJA!$A:$P,10,0)</f>
        <v>0</v>
      </c>
      <c r="J1552" s="32">
        <f>VLOOKUP(A1552,[1]FIJA!$A:$P,9,0)</f>
        <v>373.1</v>
      </c>
      <c r="K1552" s="32">
        <f>VLOOKUP(A1552,[3]Sheet1!$F:$I,2,)</f>
        <v>923</v>
      </c>
      <c r="L1552" s="32">
        <f>VLOOKUP(A1552,[3]Sheet1!$F:$I,4,0)</f>
        <v>149.5</v>
      </c>
      <c r="M1552" s="32">
        <f>VLOOKUP(A1552,[1]FIJA!$A:$P,11,0)</f>
        <v>395.2</v>
      </c>
      <c r="N1552" s="32">
        <f>VLOOKUP(A1552,[3]Sheet1!$F:$I,3,0)</f>
        <v>921.7</v>
      </c>
      <c r="O1552" s="32">
        <f>VLOOKUP(A1552,[1]FIJA!$A:$P,12,0)</f>
        <v>75</v>
      </c>
      <c r="P1552" s="6">
        <v>768.3</v>
      </c>
      <c r="Q1552" s="40">
        <f t="shared" si="73"/>
        <v>843.3</v>
      </c>
      <c r="R1552" s="6">
        <f t="shared" si="72"/>
        <v>1994.2</v>
      </c>
      <c r="S1552" s="6">
        <f t="shared" si="74"/>
        <v>12156.7</v>
      </c>
      <c r="T1552" s="24">
        <v>111</v>
      </c>
      <c r="U1552" s="2" t="str">
        <f>VLOOKUP(A1552,[2]COMEDORECO_Generacion_de_Datos_!$A:$F,5,0)</f>
        <v>01.00.00.62.02.43.67</v>
      </c>
    </row>
    <row r="1553" spans="1:21" s="3" customFormat="1" ht="21.95" customHeight="1" x14ac:dyDescent="0.25">
      <c r="A1553" s="2">
        <f>VLOOKUP(C1553,[1]FIJA!$D:$P,3,0)</f>
        <v>4900573017</v>
      </c>
      <c r="B1553" s="23">
        <v>1541</v>
      </c>
      <c r="C1553" s="7" t="s">
        <v>1911</v>
      </c>
      <c r="D1553" s="7" t="s">
        <v>144</v>
      </c>
      <c r="E1553" s="7" t="str">
        <f>VLOOKUP(A1553,[2]COMEDORECO_Generacion_de_Datos_!$A:$F,2,0)</f>
        <v>F</v>
      </c>
      <c r="F1553" s="7" t="s">
        <v>1844</v>
      </c>
      <c r="G1553" s="44" t="str">
        <f>VLOOKUP(A1553,[1]FIJA!$A:$P,15,0)</f>
        <v>COMEDORES ECONOMICOS - COTUI</v>
      </c>
      <c r="H1553" s="44">
        <f>VLOOKUP(A1553,[1]FIJA!$A:$P,8,0)</f>
        <v>13000</v>
      </c>
      <c r="I1553" s="32">
        <f>VLOOKUP(A1553,[1]FIJA!$A:$P,10,0)</f>
        <v>0</v>
      </c>
      <c r="J1553" s="32">
        <f>VLOOKUP(A1553,[1]FIJA!$A:$P,9,0)</f>
        <v>373.1</v>
      </c>
      <c r="K1553" s="32">
        <f>VLOOKUP(A1553,[3]Sheet1!$F:$I,2,)</f>
        <v>923</v>
      </c>
      <c r="L1553" s="32">
        <f>VLOOKUP(A1553,[3]Sheet1!$F:$I,4,0)</f>
        <v>149.5</v>
      </c>
      <c r="M1553" s="32">
        <f>VLOOKUP(A1553,[1]FIJA!$A:$P,11,0)</f>
        <v>395.2</v>
      </c>
      <c r="N1553" s="32">
        <f>VLOOKUP(A1553,[3]Sheet1!$F:$I,3,0)</f>
        <v>921.7</v>
      </c>
      <c r="O1553" s="32">
        <f>VLOOKUP(A1553,[1]FIJA!$A:$P,12,0)</f>
        <v>75</v>
      </c>
      <c r="P1553" s="6">
        <v>768.3</v>
      </c>
      <c r="Q1553" s="40">
        <f t="shared" si="73"/>
        <v>843.3</v>
      </c>
      <c r="R1553" s="6">
        <f t="shared" si="72"/>
        <v>1994.2</v>
      </c>
      <c r="S1553" s="6">
        <f t="shared" si="74"/>
        <v>12156.7</v>
      </c>
      <c r="T1553" s="24">
        <v>111</v>
      </c>
      <c r="U1553" s="2" t="str">
        <f>VLOOKUP(A1553,[2]COMEDORECO_Generacion_de_Datos_!$A:$F,5,0)</f>
        <v>01.00.00.62.02.43.67</v>
      </c>
    </row>
    <row r="1554" spans="1:21" s="3" customFormat="1" ht="21.95" customHeight="1" x14ac:dyDescent="0.25">
      <c r="A1554" s="2">
        <f>VLOOKUP(C1554,[1]FIJA!$D:$P,3,0)</f>
        <v>4900728595</v>
      </c>
      <c r="B1554" s="23">
        <v>1542</v>
      </c>
      <c r="C1554" s="7" t="s">
        <v>1913</v>
      </c>
      <c r="D1554" s="7" t="s">
        <v>97</v>
      </c>
      <c r="E1554" s="7" t="str">
        <f>VLOOKUP(A1554,[2]COMEDORECO_Generacion_de_Datos_!$A:$F,2,0)</f>
        <v>F</v>
      </c>
      <c r="F1554" s="7" t="s">
        <v>1844</v>
      </c>
      <c r="G1554" s="44" t="str">
        <f>VLOOKUP(A1554,[1]FIJA!$A:$P,15,0)</f>
        <v>COMEDORES ECONOMICOS - COTUI</v>
      </c>
      <c r="H1554" s="44">
        <f>VLOOKUP(A1554,[1]FIJA!$A:$P,8,0)</f>
        <v>13000</v>
      </c>
      <c r="I1554" s="32">
        <f>VLOOKUP(A1554,[1]FIJA!$A:$P,10,0)</f>
        <v>0</v>
      </c>
      <c r="J1554" s="32">
        <f>VLOOKUP(A1554,[1]FIJA!$A:$P,9,0)</f>
        <v>373.1</v>
      </c>
      <c r="K1554" s="32">
        <f>VLOOKUP(A1554,[3]Sheet1!$F:$I,2,)</f>
        <v>923</v>
      </c>
      <c r="L1554" s="32">
        <f>VLOOKUP(A1554,[3]Sheet1!$F:$I,4,0)</f>
        <v>149.5</v>
      </c>
      <c r="M1554" s="32">
        <f>VLOOKUP(A1554,[1]FIJA!$A:$P,11,0)</f>
        <v>395.2</v>
      </c>
      <c r="N1554" s="32">
        <f>VLOOKUP(A1554,[3]Sheet1!$F:$I,3,0)</f>
        <v>921.7</v>
      </c>
      <c r="O1554" s="32">
        <f>VLOOKUP(A1554,[1]FIJA!$A:$P,12,0)</f>
        <v>75</v>
      </c>
      <c r="P1554" s="6">
        <v>768.3</v>
      </c>
      <c r="Q1554" s="40">
        <f t="shared" si="73"/>
        <v>843.3</v>
      </c>
      <c r="R1554" s="6">
        <f t="shared" si="72"/>
        <v>1994.2</v>
      </c>
      <c r="S1554" s="6">
        <f t="shared" si="74"/>
        <v>12156.7</v>
      </c>
      <c r="T1554" s="24">
        <v>111</v>
      </c>
      <c r="U1554" s="2" t="str">
        <f>VLOOKUP(A1554,[2]COMEDORECO_Generacion_de_Datos_!$A:$F,5,0)</f>
        <v>01.00.00.62.02.43.67</v>
      </c>
    </row>
    <row r="1555" spans="1:21" s="3" customFormat="1" ht="21.95" customHeight="1" x14ac:dyDescent="0.25">
      <c r="A1555" s="2">
        <f>VLOOKUP(C1555,[1]FIJA!$D:$P,3,0)</f>
        <v>4900866999</v>
      </c>
      <c r="B1555" s="23">
        <v>1543</v>
      </c>
      <c r="C1555" s="7" t="s">
        <v>1915</v>
      </c>
      <c r="D1555" s="7" t="s">
        <v>144</v>
      </c>
      <c r="E1555" s="7" t="str">
        <f>VLOOKUP(A1555,[2]COMEDORECO_Generacion_de_Datos_!$A:$F,2,0)</f>
        <v>M</v>
      </c>
      <c r="F1555" s="7" t="s">
        <v>1844</v>
      </c>
      <c r="G1555" s="44" t="str">
        <f>VLOOKUP(A1555,[1]FIJA!$A:$P,15,0)</f>
        <v>COMEDORES ECONOMICOS - COTUI</v>
      </c>
      <c r="H1555" s="44">
        <f>VLOOKUP(A1555,[1]FIJA!$A:$P,8,0)</f>
        <v>13000</v>
      </c>
      <c r="I1555" s="32">
        <f>VLOOKUP(A1555,[1]FIJA!$A:$P,10,0)</f>
        <v>0</v>
      </c>
      <c r="J1555" s="32">
        <f>VLOOKUP(A1555,[1]FIJA!$A:$P,9,0)</f>
        <v>373.1</v>
      </c>
      <c r="K1555" s="32">
        <f>VLOOKUP(A1555,[3]Sheet1!$F:$I,2,)</f>
        <v>923</v>
      </c>
      <c r="L1555" s="32">
        <f>VLOOKUP(A1555,[3]Sheet1!$F:$I,4,0)</f>
        <v>149.5</v>
      </c>
      <c r="M1555" s="32">
        <f>VLOOKUP(A1555,[1]FIJA!$A:$P,11,0)</f>
        <v>395.2</v>
      </c>
      <c r="N1555" s="32">
        <f>VLOOKUP(A1555,[3]Sheet1!$F:$I,3,0)</f>
        <v>921.7</v>
      </c>
      <c r="O1555" s="32">
        <f>VLOOKUP(A1555,[1]FIJA!$A:$P,12,0)</f>
        <v>75</v>
      </c>
      <c r="P1555" s="6">
        <v>768.3</v>
      </c>
      <c r="Q1555" s="40">
        <f t="shared" si="73"/>
        <v>843.3</v>
      </c>
      <c r="R1555" s="6">
        <f t="shared" si="72"/>
        <v>1994.2</v>
      </c>
      <c r="S1555" s="6">
        <f t="shared" si="74"/>
        <v>12156.7</v>
      </c>
      <c r="T1555" s="24">
        <v>111</v>
      </c>
      <c r="U1555" s="2" t="str">
        <f>VLOOKUP(A1555,[2]COMEDORECO_Generacion_de_Datos_!$A:$F,5,0)</f>
        <v>01.00.00.62.02.43.67</v>
      </c>
    </row>
    <row r="1556" spans="1:21" s="3" customFormat="1" ht="21.95" customHeight="1" x14ac:dyDescent="0.25">
      <c r="A1556" s="2">
        <f>VLOOKUP(C1556,[1]FIJA!$D:$P,3,0)</f>
        <v>4900898836</v>
      </c>
      <c r="B1556" s="23">
        <v>1544</v>
      </c>
      <c r="C1556" s="7" t="s">
        <v>1916</v>
      </c>
      <c r="D1556" s="7" t="s">
        <v>109</v>
      </c>
      <c r="E1556" s="7" t="str">
        <f>VLOOKUP(A1556,[2]COMEDORECO_Generacion_de_Datos_!$A:$F,2,0)</f>
        <v>M</v>
      </c>
      <c r="F1556" s="7" t="s">
        <v>1844</v>
      </c>
      <c r="G1556" s="44" t="str">
        <f>VLOOKUP(A1556,[1]FIJA!$A:$P,15,0)</f>
        <v>COMEDORES ECONOMICOS - COTUI</v>
      </c>
      <c r="H1556" s="44">
        <f>VLOOKUP(A1556,[1]FIJA!$A:$P,8,0)</f>
        <v>13000</v>
      </c>
      <c r="I1556" s="32">
        <f>VLOOKUP(A1556,[1]FIJA!$A:$P,10,0)</f>
        <v>0</v>
      </c>
      <c r="J1556" s="32">
        <f>VLOOKUP(A1556,[1]FIJA!$A:$P,9,0)</f>
        <v>373.1</v>
      </c>
      <c r="K1556" s="32">
        <f>VLOOKUP(A1556,[3]Sheet1!$F:$I,2,)</f>
        <v>923</v>
      </c>
      <c r="L1556" s="32">
        <f>VLOOKUP(A1556,[3]Sheet1!$F:$I,4,0)</f>
        <v>149.5</v>
      </c>
      <c r="M1556" s="32">
        <f>VLOOKUP(A1556,[1]FIJA!$A:$P,11,0)</f>
        <v>395.2</v>
      </c>
      <c r="N1556" s="32">
        <f>VLOOKUP(A1556,[3]Sheet1!$F:$I,3,0)</f>
        <v>921.7</v>
      </c>
      <c r="O1556" s="32">
        <f>VLOOKUP(A1556,[1]FIJA!$A:$P,12,0)</f>
        <v>75</v>
      </c>
      <c r="P1556" s="6">
        <v>768.3</v>
      </c>
      <c r="Q1556" s="40">
        <f t="shared" si="73"/>
        <v>843.3</v>
      </c>
      <c r="R1556" s="6">
        <f t="shared" si="72"/>
        <v>1994.2</v>
      </c>
      <c r="S1556" s="6">
        <f t="shared" si="74"/>
        <v>12156.7</v>
      </c>
      <c r="T1556" s="24">
        <v>111</v>
      </c>
      <c r="U1556" s="2" t="str">
        <f>VLOOKUP(A1556,[2]COMEDORECO_Generacion_de_Datos_!$A:$F,5,0)</f>
        <v>01.00.00.62.02.43.67</v>
      </c>
    </row>
    <row r="1557" spans="1:21" s="3" customFormat="1" ht="21.95" customHeight="1" x14ac:dyDescent="0.25">
      <c r="A1557" s="2">
        <f>VLOOKUP(C1557,[1]FIJA!$D:$P,3,0)</f>
        <v>40214283158</v>
      </c>
      <c r="B1557" s="23">
        <v>1545</v>
      </c>
      <c r="C1557" s="7" t="s">
        <v>1962</v>
      </c>
      <c r="D1557" s="7" t="s">
        <v>97</v>
      </c>
      <c r="E1557" s="7" t="str">
        <f>VLOOKUP(A1557,[2]COMEDORECO_Generacion_de_Datos_!$A:$F,2,0)</f>
        <v>M</v>
      </c>
      <c r="F1557" s="7" t="s">
        <v>1844</v>
      </c>
      <c r="G1557" s="44" t="str">
        <f>VLOOKUP(A1557,[1]FIJA!$A:$P,15,0)</f>
        <v>COMEDORES ECONOMICOS - COTUI</v>
      </c>
      <c r="H1557" s="44">
        <f>VLOOKUP(A1557,[1]FIJA!$A:$P,8,0)</f>
        <v>13000</v>
      </c>
      <c r="I1557" s="32">
        <f>VLOOKUP(A1557,[1]FIJA!$A:$P,10,0)</f>
        <v>0</v>
      </c>
      <c r="J1557" s="32">
        <f>VLOOKUP(A1557,[1]FIJA!$A:$P,9,0)</f>
        <v>373.1</v>
      </c>
      <c r="K1557" s="32">
        <f>VLOOKUP(A1557,[3]Sheet1!$F:$I,2,)</f>
        <v>923</v>
      </c>
      <c r="L1557" s="32">
        <f>VLOOKUP(A1557,[3]Sheet1!$F:$I,4,0)</f>
        <v>149.5</v>
      </c>
      <c r="M1557" s="32">
        <f>VLOOKUP(A1557,[1]FIJA!$A:$P,11,0)</f>
        <v>395.2</v>
      </c>
      <c r="N1557" s="32">
        <f>VLOOKUP(A1557,[3]Sheet1!$F:$I,3,0)</f>
        <v>921.7</v>
      </c>
      <c r="O1557" s="32">
        <f>VLOOKUP(A1557,[1]FIJA!$A:$P,12,0)</f>
        <v>75</v>
      </c>
      <c r="P1557" s="6">
        <v>768.3</v>
      </c>
      <c r="Q1557" s="40">
        <f t="shared" si="73"/>
        <v>843.3</v>
      </c>
      <c r="R1557" s="6">
        <f t="shared" si="72"/>
        <v>1994.2</v>
      </c>
      <c r="S1557" s="6">
        <f t="shared" si="74"/>
        <v>12156.7</v>
      </c>
      <c r="T1557" s="24">
        <v>111</v>
      </c>
      <c r="U1557" s="2" t="str">
        <f>VLOOKUP(A1557,[2]COMEDORECO_Generacion_de_Datos_!$A:$F,5,0)</f>
        <v>01.00.00.62.02.43.67</v>
      </c>
    </row>
    <row r="1558" spans="1:21" s="3" customFormat="1" ht="21.95" customHeight="1" x14ac:dyDescent="0.25">
      <c r="A1558" s="2">
        <f>VLOOKUP(C1558,[1]FIJA!$D:$P,3,0)</f>
        <v>40215334299</v>
      </c>
      <c r="B1558" s="23">
        <v>1546</v>
      </c>
      <c r="C1558" s="7" t="s">
        <v>1963</v>
      </c>
      <c r="D1558" s="7" t="s">
        <v>97</v>
      </c>
      <c r="E1558" s="7" t="str">
        <f>VLOOKUP(A1558,[2]COMEDORECO_Generacion_de_Datos_!$A:$F,2,0)</f>
        <v>F</v>
      </c>
      <c r="F1558" s="7" t="s">
        <v>1844</v>
      </c>
      <c r="G1558" s="44" t="str">
        <f>VLOOKUP(A1558,[1]FIJA!$A:$P,15,0)</f>
        <v>COMEDORES ECONOMICOS - COTUI</v>
      </c>
      <c r="H1558" s="44">
        <f>VLOOKUP(A1558,[1]FIJA!$A:$P,8,0)</f>
        <v>13000</v>
      </c>
      <c r="I1558" s="32">
        <f>VLOOKUP(A1558,[1]FIJA!$A:$P,10,0)</f>
        <v>0</v>
      </c>
      <c r="J1558" s="32">
        <f>VLOOKUP(A1558,[1]FIJA!$A:$P,9,0)</f>
        <v>373.1</v>
      </c>
      <c r="K1558" s="32">
        <f>VLOOKUP(A1558,[3]Sheet1!$F:$I,2,)</f>
        <v>923</v>
      </c>
      <c r="L1558" s="32">
        <f>VLOOKUP(A1558,[3]Sheet1!$F:$I,4,0)</f>
        <v>149.5</v>
      </c>
      <c r="M1558" s="32">
        <f>VLOOKUP(A1558,[1]FIJA!$A:$P,11,0)</f>
        <v>395.2</v>
      </c>
      <c r="N1558" s="32">
        <f>VLOOKUP(A1558,[3]Sheet1!$F:$I,3,0)</f>
        <v>921.7</v>
      </c>
      <c r="O1558" s="32">
        <f>VLOOKUP(A1558,[1]FIJA!$A:$P,12,0)</f>
        <v>75</v>
      </c>
      <c r="P1558" s="6">
        <v>768.3</v>
      </c>
      <c r="Q1558" s="40">
        <f t="shared" si="73"/>
        <v>843.3</v>
      </c>
      <c r="R1558" s="6">
        <f t="shared" si="72"/>
        <v>1994.2</v>
      </c>
      <c r="S1558" s="6">
        <f t="shared" si="74"/>
        <v>12156.7</v>
      </c>
      <c r="T1558" s="24">
        <v>111</v>
      </c>
      <c r="U1558" s="2" t="str">
        <f>VLOOKUP(A1558,[2]COMEDORECO_Generacion_de_Datos_!$A:$F,5,0)</f>
        <v>01.00.00.62.02.43.67</v>
      </c>
    </row>
    <row r="1559" spans="1:21" s="3" customFormat="1" ht="21.95" customHeight="1" x14ac:dyDescent="0.25">
      <c r="A1559" s="2">
        <f>VLOOKUP(C1559,[1]FIJA!$D:$P,3,0)</f>
        <v>40224410619</v>
      </c>
      <c r="B1559" s="23">
        <v>1547</v>
      </c>
      <c r="C1559" s="7" t="s">
        <v>1968</v>
      </c>
      <c r="D1559" s="7" t="s">
        <v>97</v>
      </c>
      <c r="E1559" s="7" t="str">
        <f>VLOOKUP(A1559,[2]COMEDORECO_Generacion_de_Datos_!$A:$F,2,0)</f>
        <v>F</v>
      </c>
      <c r="F1559" s="7" t="s">
        <v>1844</v>
      </c>
      <c r="G1559" s="44" t="str">
        <f>VLOOKUP(A1559,[1]FIJA!$A:$P,15,0)</f>
        <v>COMEDORES ECONOMICOS - COTUI</v>
      </c>
      <c r="H1559" s="44">
        <f>VLOOKUP(A1559,[1]FIJA!$A:$P,8,0)</f>
        <v>13000</v>
      </c>
      <c r="I1559" s="32">
        <f>VLOOKUP(A1559,[1]FIJA!$A:$P,10,0)</f>
        <v>0</v>
      </c>
      <c r="J1559" s="32">
        <f>VLOOKUP(A1559,[1]FIJA!$A:$P,9,0)</f>
        <v>373.1</v>
      </c>
      <c r="K1559" s="32">
        <f>VLOOKUP(A1559,[3]Sheet1!$F:$I,2,)</f>
        <v>923</v>
      </c>
      <c r="L1559" s="32">
        <f>VLOOKUP(A1559,[3]Sheet1!$F:$I,4,0)</f>
        <v>149.5</v>
      </c>
      <c r="M1559" s="32">
        <f>VLOOKUP(A1559,[1]FIJA!$A:$P,11,0)</f>
        <v>395.2</v>
      </c>
      <c r="N1559" s="32">
        <f>VLOOKUP(A1559,[3]Sheet1!$F:$I,3,0)</f>
        <v>921.7</v>
      </c>
      <c r="O1559" s="32">
        <f>VLOOKUP(A1559,[1]FIJA!$A:$P,12,0)</f>
        <v>75</v>
      </c>
      <c r="P1559" s="6">
        <v>768.3</v>
      </c>
      <c r="Q1559" s="40">
        <f t="shared" si="73"/>
        <v>843.3</v>
      </c>
      <c r="R1559" s="6">
        <f t="shared" si="72"/>
        <v>1994.2</v>
      </c>
      <c r="S1559" s="6">
        <f t="shared" si="74"/>
        <v>12156.7</v>
      </c>
      <c r="T1559" s="24">
        <v>111</v>
      </c>
      <c r="U1559" s="2" t="str">
        <f>VLOOKUP(A1559,[2]COMEDORECO_Generacion_de_Datos_!$A:$F,5,0)</f>
        <v>01.00.00.62.02.43.67</v>
      </c>
    </row>
    <row r="1560" spans="1:21" s="3" customFormat="1" ht="21.95" customHeight="1" x14ac:dyDescent="0.25">
      <c r="A1560" s="2">
        <f>VLOOKUP(C1560,[1]FIJA!$D:$P,3,0)</f>
        <v>40235766736</v>
      </c>
      <c r="B1560" s="23">
        <v>1548</v>
      </c>
      <c r="C1560" s="7" t="s">
        <v>1972</v>
      </c>
      <c r="D1560" s="7" t="s">
        <v>101</v>
      </c>
      <c r="E1560" s="7" t="str">
        <f>VLOOKUP(A1560,[2]COMEDORECO_Generacion_de_Datos_!$A:$F,2,0)</f>
        <v>F</v>
      </c>
      <c r="F1560" s="7" t="s">
        <v>1844</v>
      </c>
      <c r="G1560" s="44" t="str">
        <f>VLOOKUP(A1560,[1]FIJA!$A:$P,15,0)</f>
        <v>COMEDORES ECONOMICOS - COTUI</v>
      </c>
      <c r="H1560" s="44">
        <f>VLOOKUP(A1560,[1]FIJA!$A:$P,8,0)</f>
        <v>13000</v>
      </c>
      <c r="I1560" s="32">
        <f>VLOOKUP(A1560,[1]FIJA!$A:$P,10,0)</f>
        <v>0</v>
      </c>
      <c r="J1560" s="32">
        <f>VLOOKUP(A1560,[1]FIJA!$A:$P,9,0)</f>
        <v>373.1</v>
      </c>
      <c r="K1560" s="32">
        <f>VLOOKUP(A1560,[3]Sheet1!$F:$I,2,)</f>
        <v>923</v>
      </c>
      <c r="L1560" s="32">
        <f>VLOOKUP(A1560,[3]Sheet1!$F:$I,4,0)</f>
        <v>149.5</v>
      </c>
      <c r="M1560" s="32">
        <f>VLOOKUP(A1560,[1]FIJA!$A:$P,11,0)</f>
        <v>395.2</v>
      </c>
      <c r="N1560" s="32">
        <f>VLOOKUP(A1560,[3]Sheet1!$F:$I,3,0)</f>
        <v>921.7</v>
      </c>
      <c r="O1560" s="32">
        <f>VLOOKUP(A1560,[1]FIJA!$A:$P,12,0)</f>
        <v>75</v>
      </c>
      <c r="P1560" s="6">
        <v>768.3</v>
      </c>
      <c r="Q1560" s="40">
        <f t="shared" si="73"/>
        <v>843.3</v>
      </c>
      <c r="R1560" s="6">
        <f t="shared" si="72"/>
        <v>1994.2</v>
      </c>
      <c r="S1560" s="6">
        <f t="shared" si="74"/>
        <v>12156.7</v>
      </c>
      <c r="T1560" s="24">
        <v>111</v>
      </c>
      <c r="U1560" s="2" t="str">
        <f>VLOOKUP(A1560,[2]COMEDORECO_Generacion_de_Datos_!$A:$F,5,0)</f>
        <v>01.00.00.62.02.43.67</v>
      </c>
    </row>
    <row r="1561" spans="1:21" s="3" customFormat="1" ht="21.95" customHeight="1" x14ac:dyDescent="0.25">
      <c r="A1561" s="2">
        <f>VLOOKUP(C1561,[1]FIJA!$D:$P,3,0)</f>
        <v>4900910342</v>
      </c>
      <c r="B1561" s="23">
        <v>1549</v>
      </c>
      <c r="C1561" s="43" t="s">
        <v>2044</v>
      </c>
      <c r="D1561" s="7" t="s">
        <v>101</v>
      </c>
      <c r="E1561" s="7" t="str">
        <f>VLOOKUP(A1561,[2]COMEDORECO_Generacion_de_Datos_!$A:$F,2,0)</f>
        <v>F</v>
      </c>
      <c r="F1561" s="7" t="s">
        <v>1844</v>
      </c>
      <c r="G1561" s="44" t="str">
        <f>VLOOKUP(A1561,[1]FIJA!$A:$P,15,0)</f>
        <v>COMEDORES ECONOMICOS - COTUI</v>
      </c>
      <c r="H1561" s="44">
        <f>VLOOKUP(A1561,[1]FIJA!$A:$P,8,0)</f>
        <v>13000</v>
      </c>
      <c r="I1561" s="32">
        <f>VLOOKUP(A1561,[1]FIJA!$A:$P,10,0)</f>
        <v>0</v>
      </c>
      <c r="J1561" s="32">
        <f>VLOOKUP(A1561,[1]FIJA!$A:$P,9,0)</f>
        <v>373.1</v>
      </c>
      <c r="K1561" s="32">
        <f>VLOOKUP(A1561,[3]Sheet1!$F:$I,2,)</f>
        <v>923</v>
      </c>
      <c r="L1561" s="32">
        <f>VLOOKUP(A1561,[3]Sheet1!$F:$I,4,0)</f>
        <v>149.5</v>
      </c>
      <c r="M1561" s="32">
        <f>VLOOKUP(A1561,[1]FIJA!$A:$P,11,0)</f>
        <v>395.2</v>
      </c>
      <c r="N1561" s="32">
        <f>VLOOKUP(A1561,[3]Sheet1!$F:$I,3,0)</f>
        <v>921.7</v>
      </c>
      <c r="O1561" s="32">
        <f>VLOOKUP(A1561,[1]FIJA!$A:$P,12,0)</f>
        <v>75</v>
      </c>
      <c r="P1561" s="6">
        <v>835.3</v>
      </c>
      <c r="Q1561" s="40">
        <f t="shared" si="73"/>
        <v>843.3</v>
      </c>
      <c r="R1561" s="6">
        <f t="shared" si="72"/>
        <v>1994.2</v>
      </c>
      <c r="S1561" s="6">
        <f t="shared" si="74"/>
        <v>12156.7</v>
      </c>
      <c r="T1561" s="24">
        <v>111</v>
      </c>
      <c r="U1561" s="2" t="str">
        <f>VLOOKUP(A1561,[2]COMEDORECO_Generacion_de_Datos_!$A:$F,5,0)</f>
        <v>01.00.00.62.02.43.67</v>
      </c>
    </row>
    <row r="1562" spans="1:21" s="3" customFormat="1" ht="21.95" customHeight="1" x14ac:dyDescent="0.25">
      <c r="A1562" s="2">
        <f>VLOOKUP(C1562,[1]FIJA!$D:$P,3,0)</f>
        <v>4900442346</v>
      </c>
      <c r="B1562" s="23">
        <v>1550</v>
      </c>
      <c r="C1562" s="7" t="s">
        <v>2137</v>
      </c>
      <c r="D1562" s="7" t="s">
        <v>101</v>
      </c>
      <c r="E1562" s="7" t="str">
        <f>VLOOKUP(A1562,[2]COMEDORECO_Generacion_de_Datos_!$A:$F,2,0)</f>
        <v>F</v>
      </c>
      <c r="F1562" s="7" t="s">
        <v>1844</v>
      </c>
      <c r="G1562" s="44" t="str">
        <f>VLOOKUP(A1562,[1]FIJA!$A:$P,15,0)</f>
        <v>COMEDORES ECONOMICOS - COTUI</v>
      </c>
      <c r="H1562" s="44">
        <f>VLOOKUP(A1562,[1]FIJA!$A:$P,8,0)</f>
        <v>11000</v>
      </c>
      <c r="I1562" s="32">
        <f>VLOOKUP(A1562,[1]FIJA!$A:$P,10,0)</f>
        <v>0</v>
      </c>
      <c r="J1562" s="32">
        <f>VLOOKUP(A1562,[1]FIJA!$A:$P,9,0)</f>
        <v>315.7</v>
      </c>
      <c r="K1562" s="32">
        <f>VLOOKUP(A1562,[3]Sheet1!$F:$I,2,)</f>
        <v>781</v>
      </c>
      <c r="L1562" s="32">
        <f>VLOOKUP(A1562,[3]Sheet1!$F:$I,4,0)</f>
        <v>126.5</v>
      </c>
      <c r="M1562" s="32">
        <f>VLOOKUP(A1562,[1]FIJA!$A:$P,11,0)</f>
        <v>334.4</v>
      </c>
      <c r="N1562" s="32">
        <f>VLOOKUP(A1562,[3]Sheet1!$F:$I,3,0)</f>
        <v>779.9</v>
      </c>
      <c r="O1562" s="32">
        <f>VLOOKUP(A1562,[1]FIJA!$A:$P,12,0)</f>
        <v>75</v>
      </c>
      <c r="P1562" s="6">
        <v>1339.16</v>
      </c>
      <c r="Q1562" s="40">
        <f t="shared" si="73"/>
        <v>725.09999999999991</v>
      </c>
      <c r="R1562" s="6">
        <f t="shared" si="72"/>
        <v>1687.4</v>
      </c>
      <c r="S1562" s="6">
        <f t="shared" si="74"/>
        <v>10274.9</v>
      </c>
      <c r="T1562" s="24">
        <v>111</v>
      </c>
      <c r="U1562" s="2" t="str">
        <f>VLOOKUP(A1562,[2]COMEDORECO_Generacion_de_Datos_!$A:$F,5,0)</f>
        <v>01.00.00.62.02.43.67</v>
      </c>
    </row>
    <row r="1563" spans="1:21" s="3" customFormat="1" ht="21.95" customHeight="1" x14ac:dyDescent="0.25">
      <c r="A1563" s="2">
        <f>VLOOKUP(C1563,[1]FIJA!$D:$P,3,0)</f>
        <v>4100114075</v>
      </c>
      <c r="B1563" s="23">
        <v>1551</v>
      </c>
      <c r="C1563" s="7" t="s">
        <v>1873</v>
      </c>
      <c r="D1563" s="7" t="s">
        <v>27</v>
      </c>
      <c r="E1563" s="7" t="str">
        <f>VLOOKUP(A1563,[2]COMEDORECO_Generacion_de_Datos_!$A:$F,2,0)</f>
        <v>F</v>
      </c>
      <c r="F1563" s="7" t="s">
        <v>1844</v>
      </c>
      <c r="G1563" s="44" t="str">
        <f>VLOOKUP(A1563,[1]FIJA!$A:$P,15,0)</f>
        <v>COMEDORES ECONOMICOS - LA CALETA - BOCA</v>
      </c>
      <c r="H1563" s="44">
        <f>VLOOKUP(A1563,[1]FIJA!$A:$P,8,0)</f>
        <v>15000</v>
      </c>
      <c r="I1563" s="32">
        <f>VLOOKUP(A1563,[1]FIJA!$A:$P,10,0)</f>
        <v>0</v>
      </c>
      <c r="J1563" s="32">
        <f>VLOOKUP(A1563,[1]FIJA!$A:$P,9,0)</f>
        <v>430.5</v>
      </c>
      <c r="K1563" s="32">
        <f>VLOOKUP(A1563,[3]Sheet1!$F:$I,2,)</f>
        <v>1065</v>
      </c>
      <c r="L1563" s="32">
        <f>VLOOKUP(A1563,[3]Sheet1!$F:$I,4,0)</f>
        <v>172.5</v>
      </c>
      <c r="M1563" s="32">
        <f>VLOOKUP(A1563,[1]FIJA!$A:$P,11,0)</f>
        <v>456</v>
      </c>
      <c r="N1563" s="32">
        <f>VLOOKUP(A1563,[3]Sheet1!$F:$I,3,0)</f>
        <v>1063.5</v>
      </c>
      <c r="O1563" s="32">
        <f>VLOOKUP(A1563,[1]FIJA!$A:$P,12,0)</f>
        <v>75</v>
      </c>
      <c r="P1563" s="6">
        <v>886.5</v>
      </c>
      <c r="Q1563" s="40">
        <f t="shared" si="73"/>
        <v>961.5</v>
      </c>
      <c r="R1563" s="6">
        <f t="shared" si="72"/>
        <v>2301</v>
      </c>
      <c r="S1563" s="6">
        <f t="shared" si="74"/>
        <v>14038.5</v>
      </c>
      <c r="T1563" s="24">
        <v>111</v>
      </c>
      <c r="U1563" s="2" t="str">
        <f>VLOOKUP(A1563,[2]COMEDORECO_Generacion_de_Datos_!$A:$F,5,0)</f>
        <v>01.00.00.62.02.43.76</v>
      </c>
    </row>
    <row r="1564" spans="1:21" s="3" customFormat="1" ht="21.95" customHeight="1" x14ac:dyDescent="0.25">
      <c r="A1564" s="2">
        <f>VLOOKUP(C1564,[1]FIJA!$D:$P,3,0)</f>
        <v>104408612</v>
      </c>
      <c r="B1564" s="23">
        <v>1552</v>
      </c>
      <c r="C1564" s="7" t="s">
        <v>1849</v>
      </c>
      <c r="D1564" s="7" t="s">
        <v>97</v>
      </c>
      <c r="E1564" s="7" t="str">
        <f>VLOOKUP(A1564,[2]COMEDORECO_Generacion_de_Datos_!$A:$F,2,0)</f>
        <v>F</v>
      </c>
      <c r="F1564" s="7" t="s">
        <v>1844</v>
      </c>
      <c r="G1564" s="44" t="str">
        <f>VLOOKUP(A1564,[1]FIJA!$A:$P,15,0)</f>
        <v>COMEDORES ECONOMICOS - LA CALETA - BOCA</v>
      </c>
      <c r="H1564" s="44">
        <f>VLOOKUP(A1564,[1]FIJA!$A:$P,8,0)</f>
        <v>11000</v>
      </c>
      <c r="I1564" s="32">
        <f>VLOOKUP(A1564,[1]FIJA!$A:$P,10,0)</f>
        <v>0</v>
      </c>
      <c r="J1564" s="32">
        <f>VLOOKUP(A1564,[1]FIJA!$A:$P,9,0)</f>
        <v>315.7</v>
      </c>
      <c r="K1564" s="32">
        <f>VLOOKUP(A1564,[3]Sheet1!$F:$I,2,)</f>
        <v>781</v>
      </c>
      <c r="L1564" s="32">
        <f>VLOOKUP(A1564,[3]Sheet1!$F:$I,4,0)</f>
        <v>126.5</v>
      </c>
      <c r="M1564" s="32">
        <f>VLOOKUP(A1564,[1]FIJA!$A:$P,11,0)</f>
        <v>334.4</v>
      </c>
      <c r="N1564" s="32">
        <f>VLOOKUP(A1564,[3]Sheet1!$F:$I,3,0)</f>
        <v>779.9</v>
      </c>
      <c r="O1564" s="32">
        <f>VLOOKUP(A1564,[1]FIJA!$A:$P,12,0)</f>
        <v>75</v>
      </c>
      <c r="P1564" s="6">
        <v>650.09999999999991</v>
      </c>
      <c r="Q1564" s="40">
        <f t="shared" si="73"/>
        <v>725.09999999999991</v>
      </c>
      <c r="R1564" s="6">
        <f t="shared" si="72"/>
        <v>1687.4</v>
      </c>
      <c r="S1564" s="6">
        <f t="shared" si="74"/>
        <v>10274.9</v>
      </c>
      <c r="T1564" s="24">
        <v>111</v>
      </c>
      <c r="U1564" s="2" t="str">
        <f>VLOOKUP(A1564,[2]COMEDORECO_Generacion_de_Datos_!$A:$F,5,0)</f>
        <v>01.00.00.62.02.43.76</v>
      </c>
    </row>
    <row r="1565" spans="1:21" s="3" customFormat="1" ht="21.95" customHeight="1" x14ac:dyDescent="0.25">
      <c r="A1565" s="2">
        <f>VLOOKUP(C1565,[1]FIJA!$D:$P,3,0)</f>
        <v>115865784</v>
      </c>
      <c r="B1565" s="23">
        <v>1553</v>
      </c>
      <c r="C1565" s="7" t="s">
        <v>432</v>
      </c>
      <c r="D1565" s="7" t="s">
        <v>220</v>
      </c>
      <c r="E1565" s="7" t="str">
        <f>VLOOKUP(A1565,[2]COMEDORECO_Generacion_de_Datos_!$A:$F,2,0)</f>
        <v>M</v>
      </c>
      <c r="F1565" s="7" t="s">
        <v>1844</v>
      </c>
      <c r="G1565" s="44" t="str">
        <f>VLOOKUP(A1565,[1]FIJA!$A:$P,15,0)</f>
        <v>COMEDORES ECONOMICOS- ARROLLO CANO</v>
      </c>
      <c r="H1565" s="44">
        <f>VLOOKUP(A1565,[1]FIJA!$A:$P,8,0)</f>
        <v>13200</v>
      </c>
      <c r="I1565" s="32">
        <f>VLOOKUP(A1565,[1]FIJA!$A:$P,10,0)</f>
        <v>0</v>
      </c>
      <c r="J1565" s="32">
        <f>VLOOKUP(A1565,[1]FIJA!$A:$P,9,0)</f>
        <v>378.84</v>
      </c>
      <c r="K1565" s="32">
        <f>VLOOKUP(A1565,[3]Sheet1!$F:$I,2,)</f>
        <v>937.2</v>
      </c>
      <c r="L1565" s="32">
        <f>VLOOKUP(A1565,[3]Sheet1!$F:$I,4,0)</f>
        <v>151.80000000000001</v>
      </c>
      <c r="M1565" s="32">
        <f>VLOOKUP(A1565,[1]FIJA!$A:$P,11,0)</f>
        <v>401.28</v>
      </c>
      <c r="N1565" s="32">
        <f>VLOOKUP(A1565,[3]Sheet1!$F:$I,3,0)</f>
        <v>935.88</v>
      </c>
      <c r="O1565" s="32">
        <f>VLOOKUP(A1565,[1]FIJA!$A:$P,12,0)</f>
        <v>75</v>
      </c>
      <c r="P1565" s="6">
        <v>780.11999999999989</v>
      </c>
      <c r="Q1565" s="40">
        <f t="shared" si="73"/>
        <v>855.11999999999989</v>
      </c>
      <c r="R1565" s="6">
        <f t="shared" si="72"/>
        <v>2024.88</v>
      </c>
      <c r="S1565" s="6">
        <f t="shared" si="74"/>
        <v>12344.880000000001</v>
      </c>
      <c r="T1565" s="24">
        <v>111</v>
      </c>
      <c r="U1565" s="2" t="str">
        <f>VLOOKUP(A1565,[2]COMEDORECO_Generacion_de_Datos_!$A:$F,5,0)</f>
        <v>01.00.00.62.02.43.78</v>
      </c>
    </row>
    <row r="1566" spans="1:21" s="3" customFormat="1" ht="21.95" customHeight="1" x14ac:dyDescent="0.25">
      <c r="A1566" s="2">
        <f>VLOOKUP(C1566,[1]FIJA!$D:$P,3,0)</f>
        <v>1201165105</v>
      </c>
      <c r="B1566" s="23">
        <v>1554</v>
      </c>
      <c r="C1566" s="7" t="s">
        <v>567</v>
      </c>
      <c r="D1566" s="7" t="s">
        <v>97</v>
      </c>
      <c r="E1566" s="7" t="str">
        <f>VLOOKUP(A1566,[2]COMEDORECO_Generacion_de_Datos_!$A:$F,2,0)</f>
        <v>F</v>
      </c>
      <c r="F1566" s="7" t="s">
        <v>1844</v>
      </c>
      <c r="G1566" s="44" t="str">
        <f>VLOOKUP(A1566,[1]FIJA!$A:$P,15,0)</f>
        <v>COMEDORES ECONOMICOS- ARROLLO CANO</v>
      </c>
      <c r="H1566" s="44">
        <f>VLOOKUP(A1566,[1]FIJA!$A:$P,8,0)</f>
        <v>11000</v>
      </c>
      <c r="I1566" s="32">
        <f>VLOOKUP(A1566,[1]FIJA!$A:$P,10,0)</f>
        <v>0</v>
      </c>
      <c r="J1566" s="32">
        <f>VLOOKUP(A1566,[1]FIJA!$A:$P,9,0)</f>
        <v>315.7</v>
      </c>
      <c r="K1566" s="32">
        <f>VLOOKUP(A1566,[3]Sheet1!$F:$I,2,)</f>
        <v>781</v>
      </c>
      <c r="L1566" s="32">
        <f>VLOOKUP(A1566,[3]Sheet1!$F:$I,4,0)</f>
        <v>126.5</v>
      </c>
      <c r="M1566" s="32">
        <f>VLOOKUP(A1566,[1]FIJA!$A:$P,11,0)</f>
        <v>334.4</v>
      </c>
      <c r="N1566" s="32">
        <f>VLOOKUP(A1566,[3]Sheet1!$F:$I,3,0)</f>
        <v>779.9</v>
      </c>
      <c r="O1566" s="32">
        <f>VLOOKUP(A1566,[1]FIJA!$A:$P,12,0)</f>
        <v>75</v>
      </c>
      <c r="P1566" s="6">
        <v>650.09999999999991</v>
      </c>
      <c r="Q1566" s="40">
        <f t="shared" si="73"/>
        <v>725.09999999999991</v>
      </c>
      <c r="R1566" s="6">
        <f t="shared" si="72"/>
        <v>1687.4</v>
      </c>
      <c r="S1566" s="6">
        <f t="shared" si="74"/>
        <v>10274.9</v>
      </c>
      <c r="T1566" s="24">
        <v>111</v>
      </c>
      <c r="U1566" s="2" t="str">
        <f>VLOOKUP(A1566,[2]COMEDORECO_Generacion_de_Datos_!$A:$F,5,0)</f>
        <v>01.00.00.62.02.43.78</v>
      </c>
    </row>
    <row r="1567" spans="1:21" s="3" customFormat="1" ht="21.95" customHeight="1" x14ac:dyDescent="0.25">
      <c r="A1567" s="2">
        <f>VLOOKUP(C1567,[1]FIJA!$D:$P,3,0)</f>
        <v>5300415535</v>
      </c>
      <c r="B1567" s="23">
        <v>1555</v>
      </c>
      <c r="C1567" s="7" t="s">
        <v>878</v>
      </c>
      <c r="D1567" s="7" t="s">
        <v>44</v>
      </c>
      <c r="E1567" s="7" t="str">
        <f>VLOOKUP(A1567,[2]COMEDORECO_Generacion_de_Datos_!$A:$F,2,0)</f>
        <v>F</v>
      </c>
      <c r="F1567" s="7" t="s">
        <v>1844</v>
      </c>
      <c r="G1567" s="44" t="str">
        <f>VLOOKUP(A1567,[1]FIJA!$A:$P,15,0)</f>
        <v>COMEDORES ECONOMICOS- ARROLLO CANO</v>
      </c>
      <c r="H1567" s="44">
        <f>VLOOKUP(A1567,[1]FIJA!$A:$P,8,0)</f>
        <v>11000</v>
      </c>
      <c r="I1567" s="32">
        <f>VLOOKUP(A1567,[1]FIJA!$A:$P,10,0)</f>
        <v>0</v>
      </c>
      <c r="J1567" s="32">
        <f>VLOOKUP(A1567,[1]FIJA!$A:$P,9,0)</f>
        <v>315.7</v>
      </c>
      <c r="K1567" s="32">
        <f>VLOOKUP(A1567,[3]Sheet1!$F:$I,2,)</f>
        <v>781</v>
      </c>
      <c r="L1567" s="32">
        <f>VLOOKUP(A1567,[3]Sheet1!$F:$I,4,0)</f>
        <v>126.5</v>
      </c>
      <c r="M1567" s="32">
        <f>VLOOKUP(A1567,[1]FIJA!$A:$P,11,0)</f>
        <v>334.4</v>
      </c>
      <c r="N1567" s="32">
        <f>VLOOKUP(A1567,[3]Sheet1!$F:$I,3,0)</f>
        <v>779.9</v>
      </c>
      <c r="O1567" s="32">
        <f>VLOOKUP(A1567,[1]FIJA!$A:$P,12,0)</f>
        <v>75</v>
      </c>
      <c r="P1567" s="6">
        <v>650.09999999999991</v>
      </c>
      <c r="Q1567" s="40">
        <f t="shared" si="73"/>
        <v>725.09999999999991</v>
      </c>
      <c r="R1567" s="6">
        <f t="shared" si="72"/>
        <v>1687.4</v>
      </c>
      <c r="S1567" s="6">
        <f t="shared" si="74"/>
        <v>10274.9</v>
      </c>
      <c r="T1567" s="24">
        <v>111</v>
      </c>
      <c r="U1567" s="2" t="str">
        <f>VLOOKUP(A1567,[2]COMEDORECO_Generacion_de_Datos_!$A:$F,5,0)</f>
        <v>01.00.00.62.02.43.78</v>
      </c>
    </row>
    <row r="1568" spans="1:21" s="3" customFormat="1" ht="21.95" customHeight="1" x14ac:dyDescent="0.25">
      <c r="A1568" s="2">
        <f>VLOOKUP(C1568,[1]FIJA!$D:$P,3,0)</f>
        <v>10900046581</v>
      </c>
      <c r="B1568" s="23">
        <v>1556</v>
      </c>
      <c r="C1568" s="7" t="s">
        <v>1027</v>
      </c>
      <c r="D1568" s="7" t="s">
        <v>97</v>
      </c>
      <c r="E1568" s="7" t="str">
        <f>VLOOKUP(A1568,[2]COMEDORECO_Generacion_de_Datos_!$A:$F,2,0)</f>
        <v>F</v>
      </c>
      <c r="F1568" s="7" t="s">
        <v>1844</v>
      </c>
      <c r="G1568" s="44" t="str">
        <f>VLOOKUP(A1568,[1]FIJA!$A:$P,15,0)</f>
        <v>COMEDORES ECONOMICOS- ARROLLO CANO</v>
      </c>
      <c r="H1568" s="44">
        <f>VLOOKUP(A1568,[1]FIJA!$A:$P,8,0)</f>
        <v>11000</v>
      </c>
      <c r="I1568" s="32">
        <f>VLOOKUP(A1568,[1]FIJA!$A:$P,10,0)</f>
        <v>0</v>
      </c>
      <c r="J1568" s="32">
        <f>VLOOKUP(A1568,[1]FIJA!$A:$P,9,0)</f>
        <v>315.7</v>
      </c>
      <c r="K1568" s="32">
        <f>VLOOKUP(A1568,[3]Sheet1!$F:$I,2,)</f>
        <v>781</v>
      </c>
      <c r="L1568" s="32">
        <f>VLOOKUP(A1568,[3]Sheet1!$F:$I,4,0)</f>
        <v>126.5</v>
      </c>
      <c r="M1568" s="32">
        <f>VLOOKUP(A1568,[1]FIJA!$A:$P,11,0)</f>
        <v>334.4</v>
      </c>
      <c r="N1568" s="32">
        <f>VLOOKUP(A1568,[3]Sheet1!$F:$I,3,0)</f>
        <v>779.9</v>
      </c>
      <c r="O1568" s="32">
        <f>VLOOKUP(A1568,[1]FIJA!$A:$P,12,0)</f>
        <v>1587.45</v>
      </c>
      <c r="P1568" s="6">
        <v>650.09999999999991</v>
      </c>
      <c r="Q1568" s="40">
        <f t="shared" si="73"/>
        <v>2237.5500000000002</v>
      </c>
      <c r="R1568" s="6">
        <f t="shared" si="72"/>
        <v>1687.4</v>
      </c>
      <c r="S1568" s="6">
        <f t="shared" si="74"/>
        <v>8762.4500000000007</v>
      </c>
      <c r="T1568" s="24">
        <v>111</v>
      </c>
      <c r="U1568" s="2" t="str">
        <f>VLOOKUP(A1568,[2]COMEDORECO_Generacion_de_Datos_!$A:$F,5,0)</f>
        <v>01.00.00.62.02.43.78</v>
      </c>
    </row>
    <row r="1569" spans="1:21" s="3" customFormat="1" ht="21.95" customHeight="1" x14ac:dyDescent="0.25">
      <c r="A1569" s="2">
        <f>VLOOKUP(C1569,[1]FIJA!$D:$P,3,0)</f>
        <v>10900049114</v>
      </c>
      <c r="B1569" s="23">
        <v>1557</v>
      </c>
      <c r="C1569" s="7" t="s">
        <v>1029</v>
      </c>
      <c r="D1569" s="7" t="s">
        <v>97</v>
      </c>
      <c r="E1569" s="7" t="str">
        <f>VLOOKUP(A1569,[2]COMEDORECO_Generacion_de_Datos_!$A:$F,2,0)</f>
        <v>M</v>
      </c>
      <c r="F1569" s="7" t="s">
        <v>1844</v>
      </c>
      <c r="G1569" s="44" t="str">
        <f>VLOOKUP(A1569,[1]FIJA!$A:$P,15,0)</f>
        <v>COMEDORES ECONOMICOS- ARROLLO CANO</v>
      </c>
      <c r="H1569" s="44">
        <f>VLOOKUP(A1569,[1]FIJA!$A:$P,8,0)</f>
        <v>11000</v>
      </c>
      <c r="I1569" s="32">
        <f>VLOOKUP(A1569,[1]FIJA!$A:$P,10,0)</f>
        <v>0</v>
      </c>
      <c r="J1569" s="32">
        <f>VLOOKUP(A1569,[1]FIJA!$A:$P,9,0)</f>
        <v>315.7</v>
      </c>
      <c r="K1569" s="32">
        <f>VLOOKUP(A1569,[3]Sheet1!$F:$I,2,)</f>
        <v>781</v>
      </c>
      <c r="L1569" s="32">
        <f>VLOOKUP(A1569,[3]Sheet1!$F:$I,4,0)</f>
        <v>126.5</v>
      </c>
      <c r="M1569" s="32">
        <f>VLOOKUP(A1569,[1]FIJA!$A:$P,11,0)</f>
        <v>334.4</v>
      </c>
      <c r="N1569" s="32">
        <f>VLOOKUP(A1569,[3]Sheet1!$F:$I,3,0)</f>
        <v>779.9</v>
      </c>
      <c r="O1569" s="32">
        <f>VLOOKUP(A1569,[1]FIJA!$A:$P,12,0)</f>
        <v>75</v>
      </c>
      <c r="P1569" s="6">
        <v>650.09999999999991</v>
      </c>
      <c r="Q1569" s="40">
        <f t="shared" si="73"/>
        <v>725.09999999999991</v>
      </c>
      <c r="R1569" s="6">
        <f t="shared" si="72"/>
        <v>1687.4</v>
      </c>
      <c r="S1569" s="6">
        <f t="shared" si="74"/>
        <v>10274.9</v>
      </c>
      <c r="T1569" s="24">
        <v>111</v>
      </c>
      <c r="U1569" s="2" t="str">
        <f>VLOOKUP(A1569,[2]COMEDORECO_Generacion_de_Datos_!$A:$F,5,0)</f>
        <v>01.00.00.62.02.43.78</v>
      </c>
    </row>
    <row r="1570" spans="1:21" s="3" customFormat="1" ht="21.95" customHeight="1" x14ac:dyDescent="0.25">
      <c r="A1570" s="2">
        <f>VLOOKUP(C1570,[1]FIJA!$D:$P,3,0)</f>
        <v>10900082958</v>
      </c>
      <c r="B1570" s="23">
        <v>1558</v>
      </c>
      <c r="C1570" s="7" t="s">
        <v>1036</v>
      </c>
      <c r="D1570" s="7" t="s">
        <v>97</v>
      </c>
      <c r="E1570" s="7" t="str">
        <f>VLOOKUP(A1570,[2]COMEDORECO_Generacion_de_Datos_!$A:$F,2,0)</f>
        <v>M</v>
      </c>
      <c r="F1570" s="7" t="s">
        <v>1844</v>
      </c>
      <c r="G1570" s="44" t="str">
        <f>VLOOKUP(A1570,[1]FIJA!$A:$P,15,0)</f>
        <v>COMEDORES ECONOMICOS- ARROLLO CANO</v>
      </c>
      <c r="H1570" s="44">
        <f>VLOOKUP(A1570,[1]FIJA!$A:$P,8,0)</f>
        <v>11000</v>
      </c>
      <c r="I1570" s="32">
        <f>VLOOKUP(A1570,[1]FIJA!$A:$P,10,0)</f>
        <v>0</v>
      </c>
      <c r="J1570" s="32">
        <f>VLOOKUP(A1570,[1]FIJA!$A:$P,9,0)</f>
        <v>315.7</v>
      </c>
      <c r="K1570" s="32">
        <f>VLOOKUP(A1570,[3]Sheet1!$F:$I,2,)</f>
        <v>781</v>
      </c>
      <c r="L1570" s="32">
        <f>VLOOKUP(A1570,[3]Sheet1!$F:$I,4,0)</f>
        <v>126.5</v>
      </c>
      <c r="M1570" s="32">
        <f>VLOOKUP(A1570,[1]FIJA!$A:$P,11,0)</f>
        <v>334.4</v>
      </c>
      <c r="N1570" s="32">
        <f>VLOOKUP(A1570,[3]Sheet1!$F:$I,3,0)</f>
        <v>779.9</v>
      </c>
      <c r="O1570" s="32">
        <f>VLOOKUP(A1570,[1]FIJA!$A:$P,12,0)</f>
        <v>3099.9</v>
      </c>
      <c r="P1570" s="6">
        <v>650.09999999999991</v>
      </c>
      <c r="Q1570" s="40">
        <f t="shared" si="73"/>
        <v>3750</v>
      </c>
      <c r="R1570" s="6">
        <f t="shared" si="72"/>
        <v>1687.4</v>
      </c>
      <c r="S1570" s="6">
        <f t="shared" si="74"/>
        <v>7250</v>
      </c>
      <c r="T1570" s="24">
        <v>111</v>
      </c>
      <c r="U1570" s="2" t="str">
        <f>VLOOKUP(A1570,[2]COMEDORECO_Generacion_de_Datos_!$A:$F,5,0)</f>
        <v>01.00.00.62.02.43.78</v>
      </c>
    </row>
    <row r="1571" spans="1:21" s="3" customFormat="1" ht="21.95" customHeight="1" x14ac:dyDescent="0.25">
      <c r="A1571" s="2">
        <f>VLOOKUP(C1571,[1]FIJA!$D:$P,3,0)</f>
        <v>40235413966</v>
      </c>
      <c r="B1571" s="23">
        <v>1559</v>
      </c>
      <c r="C1571" s="7" t="s">
        <v>1245</v>
      </c>
      <c r="D1571" s="7" t="s">
        <v>97</v>
      </c>
      <c r="E1571" s="7" t="str">
        <f>VLOOKUP(A1571,[2]COMEDORECO_Generacion_de_Datos_!$A:$F,2,0)</f>
        <v>F</v>
      </c>
      <c r="F1571" s="7" t="s">
        <v>1844</v>
      </c>
      <c r="G1571" s="44" t="str">
        <f>VLOOKUP(A1571,[1]FIJA!$A:$P,15,0)</f>
        <v>COMEDORES ECONOMICOS- ARROLLO CANO</v>
      </c>
      <c r="H1571" s="44">
        <f>VLOOKUP(A1571,[1]FIJA!$A:$P,8,0)</f>
        <v>11000</v>
      </c>
      <c r="I1571" s="32">
        <f>VLOOKUP(A1571,[1]FIJA!$A:$P,10,0)</f>
        <v>0</v>
      </c>
      <c r="J1571" s="32">
        <f>VLOOKUP(A1571,[1]FIJA!$A:$P,9,0)</f>
        <v>315.7</v>
      </c>
      <c r="K1571" s="32">
        <f>VLOOKUP(A1571,[3]Sheet1!$F:$I,2,)</f>
        <v>781</v>
      </c>
      <c r="L1571" s="32">
        <f>VLOOKUP(A1571,[3]Sheet1!$F:$I,4,0)</f>
        <v>126.5</v>
      </c>
      <c r="M1571" s="32">
        <f>VLOOKUP(A1571,[1]FIJA!$A:$P,11,0)</f>
        <v>334.4</v>
      </c>
      <c r="N1571" s="32">
        <f>VLOOKUP(A1571,[3]Sheet1!$F:$I,3,0)</f>
        <v>779.9</v>
      </c>
      <c r="O1571" s="32">
        <f>VLOOKUP(A1571,[1]FIJA!$A:$P,12,0)</f>
        <v>75</v>
      </c>
      <c r="P1571" s="6">
        <v>650.09999999999991</v>
      </c>
      <c r="Q1571" s="40">
        <f t="shared" si="73"/>
        <v>725.09999999999991</v>
      </c>
      <c r="R1571" s="6">
        <f t="shared" si="72"/>
        <v>1687.4</v>
      </c>
      <c r="S1571" s="6">
        <f t="shared" si="74"/>
        <v>10274.9</v>
      </c>
      <c r="T1571" s="24">
        <v>111</v>
      </c>
      <c r="U1571" s="2" t="str">
        <f>VLOOKUP(A1571,[2]COMEDORECO_Generacion_de_Datos_!$A:$F,5,0)</f>
        <v>01.00.00.62.02.43.78</v>
      </c>
    </row>
    <row r="1572" spans="1:21" s="3" customFormat="1" ht="21.95" customHeight="1" x14ac:dyDescent="0.25">
      <c r="A1572" s="2">
        <f>VLOOKUP(C1572,[1]FIJA!$D:$P,3,0)</f>
        <v>10900037598</v>
      </c>
      <c r="B1572" s="23">
        <v>1560</v>
      </c>
      <c r="C1572" s="7" t="s">
        <v>1024</v>
      </c>
      <c r="D1572" s="7" t="s">
        <v>37</v>
      </c>
      <c r="E1572" s="7" t="str">
        <f>VLOOKUP(A1572,[2]COMEDORECO_Generacion_de_Datos_!$A:$F,2,0)</f>
        <v>M</v>
      </c>
      <c r="F1572" s="7" t="s">
        <v>1844</v>
      </c>
      <c r="G1572" s="44" t="str">
        <f>VLOOKUP(A1572,[1]FIJA!$A:$P,15,0)</f>
        <v>COMEDORES ECONOMICOS- BOHECHIO</v>
      </c>
      <c r="H1572" s="44">
        <f>VLOOKUP(A1572,[1]FIJA!$A:$P,8,0)</f>
        <v>18700</v>
      </c>
      <c r="I1572" s="32">
        <f>VLOOKUP(A1572,[1]FIJA!$A:$P,10,0)</f>
        <v>0</v>
      </c>
      <c r="J1572" s="32">
        <f>VLOOKUP(A1572,[1]FIJA!$A:$P,9,0)</f>
        <v>536.69000000000005</v>
      </c>
      <c r="K1572" s="32">
        <f>VLOOKUP(A1572,[3]Sheet1!$F:$I,2,)</f>
        <v>1327.7</v>
      </c>
      <c r="L1572" s="32">
        <f>VLOOKUP(A1572,[3]Sheet1!$F:$I,4,0)</f>
        <v>215.05</v>
      </c>
      <c r="M1572" s="32">
        <f>VLOOKUP(A1572,[1]FIJA!$A:$P,11,0)</f>
        <v>568.48</v>
      </c>
      <c r="N1572" s="32">
        <f>VLOOKUP(A1572,[3]Sheet1!$F:$I,3,0)</f>
        <v>1325.83</v>
      </c>
      <c r="O1572" s="32">
        <f>VLOOKUP(A1572,[1]FIJA!$A:$P,12,0)</f>
        <v>75</v>
      </c>
      <c r="P1572" s="6">
        <v>1105.17</v>
      </c>
      <c r="Q1572" s="40">
        <f t="shared" si="73"/>
        <v>1180.17</v>
      </c>
      <c r="R1572" s="6">
        <f t="shared" si="72"/>
        <v>2868.58</v>
      </c>
      <c r="S1572" s="6">
        <f t="shared" si="74"/>
        <v>17519.830000000002</v>
      </c>
      <c r="T1572" s="24">
        <v>111</v>
      </c>
      <c r="U1572" s="2" t="str">
        <f>VLOOKUP(A1572,[2]COMEDORECO_Generacion_de_Datos_!$A:$F,5,0)</f>
        <v>01.00.00.62.02.43.79</v>
      </c>
    </row>
    <row r="1573" spans="1:21" s="3" customFormat="1" ht="21.95" customHeight="1" x14ac:dyDescent="0.25">
      <c r="A1573" s="2">
        <f>VLOOKUP(C1573,[1]FIJA!$D:$P,3,0)</f>
        <v>10900061556</v>
      </c>
      <c r="B1573" s="23">
        <v>1561</v>
      </c>
      <c r="C1573" s="7" t="s">
        <v>1033</v>
      </c>
      <c r="D1573" s="7" t="s">
        <v>37</v>
      </c>
      <c r="E1573" s="7" t="str">
        <f>VLOOKUP(A1573,[2]COMEDORECO_Generacion_de_Datos_!$A:$F,2,0)</f>
        <v>M</v>
      </c>
      <c r="F1573" s="7" t="s">
        <v>1844</v>
      </c>
      <c r="G1573" s="44" t="str">
        <f>VLOOKUP(A1573,[1]FIJA!$A:$P,15,0)</f>
        <v>COMEDORES ECONOMICOS- BOHECHIO</v>
      </c>
      <c r="H1573" s="44">
        <f>VLOOKUP(A1573,[1]FIJA!$A:$P,8,0)</f>
        <v>18700</v>
      </c>
      <c r="I1573" s="32">
        <f>VLOOKUP(A1573,[1]FIJA!$A:$P,10,0)</f>
        <v>0</v>
      </c>
      <c r="J1573" s="32">
        <f>VLOOKUP(A1573,[1]FIJA!$A:$P,9,0)</f>
        <v>536.69000000000005</v>
      </c>
      <c r="K1573" s="32">
        <f>VLOOKUP(A1573,[3]Sheet1!$F:$I,2,)</f>
        <v>1327.7</v>
      </c>
      <c r="L1573" s="32">
        <f>VLOOKUP(A1573,[3]Sheet1!$F:$I,4,0)</f>
        <v>215.05</v>
      </c>
      <c r="M1573" s="32">
        <f>VLOOKUP(A1573,[1]FIJA!$A:$P,11,0)</f>
        <v>568.48</v>
      </c>
      <c r="N1573" s="32">
        <f>VLOOKUP(A1573,[3]Sheet1!$F:$I,3,0)</f>
        <v>1325.83</v>
      </c>
      <c r="O1573" s="32">
        <f>VLOOKUP(A1573,[1]FIJA!$A:$P,12,0)</f>
        <v>75</v>
      </c>
      <c r="P1573" s="6">
        <v>1105.17</v>
      </c>
      <c r="Q1573" s="40">
        <f t="shared" si="73"/>
        <v>1180.17</v>
      </c>
      <c r="R1573" s="6">
        <f t="shared" si="72"/>
        <v>2868.58</v>
      </c>
      <c r="S1573" s="6">
        <f t="shared" si="74"/>
        <v>17519.830000000002</v>
      </c>
      <c r="T1573" s="24">
        <v>111</v>
      </c>
      <c r="U1573" s="2" t="str">
        <f>VLOOKUP(A1573,[2]COMEDORECO_Generacion_de_Datos_!$A:$F,5,0)</f>
        <v>01.00.00.62.02.43.79</v>
      </c>
    </row>
    <row r="1574" spans="1:21" s="3" customFormat="1" ht="21.95" customHeight="1" x14ac:dyDescent="0.25">
      <c r="A1574" s="2">
        <f>VLOOKUP(C1574,[1]FIJA!$D:$P,3,0)</f>
        <v>10900012138</v>
      </c>
      <c r="B1574" s="23">
        <v>1562</v>
      </c>
      <c r="C1574" s="7" t="s">
        <v>1018</v>
      </c>
      <c r="D1574" s="7" t="s">
        <v>144</v>
      </c>
      <c r="E1574" s="7" t="str">
        <f>VLOOKUP(A1574,[2]COMEDORECO_Generacion_de_Datos_!$A:$F,2,0)</f>
        <v>F</v>
      </c>
      <c r="F1574" s="7" t="s">
        <v>1844</v>
      </c>
      <c r="G1574" s="44" t="str">
        <f>VLOOKUP(A1574,[1]FIJA!$A:$P,15,0)</f>
        <v>COMEDORES ECONOMICOS- BOHECHIO</v>
      </c>
      <c r="H1574" s="44">
        <f>VLOOKUP(A1574,[1]FIJA!$A:$P,8,0)</f>
        <v>14300</v>
      </c>
      <c r="I1574" s="32">
        <f>VLOOKUP(A1574,[1]FIJA!$A:$P,10,0)</f>
        <v>0</v>
      </c>
      <c r="J1574" s="32">
        <f>VLOOKUP(A1574,[1]FIJA!$A:$P,9,0)</f>
        <v>410.41</v>
      </c>
      <c r="K1574" s="32">
        <f>VLOOKUP(A1574,[3]Sheet1!$F:$I,2,)</f>
        <v>1015.3</v>
      </c>
      <c r="L1574" s="32">
        <f>VLOOKUP(A1574,[3]Sheet1!$F:$I,4,0)</f>
        <v>164.45</v>
      </c>
      <c r="M1574" s="32">
        <f>VLOOKUP(A1574,[1]FIJA!$A:$P,11,0)</f>
        <v>434.72</v>
      </c>
      <c r="N1574" s="32">
        <f>VLOOKUP(A1574,[3]Sheet1!$F:$I,3,0)</f>
        <v>1013.87</v>
      </c>
      <c r="O1574" s="32">
        <f>VLOOKUP(A1574,[1]FIJA!$A:$P,12,0)</f>
        <v>75</v>
      </c>
      <c r="P1574" s="6">
        <v>845.13000000000011</v>
      </c>
      <c r="Q1574" s="40">
        <f t="shared" si="73"/>
        <v>920.13000000000011</v>
      </c>
      <c r="R1574" s="6">
        <f t="shared" si="72"/>
        <v>2193.62</v>
      </c>
      <c r="S1574" s="6">
        <f t="shared" si="74"/>
        <v>13379.869999999999</v>
      </c>
      <c r="T1574" s="24">
        <v>111</v>
      </c>
      <c r="U1574" s="2" t="str">
        <f>VLOOKUP(A1574,[2]COMEDORECO_Generacion_de_Datos_!$A:$F,5,0)</f>
        <v>01.00.00.62.02.43.79</v>
      </c>
    </row>
    <row r="1575" spans="1:21" s="3" customFormat="1" ht="21.95" customHeight="1" x14ac:dyDescent="0.25">
      <c r="A1575" s="2">
        <f>VLOOKUP(C1575,[1]FIJA!$D:$P,3,0)</f>
        <v>10900015305</v>
      </c>
      <c r="B1575" s="23">
        <v>1563</v>
      </c>
      <c r="C1575" s="7" t="s">
        <v>1021</v>
      </c>
      <c r="D1575" s="7" t="s">
        <v>144</v>
      </c>
      <c r="E1575" s="7" t="str">
        <f>VLOOKUP(A1575,[2]COMEDORECO_Generacion_de_Datos_!$A:$F,2,0)</f>
        <v>F</v>
      </c>
      <c r="F1575" s="7" t="s">
        <v>1844</v>
      </c>
      <c r="G1575" s="44" t="str">
        <f>VLOOKUP(A1575,[1]FIJA!$A:$P,15,0)</f>
        <v>COMEDORES ECONOMICOS- BOHECHIO</v>
      </c>
      <c r="H1575" s="44">
        <f>VLOOKUP(A1575,[1]FIJA!$A:$P,8,0)</f>
        <v>14300</v>
      </c>
      <c r="I1575" s="32">
        <f>VLOOKUP(A1575,[1]FIJA!$A:$P,10,0)</f>
        <v>0</v>
      </c>
      <c r="J1575" s="32">
        <f>VLOOKUP(A1575,[1]FIJA!$A:$P,9,0)</f>
        <v>410.41</v>
      </c>
      <c r="K1575" s="32">
        <f>VLOOKUP(A1575,[3]Sheet1!$F:$I,2,)</f>
        <v>1015.3</v>
      </c>
      <c r="L1575" s="32">
        <f>VLOOKUP(A1575,[3]Sheet1!$F:$I,4,0)</f>
        <v>164.45</v>
      </c>
      <c r="M1575" s="32">
        <f>VLOOKUP(A1575,[1]FIJA!$A:$P,11,0)</f>
        <v>434.72</v>
      </c>
      <c r="N1575" s="32">
        <f>VLOOKUP(A1575,[3]Sheet1!$F:$I,3,0)</f>
        <v>1013.87</v>
      </c>
      <c r="O1575" s="32">
        <f>VLOOKUP(A1575,[1]FIJA!$A:$P,12,0)</f>
        <v>75</v>
      </c>
      <c r="P1575" s="6">
        <v>845.13000000000011</v>
      </c>
      <c r="Q1575" s="40">
        <f t="shared" si="73"/>
        <v>920.13000000000011</v>
      </c>
      <c r="R1575" s="6">
        <f t="shared" si="72"/>
        <v>2193.62</v>
      </c>
      <c r="S1575" s="6">
        <f t="shared" si="74"/>
        <v>13379.869999999999</v>
      </c>
      <c r="T1575" s="24">
        <v>111</v>
      </c>
      <c r="U1575" s="2" t="str">
        <f>VLOOKUP(A1575,[2]COMEDORECO_Generacion_de_Datos_!$A:$F,5,0)</f>
        <v>01.00.00.62.02.43.79</v>
      </c>
    </row>
    <row r="1576" spans="1:21" s="3" customFormat="1" ht="21.95" customHeight="1" x14ac:dyDescent="0.25">
      <c r="A1576" s="2">
        <f>VLOOKUP(C1576,[1]FIJA!$D:$P,3,0)</f>
        <v>104248877</v>
      </c>
      <c r="B1576" s="23">
        <v>1564</v>
      </c>
      <c r="C1576" s="7" t="s">
        <v>178</v>
      </c>
      <c r="D1576" s="7" t="s">
        <v>97</v>
      </c>
      <c r="E1576" s="7" t="str">
        <f>VLOOKUP(A1576,[2]COMEDORECO_Generacion_de_Datos_!$A:$F,2,0)</f>
        <v>M</v>
      </c>
      <c r="F1576" s="7" t="s">
        <v>1844</v>
      </c>
      <c r="G1576" s="44" t="str">
        <f>VLOOKUP(A1576,[1]FIJA!$A:$P,15,0)</f>
        <v>COMEDORES ECONOMICOS- BOHECHIO</v>
      </c>
      <c r="H1576" s="44">
        <f>VLOOKUP(A1576,[1]FIJA!$A:$P,8,0)</f>
        <v>11000</v>
      </c>
      <c r="I1576" s="32">
        <f>VLOOKUP(A1576,[1]FIJA!$A:$P,10,0)</f>
        <v>0</v>
      </c>
      <c r="J1576" s="32">
        <f>VLOOKUP(A1576,[1]FIJA!$A:$P,9,0)</f>
        <v>315.7</v>
      </c>
      <c r="K1576" s="32">
        <f>VLOOKUP(A1576,[3]Sheet1!$F:$I,2,)</f>
        <v>781</v>
      </c>
      <c r="L1576" s="32">
        <f>VLOOKUP(A1576,[3]Sheet1!$F:$I,4,0)</f>
        <v>126.5</v>
      </c>
      <c r="M1576" s="32">
        <f>VLOOKUP(A1576,[1]FIJA!$A:$P,11,0)</f>
        <v>334.4</v>
      </c>
      <c r="N1576" s="32">
        <f>VLOOKUP(A1576,[3]Sheet1!$F:$I,3,0)</f>
        <v>779.9</v>
      </c>
      <c r="O1576" s="32">
        <f>VLOOKUP(A1576,[1]FIJA!$A:$P,12,0)</f>
        <v>75</v>
      </c>
      <c r="P1576" s="6">
        <v>650.09999999999991</v>
      </c>
      <c r="Q1576" s="40">
        <f t="shared" si="73"/>
        <v>725.09999999999991</v>
      </c>
      <c r="R1576" s="6">
        <f t="shared" si="72"/>
        <v>1687.4</v>
      </c>
      <c r="S1576" s="6">
        <f t="shared" si="74"/>
        <v>10274.9</v>
      </c>
      <c r="T1576" s="24">
        <v>111</v>
      </c>
      <c r="U1576" s="2" t="str">
        <f>VLOOKUP(A1576,[2]COMEDORECO_Generacion_de_Datos_!$A:$F,5,0)</f>
        <v>01.00.00.62.02.43.79</v>
      </c>
    </row>
    <row r="1577" spans="1:21" s="3" customFormat="1" ht="21.95" customHeight="1" x14ac:dyDescent="0.25">
      <c r="A1577" s="2">
        <f>VLOOKUP(C1577,[1]FIJA!$D:$P,3,0)</f>
        <v>10900014613</v>
      </c>
      <c r="B1577" s="23">
        <v>1565</v>
      </c>
      <c r="C1577" s="7" t="s">
        <v>1019</v>
      </c>
      <c r="D1577" s="7" t="s">
        <v>97</v>
      </c>
      <c r="E1577" s="7" t="str">
        <f>VLOOKUP(A1577,[2]COMEDORECO_Generacion_de_Datos_!$A:$F,2,0)</f>
        <v>F</v>
      </c>
      <c r="F1577" s="7" t="s">
        <v>1844</v>
      </c>
      <c r="G1577" s="44" t="str">
        <f>VLOOKUP(A1577,[1]FIJA!$A:$P,15,0)</f>
        <v>COMEDORES ECONOMICOS- BOHECHIO</v>
      </c>
      <c r="H1577" s="44">
        <f>VLOOKUP(A1577,[1]FIJA!$A:$P,8,0)</f>
        <v>11000</v>
      </c>
      <c r="I1577" s="32">
        <f>VLOOKUP(A1577,[1]FIJA!$A:$P,10,0)</f>
        <v>0</v>
      </c>
      <c r="J1577" s="32">
        <f>VLOOKUP(A1577,[1]FIJA!$A:$P,9,0)</f>
        <v>315.7</v>
      </c>
      <c r="K1577" s="32">
        <f>VLOOKUP(A1577,[3]Sheet1!$F:$I,2,)</f>
        <v>781</v>
      </c>
      <c r="L1577" s="32">
        <f>VLOOKUP(A1577,[3]Sheet1!$F:$I,4,0)</f>
        <v>126.5</v>
      </c>
      <c r="M1577" s="32">
        <f>VLOOKUP(A1577,[1]FIJA!$A:$P,11,0)</f>
        <v>334.4</v>
      </c>
      <c r="N1577" s="32">
        <f>VLOOKUP(A1577,[3]Sheet1!$F:$I,3,0)</f>
        <v>779.9</v>
      </c>
      <c r="O1577" s="32">
        <f>VLOOKUP(A1577,[1]FIJA!$A:$P,12,0)</f>
        <v>75</v>
      </c>
      <c r="P1577" s="6">
        <v>650.09999999999991</v>
      </c>
      <c r="Q1577" s="40">
        <f t="shared" si="73"/>
        <v>725.09999999999991</v>
      </c>
      <c r="R1577" s="6">
        <f t="shared" si="72"/>
        <v>1687.4</v>
      </c>
      <c r="S1577" s="6">
        <f t="shared" si="74"/>
        <v>10274.9</v>
      </c>
      <c r="T1577" s="24">
        <v>111</v>
      </c>
      <c r="U1577" s="2" t="str">
        <f>VLOOKUP(A1577,[2]COMEDORECO_Generacion_de_Datos_!$A:$F,5,0)</f>
        <v>01.00.00.62.02.43.79</v>
      </c>
    </row>
    <row r="1578" spans="1:21" s="3" customFormat="1" ht="21.95" customHeight="1" x14ac:dyDescent="0.25">
      <c r="A1578" s="2">
        <f>VLOOKUP(C1578,[1]FIJA!$D:$P,3,0)</f>
        <v>10900014852</v>
      </c>
      <c r="B1578" s="23">
        <v>1566</v>
      </c>
      <c r="C1578" s="7" t="s">
        <v>1020</v>
      </c>
      <c r="D1578" s="7" t="s">
        <v>97</v>
      </c>
      <c r="E1578" s="7" t="str">
        <f>VLOOKUP(A1578,[2]COMEDORECO_Generacion_de_Datos_!$A:$F,2,0)</f>
        <v>F</v>
      </c>
      <c r="F1578" s="7" t="s">
        <v>1844</v>
      </c>
      <c r="G1578" s="44" t="str">
        <f>VLOOKUP(A1578,[1]FIJA!$A:$P,15,0)</f>
        <v>COMEDORES ECONOMICOS- BOHECHIO</v>
      </c>
      <c r="H1578" s="44">
        <f>VLOOKUP(A1578,[1]FIJA!$A:$P,8,0)</f>
        <v>11000</v>
      </c>
      <c r="I1578" s="32">
        <f>VLOOKUP(A1578,[1]FIJA!$A:$P,10,0)</f>
        <v>0</v>
      </c>
      <c r="J1578" s="32">
        <f>VLOOKUP(A1578,[1]FIJA!$A:$P,9,0)</f>
        <v>315.7</v>
      </c>
      <c r="K1578" s="32">
        <f>VLOOKUP(A1578,[3]Sheet1!$F:$I,2,)</f>
        <v>781</v>
      </c>
      <c r="L1578" s="32">
        <f>VLOOKUP(A1578,[3]Sheet1!$F:$I,4,0)</f>
        <v>126.5</v>
      </c>
      <c r="M1578" s="32">
        <f>VLOOKUP(A1578,[1]FIJA!$A:$P,11,0)</f>
        <v>334.4</v>
      </c>
      <c r="N1578" s="32">
        <f>VLOOKUP(A1578,[3]Sheet1!$F:$I,3,0)</f>
        <v>779.9</v>
      </c>
      <c r="O1578" s="32">
        <f>VLOOKUP(A1578,[1]FIJA!$A:$P,12,0)</f>
        <v>75</v>
      </c>
      <c r="P1578" s="6">
        <v>650.09999999999991</v>
      </c>
      <c r="Q1578" s="40">
        <f t="shared" si="73"/>
        <v>725.09999999999991</v>
      </c>
      <c r="R1578" s="6">
        <f t="shared" si="72"/>
        <v>1687.4</v>
      </c>
      <c r="S1578" s="6">
        <f t="shared" si="74"/>
        <v>10274.9</v>
      </c>
      <c r="T1578" s="24">
        <v>111</v>
      </c>
      <c r="U1578" s="2" t="str">
        <f>VLOOKUP(A1578,[2]COMEDORECO_Generacion_de_Datos_!$A:$F,5,0)</f>
        <v>01.00.00.62.02.43.79</v>
      </c>
    </row>
    <row r="1579" spans="1:21" s="3" customFormat="1" ht="21.95" customHeight="1" x14ac:dyDescent="0.25">
      <c r="A1579" s="2">
        <f>VLOOKUP(C1579,[1]FIJA!$D:$P,3,0)</f>
        <v>10900038364</v>
      </c>
      <c r="B1579" s="23">
        <v>1567</v>
      </c>
      <c r="C1579" s="7" t="s">
        <v>1025</v>
      </c>
      <c r="D1579" s="7" t="s">
        <v>101</v>
      </c>
      <c r="E1579" s="7" t="str">
        <f>VLOOKUP(A1579,[2]COMEDORECO_Generacion_de_Datos_!$A:$F,2,0)</f>
        <v>M</v>
      </c>
      <c r="F1579" s="7" t="s">
        <v>1844</v>
      </c>
      <c r="G1579" s="44" t="str">
        <f>VLOOKUP(A1579,[1]FIJA!$A:$P,15,0)</f>
        <v>COMEDORES ECONOMICOS- BOHECHIO</v>
      </c>
      <c r="H1579" s="44">
        <f>VLOOKUP(A1579,[1]FIJA!$A:$P,8,0)</f>
        <v>11000</v>
      </c>
      <c r="I1579" s="32">
        <f>VLOOKUP(A1579,[1]FIJA!$A:$P,10,0)</f>
        <v>0</v>
      </c>
      <c r="J1579" s="32">
        <f>VLOOKUP(A1579,[1]FIJA!$A:$P,9,0)</f>
        <v>315.7</v>
      </c>
      <c r="K1579" s="32">
        <f>VLOOKUP(A1579,[3]Sheet1!$F:$I,2,)</f>
        <v>781</v>
      </c>
      <c r="L1579" s="32">
        <f>VLOOKUP(A1579,[3]Sheet1!$F:$I,4,0)</f>
        <v>126.5</v>
      </c>
      <c r="M1579" s="32">
        <f>VLOOKUP(A1579,[1]FIJA!$A:$P,11,0)</f>
        <v>334.4</v>
      </c>
      <c r="N1579" s="32">
        <f>VLOOKUP(A1579,[3]Sheet1!$F:$I,3,0)</f>
        <v>779.9</v>
      </c>
      <c r="O1579" s="32">
        <f>VLOOKUP(A1579,[1]FIJA!$A:$P,12,0)</f>
        <v>75</v>
      </c>
      <c r="P1579" s="6">
        <v>650.09999999999991</v>
      </c>
      <c r="Q1579" s="40">
        <f t="shared" si="73"/>
        <v>725.09999999999991</v>
      </c>
      <c r="R1579" s="6">
        <f t="shared" si="72"/>
        <v>1687.4</v>
      </c>
      <c r="S1579" s="6">
        <f t="shared" si="74"/>
        <v>10274.9</v>
      </c>
      <c r="T1579" s="24">
        <v>111</v>
      </c>
      <c r="U1579" s="2" t="str">
        <f>VLOOKUP(A1579,[2]COMEDORECO_Generacion_de_Datos_!$A:$F,5,0)</f>
        <v>01.00.00.62.02.43.79</v>
      </c>
    </row>
    <row r="1580" spans="1:21" s="3" customFormat="1" ht="21.95" customHeight="1" x14ac:dyDescent="0.25">
      <c r="A1580" s="2">
        <f>VLOOKUP(C1580,[1]FIJA!$D:$P,3,0)</f>
        <v>10900039628</v>
      </c>
      <c r="B1580" s="23">
        <v>1568</v>
      </c>
      <c r="C1580" s="7" t="s">
        <v>1026</v>
      </c>
      <c r="D1580" s="7" t="s">
        <v>97</v>
      </c>
      <c r="E1580" s="7" t="str">
        <f>VLOOKUP(A1580,[2]COMEDORECO_Generacion_de_Datos_!$A:$F,2,0)</f>
        <v>F</v>
      </c>
      <c r="F1580" s="7" t="s">
        <v>1844</v>
      </c>
      <c r="G1580" s="44" t="str">
        <f>VLOOKUP(A1580,[1]FIJA!$A:$P,15,0)</f>
        <v>COMEDORES ECONOMICOS- BOHECHIO</v>
      </c>
      <c r="H1580" s="44">
        <f>VLOOKUP(A1580,[1]FIJA!$A:$P,8,0)</f>
        <v>11000</v>
      </c>
      <c r="I1580" s="32">
        <f>VLOOKUP(A1580,[1]FIJA!$A:$P,10,0)</f>
        <v>0</v>
      </c>
      <c r="J1580" s="32">
        <f>VLOOKUP(A1580,[1]FIJA!$A:$P,9,0)</f>
        <v>315.7</v>
      </c>
      <c r="K1580" s="32">
        <f>VLOOKUP(A1580,[3]Sheet1!$F:$I,2,)</f>
        <v>781</v>
      </c>
      <c r="L1580" s="32">
        <f>VLOOKUP(A1580,[3]Sheet1!$F:$I,4,0)</f>
        <v>126.5</v>
      </c>
      <c r="M1580" s="32">
        <f>VLOOKUP(A1580,[1]FIJA!$A:$P,11,0)</f>
        <v>334.4</v>
      </c>
      <c r="N1580" s="32">
        <f>VLOOKUP(A1580,[3]Sheet1!$F:$I,3,0)</f>
        <v>779.9</v>
      </c>
      <c r="O1580" s="32">
        <f>VLOOKUP(A1580,[1]FIJA!$A:$P,12,0)</f>
        <v>75</v>
      </c>
      <c r="P1580" s="6">
        <v>650.09999999999991</v>
      </c>
      <c r="Q1580" s="40">
        <f t="shared" si="73"/>
        <v>725.09999999999991</v>
      </c>
      <c r="R1580" s="6">
        <f t="shared" si="72"/>
        <v>1687.4</v>
      </c>
      <c r="S1580" s="6">
        <f t="shared" si="74"/>
        <v>10274.9</v>
      </c>
      <c r="T1580" s="24">
        <v>111</v>
      </c>
      <c r="U1580" s="2" t="str">
        <f>VLOOKUP(A1580,[2]COMEDORECO_Generacion_de_Datos_!$A:$F,5,0)</f>
        <v>01.00.00.62.02.43.79</v>
      </c>
    </row>
    <row r="1581" spans="1:21" s="3" customFormat="1" ht="21.95" customHeight="1" x14ac:dyDescent="0.25">
      <c r="A1581" s="2">
        <f>VLOOKUP(C1581,[1]FIJA!$D:$P,3,0)</f>
        <v>10900075556</v>
      </c>
      <c r="B1581" s="23">
        <v>1569</v>
      </c>
      <c r="C1581" s="7" t="s">
        <v>1035</v>
      </c>
      <c r="D1581" s="7" t="s">
        <v>144</v>
      </c>
      <c r="E1581" s="7" t="str">
        <f>VLOOKUP(A1581,[2]COMEDORECO_Generacion_de_Datos_!$A:$F,2,0)</f>
        <v>F</v>
      </c>
      <c r="F1581" s="7" t="s">
        <v>1844</v>
      </c>
      <c r="G1581" s="44" t="str">
        <f>VLOOKUP(A1581,[1]FIJA!$A:$P,15,0)</f>
        <v>COMEDORES ECONOMICOS- BOHECHIO</v>
      </c>
      <c r="H1581" s="44">
        <f>VLOOKUP(A1581,[1]FIJA!$A:$P,8,0)</f>
        <v>11000</v>
      </c>
      <c r="I1581" s="32">
        <f>VLOOKUP(A1581,[1]FIJA!$A:$P,10,0)</f>
        <v>0</v>
      </c>
      <c r="J1581" s="32">
        <f>VLOOKUP(A1581,[1]FIJA!$A:$P,9,0)</f>
        <v>315.7</v>
      </c>
      <c r="K1581" s="32">
        <f>VLOOKUP(A1581,[3]Sheet1!$F:$I,2,)</f>
        <v>781</v>
      </c>
      <c r="L1581" s="32">
        <f>VLOOKUP(A1581,[3]Sheet1!$F:$I,4,0)</f>
        <v>126.5</v>
      </c>
      <c r="M1581" s="32">
        <f>VLOOKUP(A1581,[1]FIJA!$A:$P,11,0)</f>
        <v>334.4</v>
      </c>
      <c r="N1581" s="32">
        <f>VLOOKUP(A1581,[3]Sheet1!$F:$I,3,0)</f>
        <v>779.9</v>
      </c>
      <c r="O1581" s="32">
        <f>VLOOKUP(A1581,[1]FIJA!$A:$P,12,0)</f>
        <v>75</v>
      </c>
      <c r="P1581" s="6">
        <v>650.09999999999991</v>
      </c>
      <c r="Q1581" s="40">
        <f t="shared" si="73"/>
        <v>725.09999999999991</v>
      </c>
      <c r="R1581" s="6">
        <f t="shared" si="72"/>
        <v>1687.4</v>
      </c>
      <c r="S1581" s="6">
        <f t="shared" si="74"/>
        <v>10274.9</v>
      </c>
      <c r="T1581" s="24">
        <v>111</v>
      </c>
      <c r="U1581" s="2" t="str">
        <f>VLOOKUP(A1581,[2]COMEDORECO_Generacion_de_Datos_!$A:$F,5,0)</f>
        <v>01.00.00.62.02.43.79</v>
      </c>
    </row>
    <row r="1582" spans="1:21" s="3" customFormat="1" ht="21.95" customHeight="1" x14ac:dyDescent="0.25">
      <c r="A1582" s="2">
        <f>VLOOKUP(C1582,[1]FIJA!$D:$P,3,0)</f>
        <v>10900025064</v>
      </c>
      <c r="B1582" s="23">
        <v>1570</v>
      </c>
      <c r="C1582" s="7" t="s">
        <v>1022</v>
      </c>
      <c r="D1582" s="7" t="s">
        <v>144</v>
      </c>
      <c r="E1582" s="7" t="str">
        <f>VLOOKUP(A1582,[2]COMEDORECO_Generacion_de_Datos_!$A:$F,2,0)</f>
        <v>F</v>
      </c>
      <c r="F1582" s="7" t="s">
        <v>1844</v>
      </c>
      <c r="G1582" s="44" t="str">
        <f>VLOOKUP(A1582,[1]FIJA!$A:$P,15,0)</f>
        <v>COMEDORES ECONOMICOS- EL YAQUE</v>
      </c>
      <c r="H1582" s="44">
        <f>VLOOKUP(A1582,[1]FIJA!$A:$P,8,0)</f>
        <v>14300</v>
      </c>
      <c r="I1582" s="32">
        <f>VLOOKUP(A1582,[1]FIJA!$A:$P,10,0)</f>
        <v>0</v>
      </c>
      <c r="J1582" s="32">
        <f>VLOOKUP(A1582,[1]FIJA!$A:$P,9,0)</f>
        <v>410.41</v>
      </c>
      <c r="K1582" s="32">
        <f>VLOOKUP(A1582,[3]Sheet1!$F:$I,2,)</f>
        <v>1015.3</v>
      </c>
      <c r="L1582" s="32">
        <f>VLOOKUP(A1582,[3]Sheet1!$F:$I,4,0)</f>
        <v>164.45</v>
      </c>
      <c r="M1582" s="32">
        <f>VLOOKUP(A1582,[1]FIJA!$A:$P,11,0)</f>
        <v>434.72</v>
      </c>
      <c r="N1582" s="32">
        <f>VLOOKUP(A1582,[3]Sheet1!$F:$I,3,0)</f>
        <v>1013.87</v>
      </c>
      <c r="O1582" s="32">
        <f>VLOOKUP(A1582,[1]FIJA!$A:$P,12,0)</f>
        <v>75</v>
      </c>
      <c r="P1582" s="6">
        <v>845.13000000000011</v>
      </c>
      <c r="Q1582" s="40">
        <f t="shared" si="73"/>
        <v>920.13000000000011</v>
      </c>
      <c r="R1582" s="6">
        <f t="shared" si="72"/>
        <v>2193.62</v>
      </c>
      <c r="S1582" s="6">
        <f t="shared" si="74"/>
        <v>13379.869999999999</v>
      </c>
      <c r="T1582" s="24">
        <v>111</v>
      </c>
      <c r="U1582" s="2" t="str">
        <f>VLOOKUP(A1582,[2]COMEDORECO_Generacion_de_Datos_!$A:$F,5,0)</f>
        <v>01.00.00.62.02.43.80</v>
      </c>
    </row>
    <row r="1583" spans="1:21" s="3" customFormat="1" ht="21.95" customHeight="1" x14ac:dyDescent="0.25">
      <c r="A1583" s="2">
        <f>VLOOKUP(C1583,[1]FIJA!$D:$P,3,0)</f>
        <v>10900025932</v>
      </c>
      <c r="B1583" s="23">
        <v>1571</v>
      </c>
      <c r="C1583" s="7" t="s">
        <v>1023</v>
      </c>
      <c r="D1583" s="7" t="s">
        <v>144</v>
      </c>
      <c r="E1583" s="7" t="str">
        <f>VLOOKUP(A1583,[2]COMEDORECO_Generacion_de_Datos_!$A:$F,2,0)</f>
        <v>F</v>
      </c>
      <c r="F1583" s="7" t="s">
        <v>1844</v>
      </c>
      <c r="G1583" s="44" t="str">
        <f>VLOOKUP(A1583,[1]FIJA!$A:$P,15,0)</f>
        <v>COMEDORES ECONOMICOS- EL YAQUE</v>
      </c>
      <c r="H1583" s="44">
        <f>VLOOKUP(A1583,[1]FIJA!$A:$P,8,0)</f>
        <v>14300</v>
      </c>
      <c r="I1583" s="32">
        <f>VLOOKUP(A1583,[1]FIJA!$A:$P,10,0)</f>
        <v>0</v>
      </c>
      <c r="J1583" s="32">
        <f>VLOOKUP(A1583,[1]FIJA!$A:$P,9,0)</f>
        <v>410.41</v>
      </c>
      <c r="K1583" s="32">
        <f>VLOOKUP(A1583,[3]Sheet1!$F:$I,2,)</f>
        <v>1015.3</v>
      </c>
      <c r="L1583" s="32">
        <f>VLOOKUP(A1583,[3]Sheet1!$F:$I,4,0)</f>
        <v>164.45</v>
      </c>
      <c r="M1583" s="32">
        <f>VLOOKUP(A1583,[1]FIJA!$A:$P,11,0)</f>
        <v>434.72</v>
      </c>
      <c r="N1583" s="32">
        <f>VLOOKUP(A1583,[3]Sheet1!$F:$I,3,0)</f>
        <v>1013.87</v>
      </c>
      <c r="O1583" s="32">
        <f>VLOOKUP(A1583,[1]FIJA!$A:$P,12,0)</f>
        <v>75</v>
      </c>
      <c r="P1583" s="6">
        <v>845.13000000000011</v>
      </c>
      <c r="Q1583" s="40">
        <f t="shared" si="73"/>
        <v>920.13000000000011</v>
      </c>
      <c r="R1583" s="6">
        <f t="shared" si="72"/>
        <v>2193.62</v>
      </c>
      <c r="S1583" s="6">
        <f t="shared" si="74"/>
        <v>13379.869999999999</v>
      </c>
      <c r="T1583" s="24">
        <v>111</v>
      </c>
      <c r="U1583" s="2" t="str">
        <f>VLOOKUP(A1583,[2]COMEDORECO_Generacion_de_Datos_!$A:$F,5,0)</f>
        <v>01.00.00.62.02.43.80</v>
      </c>
    </row>
    <row r="1584" spans="1:21" s="3" customFormat="1" ht="21.95" customHeight="1" x14ac:dyDescent="0.25">
      <c r="A1584" s="2">
        <f>VLOOKUP(C1584,[1]FIJA!$D:$P,3,0)</f>
        <v>22301762823</v>
      </c>
      <c r="B1584" s="23">
        <v>1572</v>
      </c>
      <c r="C1584" s="7" t="s">
        <v>1111</v>
      </c>
      <c r="D1584" s="7" t="s">
        <v>44</v>
      </c>
      <c r="E1584" s="7" t="str">
        <f>VLOOKUP(A1584,[2]COMEDORECO_Generacion_de_Datos_!$A:$F,2,0)</f>
        <v>F</v>
      </c>
      <c r="F1584" s="7" t="s">
        <v>1844</v>
      </c>
      <c r="G1584" s="44" t="str">
        <f>VLOOKUP(A1584,[1]FIJA!$A:$P,15,0)</f>
        <v>COMEDORES ECONOMICOS- EL YAQUE</v>
      </c>
      <c r="H1584" s="44">
        <f>VLOOKUP(A1584,[1]FIJA!$A:$P,8,0)</f>
        <v>13200</v>
      </c>
      <c r="I1584" s="32">
        <f>VLOOKUP(A1584,[1]FIJA!$A:$P,10,0)</f>
        <v>0</v>
      </c>
      <c r="J1584" s="32">
        <f>VLOOKUP(A1584,[1]FIJA!$A:$P,9,0)</f>
        <v>378.84</v>
      </c>
      <c r="K1584" s="32">
        <f>VLOOKUP(A1584,[3]Sheet1!$F:$I,2,)</f>
        <v>937.2</v>
      </c>
      <c r="L1584" s="32">
        <f>VLOOKUP(A1584,[3]Sheet1!$F:$I,4,0)</f>
        <v>151.80000000000001</v>
      </c>
      <c r="M1584" s="32">
        <f>VLOOKUP(A1584,[1]FIJA!$A:$P,11,0)</f>
        <v>401.28</v>
      </c>
      <c r="N1584" s="32">
        <f>VLOOKUP(A1584,[3]Sheet1!$F:$I,3,0)</f>
        <v>935.88</v>
      </c>
      <c r="O1584" s="32">
        <f>VLOOKUP(A1584,[1]FIJA!$A:$P,12,0)</f>
        <v>75</v>
      </c>
      <c r="P1584" s="6">
        <v>780.11999999999989</v>
      </c>
      <c r="Q1584" s="40">
        <f t="shared" si="73"/>
        <v>855.11999999999989</v>
      </c>
      <c r="R1584" s="6">
        <f t="shared" si="72"/>
        <v>2024.88</v>
      </c>
      <c r="S1584" s="6">
        <f t="shared" si="74"/>
        <v>12344.880000000001</v>
      </c>
      <c r="T1584" s="24">
        <v>111</v>
      </c>
      <c r="U1584" s="2" t="str">
        <f>VLOOKUP(A1584,[2]COMEDORECO_Generacion_de_Datos_!$A:$F,5,0)</f>
        <v>01.00.00.62.02.43.80</v>
      </c>
    </row>
    <row r="1585" spans="1:21" s="3" customFormat="1" ht="21.95" customHeight="1" x14ac:dyDescent="0.25">
      <c r="A1585" s="2">
        <f>VLOOKUP(C1585,[1]FIJA!$D:$P,3,0)</f>
        <v>10900048165</v>
      </c>
      <c r="B1585" s="23">
        <v>1573</v>
      </c>
      <c r="C1585" s="7" t="s">
        <v>1028</v>
      </c>
      <c r="D1585" s="7" t="s">
        <v>97</v>
      </c>
      <c r="E1585" s="7" t="str">
        <f>VLOOKUP(A1585,[2]COMEDORECO_Generacion_de_Datos_!$A:$F,2,0)</f>
        <v>M</v>
      </c>
      <c r="F1585" s="7" t="s">
        <v>1844</v>
      </c>
      <c r="G1585" s="44" t="str">
        <f>VLOOKUP(A1585,[1]FIJA!$A:$P,15,0)</f>
        <v>COMEDORES ECONOMICOS- EL YAQUE</v>
      </c>
      <c r="H1585" s="44">
        <f>VLOOKUP(A1585,[1]FIJA!$A:$P,8,0)</f>
        <v>11000</v>
      </c>
      <c r="I1585" s="32">
        <f>VLOOKUP(A1585,[1]FIJA!$A:$P,10,0)</f>
        <v>0</v>
      </c>
      <c r="J1585" s="32">
        <f>VLOOKUP(A1585,[1]FIJA!$A:$P,9,0)</f>
        <v>315.7</v>
      </c>
      <c r="K1585" s="32">
        <f>VLOOKUP(A1585,[3]Sheet1!$F:$I,2,)</f>
        <v>781</v>
      </c>
      <c r="L1585" s="32">
        <f>VLOOKUP(A1585,[3]Sheet1!$F:$I,4,0)</f>
        <v>126.5</v>
      </c>
      <c r="M1585" s="32">
        <f>VLOOKUP(A1585,[1]FIJA!$A:$P,11,0)</f>
        <v>334.4</v>
      </c>
      <c r="N1585" s="32">
        <f>VLOOKUP(A1585,[3]Sheet1!$F:$I,3,0)</f>
        <v>779.9</v>
      </c>
      <c r="O1585" s="32">
        <f>VLOOKUP(A1585,[1]FIJA!$A:$P,12,0)</f>
        <v>75</v>
      </c>
      <c r="P1585" s="6">
        <v>650.09999999999991</v>
      </c>
      <c r="Q1585" s="40">
        <f t="shared" si="73"/>
        <v>725.09999999999991</v>
      </c>
      <c r="R1585" s="6">
        <f t="shared" si="72"/>
        <v>1687.4</v>
      </c>
      <c r="S1585" s="6">
        <f t="shared" si="74"/>
        <v>10274.9</v>
      </c>
      <c r="T1585" s="24">
        <v>111</v>
      </c>
      <c r="U1585" s="2" t="str">
        <f>VLOOKUP(A1585,[2]COMEDORECO_Generacion_de_Datos_!$A:$F,5,0)</f>
        <v>01.00.00.62.02.43.80</v>
      </c>
    </row>
    <row r="1586" spans="1:21" s="3" customFormat="1" ht="21.95" customHeight="1" x14ac:dyDescent="0.25">
      <c r="A1586" s="2">
        <f>VLOOKUP(C1586,[1]FIJA!$D:$P,3,0)</f>
        <v>10900049858</v>
      </c>
      <c r="B1586" s="23">
        <v>1574</v>
      </c>
      <c r="C1586" s="30" t="s">
        <v>1030</v>
      </c>
      <c r="D1586" s="30" t="s">
        <v>97</v>
      </c>
      <c r="E1586" s="7" t="str">
        <f>VLOOKUP(A1586,[2]COMEDORECO_Generacion_de_Datos_!$A:$F,2,0)</f>
        <v>F</v>
      </c>
      <c r="F1586" s="30" t="s">
        <v>1844</v>
      </c>
      <c r="G1586" s="44" t="str">
        <f>VLOOKUP(A1586,[1]FIJA!$A:$P,15,0)</f>
        <v>COMEDORES ECONOMICOS- EL YAQUE</v>
      </c>
      <c r="H1586" s="44">
        <f>VLOOKUP(A1586,[1]FIJA!$A:$P,8,0)</f>
        <v>11000</v>
      </c>
      <c r="I1586" s="32">
        <f>VLOOKUP(A1586,[1]FIJA!$A:$P,10,0)</f>
        <v>0</v>
      </c>
      <c r="J1586" s="32">
        <f>VLOOKUP(A1586,[1]FIJA!$A:$P,9,0)</f>
        <v>315.7</v>
      </c>
      <c r="K1586" s="32">
        <f>VLOOKUP(A1586,[3]Sheet1!$F:$I,2,)</f>
        <v>781</v>
      </c>
      <c r="L1586" s="32">
        <f>VLOOKUP(A1586,[3]Sheet1!$F:$I,4,0)</f>
        <v>126.5</v>
      </c>
      <c r="M1586" s="32">
        <f>VLOOKUP(A1586,[1]FIJA!$A:$P,11,0)</f>
        <v>334.4</v>
      </c>
      <c r="N1586" s="32">
        <f>VLOOKUP(A1586,[3]Sheet1!$F:$I,3,0)</f>
        <v>779.9</v>
      </c>
      <c r="O1586" s="32">
        <f>VLOOKUP(A1586,[1]FIJA!$A:$P,12,0)</f>
        <v>1587.45</v>
      </c>
      <c r="P1586" s="6">
        <v>650.09999999999991</v>
      </c>
      <c r="Q1586" s="40">
        <f t="shared" si="73"/>
        <v>2237.5500000000002</v>
      </c>
      <c r="R1586" s="6">
        <f t="shared" si="72"/>
        <v>1687.4</v>
      </c>
      <c r="S1586" s="6">
        <f t="shared" si="74"/>
        <v>8762.4500000000007</v>
      </c>
      <c r="T1586" s="24">
        <v>111</v>
      </c>
      <c r="U1586" s="2" t="str">
        <f>VLOOKUP(A1586,[2]COMEDORECO_Generacion_de_Datos_!$A:$F,5,0)</f>
        <v>01.00.00.62.02.43.80</v>
      </c>
    </row>
    <row r="1587" spans="1:21" s="3" customFormat="1" ht="21.95" customHeight="1" x14ac:dyDescent="0.25">
      <c r="A1587" s="2">
        <f>VLOOKUP(C1587,[1]FIJA!$D:$P,3,0)</f>
        <v>10900051458</v>
      </c>
      <c r="B1587" s="23">
        <v>1575</v>
      </c>
      <c r="C1587" s="7" t="s">
        <v>1031</v>
      </c>
      <c r="D1587" s="7" t="s">
        <v>275</v>
      </c>
      <c r="E1587" s="7" t="str">
        <f>VLOOKUP(A1587,[2]COMEDORECO_Generacion_de_Datos_!$A:$F,2,0)</f>
        <v>M</v>
      </c>
      <c r="F1587" s="7" t="s">
        <v>1844</v>
      </c>
      <c r="G1587" s="44" t="str">
        <f>VLOOKUP(A1587,[1]FIJA!$A:$P,15,0)</f>
        <v>COMEDORES ECONOMICOS- EL YAQUE</v>
      </c>
      <c r="H1587" s="44">
        <f>VLOOKUP(A1587,[1]FIJA!$A:$P,8,0)</f>
        <v>11000</v>
      </c>
      <c r="I1587" s="32">
        <f>VLOOKUP(A1587,[1]FIJA!$A:$P,10,0)</f>
        <v>0</v>
      </c>
      <c r="J1587" s="32">
        <f>VLOOKUP(A1587,[1]FIJA!$A:$P,9,0)</f>
        <v>315.7</v>
      </c>
      <c r="K1587" s="32">
        <f>VLOOKUP(A1587,[3]Sheet1!$F:$I,2,)</f>
        <v>781</v>
      </c>
      <c r="L1587" s="32">
        <f>VLOOKUP(A1587,[3]Sheet1!$F:$I,4,0)</f>
        <v>126.5</v>
      </c>
      <c r="M1587" s="32">
        <f>VLOOKUP(A1587,[1]FIJA!$A:$P,11,0)</f>
        <v>334.4</v>
      </c>
      <c r="N1587" s="32">
        <f>VLOOKUP(A1587,[3]Sheet1!$F:$I,3,0)</f>
        <v>779.9</v>
      </c>
      <c r="O1587" s="32">
        <f>VLOOKUP(A1587,[1]FIJA!$A:$P,12,0)</f>
        <v>75</v>
      </c>
      <c r="P1587" s="6">
        <v>650.09999999999991</v>
      </c>
      <c r="Q1587" s="40">
        <f t="shared" si="73"/>
        <v>725.09999999999991</v>
      </c>
      <c r="R1587" s="6">
        <f t="shared" si="72"/>
        <v>1687.4</v>
      </c>
      <c r="S1587" s="6">
        <f t="shared" si="74"/>
        <v>10274.9</v>
      </c>
      <c r="T1587" s="24">
        <v>111</v>
      </c>
      <c r="U1587" s="2" t="str">
        <f>VLOOKUP(A1587,[2]COMEDORECO_Generacion_de_Datos_!$A:$F,5,0)</f>
        <v>01.00.00.62.02.43.80</v>
      </c>
    </row>
    <row r="1588" spans="1:21" s="3" customFormat="1" ht="21.95" customHeight="1" x14ac:dyDescent="0.25">
      <c r="A1588" s="2">
        <f>VLOOKUP(C1588,[1]FIJA!$D:$P,3,0)</f>
        <v>10900074872</v>
      </c>
      <c r="B1588" s="23">
        <v>1576</v>
      </c>
      <c r="C1588" s="7" t="s">
        <v>1034</v>
      </c>
      <c r="D1588" s="7" t="s">
        <v>97</v>
      </c>
      <c r="E1588" s="7" t="str">
        <f>VLOOKUP(A1588,[2]COMEDORECO_Generacion_de_Datos_!$A:$F,2,0)</f>
        <v>F</v>
      </c>
      <c r="F1588" s="7" t="s">
        <v>1844</v>
      </c>
      <c r="G1588" s="44" t="str">
        <f>VLOOKUP(A1588,[1]FIJA!$A:$P,15,0)</f>
        <v>COMEDORES ECONOMICOS- EL YAQUE</v>
      </c>
      <c r="H1588" s="44">
        <f>VLOOKUP(A1588,[1]FIJA!$A:$P,8,0)</f>
        <v>11000</v>
      </c>
      <c r="I1588" s="32">
        <f>VLOOKUP(A1588,[1]FIJA!$A:$P,10,0)</f>
        <v>0</v>
      </c>
      <c r="J1588" s="32">
        <f>VLOOKUP(A1588,[1]FIJA!$A:$P,9,0)</f>
        <v>315.7</v>
      </c>
      <c r="K1588" s="32">
        <f>VLOOKUP(A1588,[3]Sheet1!$F:$I,2,)</f>
        <v>781</v>
      </c>
      <c r="L1588" s="32">
        <f>VLOOKUP(A1588,[3]Sheet1!$F:$I,4,0)</f>
        <v>126.5</v>
      </c>
      <c r="M1588" s="32">
        <f>VLOOKUP(A1588,[1]FIJA!$A:$P,11,0)</f>
        <v>334.4</v>
      </c>
      <c r="N1588" s="32">
        <f>VLOOKUP(A1588,[3]Sheet1!$F:$I,3,0)</f>
        <v>779.9</v>
      </c>
      <c r="O1588" s="32">
        <f>VLOOKUP(A1588,[1]FIJA!$A:$P,12,0)</f>
        <v>75</v>
      </c>
      <c r="P1588" s="6">
        <v>650.09999999999991</v>
      </c>
      <c r="Q1588" s="40">
        <f t="shared" si="73"/>
        <v>725.09999999999991</v>
      </c>
      <c r="R1588" s="6">
        <f t="shared" si="72"/>
        <v>1687.4</v>
      </c>
      <c r="S1588" s="6">
        <f t="shared" si="74"/>
        <v>10274.9</v>
      </c>
      <c r="T1588" s="24">
        <v>111</v>
      </c>
      <c r="U1588" s="2" t="str">
        <f>VLOOKUP(A1588,[2]COMEDORECO_Generacion_de_Datos_!$A:$F,5,0)</f>
        <v>01.00.00.62.02.43.80</v>
      </c>
    </row>
    <row r="1589" spans="1:21" s="3" customFormat="1" ht="21.95" customHeight="1" x14ac:dyDescent="0.25">
      <c r="A1589" s="2">
        <f>VLOOKUP(C1589,[1]FIJA!$D:$P,3,0)</f>
        <v>3800177010</v>
      </c>
      <c r="B1589" s="23">
        <v>1577</v>
      </c>
      <c r="C1589" s="43" t="s">
        <v>2043</v>
      </c>
      <c r="D1589" s="7" t="s">
        <v>27</v>
      </c>
      <c r="E1589" s="7" t="str">
        <f>VLOOKUP(A1589,[2]COMEDORECO_Generacion_de_Datos_!$A:$F,2,0)</f>
        <v>M</v>
      </c>
      <c r="F1589" s="7" t="s">
        <v>1844</v>
      </c>
      <c r="G1589" s="44" t="str">
        <f>VLOOKUP(A1589,[1]FIJA!$A:$P,15,0)</f>
        <v>COMEDORES ECONOMICOS - LOTERIA NACIONAL</v>
      </c>
      <c r="H1589" s="44">
        <f>VLOOKUP(A1589,[1]FIJA!$A:$P,8,0)</f>
        <v>35000</v>
      </c>
      <c r="I1589" s="32">
        <f>VLOOKUP(A1589,[1]FIJA!$A:$P,10,0)</f>
        <v>0</v>
      </c>
      <c r="J1589" s="32">
        <f>VLOOKUP(A1589,[1]FIJA!$A:$P,9,0)</f>
        <v>1004.5</v>
      </c>
      <c r="K1589" s="32">
        <f>VLOOKUP(A1589,[3]Sheet1!$F:$I,2,)</f>
        <v>2485</v>
      </c>
      <c r="L1589" s="32">
        <f>VLOOKUP(A1589,[3]Sheet1!$F:$I,4,0)</f>
        <v>402.5</v>
      </c>
      <c r="M1589" s="32">
        <f>VLOOKUP(A1589,[1]FIJA!$A:$P,11,0)</f>
        <v>1064</v>
      </c>
      <c r="N1589" s="32">
        <f>VLOOKUP(A1589,[3]Sheet1!$F:$I,3,0)</f>
        <v>2481.5</v>
      </c>
      <c r="O1589" s="32">
        <f>VLOOKUP(A1589,[1]FIJA!$A:$P,12,0)</f>
        <v>75</v>
      </c>
      <c r="P1589" s="6">
        <v>834.3</v>
      </c>
      <c r="Q1589" s="40">
        <f t="shared" si="73"/>
        <v>2143.5</v>
      </c>
      <c r="R1589" s="6">
        <f t="shared" si="72"/>
        <v>5369</v>
      </c>
      <c r="S1589" s="6">
        <f t="shared" si="74"/>
        <v>32856.5</v>
      </c>
      <c r="T1589" s="24">
        <v>111</v>
      </c>
      <c r="U1589" s="2" t="str">
        <f>VLOOKUP(A1589,[2]COMEDORECO_Generacion_de_Datos_!$A:$F,5,0)</f>
        <v>01.00.00.62.02.43.82</v>
      </c>
    </row>
    <row r="1590" spans="1:21" s="3" customFormat="1" ht="21.95" customHeight="1" x14ac:dyDescent="0.25">
      <c r="A1590" s="2">
        <f>VLOOKUP(C1590,[1]FIJA!$D:$P,3,0)</f>
        <v>116682584</v>
      </c>
      <c r="B1590" s="23">
        <v>1578</v>
      </c>
      <c r="C1590" s="7" t="s">
        <v>2111</v>
      </c>
      <c r="D1590" s="7" t="s">
        <v>144</v>
      </c>
      <c r="E1590" s="7" t="str">
        <f>VLOOKUP(A1590,[2]COMEDORECO_Generacion_de_Datos_!$A:$F,2,0)</f>
        <v>M</v>
      </c>
      <c r="F1590" s="7" t="s">
        <v>1844</v>
      </c>
      <c r="G1590" s="44" t="str">
        <f>VLOOKUP(A1590,[1]FIJA!$A:$P,15,0)</f>
        <v>COMEDORES ECONOMICOS - LOTERIA NACIONAL</v>
      </c>
      <c r="H1590" s="44">
        <f>VLOOKUP(A1590,[1]FIJA!$A:$P,8,0)</f>
        <v>25000</v>
      </c>
      <c r="I1590" s="32">
        <f>VLOOKUP(A1590,[1]FIJA!$A:$P,10,0)</f>
        <v>0</v>
      </c>
      <c r="J1590" s="32">
        <f>VLOOKUP(A1590,[1]FIJA!$A:$P,9,0)</f>
        <v>717.5</v>
      </c>
      <c r="K1590" s="32">
        <f>VLOOKUP(A1590,[3]Sheet1!$F:$I,2,)</f>
        <v>1775</v>
      </c>
      <c r="L1590" s="32">
        <f>VLOOKUP(A1590,[3]Sheet1!$F:$I,4,0)</f>
        <v>287.5</v>
      </c>
      <c r="M1590" s="32">
        <f>VLOOKUP(A1590,[1]FIJA!$A:$P,11,0)</f>
        <v>760</v>
      </c>
      <c r="N1590" s="32">
        <f>VLOOKUP(A1590,[3]Sheet1!$F:$I,3,0)</f>
        <v>1772.5</v>
      </c>
      <c r="O1590" s="32">
        <f>VLOOKUP(A1590,[1]FIJA!$A:$P,12,0)</f>
        <v>75</v>
      </c>
      <c r="P1590" s="6">
        <v>1312.16</v>
      </c>
      <c r="Q1590" s="40">
        <f t="shared" si="73"/>
        <v>1552.5</v>
      </c>
      <c r="R1590" s="6">
        <f t="shared" si="72"/>
        <v>3835</v>
      </c>
      <c r="S1590" s="6">
        <f t="shared" si="74"/>
        <v>23447.5</v>
      </c>
      <c r="T1590" s="24">
        <v>111</v>
      </c>
      <c r="U1590" s="2" t="str">
        <f>VLOOKUP(A1590,[2]COMEDORECO_Generacion_de_Datos_!$A:$F,5,0)</f>
        <v>01.00.00.62.02.43.82</v>
      </c>
    </row>
    <row r="1591" spans="1:21" s="3" customFormat="1" ht="21.95" customHeight="1" x14ac:dyDescent="0.25">
      <c r="A1591" s="2">
        <f>VLOOKUP(C1591,[1]FIJA!$D:$P,3,0)</f>
        <v>7600013507</v>
      </c>
      <c r="B1591" s="23">
        <v>1579</v>
      </c>
      <c r="C1591" s="7" t="s">
        <v>1918</v>
      </c>
      <c r="D1591" s="7" t="s">
        <v>111</v>
      </c>
      <c r="E1591" s="7" t="str">
        <f>VLOOKUP(A1591,[2]COMEDORECO_Generacion_de_Datos_!$A:$F,2,0)</f>
        <v>M</v>
      </c>
      <c r="F1591" s="7" t="s">
        <v>1844</v>
      </c>
      <c r="G1591" s="44" t="str">
        <f>VLOOKUP(A1591,[1]FIJA!$A:$P,15,0)</f>
        <v>COMEDORES ECONOMICOS - LOTERIA NACIONAL</v>
      </c>
      <c r="H1591" s="44">
        <f>VLOOKUP(A1591,[1]FIJA!$A:$P,8,0)</f>
        <v>20000</v>
      </c>
      <c r="I1591" s="32">
        <f>VLOOKUP(A1591,[1]FIJA!$A:$P,10,0)</f>
        <v>0</v>
      </c>
      <c r="J1591" s="32">
        <f>VLOOKUP(A1591,[1]FIJA!$A:$P,9,0)</f>
        <v>574</v>
      </c>
      <c r="K1591" s="32">
        <f>VLOOKUP(A1591,[3]Sheet1!$F:$I,2,)</f>
        <v>1420</v>
      </c>
      <c r="L1591" s="32">
        <f>VLOOKUP(A1591,[3]Sheet1!$F:$I,4,0)</f>
        <v>230</v>
      </c>
      <c r="M1591" s="32">
        <f>VLOOKUP(A1591,[1]FIJA!$A:$P,11,0)</f>
        <v>608</v>
      </c>
      <c r="N1591" s="32">
        <f>VLOOKUP(A1591,[3]Sheet1!$F:$I,3,0)</f>
        <v>1418</v>
      </c>
      <c r="O1591" s="32">
        <f>VLOOKUP(A1591,[1]FIJA!$A:$P,12,0)</f>
        <v>75</v>
      </c>
      <c r="P1591" s="6">
        <v>1182</v>
      </c>
      <c r="Q1591" s="40">
        <f t="shared" si="73"/>
        <v>1257</v>
      </c>
      <c r="R1591" s="6">
        <f t="shared" si="72"/>
        <v>3068</v>
      </c>
      <c r="S1591" s="6">
        <f t="shared" si="74"/>
        <v>18743</v>
      </c>
      <c r="T1591" s="24">
        <v>111</v>
      </c>
      <c r="U1591" s="2" t="str">
        <f>VLOOKUP(A1591,[2]COMEDORECO_Generacion_de_Datos_!$A:$F,5,0)</f>
        <v>01.00.00.62.02.43.82</v>
      </c>
    </row>
    <row r="1592" spans="1:21" s="3" customFormat="1" ht="21.95" customHeight="1" x14ac:dyDescent="0.25">
      <c r="A1592" s="2">
        <f>VLOOKUP(C1592,[1]FIJA!$D:$P,3,0)</f>
        <v>101199735</v>
      </c>
      <c r="B1592" s="23">
        <v>1580</v>
      </c>
      <c r="C1592" s="7" t="s">
        <v>1897</v>
      </c>
      <c r="D1592" s="7" t="s">
        <v>116</v>
      </c>
      <c r="E1592" s="7" t="str">
        <f>VLOOKUP(A1592,[2]COMEDORECO_Generacion_de_Datos_!$A:$F,2,0)</f>
        <v>F</v>
      </c>
      <c r="F1592" s="7" t="s">
        <v>1844</v>
      </c>
      <c r="G1592" s="44" t="str">
        <f>VLOOKUP(A1592,[1]FIJA!$A:$P,15,0)</f>
        <v>COMEDORES ECONOMICOS - LOTERIA NACIONAL</v>
      </c>
      <c r="H1592" s="44">
        <f>VLOOKUP(A1592,[1]FIJA!$A:$P,8,0)</f>
        <v>18000</v>
      </c>
      <c r="I1592" s="32">
        <f>VLOOKUP(A1592,[1]FIJA!$A:$P,10,0)</f>
        <v>0</v>
      </c>
      <c r="J1592" s="32">
        <f>VLOOKUP(A1592,[1]FIJA!$A:$P,9,0)</f>
        <v>516.6</v>
      </c>
      <c r="K1592" s="32">
        <f>VLOOKUP(A1592,[3]Sheet1!$F:$I,2,)</f>
        <v>1278</v>
      </c>
      <c r="L1592" s="32">
        <f>VLOOKUP(A1592,[3]Sheet1!$F:$I,4,0)</f>
        <v>207</v>
      </c>
      <c r="M1592" s="32">
        <f>VLOOKUP(A1592,[1]FIJA!$A:$P,11,0)</f>
        <v>547.20000000000005</v>
      </c>
      <c r="N1592" s="32">
        <f>VLOOKUP(A1592,[3]Sheet1!$F:$I,3,0)</f>
        <v>1276.2</v>
      </c>
      <c r="O1592" s="32">
        <f>VLOOKUP(A1592,[1]FIJA!$A:$P,12,0)</f>
        <v>75</v>
      </c>
      <c r="P1592" s="6">
        <v>1063.8000000000002</v>
      </c>
      <c r="Q1592" s="40">
        <f t="shared" si="73"/>
        <v>1138.8000000000002</v>
      </c>
      <c r="R1592" s="6">
        <f t="shared" si="72"/>
        <v>2761.2</v>
      </c>
      <c r="S1592" s="6">
        <f t="shared" si="74"/>
        <v>16861.2</v>
      </c>
      <c r="T1592" s="24">
        <v>111</v>
      </c>
      <c r="U1592" s="2" t="str">
        <f>VLOOKUP(A1592,[2]COMEDORECO_Generacion_de_Datos_!$A:$F,5,0)</f>
        <v>01.00.00.62.02.43.82</v>
      </c>
    </row>
    <row r="1593" spans="1:21" s="3" customFormat="1" ht="21.95" customHeight="1" x14ac:dyDescent="0.25">
      <c r="A1593" s="2">
        <f>VLOOKUP(C1593,[1]FIJA!$D:$P,3,0)</f>
        <v>114851710</v>
      </c>
      <c r="B1593" s="23">
        <v>1581</v>
      </c>
      <c r="C1593" s="7" t="s">
        <v>1901</v>
      </c>
      <c r="D1593" s="7" t="s">
        <v>81</v>
      </c>
      <c r="E1593" s="7" t="str">
        <f>VLOOKUP(A1593,[2]COMEDORECO_Generacion_de_Datos_!$A:$F,2,0)</f>
        <v>F</v>
      </c>
      <c r="F1593" s="7" t="s">
        <v>1844</v>
      </c>
      <c r="G1593" s="44" t="str">
        <f>VLOOKUP(A1593,[1]FIJA!$A:$P,15,0)</f>
        <v>COMEDORES ECONOMICOS - LOTERIA NACIONAL</v>
      </c>
      <c r="H1593" s="44">
        <f>VLOOKUP(A1593,[1]FIJA!$A:$P,8,0)</f>
        <v>15000</v>
      </c>
      <c r="I1593" s="32">
        <f>VLOOKUP(A1593,[1]FIJA!$A:$P,10,0)</f>
        <v>0</v>
      </c>
      <c r="J1593" s="32">
        <f>VLOOKUP(A1593,[1]FIJA!$A:$P,9,0)</f>
        <v>430.5</v>
      </c>
      <c r="K1593" s="32">
        <f>VLOOKUP(A1593,[3]Sheet1!$F:$I,2,)</f>
        <v>1065</v>
      </c>
      <c r="L1593" s="32">
        <f>VLOOKUP(A1593,[3]Sheet1!$F:$I,4,0)</f>
        <v>172.5</v>
      </c>
      <c r="M1593" s="32">
        <f>VLOOKUP(A1593,[1]FIJA!$A:$P,11,0)</f>
        <v>456</v>
      </c>
      <c r="N1593" s="32">
        <f>VLOOKUP(A1593,[3]Sheet1!$F:$I,3,0)</f>
        <v>1063.5</v>
      </c>
      <c r="O1593" s="32">
        <f>VLOOKUP(A1593,[1]FIJA!$A:$P,12,0)</f>
        <v>75</v>
      </c>
      <c r="P1593" s="6">
        <v>886.5</v>
      </c>
      <c r="Q1593" s="40">
        <f t="shared" si="73"/>
        <v>961.5</v>
      </c>
      <c r="R1593" s="6">
        <f t="shared" si="72"/>
        <v>2301</v>
      </c>
      <c r="S1593" s="6">
        <f t="shared" si="74"/>
        <v>14038.5</v>
      </c>
      <c r="T1593" s="24">
        <v>111</v>
      </c>
      <c r="U1593" s="2" t="str">
        <f>VLOOKUP(A1593,[2]COMEDORECO_Generacion_de_Datos_!$A:$F,5,0)</f>
        <v>01.00.00.62.02.43.82</v>
      </c>
    </row>
    <row r="1594" spans="1:21" s="3" customFormat="1" ht="21.95" customHeight="1" x14ac:dyDescent="0.25">
      <c r="A1594" s="2">
        <f>VLOOKUP(C1594,[1]FIJA!$D:$P,3,0)</f>
        <v>8200159336</v>
      </c>
      <c r="B1594" s="23">
        <v>1582</v>
      </c>
      <c r="C1594" s="7" t="s">
        <v>1944</v>
      </c>
      <c r="D1594" s="7" t="s">
        <v>97</v>
      </c>
      <c r="E1594" s="7" t="str">
        <f>VLOOKUP(A1594,[2]COMEDORECO_Generacion_de_Datos_!$A:$F,2,0)</f>
        <v>F</v>
      </c>
      <c r="F1594" s="7" t="s">
        <v>1844</v>
      </c>
      <c r="G1594" s="44" t="str">
        <f>VLOOKUP(A1594,[1]FIJA!$A:$P,15,0)</f>
        <v>COMEDORES ECONOMICOS - LOTERIA NACIONAL</v>
      </c>
      <c r="H1594" s="44">
        <f>VLOOKUP(A1594,[1]FIJA!$A:$P,8,0)</f>
        <v>15000</v>
      </c>
      <c r="I1594" s="32">
        <f>VLOOKUP(A1594,[1]FIJA!$A:$P,10,0)</f>
        <v>0</v>
      </c>
      <c r="J1594" s="32">
        <f>VLOOKUP(A1594,[1]FIJA!$A:$P,9,0)</f>
        <v>430.5</v>
      </c>
      <c r="K1594" s="32">
        <f>VLOOKUP(A1594,[3]Sheet1!$F:$I,2,)</f>
        <v>1065</v>
      </c>
      <c r="L1594" s="32">
        <f>VLOOKUP(A1594,[3]Sheet1!$F:$I,4,0)</f>
        <v>172.5</v>
      </c>
      <c r="M1594" s="32">
        <f>VLOOKUP(A1594,[1]FIJA!$A:$P,11,0)</f>
        <v>456</v>
      </c>
      <c r="N1594" s="32">
        <f>VLOOKUP(A1594,[3]Sheet1!$F:$I,3,0)</f>
        <v>1063.5</v>
      </c>
      <c r="O1594" s="32">
        <f>VLOOKUP(A1594,[1]FIJA!$A:$P,12,0)</f>
        <v>75</v>
      </c>
      <c r="P1594" s="6">
        <v>886.5</v>
      </c>
      <c r="Q1594" s="40">
        <f t="shared" si="73"/>
        <v>961.5</v>
      </c>
      <c r="R1594" s="6">
        <f t="shared" si="72"/>
        <v>2301</v>
      </c>
      <c r="S1594" s="6">
        <f t="shared" si="74"/>
        <v>14038.5</v>
      </c>
      <c r="T1594" s="24">
        <v>111</v>
      </c>
      <c r="U1594" s="2" t="str">
        <f>VLOOKUP(A1594,[2]COMEDORECO_Generacion_de_Datos_!$A:$F,5,0)</f>
        <v>01.00.00.62.02.43.82</v>
      </c>
    </row>
    <row r="1595" spans="1:21" s="3" customFormat="1" ht="21.95" customHeight="1" x14ac:dyDescent="0.25">
      <c r="A1595" s="2">
        <f>VLOOKUP(C1595,[1]FIJA!$D:$P,3,0)</f>
        <v>16000009072</v>
      </c>
      <c r="B1595" s="23">
        <v>1583</v>
      </c>
      <c r="C1595" s="7" t="s">
        <v>1958</v>
      </c>
      <c r="D1595" s="7" t="s">
        <v>44</v>
      </c>
      <c r="E1595" s="7" t="str">
        <f>VLOOKUP(A1595,[2]COMEDORECO_Generacion_de_Datos_!$A:$F,2,0)</f>
        <v>F</v>
      </c>
      <c r="F1595" s="7" t="s">
        <v>1844</v>
      </c>
      <c r="G1595" s="44" t="str">
        <f>VLOOKUP(A1595,[1]FIJA!$A:$P,15,0)</f>
        <v>COMEDORES ECONOMICOS - LOTERIA NACIONAL</v>
      </c>
      <c r="H1595" s="44">
        <f>VLOOKUP(A1595,[1]FIJA!$A:$P,8,0)</f>
        <v>15000</v>
      </c>
      <c r="I1595" s="32">
        <f>VLOOKUP(A1595,[1]FIJA!$A:$P,10,0)</f>
        <v>0</v>
      </c>
      <c r="J1595" s="32">
        <f>VLOOKUP(A1595,[1]FIJA!$A:$P,9,0)</f>
        <v>430.5</v>
      </c>
      <c r="K1595" s="32">
        <f>VLOOKUP(A1595,[3]Sheet1!$F:$I,2,)</f>
        <v>1065</v>
      </c>
      <c r="L1595" s="32">
        <f>VLOOKUP(A1595,[3]Sheet1!$F:$I,4,0)</f>
        <v>172.5</v>
      </c>
      <c r="M1595" s="32">
        <f>VLOOKUP(A1595,[1]FIJA!$A:$P,11,0)</f>
        <v>456</v>
      </c>
      <c r="N1595" s="32">
        <f>VLOOKUP(A1595,[3]Sheet1!$F:$I,3,0)</f>
        <v>1063.5</v>
      </c>
      <c r="O1595" s="32">
        <f>VLOOKUP(A1595,[1]FIJA!$A:$P,12,0)</f>
        <v>75</v>
      </c>
      <c r="P1595" s="6">
        <v>886.5</v>
      </c>
      <c r="Q1595" s="40">
        <f t="shared" si="73"/>
        <v>961.5</v>
      </c>
      <c r="R1595" s="6">
        <f t="shared" si="72"/>
        <v>2301</v>
      </c>
      <c r="S1595" s="6">
        <f t="shared" si="74"/>
        <v>14038.5</v>
      </c>
      <c r="T1595" s="24">
        <v>111</v>
      </c>
      <c r="U1595" s="2" t="str">
        <f>VLOOKUP(A1595,[2]COMEDORECO_Generacion_de_Datos_!$A:$F,5,0)</f>
        <v>01.00.00.62.02.43.82</v>
      </c>
    </row>
    <row r="1596" spans="1:21" s="3" customFormat="1" ht="21.95" customHeight="1" x14ac:dyDescent="0.25">
      <c r="A1596" s="2">
        <f>VLOOKUP(C1596,[1]FIJA!$D:$P,3,0)</f>
        <v>200921286</v>
      </c>
      <c r="B1596" s="23">
        <v>1584</v>
      </c>
      <c r="C1596" s="7" t="s">
        <v>2112</v>
      </c>
      <c r="D1596" s="7" t="s">
        <v>144</v>
      </c>
      <c r="E1596" s="7" t="str">
        <f>VLOOKUP(A1596,[2]COMEDORECO_Generacion_de_Datos_!$A:$F,2,0)</f>
        <v>M</v>
      </c>
      <c r="F1596" s="7" t="s">
        <v>1844</v>
      </c>
      <c r="G1596" s="44" t="str">
        <f>VLOOKUP(A1596,[1]FIJA!$A:$P,15,0)</f>
        <v>COMEDORES ECONOMICOS - LOTERIA NACIONAL</v>
      </c>
      <c r="H1596" s="44">
        <f>VLOOKUP(A1596,[1]FIJA!$A:$P,8,0)</f>
        <v>15000</v>
      </c>
      <c r="I1596" s="32">
        <f>VLOOKUP(A1596,[1]FIJA!$A:$P,10,0)</f>
        <v>0</v>
      </c>
      <c r="J1596" s="32">
        <f>VLOOKUP(A1596,[1]FIJA!$A:$P,9,0)</f>
        <v>430.5</v>
      </c>
      <c r="K1596" s="32">
        <f>VLOOKUP(A1596,[3]Sheet1!$F:$I,2,)</f>
        <v>1065</v>
      </c>
      <c r="L1596" s="32">
        <f>VLOOKUP(A1596,[3]Sheet1!$F:$I,4,0)</f>
        <v>172.5</v>
      </c>
      <c r="M1596" s="32">
        <f>VLOOKUP(A1596,[1]FIJA!$A:$P,11,0)</f>
        <v>456</v>
      </c>
      <c r="N1596" s="32">
        <f>VLOOKUP(A1596,[3]Sheet1!$F:$I,3,0)</f>
        <v>1063.5</v>
      </c>
      <c r="O1596" s="32">
        <f>VLOOKUP(A1596,[1]FIJA!$A:$P,12,0)</f>
        <v>75</v>
      </c>
      <c r="P1596" s="6">
        <v>1313.16</v>
      </c>
      <c r="Q1596" s="40">
        <f t="shared" si="73"/>
        <v>961.5</v>
      </c>
      <c r="R1596" s="6">
        <f t="shared" si="72"/>
        <v>2301</v>
      </c>
      <c r="S1596" s="6">
        <f t="shared" si="74"/>
        <v>14038.5</v>
      </c>
      <c r="T1596" s="24">
        <v>111</v>
      </c>
      <c r="U1596" s="2" t="str">
        <f>VLOOKUP(A1596,[2]COMEDORECO_Generacion_de_Datos_!$A:$F,5,0)</f>
        <v>01.00.00.62.02.43.82</v>
      </c>
    </row>
    <row r="1597" spans="1:21" s="3" customFormat="1" ht="21.95" customHeight="1" x14ac:dyDescent="0.25">
      <c r="A1597" s="2">
        <f>VLOOKUP(C1597,[1]FIJA!$D:$P,3,0)</f>
        <v>7900160537</v>
      </c>
      <c r="B1597" s="23">
        <v>1585</v>
      </c>
      <c r="C1597" s="7" t="s">
        <v>2140</v>
      </c>
      <c r="D1597" s="7" t="s">
        <v>97</v>
      </c>
      <c r="E1597" s="7" t="str">
        <f>VLOOKUP(A1597,[2]COMEDORECO_Generacion_de_Datos_!$A:$F,2,0)</f>
        <v>M</v>
      </c>
      <c r="F1597" s="7" t="s">
        <v>1844</v>
      </c>
      <c r="G1597" s="44" t="str">
        <f>VLOOKUP(A1597,[1]FIJA!$A:$P,15,0)</f>
        <v>COMEDORES ECONOMICOS - LOTERIA NACIONAL</v>
      </c>
      <c r="H1597" s="44">
        <f>VLOOKUP(A1597,[1]FIJA!$A:$P,8,0)</f>
        <v>15000</v>
      </c>
      <c r="I1597" s="32">
        <f>VLOOKUP(A1597,[1]FIJA!$A:$P,10,0)</f>
        <v>0</v>
      </c>
      <c r="J1597" s="32">
        <f>VLOOKUP(A1597,[1]FIJA!$A:$P,9,0)</f>
        <v>430.5</v>
      </c>
      <c r="K1597" s="32">
        <f>VLOOKUP(A1597,[3]Sheet1!$F:$I,2,)</f>
        <v>1065</v>
      </c>
      <c r="L1597" s="32">
        <f>VLOOKUP(A1597,[3]Sheet1!$F:$I,4,0)</f>
        <v>172.5</v>
      </c>
      <c r="M1597" s="32">
        <f>VLOOKUP(A1597,[1]FIJA!$A:$P,11,0)</f>
        <v>456</v>
      </c>
      <c r="N1597" s="32">
        <f>VLOOKUP(A1597,[3]Sheet1!$F:$I,3,0)</f>
        <v>1063.5</v>
      </c>
      <c r="O1597" s="32">
        <f>VLOOKUP(A1597,[1]FIJA!$A:$P,12,0)</f>
        <v>75</v>
      </c>
      <c r="P1597" s="6">
        <v>1342.16</v>
      </c>
      <c r="Q1597" s="40">
        <f t="shared" si="73"/>
        <v>961.5</v>
      </c>
      <c r="R1597" s="6">
        <f t="shared" si="72"/>
        <v>2301</v>
      </c>
      <c r="S1597" s="6">
        <f t="shared" si="74"/>
        <v>14038.5</v>
      </c>
      <c r="T1597" s="24">
        <v>111</v>
      </c>
      <c r="U1597" s="2" t="str">
        <f>VLOOKUP(A1597,[2]COMEDORECO_Generacion_de_Datos_!$A:$F,5,0)</f>
        <v>01.00.00.62.02.43.82</v>
      </c>
    </row>
    <row r="1598" spans="1:21" s="3" customFormat="1" ht="21.95" customHeight="1" x14ac:dyDescent="0.25">
      <c r="A1598" s="2">
        <f>VLOOKUP(C1598,[1]FIJA!$D:$P,3,0)</f>
        <v>40209148143</v>
      </c>
      <c r="B1598" s="23">
        <v>1586</v>
      </c>
      <c r="C1598" s="7" t="s">
        <v>2145</v>
      </c>
      <c r="D1598" s="7" t="s">
        <v>97</v>
      </c>
      <c r="E1598" s="7" t="str">
        <f>VLOOKUP(A1598,[2]COMEDORECO_Generacion_de_Datos_!$A:$F,2,0)</f>
        <v>M</v>
      </c>
      <c r="F1598" s="7" t="s">
        <v>1844</v>
      </c>
      <c r="G1598" s="44" t="str">
        <f>VLOOKUP(A1598,[1]FIJA!$A:$P,15,0)</f>
        <v>COMEDORES ECONOMICOS - LOTERIA NACIONAL</v>
      </c>
      <c r="H1598" s="44">
        <f>VLOOKUP(A1598,[1]FIJA!$A:$P,8,0)</f>
        <v>15000</v>
      </c>
      <c r="I1598" s="32">
        <f>VLOOKUP(A1598,[1]FIJA!$A:$P,10,0)</f>
        <v>0</v>
      </c>
      <c r="J1598" s="32">
        <f>VLOOKUP(A1598,[1]FIJA!$A:$P,9,0)</f>
        <v>430.5</v>
      </c>
      <c r="K1598" s="32">
        <f>VLOOKUP(A1598,[3]Sheet1!$F:$I,2,)</f>
        <v>1065</v>
      </c>
      <c r="L1598" s="32">
        <f>VLOOKUP(A1598,[3]Sheet1!$F:$I,4,0)</f>
        <v>172.5</v>
      </c>
      <c r="M1598" s="32">
        <f>VLOOKUP(A1598,[1]FIJA!$A:$P,11,0)</f>
        <v>456</v>
      </c>
      <c r="N1598" s="32">
        <f>VLOOKUP(A1598,[3]Sheet1!$F:$I,3,0)</f>
        <v>1063.5</v>
      </c>
      <c r="O1598" s="32">
        <f>VLOOKUP(A1598,[1]FIJA!$A:$P,12,0)</f>
        <v>75</v>
      </c>
      <c r="P1598" s="6">
        <v>1347.16</v>
      </c>
      <c r="Q1598" s="40">
        <f t="shared" si="73"/>
        <v>961.5</v>
      </c>
      <c r="R1598" s="6">
        <f t="shared" ref="R1598:R1661" si="75">+K1598+L1598+N1598</f>
        <v>2301</v>
      </c>
      <c r="S1598" s="6">
        <f t="shared" si="74"/>
        <v>14038.5</v>
      </c>
      <c r="T1598" s="24">
        <v>111</v>
      </c>
      <c r="U1598" s="2" t="str">
        <f>VLOOKUP(A1598,[2]COMEDORECO_Generacion_de_Datos_!$A:$F,5,0)</f>
        <v>01.00.00.62.02.43.82</v>
      </c>
    </row>
    <row r="1599" spans="1:21" s="3" customFormat="1" ht="21.95" customHeight="1" x14ac:dyDescent="0.25">
      <c r="A1599" s="2">
        <f>VLOOKUP(C1599,[1]FIJA!$D:$P,3,0)</f>
        <v>40214393569</v>
      </c>
      <c r="B1599" s="23">
        <v>1587</v>
      </c>
      <c r="C1599" s="7" t="s">
        <v>2148</v>
      </c>
      <c r="D1599" s="7" t="s">
        <v>186</v>
      </c>
      <c r="E1599" s="7" t="str">
        <f>VLOOKUP(A1599,[2]COMEDORECO_Generacion_de_Datos_!$A:$F,2,0)</f>
        <v>F</v>
      </c>
      <c r="F1599" s="7" t="s">
        <v>1844</v>
      </c>
      <c r="G1599" s="44" t="str">
        <f>VLOOKUP(A1599,[1]FIJA!$A:$P,15,0)</f>
        <v>COMEDORES ECONOMICOS - LOTERIA NACIONAL</v>
      </c>
      <c r="H1599" s="44">
        <f>VLOOKUP(A1599,[1]FIJA!$A:$P,8,0)</f>
        <v>15000</v>
      </c>
      <c r="I1599" s="32">
        <f>VLOOKUP(A1599,[1]FIJA!$A:$P,10,0)</f>
        <v>0</v>
      </c>
      <c r="J1599" s="32">
        <f>VLOOKUP(A1599,[1]FIJA!$A:$P,9,0)</f>
        <v>430.5</v>
      </c>
      <c r="K1599" s="32">
        <f>VLOOKUP(A1599,[3]Sheet1!$F:$I,2,)</f>
        <v>1065</v>
      </c>
      <c r="L1599" s="32">
        <f>VLOOKUP(A1599,[3]Sheet1!$F:$I,4,0)</f>
        <v>172.5</v>
      </c>
      <c r="M1599" s="32">
        <f>VLOOKUP(A1599,[1]FIJA!$A:$P,11,0)</f>
        <v>456</v>
      </c>
      <c r="N1599" s="32">
        <f>VLOOKUP(A1599,[3]Sheet1!$F:$I,3,0)</f>
        <v>1063.5</v>
      </c>
      <c r="O1599" s="32">
        <f>VLOOKUP(A1599,[1]FIJA!$A:$P,12,0)</f>
        <v>75</v>
      </c>
      <c r="P1599" s="6">
        <v>1350.16</v>
      </c>
      <c r="Q1599" s="40">
        <f t="shared" si="73"/>
        <v>961.5</v>
      </c>
      <c r="R1599" s="6">
        <f t="shared" si="75"/>
        <v>2301</v>
      </c>
      <c r="S1599" s="6">
        <f t="shared" si="74"/>
        <v>14038.5</v>
      </c>
      <c r="T1599" s="24">
        <v>111</v>
      </c>
      <c r="U1599" s="2" t="str">
        <f>VLOOKUP(A1599,[2]COMEDORECO_Generacion_de_Datos_!$A:$F,5,0)</f>
        <v>01.00.00.62.02.43.82</v>
      </c>
    </row>
    <row r="1600" spans="1:21" s="3" customFormat="1" ht="21.95" customHeight="1" x14ac:dyDescent="0.25">
      <c r="A1600" s="2">
        <f>VLOOKUP(C1600,[1]FIJA!$D:$P,3,0)</f>
        <v>40237649039</v>
      </c>
      <c r="B1600" s="23">
        <v>1588</v>
      </c>
      <c r="C1600" s="7" t="s">
        <v>2154</v>
      </c>
      <c r="D1600" s="7" t="s">
        <v>97</v>
      </c>
      <c r="E1600" s="7" t="str">
        <f>VLOOKUP(A1600,[2]COMEDORECO_Generacion_de_Datos_!$A:$F,2,0)</f>
        <v>F</v>
      </c>
      <c r="F1600" s="7" t="s">
        <v>1844</v>
      </c>
      <c r="G1600" s="44" t="str">
        <f>VLOOKUP(A1600,[1]FIJA!$A:$P,15,0)</f>
        <v>COMEDORES ECONOMICOS - LOTERIA NACIONAL</v>
      </c>
      <c r="H1600" s="44">
        <f>VLOOKUP(A1600,[1]FIJA!$A:$P,8,0)</f>
        <v>15000</v>
      </c>
      <c r="I1600" s="32">
        <f>VLOOKUP(A1600,[1]FIJA!$A:$P,10,0)</f>
        <v>0</v>
      </c>
      <c r="J1600" s="32">
        <f>VLOOKUP(A1600,[1]FIJA!$A:$P,9,0)</f>
        <v>430.5</v>
      </c>
      <c r="K1600" s="32">
        <f>VLOOKUP(A1600,[3]Sheet1!$F:$I,2,)</f>
        <v>1065</v>
      </c>
      <c r="L1600" s="32">
        <f>VLOOKUP(A1600,[3]Sheet1!$F:$I,4,0)</f>
        <v>172.5</v>
      </c>
      <c r="M1600" s="32">
        <f>VLOOKUP(A1600,[1]FIJA!$A:$P,11,0)</f>
        <v>456</v>
      </c>
      <c r="N1600" s="32">
        <f>VLOOKUP(A1600,[3]Sheet1!$F:$I,3,0)</f>
        <v>1063.5</v>
      </c>
      <c r="O1600" s="32">
        <f>VLOOKUP(A1600,[1]FIJA!$A:$P,12,0)</f>
        <v>75</v>
      </c>
      <c r="P1600" s="6">
        <v>1356.16</v>
      </c>
      <c r="Q1600" s="40">
        <f t="shared" si="73"/>
        <v>961.5</v>
      </c>
      <c r="R1600" s="6">
        <f t="shared" si="75"/>
        <v>2301</v>
      </c>
      <c r="S1600" s="6">
        <f t="shared" si="74"/>
        <v>14038.5</v>
      </c>
      <c r="T1600" s="24">
        <v>111</v>
      </c>
      <c r="U1600" s="2" t="str">
        <f>VLOOKUP(A1600,[2]COMEDORECO_Generacion_de_Datos_!$A:$F,5,0)</f>
        <v>01.00.00.62.02.43.82</v>
      </c>
    </row>
    <row r="1601" spans="1:21" s="3" customFormat="1" ht="21.95" customHeight="1" x14ac:dyDescent="0.25">
      <c r="A1601" s="2">
        <f>VLOOKUP(C1601,[1]FIJA!$D:$P,3,0)</f>
        <v>40220609057</v>
      </c>
      <c r="B1601" s="23">
        <v>1589</v>
      </c>
      <c r="C1601" s="7" t="s">
        <v>1965</v>
      </c>
      <c r="D1601" s="7" t="s">
        <v>101</v>
      </c>
      <c r="E1601" s="7" t="str">
        <f>VLOOKUP(A1601,[2]COMEDORECO_Generacion_de_Datos_!$A:$F,2,0)</f>
        <v>F</v>
      </c>
      <c r="F1601" s="7" t="s">
        <v>1844</v>
      </c>
      <c r="G1601" s="44" t="str">
        <f>VLOOKUP(A1601,[1]FIJA!$A:$P,15,0)</f>
        <v>COMEDORES ECONOMICOS - LOTERIA NACIONAL</v>
      </c>
      <c r="H1601" s="44">
        <f>VLOOKUP(A1601,[1]FIJA!$A:$P,8,0)</f>
        <v>13000</v>
      </c>
      <c r="I1601" s="32">
        <f>VLOOKUP(A1601,[1]FIJA!$A:$P,10,0)</f>
        <v>0</v>
      </c>
      <c r="J1601" s="32">
        <f>VLOOKUP(A1601,[1]FIJA!$A:$P,9,0)</f>
        <v>373.1</v>
      </c>
      <c r="K1601" s="32">
        <f>VLOOKUP(A1601,[3]Sheet1!$F:$I,2,)</f>
        <v>923</v>
      </c>
      <c r="L1601" s="32">
        <f>VLOOKUP(A1601,[3]Sheet1!$F:$I,4,0)</f>
        <v>149.5</v>
      </c>
      <c r="M1601" s="32">
        <f>VLOOKUP(A1601,[1]FIJA!$A:$P,11,0)</f>
        <v>395.2</v>
      </c>
      <c r="N1601" s="32">
        <f>VLOOKUP(A1601,[3]Sheet1!$F:$I,3,0)</f>
        <v>921.7</v>
      </c>
      <c r="O1601" s="32">
        <f>VLOOKUP(A1601,[1]FIJA!$A:$P,12,0)</f>
        <v>75</v>
      </c>
      <c r="P1601" s="6">
        <v>768.3</v>
      </c>
      <c r="Q1601" s="40">
        <f t="shared" si="73"/>
        <v>843.3</v>
      </c>
      <c r="R1601" s="6">
        <f t="shared" si="75"/>
        <v>1994.2</v>
      </c>
      <c r="S1601" s="6">
        <f t="shared" si="74"/>
        <v>12156.7</v>
      </c>
      <c r="T1601" s="24">
        <v>111</v>
      </c>
      <c r="U1601" s="2" t="str">
        <f>VLOOKUP(A1601,[2]COMEDORECO_Generacion_de_Datos_!$A:$F,5,0)</f>
        <v>01.00.00.62.02.43.82</v>
      </c>
    </row>
    <row r="1602" spans="1:21" s="3" customFormat="1" ht="21.95" customHeight="1" x14ac:dyDescent="0.25">
      <c r="A1602" s="2">
        <f>VLOOKUP(C1602,[1]FIJA!$D:$P,3,0)</f>
        <v>101276459</v>
      </c>
      <c r="B1602" s="23">
        <v>1590</v>
      </c>
      <c r="C1602" s="7" t="s">
        <v>2105</v>
      </c>
      <c r="D1602" s="7" t="s">
        <v>111</v>
      </c>
      <c r="E1602" s="7" t="str">
        <f>VLOOKUP(A1602,[2]COMEDORECO_Generacion_de_Datos_!$A:$F,2,0)</f>
        <v>M</v>
      </c>
      <c r="F1602" s="7" t="s">
        <v>1844</v>
      </c>
      <c r="G1602" s="44" t="str">
        <f>VLOOKUP(A1602,[1]FIJA!$A:$P,15,0)</f>
        <v>COMEDORES ECONOMICOS - LOTERIA NACIONAL</v>
      </c>
      <c r="H1602" s="44">
        <f>VLOOKUP(A1602,[1]FIJA!$A:$P,8,0)</f>
        <v>13000</v>
      </c>
      <c r="I1602" s="32">
        <f>VLOOKUP(A1602,[1]FIJA!$A:$P,10,0)</f>
        <v>0</v>
      </c>
      <c r="J1602" s="32">
        <f>VLOOKUP(A1602,[1]FIJA!$A:$P,9,0)</f>
        <v>373.1</v>
      </c>
      <c r="K1602" s="32">
        <f>VLOOKUP(A1602,[3]Sheet1!$F:$I,2,)</f>
        <v>923</v>
      </c>
      <c r="L1602" s="32">
        <f>VLOOKUP(A1602,[3]Sheet1!$F:$I,4,0)</f>
        <v>149.5</v>
      </c>
      <c r="M1602" s="32">
        <f>VLOOKUP(A1602,[1]FIJA!$A:$P,11,0)</f>
        <v>395.2</v>
      </c>
      <c r="N1602" s="32">
        <f>VLOOKUP(A1602,[3]Sheet1!$F:$I,3,0)</f>
        <v>921.7</v>
      </c>
      <c r="O1602" s="32">
        <f>VLOOKUP(A1602,[1]FIJA!$A:$P,12,0)</f>
        <v>75</v>
      </c>
      <c r="P1602" s="6">
        <v>1306.1600000000001</v>
      </c>
      <c r="Q1602" s="40">
        <f t="shared" si="73"/>
        <v>843.3</v>
      </c>
      <c r="R1602" s="6">
        <f t="shared" si="75"/>
        <v>1994.2</v>
      </c>
      <c r="S1602" s="6">
        <f t="shared" si="74"/>
        <v>12156.7</v>
      </c>
      <c r="T1602" s="24">
        <v>111</v>
      </c>
      <c r="U1602" s="2" t="str">
        <f>VLOOKUP(A1602,[2]COMEDORECO_Generacion_de_Datos_!$A:$F,5,0)</f>
        <v>01.00.00.62.02.43.82</v>
      </c>
    </row>
    <row r="1603" spans="1:21" s="3" customFormat="1" ht="21.95" customHeight="1" x14ac:dyDescent="0.25">
      <c r="A1603" s="2">
        <f>VLOOKUP(C1603,[1]FIJA!$D:$P,3,0)</f>
        <v>40225610217</v>
      </c>
      <c r="B1603" s="23">
        <v>1591</v>
      </c>
      <c r="C1603" s="7" t="s">
        <v>1969</v>
      </c>
      <c r="D1603" s="7" t="s">
        <v>27</v>
      </c>
      <c r="E1603" s="7" t="str">
        <f>VLOOKUP(A1603,[2]COMEDORECO_Generacion_de_Datos_!$A:$F,2,0)</f>
        <v>M</v>
      </c>
      <c r="F1603" s="7" t="s">
        <v>1844</v>
      </c>
      <c r="G1603" s="44" t="str">
        <f>VLOOKUP(A1603,[1]FIJA!$A:$P,15,0)</f>
        <v>COMEDORES ECONOMICOS - MENA</v>
      </c>
      <c r="H1603" s="44">
        <f>VLOOKUP(A1603,[1]FIJA!$A:$P,8,0)</f>
        <v>35000</v>
      </c>
      <c r="I1603" s="32">
        <f>VLOOKUP(A1603,[1]FIJA!$A:$P,10,0)</f>
        <v>0</v>
      </c>
      <c r="J1603" s="32">
        <f>VLOOKUP(A1603,[1]FIJA!$A:$P,9,0)</f>
        <v>1004.5</v>
      </c>
      <c r="K1603" s="32">
        <f>VLOOKUP(A1603,[3]Sheet1!$F:$I,2,)</f>
        <v>2485</v>
      </c>
      <c r="L1603" s="32">
        <f>VLOOKUP(A1603,[3]Sheet1!$F:$I,4,0)</f>
        <v>402.5</v>
      </c>
      <c r="M1603" s="32">
        <f>VLOOKUP(A1603,[1]FIJA!$A:$P,11,0)</f>
        <v>1064</v>
      </c>
      <c r="N1603" s="32">
        <f>VLOOKUP(A1603,[3]Sheet1!$F:$I,3,0)</f>
        <v>2481.5</v>
      </c>
      <c r="O1603" s="32">
        <f>VLOOKUP(A1603,[1]FIJA!$A:$P,12,0)</f>
        <v>75</v>
      </c>
      <c r="P1603" s="6">
        <v>2068.5</v>
      </c>
      <c r="Q1603" s="40">
        <f t="shared" si="73"/>
        <v>2143.5</v>
      </c>
      <c r="R1603" s="6">
        <f t="shared" si="75"/>
        <v>5369</v>
      </c>
      <c r="S1603" s="6">
        <f t="shared" si="74"/>
        <v>32856.5</v>
      </c>
      <c r="T1603" s="24">
        <v>111</v>
      </c>
      <c r="U1603" s="2" t="str">
        <f>VLOOKUP(A1603,[2]COMEDORECO_Generacion_de_Datos_!$A:$F,5,0)</f>
        <v>01.00.00.62.02.43.83</v>
      </c>
    </row>
    <row r="1604" spans="1:21" s="3" customFormat="1" ht="21.95" customHeight="1" x14ac:dyDescent="0.25">
      <c r="A1604" s="2">
        <f>VLOOKUP(C1604,[1]FIJA!$D:$P,3,0)</f>
        <v>7600103555</v>
      </c>
      <c r="B1604" s="23">
        <v>1592</v>
      </c>
      <c r="C1604" s="7" t="s">
        <v>1922</v>
      </c>
      <c r="D1604" s="7" t="s">
        <v>111</v>
      </c>
      <c r="E1604" s="7" t="str">
        <f>VLOOKUP(A1604,[2]COMEDORECO_Generacion_de_Datos_!$A:$F,2,0)</f>
        <v>M</v>
      </c>
      <c r="F1604" s="7" t="s">
        <v>1844</v>
      </c>
      <c r="G1604" s="44" t="str">
        <f>VLOOKUP(A1604,[1]FIJA!$A:$P,15,0)</f>
        <v>COMEDORES ECONOMICOS - MENA</v>
      </c>
      <c r="H1604" s="44">
        <f>VLOOKUP(A1604,[1]FIJA!$A:$P,8,0)</f>
        <v>13000</v>
      </c>
      <c r="I1604" s="32">
        <f>VLOOKUP(A1604,[1]FIJA!$A:$P,10,0)</f>
        <v>0</v>
      </c>
      <c r="J1604" s="32">
        <f>VLOOKUP(A1604,[1]FIJA!$A:$P,9,0)</f>
        <v>373.1</v>
      </c>
      <c r="K1604" s="32">
        <f>VLOOKUP(A1604,[3]Sheet1!$F:$I,2,)</f>
        <v>923</v>
      </c>
      <c r="L1604" s="32">
        <f>VLOOKUP(A1604,[3]Sheet1!$F:$I,4,0)</f>
        <v>149.5</v>
      </c>
      <c r="M1604" s="32">
        <f>VLOOKUP(A1604,[1]FIJA!$A:$P,11,0)</f>
        <v>395.2</v>
      </c>
      <c r="N1604" s="32">
        <f>VLOOKUP(A1604,[3]Sheet1!$F:$I,3,0)</f>
        <v>921.7</v>
      </c>
      <c r="O1604" s="32">
        <f>VLOOKUP(A1604,[1]FIJA!$A:$P,12,0)</f>
        <v>75</v>
      </c>
      <c r="P1604" s="6">
        <v>768.3</v>
      </c>
      <c r="Q1604" s="40">
        <f t="shared" si="73"/>
        <v>843.3</v>
      </c>
      <c r="R1604" s="6">
        <f t="shared" si="75"/>
        <v>1994.2</v>
      </c>
      <c r="S1604" s="6">
        <f t="shared" si="74"/>
        <v>12156.7</v>
      </c>
      <c r="T1604" s="24">
        <v>111</v>
      </c>
      <c r="U1604" s="2" t="str">
        <f>VLOOKUP(A1604,[2]COMEDORECO_Generacion_de_Datos_!$A:$F,5,0)</f>
        <v>01.00.00.62.02.43.83</v>
      </c>
    </row>
    <row r="1605" spans="1:21" s="3" customFormat="1" ht="21.95" customHeight="1" x14ac:dyDescent="0.25">
      <c r="A1605" s="2">
        <f>VLOOKUP(C1605,[1]FIJA!$D:$P,3,0)</f>
        <v>7600128792</v>
      </c>
      <c r="B1605" s="23">
        <v>1593</v>
      </c>
      <c r="C1605" s="7" t="s">
        <v>1924</v>
      </c>
      <c r="D1605" s="7" t="s">
        <v>116</v>
      </c>
      <c r="E1605" s="7" t="str">
        <f>VLOOKUP(A1605,[2]COMEDORECO_Generacion_de_Datos_!$A:$F,2,0)</f>
        <v>F</v>
      </c>
      <c r="F1605" s="7" t="s">
        <v>1844</v>
      </c>
      <c r="G1605" s="44" t="str">
        <f>VLOOKUP(A1605,[1]FIJA!$A:$P,15,0)</f>
        <v>COMEDORES ECONOMICOS - MENA</v>
      </c>
      <c r="H1605" s="44">
        <f>VLOOKUP(A1605,[1]FIJA!$A:$P,8,0)</f>
        <v>13000</v>
      </c>
      <c r="I1605" s="32">
        <f>VLOOKUP(A1605,[1]FIJA!$A:$P,10,0)</f>
        <v>0</v>
      </c>
      <c r="J1605" s="32">
        <f>VLOOKUP(A1605,[1]FIJA!$A:$P,9,0)</f>
        <v>373.1</v>
      </c>
      <c r="K1605" s="32">
        <f>VLOOKUP(A1605,[3]Sheet1!$F:$I,2,)</f>
        <v>923</v>
      </c>
      <c r="L1605" s="32">
        <f>VLOOKUP(A1605,[3]Sheet1!$F:$I,4,0)</f>
        <v>149.5</v>
      </c>
      <c r="M1605" s="32">
        <f>VLOOKUP(A1605,[1]FIJA!$A:$P,11,0)</f>
        <v>395.2</v>
      </c>
      <c r="N1605" s="32">
        <f>VLOOKUP(A1605,[3]Sheet1!$F:$I,3,0)</f>
        <v>921.7</v>
      </c>
      <c r="O1605" s="32">
        <f>VLOOKUP(A1605,[1]FIJA!$A:$P,12,0)</f>
        <v>75</v>
      </c>
      <c r="P1605" s="6">
        <v>768.3</v>
      </c>
      <c r="Q1605" s="40">
        <f t="shared" si="73"/>
        <v>843.3</v>
      </c>
      <c r="R1605" s="6">
        <f t="shared" si="75"/>
        <v>1994.2</v>
      </c>
      <c r="S1605" s="6">
        <f t="shared" si="74"/>
        <v>12156.7</v>
      </c>
      <c r="T1605" s="24">
        <v>111</v>
      </c>
      <c r="U1605" s="2" t="str">
        <f>VLOOKUP(A1605,[2]COMEDORECO_Generacion_de_Datos_!$A:$F,5,0)</f>
        <v>01.00.00.62.02.43.83</v>
      </c>
    </row>
    <row r="1606" spans="1:21" s="3" customFormat="1" ht="21.95" customHeight="1" x14ac:dyDescent="0.25">
      <c r="A1606" s="2">
        <f>VLOOKUP(C1606,[1]FIJA!$D:$P,3,0)</f>
        <v>7600165141</v>
      </c>
      <c r="B1606" s="23">
        <v>1594</v>
      </c>
      <c r="C1606" s="7" t="s">
        <v>1927</v>
      </c>
      <c r="D1606" s="7" t="s">
        <v>81</v>
      </c>
      <c r="E1606" s="7" t="str">
        <f>VLOOKUP(A1606,[2]COMEDORECO_Generacion_de_Datos_!$A:$F,2,0)</f>
        <v>M</v>
      </c>
      <c r="F1606" s="7" t="s">
        <v>1844</v>
      </c>
      <c r="G1606" s="44" t="str">
        <f>VLOOKUP(A1606,[1]FIJA!$A:$P,15,0)</f>
        <v>COMEDORES ECONOMICOS - MENA</v>
      </c>
      <c r="H1606" s="44">
        <f>VLOOKUP(A1606,[1]FIJA!$A:$P,8,0)</f>
        <v>13000</v>
      </c>
      <c r="I1606" s="32">
        <f>VLOOKUP(A1606,[1]FIJA!$A:$P,10,0)</f>
        <v>0</v>
      </c>
      <c r="J1606" s="32">
        <f>VLOOKUP(A1606,[1]FIJA!$A:$P,9,0)</f>
        <v>373.1</v>
      </c>
      <c r="K1606" s="32">
        <f>VLOOKUP(A1606,[3]Sheet1!$F:$I,2,)</f>
        <v>923</v>
      </c>
      <c r="L1606" s="32">
        <f>VLOOKUP(A1606,[3]Sheet1!$F:$I,4,0)</f>
        <v>149.5</v>
      </c>
      <c r="M1606" s="32">
        <f>VLOOKUP(A1606,[1]FIJA!$A:$P,11,0)</f>
        <v>395.2</v>
      </c>
      <c r="N1606" s="32">
        <f>VLOOKUP(A1606,[3]Sheet1!$F:$I,3,0)</f>
        <v>921.7</v>
      </c>
      <c r="O1606" s="32">
        <f>VLOOKUP(A1606,[1]FIJA!$A:$P,12,0)</f>
        <v>75</v>
      </c>
      <c r="P1606" s="6">
        <v>768.3</v>
      </c>
      <c r="Q1606" s="40">
        <f t="shared" si="73"/>
        <v>843.3</v>
      </c>
      <c r="R1606" s="6">
        <f t="shared" si="75"/>
        <v>1994.2</v>
      </c>
      <c r="S1606" s="6">
        <f t="shared" si="74"/>
        <v>12156.7</v>
      </c>
      <c r="T1606" s="24">
        <v>111</v>
      </c>
      <c r="U1606" s="2" t="str">
        <f>VLOOKUP(A1606,[2]COMEDORECO_Generacion_de_Datos_!$A:$F,5,0)</f>
        <v>01.00.00.62.02.43.83</v>
      </c>
    </row>
    <row r="1607" spans="1:21" s="3" customFormat="1" ht="21.95" customHeight="1" x14ac:dyDescent="0.25">
      <c r="A1607" s="2">
        <f>VLOOKUP(C1607,[1]FIJA!$D:$P,3,0)</f>
        <v>7600076868</v>
      </c>
      <c r="B1607" s="23">
        <v>1595</v>
      </c>
      <c r="C1607" s="7" t="s">
        <v>1919</v>
      </c>
      <c r="D1607" s="7" t="s">
        <v>97</v>
      </c>
      <c r="E1607" s="7" t="str">
        <f>VLOOKUP(A1607,[2]COMEDORECO_Generacion_de_Datos_!$A:$F,2,0)</f>
        <v>M</v>
      </c>
      <c r="F1607" s="7" t="s">
        <v>1844</v>
      </c>
      <c r="G1607" s="44" t="str">
        <f>VLOOKUP(A1607,[1]FIJA!$A:$P,15,0)</f>
        <v>COMEDORES ECONOMICOS - MENA</v>
      </c>
      <c r="H1607" s="44">
        <f>VLOOKUP(A1607,[1]FIJA!$A:$P,8,0)</f>
        <v>11000</v>
      </c>
      <c r="I1607" s="32">
        <f>VLOOKUP(A1607,[1]FIJA!$A:$P,10,0)</f>
        <v>0</v>
      </c>
      <c r="J1607" s="32">
        <f>VLOOKUP(A1607,[1]FIJA!$A:$P,9,0)</f>
        <v>315.7</v>
      </c>
      <c r="K1607" s="32">
        <f>VLOOKUP(A1607,[3]Sheet1!$F:$I,2,)</f>
        <v>781</v>
      </c>
      <c r="L1607" s="32">
        <f>VLOOKUP(A1607,[3]Sheet1!$F:$I,4,0)</f>
        <v>126.5</v>
      </c>
      <c r="M1607" s="32">
        <f>VLOOKUP(A1607,[1]FIJA!$A:$P,11,0)</f>
        <v>334.4</v>
      </c>
      <c r="N1607" s="32">
        <f>VLOOKUP(A1607,[3]Sheet1!$F:$I,3,0)</f>
        <v>779.9</v>
      </c>
      <c r="O1607" s="32">
        <f>VLOOKUP(A1607,[1]FIJA!$A:$P,12,0)</f>
        <v>75</v>
      </c>
      <c r="P1607" s="6">
        <v>650.09999999999991</v>
      </c>
      <c r="Q1607" s="40">
        <f t="shared" si="73"/>
        <v>725.09999999999991</v>
      </c>
      <c r="R1607" s="6">
        <f t="shared" si="75"/>
        <v>1687.4</v>
      </c>
      <c r="S1607" s="6">
        <f t="shared" si="74"/>
        <v>10274.9</v>
      </c>
      <c r="T1607" s="24">
        <v>111</v>
      </c>
      <c r="U1607" s="2" t="str">
        <f>VLOOKUP(A1607,[2]COMEDORECO_Generacion_de_Datos_!$A:$F,5,0)</f>
        <v>01.00.00.62.02.43.83</v>
      </c>
    </row>
    <row r="1608" spans="1:21" s="3" customFormat="1" ht="21.95" customHeight="1" x14ac:dyDescent="0.25">
      <c r="A1608" s="2">
        <f>VLOOKUP(C1608,[1]FIJA!$D:$P,3,0)</f>
        <v>7600077585</v>
      </c>
      <c r="B1608" s="23">
        <v>1596</v>
      </c>
      <c r="C1608" s="7" t="s">
        <v>1920</v>
      </c>
      <c r="D1608" s="7" t="s">
        <v>144</v>
      </c>
      <c r="E1608" s="7" t="str">
        <f>VLOOKUP(A1608,[2]COMEDORECO_Generacion_de_Datos_!$A:$F,2,0)</f>
        <v>F</v>
      </c>
      <c r="F1608" s="7" t="s">
        <v>1844</v>
      </c>
      <c r="G1608" s="44" t="str">
        <f>VLOOKUP(A1608,[1]FIJA!$A:$P,15,0)</f>
        <v>COMEDORES ECONOMICOS - MENA</v>
      </c>
      <c r="H1608" s="44">
        <f>VLOOKUP(A1608,[1]FIJA!$A:$P,8,0)</f>
        <v>11000</v>
      </c>
      <c r="I1608" s="32">
        <f>VLOOKUP(A1608,[1]FIJA!$A:$P,10,0)</f>
        <v>0</v>
      </c>
      <c r="J1608" s="32">
        <f>VLOOKUP(A1608,[1]FIJA!$A:$P,9,0)</f>
        <v>315.7</v>
      </c>
      <c r="K1608" s="32">
        <f>VLOOKUP(A1608,[3]Sheet1!$F:$I,2,)</f>
        <v>781</v>
      </c>
      <c r="L1608" s="32">
        <f>VLOOKUP(A1608,[3]Sheet1!$F:$I,4,0)</f>
        <v>126.5</v>
      </c>
      <c r="M1608" s="32">
        <f>VLOOKUP(A1608,[1]FIJA!$A:$P,11,0)</f>
        <v>334.4</v>
      </c>
      <c r="N1608" s="32">
        <f>VLOOKUP(A1608,[3]Sheet1!$F:$I,3,0)</f>
        <v>779.9</v>
      </c>
      <c r="O1608" s="32">
        <f>VLOOKUP(A1608,[1]FIJA!$A:$P,12,0)</f>
        <v>75</v>
      </c>
      <c r="P1608" s="6">
        <v>650.09999999999991</v>
      </c>
      <c r="Q1608" s="40">
        <f t="shared" si="73"/>
        <v>725.09999999999991</v>
      </c>
      <c r="R1608" s="6">
        <f t="shared" si="75"/>
        <v>1687.4</v>
      </c>
      <c r="S1608" s="6">
        <f t="shared" si="74"/>
        <v>10274.9</v>
      </c>
      <c r="T1608" s="24">
        <v>111</v>
      </c>
      <c r="U1608" s="2" t="str">
        <f>VLOOKUP(A1608,[2]COMEDORECO_Generacion_de_Datos_!$A:$F,5,0)</f>
        <v>01.00.00.62.02.43.83</v>
      </c>
    </row>
    <row r="1609" spans="1:21" s="3" customFormat="1" ht="21.95" customHeight="1" x14ac:dyDescent="0.25">
      <c r="A1609" s="2">
        <f>VLOOKUP(C1609,[1]FIJA!$D:$P,3,0)</f>
        <v>7600124270</v>
      </c>
      <c r="B1609" s="23">
        <v>1597</v>
      </c>
      <c r="C1609" s="7" t="s">
        <v>1923</v>
      </c>
      <c r="D1609" s="7" t="s">
        <v>144</v>
      </c>
      <c r="E1609" s="7" t="str">
        <f>VLOOKUP(A1609,[2]COMEDORECO_Generacion_de_Datos_!$A:$F,2,0)</f>
        <v>F</v>
      </c>
      <c r="F1609" s="7" t="s">
        <v>1844</v>
      </c>
      <c r="G1609" s="44" t="str">
        <f>VLOOKUP(A1609,[1]FIJA!$A:$P,15,0)</f>
        <v>COMEDORES ECONOMICOS - MENA</v>
      </c>
      <c r="H1609" s="44">
        <f>VLOOKUP(A1609,[1]FIJA!$A:$P,8,0)</f>
        <v>11000</v>
      </c>
      <c r="I1609" s="32">
        <f>VLOOKUP(A1609,[1]FIJA!$A:$P,10,0)</f>
        <v>0</v>
      </c>
      <c r="J1609" s="32">
        <f>VLOOKUP(A1609,[1]FIJA!$A:$P,9,0)</f>
        <v>315.7</v>
      </c>
      <c r="K1609" s="32">
        <f>VLOOKUP(A1609,[3]Sheet1!$F:$I,2,)</f>
        <v>781</v>
      </c>
      <c r="L1609" s="32">
        <f>VLOOKUP(A1609,[3]Sheet1!$F:$I,4,0)</f>
        <v>126.5</v>
      </c>
      <c r="M1609" s="32">
        <f>VLOOKUP(A1609,[1]FIJA!$A:$P,11,0)</f>
        <v>334.4</v>
      </c>
      <c r="N1609" s="32">
        <f>VLOOKUP(A1609,[3]Sheet1!$F:$I,3,0)</f>
        <v>779.9</v>
      </c>
      <c r="O1609" s="32">
        <f>VLOOKUP(A1609,[1]FIJA!$A:$P,12,0)</f>
        <v>75</v>
      </c>
      <c r="P1609" s="6">
        <v>650.09999999999991</v>
      </c>
      <c r="Q1609" s="40">
        <f t="shared" si="73"/>
        <v>725.09999999999991</v>
      </c>
      <c r="R1609" s="6">
        <f t="shared" si="75"/>
        <v>1687.4</v>
      </c>
      <c r="S1609" s="6">
        <f t="shared" si="74"/>
        <v>10274.9</v>
      </c>
      <c r="T1609" s="24">
        <v>111</v>
      </c>
      <c r="U1609" s="2" t="str">
        <f>VLOOKUP(A1609,[2]COMEDORECO_Generacion_de_Datos_!$A:$F,5,0)</f>
        <v>01.00.00.62.02.43.83</v>
      </c>
    </row>
    <row r="1610" spans="1:21" s="3" customFormat="1" ht="21.95" customHeight="1" x14ac:dyDescent="0.25">
      <c r="A1610" s="2">
        <f>VLOOKUP(C1610,[1]FIJA!$D:$P,3,0)</f>
        <v>7600140870</v>
      </c>
      <c r="B1610" s="23">
        <v>1598</v>
      </c>
      <c r="C1610" s="7" t="s">
        <v>1925</v>
      </c>
      <c r="D1610" s="7" t="s">
        <v>97</v>
      </c>
      <c r="E1610" s="7" t="str">
        <f>VLOOKUP(A1610,[2]COMEDORECO_Generacion_de_Datos_!$A:$F,2,0)</f>
        <v>M</v>
      </c>
      <c r="F1610" s="7" t="s">
        <v>1844</v>
      </c>
      <c r="G1610" s="44" t="str">
        <f>VLOOKUP(A1610,[1]FIJA!$A:$P,15,0)</f>
        <v>COMEDORES ECONOMICOS - MENA</v>
      </c>
      <c r="H1610" s="44">
        <f>VLOOKUP(A1610,[1]FIJA!$A:$P,8,0)</f>
        <v>11000</v>
      </c>
      <c r="I1610" s="32">
        <f>VLOOKUP(A1610,[1]FIJA!$A:$P,10,0)</f>
        <v>0</v>
      </c>
      <c r="J1610" s="32">
        <f>VLOOKUP(A1610,[1]FIJA!$A:$P,9,0)</f>
        <v>315.7</v>
      </c>
      <c r="K1610" s="32">
        <f>VLOOKUP(A1610,[3]Sheet1!$F:$I,2,)</f>
        <v>781</v>
      </c>
      <c r="L1610" s="32">
        <f>VLOOKUP(A1610,[3]Sheet1!$F:$I,4,0)</f>
        <v>126.5</v>
      </c>
      <c r="M1610" s="32">
        <f>VLOOKUP(A1610,[1]FIJA!$A:$P,11,0)</f>
        <v>334.4</v>
      </c>
      <c r="N1610" s="32">
        <f>VLOOKUP(A1610,[3]Sheet1!$F:$I,3,0)</f>
        <v>779.9</v>
      </c>
      <c r="O1610" s="32">
        <f>VLOOKUP(A1610,[1]FIJA!$A:$P,12,0)</f>
        <v>75</v>
      </c>
      <c r="P1610" s="6">
        <v>650.09999999999991</v>
      </c>
      <c r="Q1610" s="40">
        <f t="shared" si="73"/>
        <v>725.09999999999991</v>
      </c>
      <c r="R1610" s="6">
        <f t="shared" si="75"/>
        <v>1687.4</v>
      </c>
      <c r="S1610" s="6">
        <f t="shared" si="74"/>
        <v>10274.9</v>
      </c>
      <c r="T1610" s="24">
        <v>111</v>
      </c>
      <c r="U1610" s="2" t="str">
        <f>VLOOKUP(A1610,[2]COMEDORECO_Generacion_de_Datos_!$A:$F,5,0)</f>
        <v>01.00.00.62.02.43.83</v>
      </c>
    </row>
    <row r="1611" spans="1:21" s="3" customFormat="1" ht="21.95" customHeight="1" x14ac:dyDescent="0.25">
      <c r="A1611" s="2">
        <f>VLOOKUP(C1611,[1]FIJA!$D:$P,3,0)</f>
        <v>7600153899</v>
      </c>
      <c r="B1611" s="23">
        <v>1599</v>
      </c>
      <c r="C1611" s="7" t="s">
        <v>1926</v>
      </c>
      <c r="D1611" s="7" t="s">
        <v>101</v>
      </c>
      <c r="E1611" s="7" t="str">
        <f>VLOOKUP(A1611,[2]COMEDORECO_Generacion_de_Datos_!$A:$F,2,0)</f>
        <v>F</v>
      </c>
      <c r="F1611" s="7" t="s">
        <v>1844</v>
      </c>
      <c r="G1611" s="44" t="str">
        <f>VLOOKUP(A1611,[1]FIJA!$A:$P,15,0)</f>
        <v>COMEDORES ECONOMICOS - MENA</v>
      </c>
      <c r="H1611" s="44">
        <f>VLOOKUP(A1611,[1]FIJA!$A:$P,8,0)</f>
        <v>11000</v>
      </c>
      <c r="I1611" s="32">
        <f>VLOOKUP(A1611,[1]FIJA!$A:$P,10,0)</f>
        <v>0</v>
      </c>
      <c r="J1611" s="32">
        <f>VLOOKUP(A1611,[1]FIJA!$A:$P,9,0)</f>
        <v>315.7</v>
      </c>
      <c r="K1611" s="32">
        <f>VLOOKUP(A1611,[3]Sheet1!$F:$I,2,)</f>
        <v>781</v>
      </c>
      <c r="L1611" s="32">
        <f>VLOOKUP(A1611,[3]Sheet1!$F:$I,4,0)</f>
        <v>126.5</v>
      </c>
      <c r="M1611" s="32">
        <f>VLOOKUP(A1611,[1]FIJA!$A:$P,11,0)</f>
        <v>334.4</v>
      </c>
      <c r="N1611" s="32">
        <f>VLOOKUP(A1611,[3]Sheet1!$F:$I,3,0)</f>
        <v>779.9</v>
      </c>
      <c r="O1611" s="32">
        <f>VLOOKUP(A1611,[1]FIJA!$A:$P,12,0)</f>
        <v>75</v>
      </c>
      <c r="P1611" s="6">
        <v>650.09999999999991</v>
      </c>
      <c r="Q1611" s="40">
        <f t="shared" si="73"/>
        <v>725.09999999999991</v>
      </c>
      <c r="R1611" s="6">
        <f t="shared" si="75"/>
        <v>1687.4</v>
      </c>
      <c r="S1611" s="6">
        <f t="shared" si="74"/>
        <v>10274.9</v>
      </c>
      <c r="T1611" s="24">
        <v>111</v>
      </c>
      <c r="U1611" s="2" t="str">
        <f>VLOOKUP(A1611,[2]COMEDORECO_Generacion_de_Datos_!$A:$F,5,0)</f>
        <v>01.00.00.62.02.43.83</v>
      </c>
    </row>
    <row r="1612" spans="1:21" s="3" customFormat="1" ht="21.95" customHeight="1" x14ac:dyDescent="0.25">
      <c r="A1612" s="2">
        <f>VLOOKUP(C1612,[1]FIJA!$D:$P,3,0)</f>
        <v>7600174820</v>
      </c>
      <c r="B1612" s="23">
        <v>1600</v>
      </c>
      <c r="C1612" s="7" t="s">
        <v>1928</v>
      </c>
      <c r="D1612" s="7" t="s">
        <v>144</v>
      </c>
      <c r="E1612" s="7" t="str">
        <f>VLOOKUP(A1612,[2]COMEDORECO_Generacion_de_Datos_!$A:$F,2,0)</f>
        <v>F</v>
      </c>
      <c r="F1612" s="7" t="s">
        <v>1844</v>
      </c>
      <c r="G1612" s="44" t="str">
        <f>VLOOKUP(A1612,[1]FIJA!$A:$P,15,0)</f>
        <v>COMEDORES ECONOMICOS - MENA</v>
      </c>
      <c r="H1612" s="44">
        <f>VLOOKUP(A1612,[1]FIJA!$A:$P,8,0)</f>
        <v>11000</v>
      </c>
      <c r="I1612" s="32">
        <f>VLOOKUP(A1612,[1]FIJA!$A:$P,10,0)</f>
        <v>0</v>
      </c>
      <c r="J1612" s="32">
        <f>VLOOKUP(A1612,[1]FIJA!$A:$P,9,0)</f>
        <v>315.7</v>
      </c>
      <c r="K1612" s="32">
        <f>VLOOKUP(A1612,[3]Sheet1!$F:$I,2,)</f>
        <v>781</v>
      </c>
      <c r="L1612" s="32">
        <f>VLOOKUP(A1612,[3]Sheet1!$F:$I,4,0)</f>
        <v>126.5</v>
      </c>
      <c r="M1612" s="32">
        <f>VLOOKUP(A1612,[1]FIJA!$A:$P,11,0)</f>
        <v>334.4</v>
      </c>
      <c r="N1612" s="32">
        <f>VLOOKUP(A1612,[3]Sheet1!$F:$I,3,0)</f>
        <v>779.9</v>
      </c>
      <c r="O1612" s="32">
        <f>VLOOKUP(A1612,[1]FIJA!$A:$P,12,0)</f>
        <v>75</v>
      </c>
      <c r="P1612" s="6">
        <v>650.09999999999991</v>
      </c>
      <c r="Q1612" s="40">
        <f t="shared" si="73"/>
        <v>725.09999999999991</v>
      </c>
      <c r="R1612" s="6">
        <f t="shared" si="75"/>
        <v>1687.4</v>
      </c>
      <c r="S1612" s="6">
        <f t="shared" si="74"/>
        <v>10274.9</v>
      </c>
      <c r="T1612" s="24">
        <v>111</v>
      </c>
      <c r="U1612" s="2" t="str">
        <f>VLOOKUP(A1612,[2]COMEDORECO_Generacion_de_Datos_!$A:$F,5,0)</f>
        <v>01.00.00.62.02.43.83</v>
      </c>
    </row>
    <row r="1613" spans="1:21" s="3" customFormat="1" ht="21.95" customHeight="1" x14ac:dyDescent="0.25">
      <c r="A1613" s="2">
        <f>VLOOKUP(C1613,[1]FIJA!$D:$P,3,0)</f>
        <v>7600237254</v>
      </c>
      <c r="B1613" s="23">
        <v>1601</v>
      </c>
      <c r="C1613" s="7" t="s">
        <v>1929</v>
      </c>
      <c r="D1613" s="7" t="s">
        <v>101</v>
      </c>
      <c r="E1613" s="7" t="str">
        <f>VLOOKUP(A1613,[2]COMEDORECO_Generacion_de_Datos_!$A:$F,2,0)</f>
        <v>F</v>
      </c>
      <c r="F1613" s="7" t="s">
        <v>1844</v>
      </c>
      <c r="G1613" s="44" t="str">
        <f>VLOOKUP(A1613,[1]FIJA!$A:$P,15,0)</f>
        <v>COMEDORES ECONOMICOS - MENA</v>
      </c>
      <c r="H1613" s="44">
        <f>VLOOKUP(A1613,[1]FIJA!$A:$P,8,0)</f>
        <v>11000</v>
      </c>
      <c r="I1613" s="32">
        <f>VLOOKUP(A1613,[1]FIJA!$A:$P,10,0)</f>
        <v>0</v>
      </c>
      <c r="J1613" s="32">
        <f>VLOOKUP(A1613,[1]FIJA!$A:$P,9,0)</f>
        <v>315.7</v>
      </c>
      <c r="K1613" s="32">
        <f>VLOOKUP(A1613,[3]Sheet1!$F:$I,2,)</f>
        <v>781</v>
      </c>
      <c r="L1613" s="32">
        <f>VLOOKUP(A1613,[3]Sheet1!$F:$I,4,0)</f>
        <v>126.5</v>
      </c>
      <c r="M1613" s="32">
        <f>VLOOKUP(A1613,[1]FIJA!$A:$P,11,0)</f>
        <v>334.4</v>
      </c>
      <c r="N1613" s="32">
        <f>VLOOKUP(A1613,[3]Sheet1!$F:$I,3,0)</f>
        <v>779.9</v>
      </c>
      <c r="O1613" s="32">
        <f>VLOOKUP(A1613,[1]FIJA!$A:$P,12,0)</f>
        <v>75</v>
      </c>
      <c r="P1613" s="6">
        <v>650.09999999999991</v>
      </c>
      <c r="Q1613" s="40">
        <f t="shared" ref="Q1613:Q1676" si="76">+I1613+J1613+M1613+O1613</f>
        <v>725.09999999999991</v>
      </c>
      <c r="R1613" s="6">
        <f t="shared" si="75"/>
        <v>1687.4</v>
      </c>
      <c r="S1613" s="6">
        <f t="shared" ref="S1613:S1676" si="77">+H1613-Q1613</f>
        <v>10274.9</v>
      </c>
      <c r="T1613" s="24">
        <v>111</v>
      </c>
      <c r="U1613" s="2" t="str">
        <f>VLOOKUP(A1613,[2]COMEDORECO_Generacion_de_Datos_!$A:$F,5,0)</f>
        <v>01.00.00.62.02.43.83</v>
      </c>
    </row>
    <row r="1614" spans="1:21" s="3" customFormat="1" ht="21.95" customHeight="1" x14ac:dyDescent="0.25">
      <c r="A1614" s="2">
        <f>VLOOKUP(C1614,[1]FIJA!$D:$P,3,0)</f>
        <v>7600247410</v>
      </c>
      <c r="B1614" s="23">
        <v>1602</v>
      </c>
      <c r="C1614" s="7" t="s">
        <v>1930</v>
      </c>
      <c r="D1614" s="7" t="s">
        <v>97</v>
      </c>
      <c r="E1614" s="7" t="str">
        <f>VLOOKUP(A1614,[2]COMEDORECO_Generacion_de_Datos_!$A:$F,2,0)</f>
        <v>M</v>
      </c>
      <c r="F1614" s="7" t="s">
        <v>1844</v>
      </c>
      <c r="G1614" s="44" t="str">
        <f>VLOOKUP(A1614,[1]FIJA!$A:$P,15,0)</f>
        <v>COMEDORES ECONOMICOS - MENA</v>
      </c>
      <c r="H1614" s="44">
        <f>VLOOKUP(A1614,[1]FIJA!$A:$P,8,0)</f>
        <v>11000</v>
      </c>
      <c r="I1614" s="32">
        <f>VLOOKUP(A1614,[1]FIJA!$A:$P,10,0)</f>
        <v>0</v>
      </c>
      <c r="J1614" s="32">
        <f>VLOOKUP(A1614,[1]FIJA!$A:$P,9,0)</f>
        <v>315.7</v>
      </c>
      <c r="K1614" s="32">
        <f>VLOOKUP(A1614,[3]Sheet1!$F:$I,2,)</f>
        <v>781</v>
      </c>
      <c r="L1614" s="32">
        <f>VLOOKUP(A1614,[3]Sheet1!$F:$I,4,0)</f>
        <v>126.5</v>
      </c>
      <c r="M1614" s="32">
        <f>VLOOKUP(A1614,[1]FIJA!$A:$P,11,0)</f>
        <v>334.4</v>
      </c>
      <c r="N1614" s="32">
        <f>VLOOKUP(A1614,[3]Sheet1!$F:$I,3,0)</f>
        <v>779.9</v>
      </c>
      <c r="O1614" s="32">
        <f>VLOOKUP(A1614,[1]FIJA!$A:$P,12,0)</f>
        <v>75</v>
      </c>
      <c r="P1614" s="6">
        <v>650.09999999999991</v>
      </c>
      <c r="Q1614" s="40">
        <f t="shared" si="76"/>
        <v>725.09999999999991</v>
      </c>
      <c r="R1614" s="6">
        <f t="shared" si="75"/>
        <v>1687.4</v>
      </c>
      <c r="S1614" s="6">
        <f t="shared" si="77"/>
        <v>10274.9</v>
      </c>
      <c r="T1614" s="24">
        <v>111</v>
      </c>
      <c r="U1614" s="2" t="str">
        <f>VLOOKUP(A1614,[2]COMEDORECO_Generacion_de_Datos_!$A:$F,5,0)</f>
        <v>01.00.00.62.02.43.83</v>
      </c>
    </row>
    <row r="1615" spans="1:21" s="3" customFormat="1" ht="21.95" customHeight="1" x14ac:dyDescent="0.25">
      <c r="A1615" s="2">
        <f>VLOOKUP(C1615,[1]FIJA!$D:$P,3,0)</f>
        <v>1000315455</v>
      </c>
      <c r="B1615" s="23">
        <v>1603</v>
      </c>
      <c r="C1615" s="43" t="s">
        <v>1993</v>
      </c>
      <c r="D1615" s="7" t="s">
        <v>27</v>
      </c>
      <c r="E1615" s="7" t="str">
        <f>VLOOKUP(A1615,[2]COMEDORECO_Generacion_de_Datos_!$A:$F,2,0)</f>
        <v>F</v>
      </c>
      <c r="F1615" s="7" t="s">
        <v>1844</v>
      </c>
      <c r="G1615" s="44" t="str">
        <f>VLOOKUP(A1615,[1]FIJA!$A:$P,15,0)</f>
        <v>COMEDORES  ECONOMICOS - ESTEBANIA- AZUA</v>
      </c>
      <c r="H1615" s="44">
        <f>VLOOKUP(A1615,[1]FIJA!$A:$P,8,0)</f>
        <v>35000</v>
      </c>
      <c r="I1615" s="32">
        <f>VLOOKUP(A1615,[1]FIJA!$A:$P,10,0)</f>
        <v>0</v>
      </c>
      <c r="J1615" s="32">
        <f>VLOOKUP(A1615,[1]FIJA!$A:$P,9,0)</f>
        <v>1004.5</v>
      </c>
      <c r="K1615" s="32">
        <f>VLOOKUP(A1615,[3]Sheet1!$F:$I,2,)</f>
        <v>2485</v>
      </c>
      <c r="L1615" s="32">
        <f>VLOOKUP(A1615,[3]Sheet1!$F:$I,4,0)</f>
        <v>402.5</v>
      </c>
      <c r="M1615" s="32">
        <f>VLOOKUP(A1615,[1]FIJA!$A:$P,11,0)</f>
        <v>1064</v>
      </c>
      <c r="N1615" s="32">
        <f>VLOOKUP(A1615,[3]Sheet1!$F:$I,3,0)</f>
        <v>2481.5</v>
      </c>
      <c r="O1615" s="32">
        <f>VLOOKUP(A1615,[1]FIJA!$A:$P,12,0)</f>
        <v>75</v>
      </c>
      <c r="P1615" s="6">
        <v>784.3</v>
      </c>
      <c r="Q1615" s="40">
        <f t="shared" si="76"/>
        <v>2143.5</v>
      </c>
      <c r="R1615" s="6">
        <f t="shared" si="75"/>
        <v>5369</v>
      </c>
      <c r="S1615" s="6">
        <f t="shared" si="77"/>
        <v>32856.5</v>
      </c>
      <c r="T1615" s="24">
        <v>111</v>
      </c>
      <c r="U1615" s="2" t="str">
        <f>VLOOKUP(A1615,[2]COMEDORECO_Generacion_de_Datos_!$A:$F,5,0)</f>
        <v>01.00.00.62.02.43.84</v>
      </c>
    </row>
    <row r="1616" spans="1:21" s="3" customFormat="1" ht="21.95" customHeight="1" x14ac:dyDescent="0.25">
      <c r="A1616" s="2">
        <f>VLOOKUP(C1616,[1]FIJA!$D:$P,3,0)</f>
        <v>115343477</v>
      </c>
      <c r="B1616" s="23">
        <v>1604</v>
      </c>
      <c r="C1616" s="43" t="s">
        <v>1985</v>
      </c>
      <c r="D1616" s="7" t="s">
        <v>81</v>
      </c>
      <c r="E1616" s="7" t="str">
        <f>VLOOKUP(A1616,[2]COMEDORECO_Generacion_de_Datos_!$A:$F,2,0)</f>
        <v>F</v>
      </c>
      <c r="F1616" s="7" t="s">
        <v>1844</v>
      </c>
      <c r="G1616" s="44" t="str">
        <f>VLOOKUP(A1616,[1]FIJA!$A:$P,15,0)</f>
        <v>COMEDORES  ECONOMICOS - ESTEBANIA- AZUA</v>
      </c>
      <c r="H1616" s="44">
        <f>VLOOKUP(A1616,[1]FIJA!$A:$P,8,0)</f>
        <v>15000</v>
      </c>
      <c r="I1616" s="32">
        <f>VLOOKUP(A1616,[1]FIJA!$A:$P,10,0)</f>
        <v>0</v>
      </c>
      <c r="J1616" s="32">
        <f>VLOOKUP(A1616,[1]FIJA!$A:$P,9,0)</f>
        <v>430.5</v>
      </c>
      <c r="K1616" s="32">
        <f>VLOOKUP(A1616,[3]Sheet1!$F:$I,2,)</f>
        <v>1065</v>
      </c>
      <c r="L1616" s="32">
        <f>VLOOKUP(A1616,[3]Sheet1!$F:$I,4,0)</f>
        <v>172.5</v>
      </c>
      <c r="M1616" s="32">
        <f>VLOOKUP(A1616,[1]FIJA!$A:$P,11,0)</f>
        <v>456</v>
      </c>
      <c r="N1616" s="32">
        <f>VLOOKUP(A1616,[3]Sheet1!$F:$I,3,0)</f>
        <v>1063.5</v>
      </c>
      <c r="O1616" s="32">
        <f>VLOOKUP(A1616,[1]FIJA!$A:$P,12,0)</f>
        <v>75</v>
      </c>
      <c r="P1616" s="6">
        <v>776.3</v>
      </c>
      <c r="Q1616" s="40">
        <f t="shared" si="76"/>
        <v>961.5</v>
      </c>
      <c r="R1616" s="6">
        <f t="shared" si="75"/>
        <v>2301</v>
      </c>
      <c r="S1616" s="6">
        <f t="shared" si="77"/>
        <v>14038.5</v>
      </c>
      <c r="T1616" s="24">
        <v>111</v>
      </c>
      <c r="U1616" s="2" t="str">
        <f>VLOOKUP(A1616,[2]COMEDORECO_Generacion_de_Datos_!$A:$F,5,0)</f>
        <v>01.00.00.62.02.43.84</v>
      </c>
    </row>
    <row r="1617" spans="1:21" s="3" customFormat="1" ht="21.95" customHeight="1" x14ac:dyDescent="0.25">
      <c r="A1617" s="2">
        <f>VLOOKUP(C1617,[1]FIJA!$D:$P,3,0)</f>
        <v>13200005141</v>
      </c>
      <c r="B1617" s="23">
        <v>1605</v>
      </c>
      <c r="C1617" s="43" t="s">
        <v>2071</v>
      </c>
      <c r="D1617" s="7" t="s">
        <v>116</v>
      </c>
      <c r="E1617" s="7" t="str">
        <f>VLOOKUP(A1617,[2]COMEDORECO_Generacion_de_Datos_!$A:$F,2,0)</f>
        <v>M</v>
      </c>
      <c r="F1617" s="7" t="s">
        <v>1844</v>
      </c>
      <c r="G1617" s="44" t="str">
        <f>VLOOKUP(A1617,[1]FIJA!$A:$P,15,0)</f>
        <v>COMEDORES  ECONOMICOS - ESTEBANIA- AZUA</v>
      </c>
      <c r="H1617" s="44">
        <f>VLOOKUP(A1617,[1]FIJA!$A:$P,8,0)</f>
        <v>15000</v>
      </c>
      <c r="I1617" s="32">
        <f>VLOOKUP(A1617,[1]FIJA!$A:$P,10,0)</f>
        <v>0</v>
      </c>
      <c r="J1617" s="32">
        <f>VLOOKUP(A1617,[1]FIJA!$A:$P,9,0)</f>
        <v>430.5</v>
      </c>
      <c r="K1617" s="32">
        <f>VLOOKUP(A1617,[3]Sheet1!$F:$I,2,)</f>
        <v>1065</v>
      </c>
      <c r="L1617" s="32">
        <f>VLOOKUP(A1617,[3]Sheet1!$F:$I,4,0)</f>
        <v>172.5</v>
      </c>
      <c r="M1617" s="32">
        <f>VLOOKUP(A1617,[1]FIJA!$A:$P,11,0)</f>
        <v>456</v>
      </c>
      <c r="N1617" s="32">
        <f>VLOOKUP(A1617,[3]Sheet1!$F:$I,3,0)</f>
        <v>1063.5</v>
      </c>
      <c r="O1617" s="32">
        <f>VLOOKUP(A1617,[1]FIJA!$A:$P,12,0)</f>
        <v>75</v>
      </c>
      <c r="P1617" s="6">
        <v>862.3</v>
      </c>
      <c r="Q1617" s="40">
        <f t="shared" si="76"/>
        <v>961.5</v>
      </c>
      <c r="R1617" s="6">
        <f t="shared" si="75"/>
        <v>2301</v>
      </c>
      <c r="S1617" s="6">
        <f t="shared" si="77"/>
        <v>14038.5</v>
      </c>
      <c r="T1617" s="24">
        <v>111</v>
      </c>
      <c r="U1617" s="2" t="str">
        <f>VLOOKUP(A1617,[2]COMEDORECO_Generacion_de_Datos_!$A:$F,5,0)</f>
        <v>01.00.00.62.02.43.84</v>
      </c>
    </row>
    <row r="1618" spans="1:21" s="3" customFormat="1" ht="21.95" customHeight="1" x14ac:dyDescent="0.25">
      <c r="A1618" s="2">
        <f>VLOOKUP(C1618,[1]FIJA!$D:$P,3,0)</f>
        <v>115651465</v>
      </c>
      <c r="B1618" s="23">
        <v>1606</v>
      </c>
      <c r="C1618" s="43" t="s">
        <v>1986</v>
      </c>
      <c r="D1618" s="7" t="s">
        <v>97</v>
      </c>
      <c r="E1618" s="7" t="str">
        <f>VLOOKUP(A1618,[2]COMEDORECO_Generacion_de_Datos_!$A:$F,2,0)</f>
        <v>M</v>
      </c>
      <c r="F1618" s="7" t="s">
        <v>1844</v>
      </c>
      <c r="G1618" s="44" t="str">
        <f>VLOOKUP(A1618,[1]FIJA!$A:$P,15,0)</f>
        <v>COMEDORES  ECONOMICOS - ESTEBANIA- AZUA</v>
      </c>
      <c r="H1618" s="44">
        <f>VLOOKUP(A1618,[1]FIJA!$A:$P,8,0)</f>
        <v>13000</v>
      </c>
      <c r="I1618" s="32">
        <f>VLOOKUP(A1618,[1]FIJA!$A:$P,10,0)</f>
        <v>0</v>
      </c>
      <c r="J1618" s="32">
        <f>VLOOKUP(A1618,[1]FIJA!$A:$P,9,0)</f>
        <v>373.1</v>
      </c>
      <c r="K1618" s="32">
        <f>VLOOKUP(A1618,[3]Sheet1!$F:$I,2,)</f>
        <v>923</v>
      </c>
      <c r="L1618" s="32">
        <f>VLOOKUP(A1618,[3]Sheet1!$F:$I,4,0)</f>
        <v>149.5</v>
      </c>
      <c r="M1618" s="32">
        <f>VLOOKUP(A1618,[1]FIJA!$A:$P,11,0)</f>
        <v>395.2</v>
      </c>
      <c r="N1618" s="32">
        <f>VLOOKUP(A1618,[3]Sheet1!$F:$I,3,0)</f>
        <v>921.7</v>
      </c>
      <c r="O1618" s="32">
        <f>VLOOKUP(A1618,[1]FIJA!$A:$P,12,0)</f>
        <v>75</v>
      </c>
      <c r="P1618" s="6">
        <v>777.3</v>
      </c>
      <c r="Q1618" s="40">
        <f t="shared" si="76"/>
        <v>843.3</v>
      </c>
      <c r="R1618" s="6">
        <f t="shared" si="75"/>
        <v>1994.2</v>
      </c>
      <c r="S1618" s="6">
        <f t="shared" si="77"/>
        <v>12156.7</v>
      </c>
      <c r="T1618" s="24">
        <v>111</v>
      </c>
      <c r="U1618" s="2" t="str">
        <f>VLOOKUP(A1618,[2]COMEDORECO_Generacion_de_Datos_!$A:$F,5,0)</f>
        <v>01.00.00.62.02.43.84</v>
      </c>
    </row>
    <row r="1619" spans="1:21" s="3" customFormat="1" ht="21.95" customHeight="1" x14ac:dyDescent="0.25">
      <c r="A1619" s="2">
        <f>VLOOKUP(C1619,[1]FIJA!$D:$P,3,0)</f>
        <v>1000331338</v>
      </c>
      <c r="B1619" s="23">
        <v>1607</v>
      </c>
      <c r="C1619" s="43" t="s">
        <v>1994</v>
      </c>
      <c r="D1619" s="7" t="s">
        <v>101</v>
      </c>
      <c r="E1619" s="7" t="str">
        <f>VLOOKUP(A1619,[2]COMEDORECO_Generacion_de_Datos_!$A:$F,2,0)</f>
        <v>F</v>
      </c>
      <c r="F1619" s="7" t="s">
        <v>1844</v>
      </c>
      <c r="G1619" s="44" t="str">
        <f>VLOOKUP(A1619,[1]FIJA!$A:$P,15,0)</f>
        <v>COMEDORES  ECONOMICOS - ESTEBANIA- AZUA</v>
      </c>
      <c r="H1619" s="44">
        <f>VLOOKUP(A1619,[1]FIJA!$A:$P,8,0)</f>
        <v>13000</v>
      </c>
      <c r="I1619" s="32">
        <f>VLOOKUP(A1619,[1]FIJA!$A:$P,10,0)</f>
        <v>0</v>
      </c>
      <c r="J1619" s="32">
        <f>VLOOKUP(A1619,[1]FIJA!$A:$P,9,0)</f>
        <v>373.1</v>
      </c>
      <c r="K1619" s="32">
        <f>VLOOKUP(A1619,[3]Sheet1!$F:$I,2,)</f>
        <v>923</v>
      </c>
      <c r="L1619" s="32">
        <f>VLOOKUP(A1619,[3]Sheet1!$F:$I,4,0)</f>
        <v>149.5</v>
      </c>
      <c r="M1619" s="32">
        <f>VLOOKUP(A1619,[1]FIJA!$A:$P,11,0)</f>
        <v>395.2</v>
      </c>
      <c r="N1619" s="32">
        <f>VLOOKUP(A1619,[3]Sheet1!$F:$I,3,0)</f>
        <v>921.7</v>
      </c>
      <c r="O1619" s="32">
        <f>VLOOKUP(A1619,[1]FIJA!$A:$P,12,0)</f>
        <v>75</v>
      </c>
      <c r="P1619" s="6">
        <v>785.3</v>
      </c>
      <c r="Q1619" s="40">
        <f t="shared" si="76"/>
        <v>843.3</v>
      </c>
      <c r="R1619" s="6">
        <f t="shared" si="75"/>
        <v>1994.2</v>
      </c>
      <c r="S1619" s="6">
        <f t="shared" si="77"/>
        <v>12156.7</v>
      </c>
      <c r="T1619" s="24">
        <v>111</v>
      </c>
      <c r="U1619" s="2" t="str">
        <f>VLOOKUP(A1619,[2]COMEDORECO_Generacion_de_Datos_!$A:$F,5,0)</f>
        <v>01.00.00.62.02.43.84</v>
      </c>
    </row>
    <row r="1620" spans="1:21" s="3" customFormat="1" ht="21.95" customHeight="1" x14ac:dyDescent="0.25">
      <c r="A1620" s="2">
        <f>VLOOKUP(C1620,[1]FIJA!$D:$P,3,0)</f>
        <v>1000763019</v>
      </c>
      <c r="B1620" s="23">
        <v>1608</v>
      </c>
      <c r="C1620" s="43" t="s">
        <v>1995</v>
      </c>
      <c r="D1620" s="7" t="s">
        <v>144</v>
      </c>
      <c r="E1620" s="7" t="str">
        <f>VLOOKUP(A1620,[2]COMEDORECO_Generacion_de_Datos_!$A:$F,2,0)</f>
        <v>F</v>
      </c>
      <c r="F1620" s="7" t="s">
        <v>1844</v>
      </c>
      <c r="G1620" s="44" t="str">
        <f>VLOOKUP(A1620,[1]FIJA!$A:$P,15,0)</f>
        <v>COMEDORES  ECONOMICOS - ESTEBANIA- AZUA</v>
      </c>
      <c r="H1620" s="44">
        <f>VLOOKUP(A1620,[1]FIJA!$A:$P,8,0)</f>
        <v>13000</v>
      </c>
      <c r="I1620" s="32">
        <f>VLOOKUP(A1620,[1]FIJA!$A:$P,10,0)</f>
        <v>0</v>
      </c>
      <c r="J1620" s="32">
        <f>VLOOKUP(A1620,[1]FIJA!$A:$P,9,0)</f>
        <v>373.1</v>
      </c>
      <c r="K1620" s="32">
        <f>VLOOKUP(A1620,[3]Sheet1!$F:$I,2,)</f>
        <v>923</v>
      </c>
      <c r="L1620" s="32">
        <f>VLOOKUP(A1620,[3]Sheet1!$F:$I,4,0)</f>
        <v>149.5</v>
      </c>
      <c r="M1620" s="32">
        <f>VLOOKUP(A1620,[1]FIJA!$A:$P,11,0)</f>
        <v>395.2</v>
      </c>
      <c r="N1620" s="32">
        <f>VLOOKUP(A1620,[3]Sheet1!$F:$I,3,0)</f>
        <v>921.7</v>
      </c>
      <c r="O1620" s="32">
        <f>VLOOKUP(A1620,[1]FIJA!$A:$P,12,0)</f>
        <v>75</v>
      </c>
      <c r="P1620" s="6">
        <v>786.3</v>
      </c>
      <c r="Q1620" s="40">
        <f t="shared" si="76"/>
        <v>843.3</v>
      </c>
      <c r="R1620" s="6">
        <f t="shared" si="75"/>
        <v>1994.2</v>
      </c>
      <c r="S1620" s="6">
        <f t="shared" si="77"/>
        <v>12156.7</v>
      </c>
      <c r="T1620" s="24">
        <v>111</v>
      </c>
      <c r="U1620" s="2" t="str">
        <f>VLOOKUP(A1620,[2]COMEDORECO_Generacion_de_Datos_!$A:$F,5,0)</f>
        <v>01.00.00.62.02.43.84</v>
      </c>
    </row>
    <row r="1621" spans="1:21" s="3" customFormat="1" ht="21.95" customHeight="1" x14ac:dyDescent="0.25">
      <c r="A1621" s="2">
        <f>VLOOKUP(C1621,[1]FIJA!$D:$P,3,0)</f>
        <v>1000765659</v>
      </c>
      <c r="B1621" s="23">
        <v>1609</v>
      </c>
      <c r="C1621" s="43" t="s">
        <v>1996</v>
      </c>
      <c r="D1621" s="7" t="s">
        <v>144</v>
      </c>
      <c r="E1621" s="7" t="str">
        <f>VLOOKUP(A1621,[2]COMEDORECO_Generacion_de_Datos_!$A:$F,2,0)</f>
        <v>F</v>
      </c>
      <c r="F1621" s="7" t="s">
        <v>1844</v>
      </c>
      <c r="G1621" s="44" t="str">
        <f>VLOOKUP(A1621,[1]FIJA!$A:$P,15,0)</f>
        <v>COMEDORES  ECONOMICOS - ESTEBANIA- AZUA</v>
      </c>
      <c r="H1621" s="44">
        <f>VLOOKUP(A1621,[1]FIJA!$A:$P,8,0)</f>
        <v>13000</v>
      </c>
      <c r="I1621" s="32">
        <f>VLOOKUP(A1621,[1]FIJA!$A:$P,10,0)</f>
        <v>0</v>
      </c>
      <c r="J1621" s="32">
        <f>VLOOKUP(A1621,[1]FIJA!$A:$P,9,0)</f>
        <v>373.1</v>
      </c>
      <c r="K1621" s="32">
        <f>VLOOKUP(A1621,[3]Sheet1!$F:$I,2,)</f>
        <v>923</v>
      </c>
      <c r="L1621" s="32">
        <f>VLOOKUP(A1621,[3]Sheet1!$F:$I,4,0)</f>
        <v>149.5</v>
      </c>
      <c r="M1621" s="32">
        <f>VLOOKUP(A1621,[1]FIJA!$A:$P,11,0)</f>
        <v>395.2</v>
      </c>
      <c r="N1621" s="32">
        <f>VLOOKUP(A1621,[3]Sheet1!$F:$I,3,0)</f>
        <v>921.7</v>
      </c>
      <c r="O1621" s="32">
        <f>VLOOKUP(A1621,[1]FIJA!$A:$P,12,0)</f>
        <v>75</v>
      </c>
      <c r="P1621" s="6">
        <v>787.3</v>
      </c>
      <c r="Q1621" s="40">
        <f t="shared" si="76"/>
        <v>843.3</v>
      </c>
      <c r="R1621" s="6">
        <f t="shared" si="75"/>
        <v>1994.2</v>
      </c>
      <c r="S1621" s="6">
        <f t="shared" si="77"/>
        <v>12156.7</v>
      </c>
      <c r="T1621" s="24">
        <v>111</v>
      </c>
      <c r="U1621" s="2" t="str">
        <f>VLOOKUP(A1621,[2]COMEDORECO_Generacion_de_Datos_!$A:$F,5,0)</f>
        <v>01.00.00.62.02.43.84</v>
      </c>
    </row>
    <row r="1622" spans="1:21" s="3" customFormat="1" ht="21.95" customHeight="1" x14ac:dyDescent="0.25">
      <c r="A1622" s="2">
        <f>VLOOKUP(C1622,[1]FIJA!$D:$P,3,0)</f>
        <v>1000800399</v>
      </c>
      <c r="B1622" s="23">
        <v>1610</v>
      </c>
      <c r="C1622" s="43" t="s">
        <v>1997</v>
      </c>
      <c r="D1622" s="7" t="s">
        <v>101</v>
      </c>
      <c r="E1622" s="7" t="str">
        <f>VLOOKUP(A1622,[2]COMEDORECO_Generacion_de_Datos_!$A:$F,2,0)</f>
        <v>F</v>
      </c>
      <c r="F1622" s="7" t="s">
        <v>1844</v>
      </c>
      <c r="G1622" s="44" t="str">
        <f>VLOOKUP(A1622,[1]FIJA!$A:$P,15,0)</f>
        <v>COMEDORES  ECONOMICOS - ESTEBANIA- AZUA</v>
      </c>
      <c r="H1622" s="44">
        <f>VLOOKUP(A1622,[1]FIJA!$A:$P,8,0)</f>
        <v>13000</v>
      </c>
      <c r="I1622" s="32">
        <f>VLOOKUP(A1622,[1]FIJA!$A:$P,10,0)</f>
        <v>0</v>
      </c>
      <c r="J1622" s="32">
        <f>VLOOKUP(A1622,[1]FIJA!$A:$P,9,0)</f>
        <v>373.1</v>
      </c>
      <c r="K1622" s="32">
        <f>VLOOKUP(A1622,[3]Sheet1!$F:$I,2,)</f>
        <v>923</v>
      </c>
      <c r="L1622" s="32">
        <f>VLOOKUP(A1622,[3]Sheet1!$F:$I,4,0)</f>
        <v>149.5</v>
      </c>
      <c r="M1622" s="32">
        <f>VLOOKUP(A1622,[1]FIJA!$A:$P,11,0)</f>
        <v>395.2</v>
      </c>
      <c r="N1622" s="32">
        <f>VLOOKUP(A1622,[3]Sheet1!$F:$I,3,0)</f>
        <v>921.7</v>
      </c>
      <c r="O1622" s="32">
        <f>VLOOKUP(A1622,[1]FIJA!$A:$P,12,0)</f>
        <v>75</v>
      </c>
      <c r="P1622" s="6">
        <v>788.3</v>
      </c>
      <c r="Q1622" s="40">
        <f t="shared" si="76"/>
        <v>843.3</v>
      </c>
      <c r="R1622" s="6">
        <f t="shared" si="75"/>
        <v>1994.2</v>
      </c>
      <c r="S1622" s="6">
        <f t="shared" si="77"/>
        <v>12156.7</v>
      </c>
      <c r="T1622" s="24">
        <v>111</v>
      </c>
      <c r="U1622" s="2" t="str">
        <f>VLOOKUP(A1622,[2]COMEDORECO_Generacion_de_Datos_!$A:$F,5,0)</f>
        <v>01.00.00.62.02.43.84</v>
      </c>
    </row>
    <row r="1623" spans="1:21" s="3" customFormat="1" ht="21.95" customHeight="1" x14ac:dyDescent="0.25">
      <c r="A1623" s="2">
        <f>VLOOKUP(C1623,[1]FIJA!$D:$P,3,0)</f>
        <v>2600789479</v>
      </c>
      <c r="B1623" s="23">
        <v>1611</v>
      </c>
      <c r="C1623" s="43" t="s">
        <v>2041</v>
      </c>
      <c r="D1623" s="7" t="s">
        <v>101</v>
      </c>
      <c r="E1623" s="7" t="str">
        <f>VLOOKUP(A1623,[2]COMEDORECO_Generacion_de_Datos_!$A:$F,2,0)</f>
        <v>F</v>
      </c>
      <c r="F1623" s="7" t="s">
        <v>1844</v>
      </c>
      <c r="G1623" s="44" t="str">
        <f>VLOOKUP(A1623,[1]FIJA!$A:$P,15,0)</f>
        <v>COMEDORES  ECONOMICOS - ESTEBANIA- AZUA</v>
      </c>
      <c r="H1623" s="44">
        <f>VLOOKUP(A1623,[1]FIJA!$A:$P,8,0)</f>
        <v>13000</v>
      </c>
      <c r="I1623" s="32">
        <f>VLOOKUP(A1623,[1]FIJA!$A:$P,10,0)</f>
        <v>0</v>
      </c>
      <c r="J1623" s="32">
        <f>VLOOKUP(A1623,[1]FIJA!$A:$P,9,0)</f>
        <v>373.1</v>
      </c>
      <c r="K1623" s="32">
        <f>VLOOKUP(A1623,[3]Sheet1!$F:$I,2,)</f>
        <v>923</v>
      </c>
      <c r="L1623" s="32">
        <f>VLOOKUP(A1623,[3]Sheet1!$F:$I,4,0)</f>
        <v>149.5</v>
      </c>
      <c r="M1623" s="32">
        <f>VLOOKUP(A1623,[1]FIJA!$A:$P,11,0)</f>
        <v>395.2</v>
      </c>
      <c r="N1623" s="32">
        <f>VLOOKUP(A1623,[3]Sheet1!$F:$I,3,0)</f>
        <v>921.7</v>
      </c>
      <c r="O1623" s="32">
        <f>VLOOKUP(A1623,[1]FIJA!$A:$P,12,0)</f>
        <v>75</v>
      </c>
      <c r="P1623" s="6">
        <v>832.3</v>
      </c>
      <c r="Q1623" s="40">
        <f t="shared" si="76"/>
        <v>843.3</v>
      </c>
      <c r="R1623" s="6">
        <f t="shared" si="75"/>
        <v>1994.2</v>
      </c>
      <c r="S1623" s="6">
        <f t="shared" si="77"/>
        <v>12156.7</v>
      </c>
      <c r="T1623" s="24">
        <v>111</v>
      </c>
      <c r="U1623" s="2" t="str">
        <f>VLOOKUP(A1623,[2]COMEDORECO_Generacion_de_Datos_!$A:$F,5,0)</f>
        <v>01.00.00.62.02.43.84</v>
      </c>
    </row>
    <row r="1624" spans="1:21" s="3" customFormat="1" ht="21.95" customHeight="1" x14ac:dyDescent="0.25">
      <c r="A1624" s="2">
        <f>VLOOKUP(C1624,[1]FIJA!$D:$P,3,0)</f>
        <v>13200003609</v>
      </c>
      <c r="B1624" s="23">
        <v>1612</v>
      </c>
      <c r="C1624" s="43" t="s">
        <v>2070</v>
      </c>
      <c r="D1624" s="7" t="s">
        <v>97</v>
      </c>
      <c r="E1624" s="7" t="str">
        <f>VLOOKUP(A1624,[2]COMEDORECO_Generacion_de_Datos_!$A:$F,2,0)</f>
        <v>M</v>
      </c>
      <c r="F1624" s="7" t="s">
        <v>1844</v>
      </c>
      <c r="G1624" s="44" t="str">
        <f>VLOOKUP(A1624,[1]FIJA!$A:$P,15,0)</f>
        <v>COMEDORES  ECONOMICOS - ESTEBANIA- AZUA</v>
      </c>
      <c r="H1624" s="44">
        <f>VLOOKUP(A1624,[1]FIJA!$A:$P,8,0)</f>
        <v>13000</v>
      </c>
      <c r="I1624" s="32">
        <f>VLOOKUP(A1624,[1]FIJA!$A:$P,10,0)</f>
        <v>0</v>
      </c>
      <c r="J1624" s="32">
        <f>VLOOKUP(A1624,[1]FIJA!$A:$P,9,0)</f>
        <v>373.1</v>
      </c>
      <c r="K1624" s="32">
        <f>VLOOKUP(A1624,[3]Sheet1!$F:$I,2,)</f>
        <v>923</v>
      </c>
      <c r="L1624" s="32">
        <f>VLOOKUP(A1624,[3]Sheet1!$F:$I,4,0)</f>
        <v>149.5</v>
      </c>
      <c r="M1624" s="32">
        <f>VLOOKUP(A1624,[1]FIJA!$A:$P,11,0)</f>
        <v>395.2</v>
      </c>
      <c r="N1624" s="32">
        <f>VLOOKUP(A1624,[3]Sheet1!$F:$I,3,0)</f>
        <v>921.7</v>
      </c>
      <c r="O1624" s="32">
        <f>VLOOKUP(A1624,[1]FIJA!$A:$P,12,0)</f>
        <v>75</v>
      </c>
      <c r="P1624" s="6">
        <v>861.3</v>
      </c>
      <c r="Q1624" s="40">
        <f t="shared" si="76"/>
        <v>843.3</v>
      </c>
      <c r="R1624" s="6">
        <f t="shared" si="75"/>
        <v>1994.2</v>
      </c>
      <c r="S1624" s="6">
        <f t="shared" si="77"/>
        <v>12156.7</v>
      </c>
      <c r="T1624" s="24">
        <v>111</v>
      </c>
      <c r="U1624" s="2" t="str">
        <f>VLOOKUP(A1624,[2]COMEDORECO_Generacion_de_Datos_!$A:$F,5,0)</f>
        <v>01.00.00.62.02.43.84</v>
      </c>
    </row>
    <row r="1625" spans="1:21" s="3" customFormat="1" ht="21.95" customHeight="1" x14ac:dyDescent="0.25">
      <c r="A1625" s="2">
        <f>VLOOKUP(C1625,[1]FIJA!$D:$P,3,0)</f>
        <v>13200005455</v>
      </c>
      <c r="B1625" s="23">
        <v>1613</v>
      </c>
      <c r="C1625" s="43" t="s">
        <v>2072</v>
      </c>
      <c r="D1625" s="7" t="s">
        <v>144</v>
      </c>
      <c r="E1625" s="7" t="str">
        <f>VLOOKUP(A1625,[2]COMEDORECO_Generacion_de_Datos_!$A:$F,2,0)</f>
        <v>F</v>
      </c>
      <c r="F1625" s="7" t="s">
        <v>1844</v>
      </c>
      <c r="G1625" s="44" t="str">
        <f>VLOOKUP(A1625,[1]FIJA!$A:$P,15,0)</f>
        <v>COMEDORES  ECONOMICOS - ESTEBANIA- AZUA</v>
      </c>
      <c r="H1625" s="44">
        <f>VLOOKUP(A1625,[1]FIJA!$A:$P,8,0)</f>
        <v>13000</v>
      </c>
      <c r="I1625" s="32">
        <f>VLOOKUP(A1625,[1]FIJA!$A:$P,10,0)</f>
        <v>0</v>
      </c>
      <c r="J1625" s="32">
        <f>VLOOKUP(A1625,[1]FIJA!$A:$P,9,0)</f>
        <v>373.1</v>
      </c>
      <c r="K1625" s="32">
        <f>VLOOKUP(A1625,[3]Sheet1!$F:$I,2,)</f>
        <v>923</v>
      </c>
      <c r="L1625" s="32">
        <f>VLOOKUP(A1625,[3]Sheet1!$F:$I,4,0)</f>
        <v>149.5</v>
      </c>
      <c r="M1625" s="32">
        <f>VLOOKUP(A1625,[1]FIJA!$A:$P,11,0)</f>
        <v>395.2</v>
      </c>
      <c r="N1625" s="32">
        <f>VLOOKUP(A1625,[3]Sheet1!$F:$I,3,0)</f>
        <v>921.7</v>
      </c>
      <c r="O1625" s="32">
        <f>VLOOKUP(A1625,[1]FIJA!$A:$P,12,0)</f>
        <v>75</v>
      </c>
      <c r="P1625" s="6">
        <v>863.3</v>
      </c>
      <c r="Q1625" s="40">
        <f t="shared" si="76"/>
        <v>843.3</v>
      </c>
      <c r="R1625" s="6">
        <f t="shared" si="75"/>
        <v>1994.2</v>
      </c>
      <c r="S1625" s="6">
        <f t="shared" si="77"/>
        <v>12156.7</v>
      </c>
      <c r="T1625" s="24">
        <v>111</v>
      </c>
      <c r="U1625" s="2" t="str">
        <f>VLOOKUP(A1625,[2]COMEDORECO_Generacion_de_Datos_!$A:$F,5,0)</f>
        <v>01.00.00.62.02.43.84</v>
      </c>
    </row>
    <row r="1626" spans="1:21" s="3" customFormat="1" ht="21.95" customHeight="1" x14ac:dyDescent="0.25">
      <c r="A1626" s="2">
        <f>VLOOKUP(C1626,[1]FIJA!$D:$P,3,0)</f>
        <v>13200006685</v>
      </c>
      <c r="B1626" s="23">
        <v>1614</v>
      </c>
      <c r="C1626" s="43" t="s">
        <v>2073</v>
      </c>
      <c r="D1626" s="7" t="s">
        <v>111</v>
      </c>
      <c r="E1626" s="7" t="str">
        <f>VLOOKUP(A1626,[2]COMEDORECO_Generacion_de_Datos_!$A:$F,2,0)</f>
        <v>M</v>
      </c>
      <c r="F1626" s="7" t="s">
        <v>1844</v>
      </c>
      <c r="G1626" s="44" t="str">
        <f>VLOOKUP(A1626,[1]FIJA!$A:$P,15,0)</f>
        <v>COMEDORES  ECONOMICOS - ESTEBANIA- AZUA</v>
      </c>
      <c r="H1626" s="44">
        <f>VLOOKUP(A1626,[1]FIJA!$A:$P,8,0)</f>
        <v>13000</v>
      </c>
      <c r="I1626" s="32">
        <f>VLOOKUP(A1626,[1]FIJA!$A:$P,10,0)</f>
        <v>0</v>
      </c>
      <c r="J1626" s="32">
        <f>VLOOKUP(A1626,[1]FIJA!$A:$P,9,0)</f>
        <v>373.1</v>
      </c>
      <c r="K1626" s="32">
        <f>VLOOKUP(A1626,[3]Sheet1!$F:$I,2,)</f>
        <v>923</v>
      </c>
      <c r="L1626" s="32">
        <f>VLOOKUP(A1626,[3]Sheet1!$F:$I,4,0)</f>
        <v>149.5</v>
      </c>
      <c r="M1626" s="32">
        <f>VLOOKUP(A1626,[1]FIJA!$A:$P,11,0)</f>
        <v>395.2</v>
      </c>
      <c r="N1626" s="32">
        <f>VLOOKUP(A1626,[3]Sheet1!$F:$I,3,0)</f>
        <v>921.7</v>
      </c>
      <c r="O1626" s="32">
        <f>VLOOKUP(A1626,[1]FIJA!$A:$P,12,0)</f>
        <v>75</v>
      </c>
      <c r="P1626" s="6">
        <v>864.3</v>
      </c>
      <c r="Q1626" s="40">
        <f t="shared" si="76"/>
        <v>843.3</v>
      </c>
      <c r="R1626" s="6">
        <f t="shared" si="75"/>
        <v>1994.2</v>
      </c>
      <c r="S1626" s="6">
        <f t="shared" si="77"/>
        <v>12156.7</v>
      </c>
      <c r="T1626" s="24">
        <v>111</v>
      </c>
      <c r="U1626" s="2" t="str">
        <f>VLOOKUP(A1626,[2]COMEDORECO_Generacion_de_Datos_!$A:$F,5,0)</f>
        <v>01.00.00.62.02.43.84</v>
      </c>
    </row>
    <row r="1627" spans="1:21" s="3" customFormat="1" ht="21.95" customHeight="1" x14ac:dyDescent="0.25">
      <c r="A1627" s="2">
        <f>VLOOKUP(C1627,[1]FIJA!$D:$P,3,0)</f>
        <v>40221614791</v>
      </c>
      <c r="B1627" s="23">
        <v>1615</v>
      </c>
      <c r="C1627" s="43" t="s">
        <v>2090</v>
      </c>
      <c r="D1627" s="7" t="s">
        <v>97</v>
      </c>
      <c r="E1627" s="7" t="str">
        <f>VLOOKUP(A1627,[2]COMEDORECO_Generacion_de_Datos_!$A:$F,2,0)</f>
        <v>F</v>
      </c>
      <c r="F1627" s="7" t="s">
        <v>1844</v>
      </c>
      <c r="G1627" s="44" t="str">
        <f>VLOOKUP(A1627,[1]FIJA!$A:$P,15,0)</f>
        <v>COMEDORES  ECONOMICOS - ESTEBANIA- AZUA</v>
      </c>
      <c r="H1627" s="44">
        <f>VLOOKUP(A1627,[1]FIJA!$A:$P,8,0)</f>
        <v>13000</v>
      </c>
      <c r="I1627" s="32">
        <f>VLOOKUP(A1627,[1]FIJA!$A:$P,10,0)</f>
        <v>0</v>
      </c>
      <c r="J1627" s="32">
        <f>VLOOKUP(A1627,[1]FIJA!$A:$P,9,0)</f>
        <v>373.1</v>
      </c>
      <c r="K1627" s="32">
        <f>VLOOKUP(A1627,[3]Sheet1!$F:$I,2,)</f>
        <v>923</v>
      </c>
      <c r="L1627" s="32">
        <f>VLOOKUP(A1627,[3]Sheet1!$F:$I,4,0)</f>
        <v>149.5</v>
      </c>
      <c r="M1627" s="32">
        <f>VLOOKUP(A1627,[1]FIJA!$A:$P,11,0)</f>
        <v>395.2</v>
      </c>
      <c r="N1627" s="32">
        <f>VLOOKUP(A1627,[3]Sheet1!$F:$I,3,0)</f>
        <v>921.7</v>
      </c>
      <c r="O1627" s="32">
        <f>VLOOKUP(A1627,[1]FIJA!$A:$P,12,0)</f>
        <v>75</v>
      </c>
      <c r="P1627" s="6">
        <v>881.3</v>
      </c>
      <c r="Q1627" s="40">
        <f t="shared" si="76"/>
        <v>843.3</v>
      </c>
      <c r="R1627" s="6">
        <f t="shared" si="75"/>
        <v>1994.2</v>
      </c>
      <c r="S1627" s="6">
        <f t="shared" si="77"/>
        <v>12156.7</v>
      </c>
      <c r="T1627" s="24">
        <v>111</v>
      </c>
      <c r="U1627" s="2" t="str">
        <f>VLOOKUP(A1627,[2]COMEDORECO_Generacion_de_Datos_!$A:$F,5,0)</f>
        <v>01.00.00.62.02.43.84</v>
      </c>
    </row>
    <row r="1628" spans="1:21" s="3" customFormat="1" ht="21.95" customHeight="1" x14ac:dyDescent="0.25">
      <c r="A1628" s="2">
        <f>VLOOKUP(C1628,[1]FIJA!$D:$P,3,0)</f>
        <v>1900173194</v>
      </c>
      <c r="B1628" s="23">
        <v>1616</v>
      </c>
      <c r="C1628" s="43" t="s">
        <v>2033</v>
      </c>
      <c r="D1628" s="7" t="s">
        <v>116</v>
      </c>
      <c r="E1628" s="7" t="str">
        <f>VLOOKUP(A1628,[2]COMEDORECO_Generacion_de_Datos_!$A:$F,2,0)</f>
        <v>M</v>
      </c>
      <c r="F1628" s="7" t="s">
        <v>1844</v>
      </c>
      <c r="G1628" s="44" t="str">
        <f>VLOOKUP(A1628,[1]FIJA!$A:$P,15,0)</f>
        <v>COMEDORES ECONOMICOS - LAS SALINAS</v>
      </c>
      <c r="H1628" s="44">
        <f>VLOOKUP(A1628,[1]FIJA!$A:$P,8,0)</f>
        <v>15000</v>
      </c>
      <c r="I1628" s="32">
        <f>VLOOKUP(A1628,[1]FIJA!$A:$P,10,0)</f>
        <v>0</v>
      </c>
      <c r="J1628" s="32">
        <f>VLOOKUP(A1628,[1]FIJA!$A:$P,9,0)</f>
        <v>430.5</v>
      </c>
      <c r="K1628" s="32">
        <f>VLOOKUP(A1628,[3]Sheet1!$F:$I,2,)</f>
        <v>1065</v>
      </c>
      <c r="L1628" s="32">
        <f>VLOOKUP(A1628,[3]Sheet1!$F:$I,4,0)</f>
        <v>172.5</v>
      </c>
      <c r="M1628" s="32">
        <f>VLOOKUP(A1628,[1]FIJA!$A:$P,11,0)</f>
        <v>456</v>
      </c>
      <c r="N1628" s="32">
        <f>VLOOKUP(A1628,[3]Sheet1!$F:$I,3,0)</f>
        <v>1063.5</v>
      </c>
      <c r="O1628" s="32">
        <f>VLOOKUP(A1628,[1]FIJA!$A:$P,12,0)</f>
        <v>75</v>
      </c>
      <c r="P1628" s="6">
        <v>824.3</v>
      </c>
      <c r="Q1628" s="40">
        <f t="shared" si="76"/>
        <v>961.5</v>
      </c>
      <c r="R1628" s="6">
        <f t="shared" si="75"/>
        <v>2301</v>
      </c>
      <c r="S1628" s="6">
        <f t="shared" si="77"/>
        <v>14038.5</v>
      </c>
      <c r="T1628" s="24">
        <v>111</v>
      </c>
      <c r="U1628" s="2" t="str">
        <f>VLOOKUP(A1628,[2]COMEDORECO_Generacion_de_Datos_!$A:$F,5,0)</f>
        <v>01.00.00.62.02.43.85</v>
      </c>
    </row>
    <row r="1629" spans="1:21" s="3" customFormat="1" ht="21.95" customHeight="1" x14ac:dyDescent="0.25">
      <c r="A1629" s="2">
        <f>VLOOKUP(C1629,[1]FIJA!$D:$P,3,0)</f>
        <v>13700000253</v>
      </c>
      <c r="B1629" s="23">
        <v>1617</v>
      </c>
      <c r="C1629" s="43" t="s">
        <v>2074</v>
      </c>
      <c r="D1629" s="7" t="s">
        <v>116</v>
      </c>
      <c r="E1629" s="7" t="str">
        <f>VLOOKUP(A1629,[2]COMEDORECO_Generacion_de_Datos_!$A:$F,2,0)</f>
        <v>F</v>
      </c>
      <c r="F1629" s="7" t="s">
        <v>1844</v>
      </c>
      <c r="G1629" s="44" t="str">
        <f>VLOOKUP(A1629,[1]FIJA!$A:$P,15,0)</f>
        <v>COMEDORES ECONOMICOS - LAS SALINAS</v>
      </c>
      <c r="H1629" s="44">
        <f>VLOOKUP(A1629,[1]FIJA!$A:$P,8,0)</f>
        <v>13000</v>
      </c>
      <c r="I1629" s="32">
        <f>VLOOKUP(A1629,[1]FIJA!$A:$P,10,0)</f>
        <v>0</v>
      </c>
      <c r="J1629" s="32">
        <f>VLOOKUP(A1629,[1]FIJA!$A:$P,9,0)</f>
        <v>373.1</v>
      </c>
      <c r="K1629" s="32">
        <f>VLOOKUP(A1629,[3]Sheet1!$F:$I,2,)</f>
        <v>923</v>
      </c>
      <c r="L1629" s="32">
        <f>VLOOKUP(A1629,[3]Sheet1!$F:$I,4,0)</f>
        <v>149.5</v>
      </c>
      <c r="M1629" s="32">
        <f>VLOOKUP(A1629,[1]FIJA!$A:$P,11,0)</f>
        <v>395.2</v>
      </c>
      <c r="N1629" s="32">
        <f>VLOOKUP(A1629,[3]Sheet1!$F:$I,3,0)</f>
        <v>921.7</v>
      </c>
      <c r="O1629" s="32">
        <f>VLOOKUP(A1629,[1]FIJA!$A:$P,12,0)</f>
        <v>75</v>
      </c>
      <c r="P1629" s="6">
        <v>865.3</v>
      </c>
      <c r="Q1629" s="40">
        <f t="shared" si="76"/>
        <v>843.3</v>
      </c>
      <c r="R1629" s="6">
        <f t="shared" si="75"/>
        <v>1994.2</v>
      </c>
      <c r="S1629" s="6">
        <f t="shared" si="77"/>
        <v>12156.7</v>
      </c>
      <c r="T1629" s="24">
        <v>111</v>
      </c>
      <c r="U1629" s="2" t="str">
        <f>VLOOKUP(A1629,[2]COMEDORECO_Generacion_de_Datos_!$A:$F,5,0)</f>
        <v>01.00.00.62.02.43.85</v>
      </c>
    </row>
    <row r="1630" spans="1:21" s="3" customFormat="1" ht="21.95" customHeight="1" x14ac:dyDescent="0.25">
      <c r="A1630" s="2">
        <f>VLOOKUP(C1630,[1]FIJA!$D:$P,3,0)</f>
        <v>13700002895</v>
      </c>
      <c r="B1630" s="23">
        <v>1618</v>
      </c>
      <c r="C1630" s="43" t="s">
        <v>2076</v>
      </c>
      <c r="D1630" s="7" t="s">
        <v>111</v>
      </c>
      <c r="E1630" s="7" t="str">
        <f>VLOOKUP(A1630,[2]COMEDORECO_Generacion_de_Datos_!$A:$F,2,0)</f>
        <v>F</v>
      </c>
      <c r="F1630" s="7" t="s">
        <v>1844</v>
      </c>
      <c r="G1630" s="44" t="str">
        <f>VLOOKUP(A1630,[1]FIJA!$A:$P,15,0)</f>
        <v>COMEDORES ECONOMICOS - LAS SALINAS</v>
      </c>
      <c r="H1630" s="44">
        <f>VLOOKUP(A1630,[1]FIJA!$A:$P,8,0)</f>
        <v>13000</v>
      </c>
      <c r="I1630" s="32">
        <f>VLOOKUP(A1630,[1]FIJA!$A:$P,10,0)</f>
        <v>0</v>
      </c>
      <c r="J1630" s="32">
        <f>VLOOKUP(A1630,[1]FIJA!$A:$P,9,0)</f>
        <v>373.1</v>
      </c>
      <c r="K1630" s="32">
        <f>VLOOKUP(A1630,[3]Sheet1!$F:$I,2,)</f>
        <v>923</v>
      </c>
      <c r="L1630" s="32">
        <f>VLOOKUP(A1630,[3]Sheet1!$F:$I,4,0)</f>
        <v>149.5</v>
      </c>
      <c r="M1630" s="32">
        <f>VLOOKUP(A1630,[1]FIJA!$A:$P,11,0)</f>
        <v>395.2</v>
      </c>
      <c r="N1630" s="32">
        <f>VLOOKUP(A1630,[3]Sheet1!$F:$I,3,0)</f>
        <v>921.7</v>
      </c>
      <c r="O1630" s="32">
        <f>VLOOKUP(A1630,[1]FIJA!$A:$P,12,0)</f>
        <v>75</v>
      </c>
      <c r="P1630" s="6">
        <v>867.3</v>
      </c>
      <c r="Q1630" s="40">
        <f t="shared" si="76"/>
        <v>843.3</v>
      </c>
      <c r="R1630" s="6">
        <f t="shared" si="75"/>
        <v>1994.2</v>
      </c>
      <c r="S1630" s="6">
        <f t="shared" si="77"/>
        <v>12156.7</v>
      </c>
      <c r="T1630" s="24">
        <v>111</v>
      </c>
      <c r="U1630" s="2" t="str">
        <f>VLOOKUP(A1630,[2]COMEDORECO_Generacion_de_Datos_!$A:$F,5,0)</f>
        <v>01.00.00.62.02.43.85</v>
      </c>
    </row>
    <row r="1631" spans="1:21" s="3" customFormat="1" ht="21.95" customHeight="1" x14ac:dyDescent="0.25">
      <c r="A1631" s="2">
        <f>VLOOKUP(C1631,[1]FIJA!$D:$P,3,0)</f>
        <v>40225955232</v>
      </c>
      <c r="B1631" s="23">
        <v>1619</v>
      </c>
      <c r="C1631" s="43" t="s">
        <v>2092</v>
      </c>
      <c r="D1631" s="7" t="s">
        <v>81</v>
      </c>
      <c r="E1631" s="7" t="str">
        <f>VLOOKUP(A1631,[2]COMEDORECO_Generacion_de_Datos_!$A:$F,2,0)</f>
        <v>F</v>
      </c>
      <c r="F1631" s="7" t="s">
        <v>1844</v>
      </c>
      <c r="G1631" s="44" t="str">
        <f>VLOOKUP(A1631,[1]FIJA!$A:$P,15,0)</f>
        <v>COMEDORES ECONOMICOS - LAS SALINAS</v>
      </c>
      <c r="H1631" s="44">
        <f>VLOOKUP(A1631,[1]FIJA!$A:$P,8,0)</f>
        <v>13000</v>
      </c>
      <c r="I1631" s="32">
        <f>VLOOKUP(A1631,[1]FIJA!$A:$P,10,0)</f>
        <v>0</v>
      </c>
      <c r="J1631" s="32">
        <f>VLOOKUP(A1631,[1]FIJA!$A:$P,9,0)</f>
        <v>373.1</v>
      </c>
      <c r="K1631" s="32">
        <f>VLOOKUP(A1631,[3]Sheet1!$F:$I,2,)</f>
        <v>923</v>
      </c>
      <c r="L1631" s="32">
        <f>VLOOKUP(A1631,[3]Sheet1!$F:$I,4,0)</f>
        <v>149.5</v>
      </c>
      <c r="M1631" s="32">
        <f>VLOOKUP(A1631,[1]FIJA!$A:$P,11,0)</f>
        <v>395.2</v>
      </c>
      <c r="N1631" s="32">
        <f>VLOOKUP(A1631,[3]Sheet1!$F:$I,3,0)</f>
        <v>921.7</v>
      </c>
      <c r="O1631" s="32">
        <f>VLOOKUP(A1631,[1]FIJA!$A:$P,12,0)</f>
        <v>75</v>
      </c>
      <c r="P1631" s="6">
        <v>883.3</v>
      </c>
      <c r="Q1631" s="40">
        <f t="shared" si="76"/>
        <v>843.3</v>
      </c>
      <c r="R1631" s="6">
        <f t="shared" si="75"/>
        <v>1994.2</v>
      </c>
      <c r="S1631" s="6">
        <f t="shared" si="77"/>
        <v>12156.7</v>
      </c>
      <c r="T1631" s="24">
        <v>111</v>
      </c>
      <c r="U1631" s="2" t="str">
        <f>VLOOKUP(A1631,[2]COMEDORECO_Generacion_de_Datos_!$A:$F,5,0)</f>
        <v>01.00.00.62.02.43.85</v>
      </c>
    </row>
    <row r="1632" spans="1:21" s="3" customFormat="1" ht="21.95" customHeight="1" x14ac:dyDescent="0.25">
      <c r="A1632" s="2">
        <f>VLOOKUP(C1632,[1]FIJA!$D:$P,3,0)</f>
        <v>1800695346</v>
      </c>
      <c r="B1632" s="23">
        <v>1620</v>
      </c>
      <c r="C1632" s="43" t="s">
        <v>2021</v>
      </c>
      <c r="D1632" s="7" t="s">
        <v>97</v>
      </c>
      <c r="E1632" s="7" t="str">
        <f>VLOOKUP(A1632,[2]COMEDORECO_Generacion_de_Datos_!$A:$F,2,0)</f>
        <v>F</v>
      </c>
      <c r="F1632" s="7" t="s">
        <v>1844</v>
      </c>
      <c r="G1632" s="44" t="str">
        <f>VLOOKUP(A1632,[1]FIJA!$A:$P,15,0)</f>
        <v>COMEDORES ECONOMICOS - LAS SALINAS</v>
      </c>
      <c r="H1632" s="44">
        <f>VLOOKUP(A1632,[1]FIJA!$A:$P,8,0)</f>
        <v>11000</v>
      </c>
      <c r="I1632" s="32">
        <f>VLOOKUP(A1632,[1]FIJA!$A:$P,10,0)</f>
        <v>0</v>
      </c>
      <c r="J1632" s="32">
        <f>VLOOKUP(A1632,[1]FIJA!$A:$P,9,0)</f>
        <v>315.7</v>
      </c>
      <c r="K1632" s="32">
        <f>VLOOKUP(A1632,[3]Sheet1!$F:$I,2,)</f>
        <v>781</v>
      </c>
      <c r="L1632" s="32">
        <f>VLOOKUP(A1632,[3]Sheet1!$F:$I,4,0)</f>
        <v>126.5</v>
      </c>
      <c r="M1632" s="32">
        <f>VLOOKUP(A1632,[1]FIJA!$A:$P,11,0)</f>
        <v>334.4</v>
      </c>
      <c r="N1632" s="32">
        <f>VLOOKUP(A1632,[3]Sheet1!$F:$I,3,0)</f>
        <v>779.9</v>
      </c>
      <c r="O1632" s="32">
        <f>VLOOKUP(A1632,[1]FIJA!$A:$P,12,0)</f>
        <v>75</v>
      </c>
      <c r="P1632" s="6">
        <v>812.3</v>
      </c>
      <c r="Q1632" s="40">
        <f t="shared" si="76"/>
        <v>725.09999999999991</v>
      </c>
      <c r="R1632" s="6">
        <f t="shared" si="75"/>
        <v>1687.4</v>
      </c>
      <c r="S1632" s="6">
        <f t="shared" si="77"/>
        <v>10274.9</v>
      </c>
      <c r="T1632" s="24">
        <v>111</v>
      </c>
      <c r="U1632" s="2" t="str">
        <f>VLOOKUP(A1632,[2]COMEDORECO_Generacion_de_Datos_!$A:$F,5,0)</f>
        <v>01.00.00.62.02.43.85</v>
      </c>
    </row>
    <row r="1633" spans="1:21" s="3" customFormat="1" ht="21.95" customHeight="1" x14ac:dyDescent="0.25">
      <c r="A1633" s="2">
        <f>VLOOKUP(C1633,[1]FIJA!$D:$P,3,0)</f>
        <v>1900175959</v>
      </c>
      <c r="B1633" s="23">
        <v>1621</v>
      </c>
      <c r="C1633" s="43" t="s">
        <v>2034</v>
      </c>
      <c r="D1633" s="7" t="s">
        <v>144</v>
      </c>
      <c r="E1633" s="7" t="str">
        <f>VLOOKUP(A1633,[2]COMEDORECO_Generacion_de_Datos_!$A:$F,2,0)</f>
        <v>F</v>
      </c>
      <c r="F1633" s="7" t="s">
        <v>1844</v>
      </c>
      <c r="G1633" s="44" t="str">
        <f>VLOOKUP(A1633,[1]FIJA!$A:$P,15,0)</f>
        <v>COMEDORES ECONOMICOS - LAS SALINAS</v>
      </c>
      <c r="H1633" s="44">
        <f>VLOOKUP(A1633,[1]FIJA!$A:$P,8,0)</f>
        <v>11000</v>
      </c>
      <c r="I1633" s="32">
        <f>VLOOKUP(A1633,[1]FIJA!$A:$P,10,0)</f>
        <v>0</v>
      </c>
      <c r="J1633" s="32">
        <f>VLOOKUP(A1633,[1]FIJA!$A:$P,9,0)</f>
        <v>315.7</v>
      </c>
      <c r="K1633" s="32">
        <f>VLOOKUP(A1633,[3]Sheet1!$F:$I,2,)</f>
        <v>781</v>
      </c>
      <c r="L1633" s="32">
        <f>VLOOKUP(A1633,[3]Sheet1!$F:$I,4,0)</f>
        <v>126.5</v>
      </c>
      <c r="M1633" s="32">
        <f>VLOOKUP(A1633,[1]FIJA!$A:$P,11,0)</f>
        <v>334.4</v>
      </c>
      <c r="N1633" s="32">
        <f>VLOOKUP(A1633,[3]Sheet1!$F:$I,3,0)</f>
        <v>779.9</v>
      </c>
      <c r="O1633" s="32">
        <f>VLOOKUP(A1633,[1]FIJA!$A:$P,12,0)</f>
        <v>75</v>
      </c>
      <c r="P1633" s="6">
        <v>825.3</v>
      </c>
      <c r="Q1633" s="40">
        <f t="shared" si="76"/>
        <v>725.09999999999991</v>
      </c>
      <c r="R1633" s="6">
        <f t="shared" si="75"/>
        <v>1687.4</v>
      </c>
      <c r="S1633" s="6">
        <f t="shared" si="77"/>
        <v>10274.9</v>
      </c>
      <c r="T1633" s="24">
        <v>111</v>
      </c>
      <c r="U1633" s="2" t="str">
        <f>VLOOKUP(A1633,[2]COMEDORECO_Generacion_de_Datos_!$A:$F,5,0)</f>
        <v>01.00.00.62.02.43.85</v>
      </c>
    </row>
    <row r="1634" spans="1:21" s="3" customFormat="1" ht="21.95" customHeight="1" x14ac:dyDescent="0.25">
      <c r="A1634" s="2">
        <f>VLOOKUP(C1634,[1]FIJA!$D:$P,3,0)</f>
        <v>1900178490</v>
      </c>
      <c r="B1634" s="23">
        <v>1622</v>
      </c>
      <c r="C1634" s="43" t="s">
        <v>2036</v>
      </c>
      <c r="D1634" s="7" t="s">
        <v>97</v>
      </c>
      <c r="E1634" s="7" t="str">
        <f>VLOOKUP(A1634,[2]COMEDORECO_Generacion_de_Datos_!$A:$F,2,0)</f>
        <v>M</v>
      </c>
      <c r="F1634" s="7" t="s">
        <v>1844</v>
      </c>
      <c r="G1634" s="44" t="str">
        <f>VLOOKUP(A1634,[1]FIJA!$A:$P,15,0)</f>
        <v>COMEDORES ECONOMICOS - LAS SALINAS</v>
      </c>
      <c r="H1634" s="44">
        <f>VLOOKUP(A1634,[1]FIJA!$A:$P,8,0)</f>
        <v>11000</v>
      </c>
      <c r="I1634" s="32">
        <f>VLOOKUP(A1634,[1]FIJA!$A:$P,10,0)</f>
        <v>0</v>
      </c>
      <c r="J1634" s="32">
        <f>VLOOKUP(A1634,[1]FIJA!$A:$P,9,0)</f>
        <v>315.7</v>
      </c>
      <c r="K1634" s="32">
        <f>VLOOKUP(A1634,[3]Sheet1!$F:$I,2,)</f>
        <v>781</v>
      </c>
      <c r="L1634" s="32">
        <f>VLOOKUP(A1634,[3]Sheet1!$F:$I,4,0)</f>
        <v>126.5</v>
      </c>
      <c r="M1634" s="32">
        <f>VLOOKUP(A1634,[1]FIJA!$A:$P,11,0)</f>
        <v>334.4</v>
      </c>
      <c r="N1634" s="32">
        <f>VLOOKUP(A1634,[3]Sheet1!$F:$I,3,0)</f>
        <v>779.9</v>
      </c>
      <c r="O1634" s="32">
        <f>VLOOKUP(A1634,[1]FIJA!$A:$P,12,0)</f>
        <v>75</v>
      </c>
      <c r="P1634" s="6">
        <v>827.3</v>
      </c>
      <c r="Q1634" s="40">
        <f t="shared" si="76"/>
        <v>725.09999999999991</v>
      </c>
      <c r="R1634" s="6">
        <f t="shared" si="75"/>
        <v>1687.4</v>
      </c>
      <c r="S1634" s="6">
        <f t="shared" si="77"/>
        <v>10274.9</v>
      </c>
      <c r="T1634" s="24">
        <v>111</v>
      </c>
      <c r="U1634" s="2" t="str">
        <f>VLOOKUP(A1634,[2]COMEDORECO_Generacion_de_Datos_!$A:$F,5,0)</f>
        <v>01.00.00.62.02.43.85</v>
      </c>
    </row>
    <row r="1635" spans="1:21" s="3" customFormat="1" ht="21.95" customHeight="1" x14ac:dyDescent="0.25">
      <c r="A1635" s="2">
        <f>VLOOKUP(C1635,[1]FIJA!$D:$P,3,0)</f>
        <v>10000035500</v>
      </c>
      <c r="B1635" s="23">
        <v>1623</v>
      </c>
      <c r="C1635" s="43" t="s">
        <v>2065</v>
      </c>
      <c r="D1635" s="7" t="s">
        <v>101</v>
      </c>
      <c r="E1635" s="7" t="str">
        <f>VLOOKUP(A1635,[2]COMEDORECO_Generacion_de_Datos_!$A:$F,2,0)</f>
        <v>M</v>
      </c>
      <c r="F1635" s="7" t="s">
        <v>1844</v>
      </c>
      <c r="G1635" s="44" t="str">
        <f>VLOOKUP(A1635,[1]FIJA!$A:$P,15,0)</f>
        <v>COMEDORES ECONOMICOS - LAS SALINAS</v>
      </c>
      <c r="H1635" s="44">
        <f>VLOOKUP(A1635,[1]FIJA!$A:$P,8,0)</f>
        <v>11000</v>
      </c>
      <c r="I1635" s="32">
        <f>VLOOKUP(A1635,[1]FIJA!$A:$P,10,0)</f>
        <v>0</v>
      </c>
      <c r="J1635" s="32">
        <f>VLOOKUP(A1635,[1]FIJA!$A:$P,9,0)</f>
        <v>315.7</v>
      </c>
      <c r="K1635" s="32">
        <f>VLOOKUP(A1635,[3]Sheet1!$F:$I,2,)</f>
        <v>781</v>
      </c>
      <c r="L1635" s="32">
        <f>VLOOKUP(A1635,[3]Sheet1!$F:$I,4,0)</f>
        <v>126.5</v>
      </c>
      <c r="M1635" s="32">
        <f>VLOOKUP(A1635,[1]FIJA!$A:$P,11,0)</f>
        <v>334.4</v>
      </c>
      <c r="N1635" s="32">
        <f>VLOOKUP(A1635,[3]Sheet1!$F:$I,3,0)</f>
        <v>779.9</v>
      </c>
      <c r="O1635" s="32">
        <f>VLOOKUP(A1635,[1]FIJA!$A:$P,12,0)</f>
        <v>75</v>
      </c>
      <c r="P1635" s="6">
        <v>856.3</v>
      </c>
      <c r="Q1635" s="40">
        <f t="shared" si="76"/>
        <v>725.09999999999991</v>
      </c>
      <c r="R1635" s="6">
        <f t="shared" si="75"/>
        <v>1687.4</v>
      </c>
      <c r="S1635" s="6">
        <f t="shared" si="77"/>
        <v>10274.9</v>
      </c>
      <c r="T1635" s="24">
        <v>111</v>
      </c>
      <c r="U1635" s="2" t="str">
        <f>VLOOKUP(A1635,[2]COMEDORECO_Generacion_de_Datos_!$A:$F,5,0)</f>
        <v>01.00.00.62.02.43.85</v>
      </c>
    </row>
    <row r="1636" spans="1:21" s="3" customFormat="1" ht="21.95" customHeight="1" x14ac:dyDescent="0.25">
      <c r="A1636" s="2">
        <f>VLOOKUP(C1636,[1]FIJA!$D:$P,3,0)</f>
        <v>13700001673</v>
      </c>
      <c r="B1636" s="23">
        <v>1624</v>
      </c>
      <c r="C1636" s="43" t="s">
        <v>2075</v>
      </c>
      <c r="D1636" s="7" t="s">
        <v>144</v>
      </c>
      <c r="E1636" s="7" t="str">
        <f>VLOOKUP(A1636,[2]COMEDORECO_Generacion_de_Datos_!$A:$F,2,0)</f>
        <v>F</v>
      </c>
      <c r="F1636" s="7" t="s">
        <v>1844</v>
      </c>
      <c r="G1636" s="44" t="str">
        <f>VLOOKUP(A1636,[1]FIJA!$A:$P,15,0)</f>
        <v>COMEDORES ECONOMICOS - LAS SALINAS</v>
      </c>
      <c r="H1636" s="44">
        <f>VLOOKUP(A1636,[1]FIJA!$A:$P,8,0)</f>
        <v>11000</v>
      </c>
      <c r="I1636" s="32">
        <f>VLOOKUP(A1636,[1]FIJA!$A:$P,10,0)</f>
        <v>0</v>
      </c>
      <c r="J1636" s="32">
        <f>VLOOKUP(A1636,[1]FIJA!$A:$P,9,0)</f>
        <v>315.7</v>
      </c>
      <c r="K1636" s="32">
        <f>VLOOKUP(A1636,[3]Sheet1!$F:$I,2,)</f>
        <v>781</v>
      </c>
      <c r="L1636" s="32">
        <f>VLOOKUP(A1636,[3]Sheet1!$F:$I,4,0)</f>
        <v>126.5</v>
      </c>
      <c r="M1636" s="32">
        <f>VLOOKUP(A1636,[1]FIJA!$A:$P,11,0)</f>
        <v>334.4</v>
      </c>
      <c r="N1636" s="32">
        <f>VLOOKUP(A1636,[3]Sheet1!$F:$I,3,0)</f>
        <v>779.9</v>
      </c>
      <c r="O1636" s="32">
        <f>VLOOKUP(A1636,[1]FIJA!$A:$P,12,0)</f>
        <v>75</v>
      </c>
      <c r="P1636" s="6">
        <v>866.3</v>
      </c>
      <c r="Q1636" s="40">
        <f t="shared" si="76"/>
        <v>725.09999999999991</v>
      </c>
      <c r="R1636" s="6">
        <f t="shared" si="75"/>
        <v>1687.4</v>
      </c>
      <c r="S1636" s="6">
        <f t="shared" si="77"/>
        <v>10274.9</v>
      </c>
      <c r="T1636" s="24">
        <v>111</v>
      </c>
      <c r="U1636" s="2" t="str">
        <f>VLOOKUP(A1636,[2]COMEDORECO_Generacion_de_Datos_!$A:$F,5,0)</f>
        <v>01.00.00.62.02.43.85</v>
      </c>
    </row>
    <row r="1637" spans="1:21" s="3" customFormat="1" ht="21.95" customHeight="1" x14ac:dyDescent="0.25">
      <c r="A1637" s="2">
        <f>VLOOKUP(C1637,[1]FIJA!$D:$P,3,0)</f>
        <v>13700003760</v>
      </c>
      <c r="B1637" s="23">
        <v>1625</v>
      </c>
      <c r="C1637" s="43" t="s">
        <v>2077</v>
      </c>
      <c r="D1637" s="7" t="s">
        <v>101</v>
      </c>
      <c r="E1637" s="7" t="str">
        <f>VLOOKUP(A1637,[2]COMEDORECO_Generacion_de_Datos_!$A:$F,2,0)</f>
        <v>F</v>
      </c>
      <c r="F1637" s="7" t="s">
        <v>1844</v>
      </c>
      <c r="G1637" s="44" t="str">
        <f>VLOOKUP(A1637,[1]FIJA!$A:$P,15,0)</f>
        <v>COMEDORES ECONOMICOS - LAS SALINAS</v>
      </c>
      <c r="H1637" s="44">
        <f>VLOOKUP(A1637,[1]FIJA!$A:$P,8,0)</f>
        <v>11000</v>
      </c>
      <c r="I1637" s="32">
        <f>VLOOKUP(A1637,[1]FIJA!$A:$P,10,0)</f>
        <v>0</v>
      </c>
      <c r="J1637" s="32">
        <f>VLOOKUP(A1637,[1]FIJA!$A:$P,9,0)</f>
        <v>315.7</v>
      </c>
      <c r="K1637" s="32">
        <f>VLOOKUP(A1637,[3]Sheet1!$F:$I,2,)</f>
        <v>781</v>
      </c>
      <c r="L1637" s="32">
        <f>VLOOKUP(A1637,[3]Sheet1!$F:$I,4,0)</f>
        <v>126.5</v>
      </c>
      <c r="M1637" s="32">
        <f>VLOOKUP(A1637,[1]FIJA!$A:$P,11,0)</f>
        <v>334.4</v>
      </c>
      <c r="N1637" s="32">
        <f>VLOOKUP(A1637,[3]Sheet1!$F:$I,3,0)</f>
        <v>779.9</v>
      </c>
      <c r="O1637" s="32">
        <f>VLOOKUP(A1637,[1]FIJA!$A:$P,12,0)</f>
        <v>75</v>
      </c>
      <c r="P1637" s="6">
        <v>868.3</v>
      </c>
      <c r="Q1637" s="40">
        <f t="shared" si="76"/>
        <v>725.09999999999991</v>
      </c>
      <c r="R1637" s="6">
        <f t="shared" si="75"/>
        <v>1687.4</v>
      </c>
      <c r="S1637" s="6">
        <f t="shared" si="77"/>
        <v>10274.9</v>
      </c>
      <c r="T1637" s="24">
        <v>111</v>
      </c>
      <c r="U1637" s="2" t="str">
        <f>VLOOKUP(A1637,[2]COMEDORECO_Generacion_de_Datos_!$A:$F,5,0)</f>
        <v>01.00.00.62.02.43.85</v>
      </c>
    </row>
    <row r="1638" spans="1:21" s="3" customFormat="1" ht="21.95" customHeight="1" x14ac:dyDescent="0.25">
      <c r="A1638" s="2">
        <f>VLOOKUP(C1638,[1]FIJA!$D:$P,3,0)</f>
        <v>13700005997</v>
      </c>
      <c r="B1638" s="23">
        <v>1626</v>
      </c>
      <c r="C1638" s="43" t="s">
        <v>2078</v>
      </c>
      <c r="D1638" s="7" t="s">
        <v>97</v>
      </c>
      <c r="E1638" s="7" t="str">
        <f>VLOOKUP(A1638,[2]COMEDORECO_Generacion_de_Datos_!$A:$F,2,0)</f>
        <v>F</v>
      </c>
      <c r="F1638" s="7" t="s">
        <v>1844</v>
      </c>
      <c r="G1638" s="44" t="str">
        <f>VLOOKUP(A1638,[1]FIJA!$A:$P,15,0)</f>
        <v>COMEDORES ECONOMICOS - LAS SALINAS</v>
      </c>
      <c r="H1638" s="44">
        <f>VLOOKUP(A1638,[1]FIJA!$A:$P,8,0)</f>
        <v>11000</v>
      </c>
      <c r="I1638" s="32">
        <f>VLOOKUP(A1638,[1]FIJA!$A:$P,10,0)</f>
        <v>0</v>
      </c>
      <c r="J1638" s="32">
        <f>VLOOKUP(A1638,[1]FIJA!$A:$P,9,0)</f>
        <v>315.7</v>
      </c>
      <c r="K1638" s="32">
        <f>VLOOKUP(A1638,[3]Sheet1!$F:$I,2,)</f>
        <v>781</v>
      </c>
      <c r="L1638" s="32">
        <f>VLOOKUP(A1638,[3]Sheet1!$F:$I,4,0)</f>
        <v>126.5</v>
      </c>
      <c r="M1638" s="32">
        <f>VLOOKUP(A1638,[1]FIJA!$A:$P,11,0)</f>
        <v>334.4</v>
      </c>
      <c r="N1638" s="32">
        <f>VLOOKUP(A1638,[3]Sheet1!$F:$I,3,0)</f>
        <v>779.9</v>
      </c>
      <c r="O1638" s="32">
        <f>VLOOKUP(A1638,[1]FIJA!$A:$P,12,0)</f>
        <v>75</v>
      </c>
      <c r="P1638" s="6">
        <v>869.3</v>
      </c>
      <c r="Q1638" s="40">
        <f t="shared" si="76"/>
        <v>725.09999999999991</v>
      </c>
      <c r="R1638" s="6">
        <f t="shared" si="75"/>
        <v>1687.4</v>
      </c>
      <c r="S1638" s="6">
        <f t="shared" si="77"/>
        <v>10274.9</v>
      </c>
      <c r="T1638" s="24">
        <v>111</v>
      </c>
      <c r="U1638" s="2" t="str">
        <f>VLOOKUP(A1638,[2]COMEDORECO_Generacion_de_Datos_!$A:$F,5,0)</f>
        <v>01.00.00.62.02.43.85</v>
      </c>
    </row>
    <row r="1639" spans="1:21" s="3" customFormat="1" ht="21.95" customHeight="1" x14ac:dyDescent="0.25">
      <c r="A1639" s="2">
        <f>VLOOKUP(C1639,[1]FIJA!$D:$P,3,0)</f>
        <v>13700006011</v>
      </c>
      <c r="B1639" s="23">
        <v>1627</v>
      </c>
      <c r="C1639" s="43" t="s">
        <v>2079</v>
      </c>
      <c r="D1639" s="7" t="s">
        <v>101</v>
      </c>
      <c r="E1639" s="7" t="str">
        <f>VLOOKUP(A1639,[2]COMEDORECO_Generacion_de_Datos_!$A:$F,2,0)</f>
        <v>F</v>
      </c>
      <c r="F1639" s="7" t="s">
        <v>1844</v>
      </c>
      <c r="G1639" s="44" t="str">
        <f>VLOOKUP(A1639,[1]FIJA!$A:$P,15,0)</f>
        <v>COMEDORES ECONOMICOS - LAS SALINAS</v>
      </c>
      <c r="H1639" s="44">
        <f>VLOOKUP(A1639,[1]FIJA!$A:$P,8,0)</f>
        <v>11000</v>
      </c>
      <c r="I1639" s="32">
        <f>VLOOKUP(A1639,[1]FIJA!$A:$P,10,0)</f>
        <v>0</v>
      </c>
      <c r="J1639" s="32">
        <f>VLOOKUP(A1639,[1]FIJA!$A:$P,9,0)</f>
        <v>315.7</v>
      </c>
      <c r="K1639" s="32">
        <f>VLOOKUP(A1639,[3]Sheet1!$F:$I,2,)</f>
        <v>781</v>
      </c>
      <c r="L1639" s="32">
        <f>VLOOKUP(A1639,[3]Sheet1!$F:$I,4,0)</f>
        <v>126.5</v>
      </c>
      <c r="M1639" s="32">
        <f>VLOOKUP(A1639,[1]FIJA!$A:$P,11,0)</f>
        <v>334.4</v>
      </c>
      <c r="N1639" s="32">
        <f>VLOOKUP(A1639,[3]Sheet1!$F:$I,3,0)</f>
        <v>779.9</v>
      </c>
      <c r="O1639" s="32">
        <f>VLOOKUP(A1639,[1]FIJA!$A:$P,12,0)</f>
        <v>75</v>
      </c>
      <c r="P1639" s="6">
        <v>870.3</v>
      </c>
      <c r="Q1639" s="40">
        <f t="shared" si="76"/>
        <v>725.09999999999991</v>
      </c>
      <c r="R1639" s="6">
        <f t="shared" si="75"/>
        <v>1687.4</v>
      </c>
      <c r="S1639" s="6">
        <f t="shared" si="77"/>
        <v>10274.9</v>
      </c>
      <c r="T1639" s="24">
        <v>111</v>
      </c>
      <c r="U1639" s="2" t="str">
        <f>VLOOKUP(A1639,[2]COMEDORECO_Generacion_de_Datos_!$A:$F,5,0)</f>
        <v>01.00.00.62.02.43.85</v>
      </c>
    </row>
    <row r="1640" spans="1:21" s="3" customFormat="1" ht="21.95" customHeight="1" x14ac:dyDescent="0.25">
      <c r="A1640" s="2">
        <f>VLOOKUP(C1640,[1]FIJA!$D:$P,3,0)</f>
        <v>13700008595</v>
      </c>
      <c r="B1640" s="23">
        <v>1628</v>
      </c>
      <c r="C1640" s="43" t="s">
        <v>2080</v>
      </c>
      <c r="D1640" s="7" t="s">
        <v>144</v>
      </c>
      <c r="E1640" s="7" t="str">
        <f>VLOOKUP(A1640,[2]COMEDORECO_Generacion_de_Datos_!$A:$F,2,0)</f>
        <v>F</v>
      </c>
      <c r="F1640" s="7" t="s">
        <v>1844</v>
      </c>
      <c r="G1640" s="44" t="str">
        <f>VLOOKUP(A1640,[1]FIJA!$A:$P,15,0)</f>
        <v>COMEDORES ECONOMICOS - LAS SALINAS</v>
      </c>
      <c r="H1640" s="44">
        <f>VLOOKUP(A1640,[1]FIJA!$A:$P,8,0)</f>
        <v>11000</v>
      </c>
      <c r="I1640" s="32">
        <f>VLOOKUP(A1640,[1]FIJA!$A:$P,10,0)</f>
        <v>0</v>
      </c>
      <c r="J1640" s="32">
        <f>VLOOKUP(A1640,[1]FIJA!$A:$P,9,0)</f>
        <v>315.7</v>
      </c>
      <c r="K1640" s="32">
        <f>VLOOKUP(A1640,[3]Sheet1!$F:$I,2,)</f>
        <v>781</v>
      </c>
      <c r="L1640" s="32">
        <f>VLOOKUP(A1640,[3]Sheet1!$F:$I,4,0)</f>
        <v>126.5</v>
      </c>
      <c r="M1640" s="32">
        <f>VLOOKUP(A1640,[1]FIJA!$A:$P,11,0)</f>
        <v>334.4</v>
      </c>
      <c r="N1640" s="32">
        <f>VLOOKUP(A1640,[3]Sheet1!$F:$I,3,0)</f>
        <v>779.9</v>
      </c>
      <c r="O1640" s="32">
        <f>VLOOKUP(A1640,[1]FIJA!$A:$P,12,0)</f>
        <v>75</v>
      </c>
      <c r="P1640" s="6">
        <v>871.3</v>
      </c>
      <c r="Q1640" s="40">
        <f t="shared" si="76"/>
        <v>725.09999999999991</v>
      </c>
      <c r="R1640" s="6">
        <f t="shared" si="75"/>
        <v>1687.4</v>
      </c>
      <c r="S1640" s="6">
        <f t="shared" si="77"/>
        <v>10274.9</v>
      </c>
      <c r="T1640" s="24">
        <v>111</v>
      </c>
      <c r="U1640" s="2" t="str">
        <f>VLOOKUP(A1640,[2]COMEDORECO_Generacion_de_Datos_!$A:$F,5,0)</f>
        <v>01.00.00.62.02.43.85</v>
      </c>
    </row>
    <row r="1641" spans="1:21" s="3" customFormat="1" ht="21.95" customHeight="1" x14ac:dyDescent="0.25">
      <c r="A1641" s="2">
        <f>VLOOKUP(C1641,[1]FIJA!$D:$P,3,0)</f>
        <v>7600080001</v>
      </c>
      <c r="B1641" s="23">
        <v>1629</v>
      </c>
      <c r="C1641" s="43" t="s">
        <v>2052</v>
      </c>
      <c r="D1641" s="7" t="s">
        <v>27</v>
      </c>
      <c r="E1641" s="7" t="str">
        <f>VLOOKUP(A1641,[2]COMEDORECO_Generacion_de_Datos_!$A:$F,2,0)</f>
        <v>F</v>
      </c>
      <c r="F1641" s="7" t="s">
        <v>1844</v>
      </c>
      <c r="G1641" s="44" t="str">
        <f>VLOOKUP(A1641,[1]FIJA!$A:$P,15,0)</f>
        <v>COMEDORES ECONOMICOS - TAMAYO</v>
      </c>
      <c r="H1641" s="44">
        <f>VLOOKUP(A1641,[1]FIJA!$A:$P,8,0)</f>
        <v>35000</v>
      </c>
      <c r="I1641" s="32">
        <f>VLOOKUP(A1641,[1]FIJA!$A:$P,10,0)</f>
        <v>0</v>
      </c>
      <c r="J1641" s="32">
        <f>VLOOKUP(A1641,[1]FIJA!$A:$P,9,0)</f>
        <v>1004.5</v>
      </c>
      <c r="K1641" s="32">
        <f>VLOOKUP(A1641,[3]Sheet1!$F:$I,2,)</f>
        <v>2485</v>
      </c>
      <c r="L1641" s="32">
        <f>VLOOKUP(A1641,[3]Sheet1!$F:$I,4,0)</f>
        <v>402.5</v>
      </c>
      <c r="M1641" s="32">
        <f>VLOOKUP(A1641,[1]FIJA!$A:$P,11,0)</f>
        <v>1064</v>
      </c>
      <c r="N1641" s="32">
        <f>VLOOKUP(A1641,[3]Sheet1!$F:$I,3,0)</f>
        <v>2481.5</v>
      </c>
      <c r="O1641" s="32">
        <f>VLOOKUP(A1641,[1]FIJA!$A:$P,12,0)</f>
        <v>75</v>
      </c>
      <c r="P1641" s="6">
        <v>843.3</v>
      </c>
      <c r="Q1641" s="40">
        <f t="shared" si="76"/>
        <v>2143.5</v>
      </c>
      <c r="R1641" s="6">
        <f t="shared" si="75"/>
        <v>5369</v>
      </c>
      <c r="S1641" s="6">
        <f t="shared" si="77"/>
        <v>32856.5</v>
      </c>
      <c r="T1641" s="24">
        <v>111</v>
      </c>
      <c r="U1641" s="2" t="str">
        <f>VLOOKUP(A1641,[2]COMEDORECO_Generacion_de_Datos_!$A:$F,5,0)</f>
        <v>01.00.00.62.02.43.86</v>
      </c>
    </row>
    <row r="1642" spans="1:21" s="3" customFormat="1" ht="21.95" customHeight="1" x14ac:dyDescent="0.25">
      <c r="A1642" s="2">
        <f>VLOOKUP(C1642,[1]FIJA!$D:$P,3,0)</f>
        <v>7600010404</v>
      </c>
      <c r="B1642" s="23">
        <v>1630</v>
      </c>
      <c r="C1642" s="43" t="s">
        <v>2048</v>
      </c>
      <c r="D1642" s="7" t="s">
        <v>174</v>
      </c>
      <c r="E1642" s="7" t="str">
        <f>VLOOKUP(A1642,[2]COMEDORECO_Generacion_de_Datos_!$A:$F,2,0)</f>
        <v>F</v>
      </c>
      <c r="F1642" s="7" t="s">
        <v>1844</v>
      </c>
      <c r="G1642" s="44" t="str">
        <f>VLOOKUP(A1642,[1]FIJA!$A:$P,15,0)</f>
        <v>COMEDORES ECONOMICOS - TAMAYO</v>
      </c>
      <c r="H1642" s="44">
        <f>VLOOKUP(A1642,[1]FIJA!$A:$P,8,0)</f>
        <v>13000</v>
      </c>
      <c r="I1642" s="32">
        <f>VLOOKUP(A1642,[1]FIJA!$A:$P,10,0)</f>
        <v>0</v>
      </c>
      <c r="J1642" s="32">
        <f>VLOOKUP(A1642,[1]FIJA!$A:$P,9,0)</f>
        <v>373.1</v>
      </c>
      <c r="K1642" s="32">
        <f>VLOOKUP(A1642,[3]Sheet1!$F:$I,2,)</f>
        <v>923</v>
      </c>
      <c r="L1642" s="32">
        <f>VLOOKUP(A1642,[3]Sheet1!$F:$I,4,0)</f>
        <v>149.5</v>
      </c>
      <c r="M1642" s="32">
        <f>VLOOKUP(A1642,[1]FIJA!$A:$P,11,0)</f>
        <v>395.2</v>
      </c>
      <c r="N1642" s="32">
        <f>VLOOKUP(A1642,[3]Sheet1!$F:$I,3,0)</f>
        <v>921.7</v>
      </c>
      <c r="O1642" s="32">
        <f>VLOOKUP(A1642,[1]FIJA!$A:$P,12,0)</f>
        <v>75</v>
      </c>
      <c r="P1642" s="6">
        <v>839.3</v>
      </c>
      <c r="Q1642" s="40">
        <f t="shared" si="76"/>
        <v>843.3</v>
      </c>
      <c r="R1642" s="6">
        <f t="shared" si="75"/>
        <v>1994.2</v>
      </c>
      <c r="S1642" s="6">
        <f t="shared" si="77"/>
        <v>12156.7</v>
      </c>
      <c r="T1642" s="24">
        <v>111</v>
      </c>
      <c r="U1642" s="2" t="str">
        <f>VLOOKUP(A1642,[2]COMEDORECO_Generacion_de_Datos_!$A:$F,5,0)</f>
        <v>01.00.00.62.02.43.86</v>
      </c>
    </row>
    <row r="1643" spans="1:21" s="3" customFormat="1" ht="21.95" customHeight="1" x14ac:dyDescent="0.25">
      <c r="A1643" s="2">
        <f>VLOOKUP(C1643,[1]FIJA!$D:$P,3,0)</f>
        <v>7600244300</v>
      </c>
      <c r="B1643" s="23">
        <v>1631</v>
      </c>
      <c r="C1643" s="43" t="s">
        <v>2056</v>
      </c>
      <c r="D1643" s="7" t="s">
        <v>81</v>
      </c>
      <c r="E1643" s="7" t="str">
        <f>VLOOKUP(A1643,[2]COMEDORECO_Generacion_de_Datos_!$A:$F,2,0)</f>
        <v>F</v>
      </c>
      <c r="F1643" s="7" t="s">
        <v>1844</v>
      </c>
      <c r="G1643" s="44" t="str">
        <f>VLOOKUP(A1643,[1]FIJA!$A:$P,15,0)</f>
        <v>COMEDORES ECONOMICOS - TAMAYO</v>
      </c>
      <c r="H1643" s="44">
        <f>VLOOKUP(A1643,[1]FIJA!$A:$P,8,0)</f>
        <v>13000</v>
      </c>
      <c r="I1643" s="32">
        <f>VLOOKUP(A1643,[1]FIJA!$A:$P,10,0)</f>
        <v>0</v>
      </c>
      <c r="J1643" s="32">
        <f>VLOOKUP(A1643,[1]FIJA!$A:$P,9,0)</f>
        <v>373.1</v>
      </c>
      <c r="K1643" s="32">
        <f>VLOOKUP(A1643,[3]Sheet1!$F:$I,2,)</f>
        <v>923</v>
      </c>
      <c r="L1643" s="32">
        <f>VLOOKUP(A1643,[3]Sheet1!$F:$I,4,0)</f>
        <v>149.5</v>
      </c>
      <c r="M1643" s="32">
        <f>VLOOKUP(A1643,[1]FIJA!$A:$P,11,0)</f>
        <v>395.2</v>
      </c>
      <c r="N1643" s="32">
        <f>VLOOKUP(A1643,[3]Sheet1!$F:$I,3,0)</f>
        <v>921.7</v>
      </c>
      <c r="O1643" s="32">
        <f>VLOOKUP(A1643,[1]FIJA!$A:$P,12,0)</f>
        <v>75</v>
      </c>
      <c r="P1643" s="6">
        <v>847.3</v>
      </c>
      <c r="Q1643" s="40">
        <f t="shared" si="76"/>
        <v>843.3</v>
      </c>
      <c r="R1643" s="6">
        <f t="shared" si="75"/>
        <v>1994.2</v>
      </c>
      <c r="S1643" s="6">
        <f t="shared" si="77"/>
        <v>12156.7</v>
      </c>
      <c r="T1643" s="24">
        <v>111</v>
      </c>
      <c r="U1643" s="2" t="str">
        <f>VLOOKUP(A1643,[2]COMEDORECO_Generacion_de_Datos_!$A:$F,5,0)</f>
        <v>01.00.00.62.02.43.86</v>
      </c>
    </row>
    <row r="1644" spans="1:21" s="3" customFormat="1" ht="21.95" customHeight="1" x14ac:dyDescent="0.25">
      <c r="A1644" s="2">
        <f>VLOOKUP(C1644,[1]FIJA!$D:$P,3,0)</f>
        <v>40248733665</v>
      </c>
      <c r="B1644" s="23">
        <v>1632</v>
      </c>
      <c r="C1644" s="43" t="s">
        <v>2101</v>
      </c>
      <c r="D1644" s="7" t="s">
        <v>186</v>
      </c>
      <c r="E1644" s="7" t="str">
        <f>VLOOKUP(A1644,[2]COMEDORECO_Generacion_de_Datos_!$A:$F,2,0)</f>
        <v>F</v>
      </c>
      <c r="F1644" s="7" t="s">
        <v>1844</v>
      </c>
      <c r="G1644" s="44" t="str">
        <f>VLOOKUP(A1644,[1]FIJA!$A:$P,15,0)</f>
        <v>COMEDORES ECONOMICOS - TAMAYO</v>
      </c>
      <c r="H1644" s="44">
        <f>VLOOKUP(A1644,[1]FIJA!$A:$P,8,0)</f>
        <v>13000</v>
      </c>
      <c r="I1644" s="32">
        <f>VLOOKUP(A1644,[1]FIJA!$A:$P,10,0)</f>
        <v>0</v>
      </c>
      <c r="J1644" s="32">
        <f>VLOOKUP(A1644,[1]FIJA!$A:$P,9,0)</f>
        <v>373.1</v>
      </c>
      <c r="K1644" s="32">
        <f>VLOOKUP(A1644,[3]Sheet1!$F:$I,2,)</f>
        <v>923</v>
      </c>
      <c r="L1644" s="32">
        <f>VLOOKUP(A1644,[3]Sheet1!$F:$I,4,0)</f>
        <v>149.5</v>
      </c>
      <c r="M1644" s="32">
        <f>VLOOKUP(A1644,[1]FIJA!$A:$P,11,0)</f>
        <v>395.2</v>
      </c>
      <c r="N1644" s="32">
        <f>VLOOKUP(A1644,[3]Sheet1!$F:$I,3,0)</f>
        <v>921.7</v>
      </c>
      <c r="O1644" s="32">
        <f>VLOOKUP(A1644,[1]FIJA!$A:$P,12,0)</f>
        <v>75</v>
      </c>
      <c r="P1644" s="6">
        <v>892.3</v>
      </c>
      <c r="Q1644" s="40">
        <f t="shared" si="76"/>
        <v>843.3</v>
      </c>
      <c r="R1644" s="6">
        <f t="shared" si="75"/>
        <v>1994.2</v>
      </c>
      <c r="S1644" s="6">
        <f t="shared" si="77"/>
        <v>12156.7</v>
      </c>
      <c r="T1644" s="24">
        <v>111</v>
      </c>
      <c r="U1644" s="2" t="str">
        <f>VLOOKUP(A1644,[2]COMEDORECO_Generacion_de_Datos_!$A:$F,5,0)</f>
        <v>01.00.00.62.02.43.86</v>
      </c>
    </row>
    <row r="1645" spans="1:21" s="3" customFormat="1" ht="21.95" customHeight="1" x14ac:dyDescent="0.25">
      <c r="A1645" s="2">
        <f>VLOOKUP(C1645,[1]FIJA!$D:$P,3,0)</f>
        <v>7600009646</v>
      </c>
      <c r="B1645" s="23">
        <v>1633</v>
      </c>
      <c r="C1645" s="43" t="s">
        <v>2047</v>
      </c>
      <c r="D1645" s="7" t="s">
        <v>101</v>
      </c>
      <c r="E1645" s="7" t="str">
        <f>VLOOKUP(A1645,[2]COMEDORECO_Generacion_de_Datos_!$A:$F,2,0)</f>
        <v>M</v>
      </c>
      <c r="F1645" s="7" t="s">
        <v>1844</v>
      </c>
      <c r="G1645" s="44" t="str">
        <f>VLOOKUP(A1645,[1]FIJA!$A:$P,15,0)</f>
        <v>COMEDORES ECONOMICOS - TAMAYO</v>
      </c>
      <c r="H1645" s="44">
        <f>VLOOKUP(A1645,[1]FIJA!$A:$P,8,0)</f>
        <v>11000</v>
      </c>
      <c r="I1645" s="32">
        <f>VLOOKUP(A1645,[1]FIJA!$A:$P,10,0)</f>
        <v>0</v>
      </c>
      <c r="J1645" s="32">
        <f>VLOOKUP(A1645,[1]FIJA!$A:$P,9,0)</f>
        <v>315.7</v>
      </c>
      <c r="K1645" s="32">
        <f>VLOOKUP(A1645,[3]Sheet1!$F:$I,2,)</f>
        <v>781</v>
      </c>
      <c r="L1645" s="32">
        <f>VLOOKUP(A1645,[3]Sheet1!$F:$I,4,0)</f>
        <v>126.5</v>
      </c>
      <c r="M1645" s="32">
        <f>VLOOKUP(A1645,[1]FIJA!$A:$P,11,0)</f>
        <v>334.4</v>
      </c>
      <c r="N1645" s="32">
        <f>VLOOKUP(A1645,[3]Sheet1!$F:$I,3,0)</f>
        <v>779.9</v>
      </c>
      <c r="O1645" s="32">
        <f>VLOOKUP(A1645,[1]FIJA!$A:$P,12,0)</f>
        <v>75</v>
      </c>
      <c r="P1645" s="6">
        <v>838.3</v>
      </c>
      <c r="Q1645" s="40">
        <f t="shared" si="76"/>
        <v>725.09999999999991</v>
      </c>
      <c r="R1645" s="6">
        <f t="shared" si="75"/>
        <v>1687.4</v>
      </c>
      <c r="S1645" s="6">
        <f t="shared" si="77"/>
        <v>10274.9</v>
      </c>
      <c r="T1645" s="24">
        <v>111</v>
      </c>
      <c r="U1645" s="2" t="str">
        <f>VLOOKUP(A1645,[2]COMEDORECO_Generacion_de_Datos_!$A:$F,5,0)</f>
        <v>01.00.00.62.02.43.86</v>
      </c>
    </row>
    <row r="1646" spans="1:21" s="3" customFormat="1" ht="21.95" customHeight="1" x14ac:dyDescent="0.25">
      <c r="A1646" s="2">
        <f>VLOOKUP(C1646,[1]FIJA!$D:$P,3,0)</f>
        <v>7600012608</v>
      </c>
      <c r="B1646" s="23">
        <v>1634</v>
      </c>
      <c r="C1646" s="43" t="s">
        <v>2049</v>
      </c>
      <c r="D1646" s="7" t="s">
        <v>97</v>
      </c>
      <c r="E1646" s="7" t="str">
        <f>VLOOKUP(A1646,[2]COMEDORECO_Generacion_de_Datos_!$A:$F,2,0)</f>
        <v>F</v>
      </c>
      <c r="F1646" s="7" t="s">
        <v>1844</v>
      </c>
      <c r="G1646" s="44" t="str">
        <f>VLOOKUP(A1646,[1]FIJA!$A:$P,15,0)</f>
        <v>COMEDORES ECONOMICOS - TAMAYO</v>
      </c>
      <c r="H1646" s="44">
        <f>VLOOKUP(A1646,[1]FIJA!$A:$P,8,0)</f>
        <v>11000</v>
      </c>
      <c r="I1646" s="32">
        <f>VLOOKUP(A1646,[1]FIJA!$A:$P,10,0)</f>
        <v>0</v>
      </c>
      <c r="J1646" s="32">
        <f>VLOOKUP(A1646,[1]FIJA!$A:$P,9,0)</f>
        <v>315.7</v>
      </c>
      <c r="K1646" s="32">
        <f>VLOOKUP(A1646,[3]Sheet1!$F:$I,2,)</f>
        <v>781</v>
      </c>
      <c r="L1646" s="32">
        <f>VLOOKUP(A1646,[3]Sheet1!$F:$I,4,0)</f>
        <v>126.5</v>
      </c>
      <c r="M1646" s="32">
        <f>VLOOKUP(A1646,[1]FIJA!$A:$P,11,0)</f>
        <v>334.4</v>
      </c>
      <c r="N1646" s="32">
        <f>VLOOKUP(A1646,[3]Sheet1!$F:$I,3,0)</f>
        <v>779.9</v>
      </c>
      <c r="O1646" s="32">
        <f>VLOOKUP(A1646,[1]FIJA!$A:$P,12,0)</f>
        <v>75</v>
      </c>
      <c r="P1646" s="6">
        <v>840.3</v>
      </c>
      <c r="Q1646" s="40">
        <f t="shared" si="76"/>
        <v>725.09999999999991</v>
      </c>
      <c r="R1646" s="6">
        <f t="shared" si="75"/>
        <v>1687.4</v>
      </c>
      <c r="S1646" s="6">
        <f t="shared" si="77"/>
        <v>10274.9</v>
      </c>
      <c r="T1646" s="24">
        <v>111</v>
      </c>
      <c r="U1646" s="2" t="str">
        <f>VLOOKUP(A1646,[2]COMEDORECO_Generacion_de_Datos_!$A:$F,5,0)</f>
        <v>01.00.00.62.02.43.86</v>
      </c>
    </row>
    <row r="1647" spans="1:21" s="3" customFormat="1" ht="21.95" customHeight="1" x14ac:dyDescent="0.25">
      <c r="A1647" s="2">
        <f>VLOOKUP(C1647,[1]FIJA!$D:$P,3,0)</f>
        <v>7600016633</v>
      </c>
      <c r="B1647" s="23">
        <v>1635</v>
      </c>
      <c r="C1647" s="43" t="s">
        <v>2050</v>
      </c>
      <c r="D1647" s="7" t="s">
        <v>97</v>
      </c>
      <c r="E1647" s="7" t="str">
        <f>VLOOKUP(A1647,[2]COMEDORECO_Generacion_de_Datos_!$A:$F,2,0)</f>
        <v>F</v>
      </c>
      <c r="F1647" s="7" t="s">
        <v>1844</v>
      </c>
      <c r="G1647" s="44" t="str">
        <f>VLOOKUP(A1647,[1]FIJA!$A:$P,15,0)</f>
        <v>COMEDORES ECONOMICOS - TAMAYO</v>
      </c>
      <c r="H1647" s="44">
        <f>VLOOKUP(A1647,[1]FIJA!$A:$P,8,0)</f>
        <v>11000</v>
      </c>
      <c r="I1647" s="32">
        <f>VLOOKUP(A1647,[1]FIJA!$A:$P,10,0)</f>
        <v>0</v>
      </c>
      <c r="J1647" s="32">
        <f>VLOOKUP(A1647,[1]FIJA!$A:$P,9,0)</f>
        <v>315.7</v>
      </c>
      <c r="K1647" s="32">
        <f>VLOOKUP(A1647,[3]Sheet1!$F:$I,2,)</f>
        <v>781</v>
      </c>
      <c r="L1647" s="32">
        <f>VLOOKUP(A1647,[3]Sheet1!$F:$I,4,0)</f>
        <v>126.5</v>
      </c>
      <c r="M1647" s="32">
        <f>VLOOKUP(A1647,[1]FIJA!$A:$P,11,0)</f>
        <v>334.4</v>
      </c>
      <c r="N1647" s="32">
        <f>VLOOKUP(A1647,[3]Sheet1!$F:$I,3,0)</f>
        <v>779.9</v>
      </c>
      <c r="O1647" s="32">
        <f>VLOOKUP(A1647,[1]FIJA!$A:$P,12,0)</f>
        <v>75</v>
      </c>
      <c r="P1647" s="6">
        <v>841.3</v>
      </c>
      <c r="Q1647" s="40">
        <f t="shared" si="76"/>
        <v>725.09999999999991</v>
      </c>
      <c r="R1647" s="6">
        <f t="shared" si="75"/>
        <v>1687.4</v>
      </c>
      <c r="S1647" s="6">
        <f t="shared" si="77"/>
        <v>10274.9</v>
      </c>
      <c r="T1647" s="24">
        <v>111</v>
      </c>
      <c r="U1647" s="2" t="str">
        <f>VLOOKUP(A1647,[2]COMEDORECO_Generacion_de_Datos_!$A:$F,5,0)</f>
        <v>01.00.00.62.02.43.86</v>
      </c>
    </row>
    <row r="1648" spans="1:21" s="3" customFormat="1" ht="21.95" customHeight="1" x14ac:dyDescent="0.25">
      <c r="A1648" s="2">
        <f>VLOOKUP(C1648,[1]FIJA!$D:$P,3,0)</f>
        <v>7600039478</v>
      </c>
      <c r="B1648" s="23">
        <v>1636</v>
      </c>
      <c r="C1648" s="43" t="s">
        <v>2051</v>
      </c>
      <c r="D1648" s="7" t="s">
        <v>144</v>
      </c>
      <c r="E1648" s="7" t="str">
        <f>VLOOKUP(A1648,[2]COMEDORECO_Generacion_de_Datos_!$A:$F,2,0)</f>
        <v>F</v>
      </c>
      <c r="F1648" s="7" t="s">
        <v>1844</v>
      </c>
      <c r="G1648" s="44" t="str">
        <f>VLOOKUP(A1648,[1]FIJA!$A:$P,15,0)</f>
        <v>COMEDORES ECONOMICOS - TAMAYO</v>
      </c>
      <c r="H1648" s="44">
        <f>VLOOKUP(A1648,[1]FIJA!$A:$P,8,0)</f>
        <v>11000</v>
      </c>
      <c r="I1648" s="32">
        <f>VLOOKUP(A1648,[1]FIJA!$A:$P,10,0)</f>
        <v>0</v>
      </c>
      <c r="J1648" s="32">
        <f>VLOOKUP(A1648,[1]FIJA!$A:$P,9,0)</f>
        <v>315.7</v>
      </c>
      <c r="K1648" s="32">
        <f>VLOOKUP(A1648,[3]Sheet1!$F:$I,2,)</f>
        <v>781</v>
      </c>
      <c r="L1648" s="32">
        <f>VLOOKUP(A1648,[3]Sheet1!$F:$I,4,0)</f>
        <v>126.5</v>
      </c>
      <c r="M1648" s="32">
        <f>VLOOKUP(A1648,[1]FIJA!$A:$P,11,0)</f>
        <v>334.4</v>
      </c>
      <c r="N1648" s="32">
        <f>VLOOKUP(A1648,[3]Sheet1!$F:$I,3,0)</f>
        <v>779.9</v>
      </c>
      <c r="O1648" s="32">
        <f>VLOOKUP(A1648,[1]FIJA!$A:$P,12,0)</f>
        <v>75</v>
      </c>
      <c r="P1648" s="6">
        <v>842.3</v>
      </c>
      <c r="Q1648" s="40">
        <f t="shared" si="76"/>
        <v>725.09999999999991</v>
      </c>
      <c r="R1648" s="6">
        <f t="shared" si="75"/>
        <v>1687.4</v>
      </c>
      <c r="S1648" s="6">
        <f t="shared" si="77"/>
        <v>10274.9</v>
      </c>
      <c r="T1648" s="24">
        <v>111</v>
      </c>
      <c r="U1648" s="2" t="str">
        <f>VLOOKUP(A1648,[2]COMEDORECO_Generacion_de_Datos_!$A:$F,5,0)</f>
        <v>01.00.00.62.02.43.86</v>
      </c>
    </row>
    <row r="1649" spans="1:21" s="3" customFormat="1" ht="21.95" customHeight="1" x14ac:dyDescent="0.25">
      <c r="A1649" s="2">
        <f>VLOOKUP(C1649,[1]FIJA!$D:$P,3,0)</f>
        <v>7600119064</v>
      </c>
      <c r="B1649" s="23">
        <v>1637</v>
      </c>
      <c r="C1649" s="43" t="s">
        <v>2053</v>
      </c>
      <c r="D1649" s="7" t="s">
        <v>97</v>
      </c>
      <c r="E1649" s="7" t="str">
        <f>VLOOKUP(A1649,[2]COMEDORECO_Generacion_de_Datos_!$A:$F,2,0)</f>
        <v>F</v>
      </c>
      <c r="F1649" s="7" t="s">
        <v>1844</v>
      </c>
      <c r="G1649" s="44" t="str">
        <f>VLOOKUP(A1649,[1]FIJA!$A:$P,15,0)</f>
        <v>COMEDORES ECONOMICOS - TAMAYO</v>
      </c>
      <c r="H1649" s="44">
        <f>VLOOKUP(A1649,[1]FIJA!$A:$P,8,0)</f>
        <v>11000</v>
      </c>
      <c r="I1649" s="32">
        <f>VLOOKUP(A1649,[1]FIJA!$A:$P,10,0)</f>
        <v>0</v>
      </c>
      <c r="J1649" s="32">
        <f>VLOOKUP(A1649,[1]FIJA!$A:$P,9,0)</f>
        <v>315.7</v>
      </c>
      <c r="K1649" s="32">
        <f>VLOOKUP(A1649,[3]Sheet1!$F:$I,2,)</f>
        <v>781</v>
      </c>
      <c r="L1649" s="32">
        <f>VLOOKUP(A1649,[3]Sheet1!$F:$I,4,0)</f>
        <v>126.5</v>
      </c>
      <c r="M1649" s="32">
        <f>VLOOKUP(A1649,[1]FIJA!$A:$P,11,0)</f>
        <v>334.4</v>
      </c>
      <c r="N1649" s="32">
        <f>VLOOKUP(A1649,[3]Sheet1!$F:$I,3,0)</f>
        <v>779.9</v>
      </c>
      <c r="O1649" s="32">
        <f>VLOOKUP(A1649,[1]FIJA!$A:$P,12,0)</f>
        <v>75</v>
      </c>
      <c r="P1649" s="6">
        <v>844.3</v>
      </c>
      <c r="Q1649" s="40">
        <f t="shared" si="76"/>
        <v>725.09999999999991</v>
      </c>
      <c r="R1649" s="6">
        <f t="shared" si="75"/>
        <v>1687.4</v>
      </c>
      <c r="S1649" s="6">
        <f t="shared" si="77"/>
        <v>10274.9</v>
      </c>
      <c r="T1649" s="24">
        <v>111</v>
      </c>
      <c r="U1649" s="2" t="str">
        <f>VLOOKUP(A1649,[2]COMEDORECO_Generacion_de_Datos_!$A:$F,5,0)</f>
        <v>01.00.00.62.02.43.86</v>
      </c>
    </row>
    <row r="1650" spans="1:21" s="3" customFormat="1" ht="21.95" customHeight="1" x14ac:dyDescent="0.25">
      <c r="A1650" s="2">
        <f>VLOOKUP(C1650,[1]FIJA!$D:$P,3,0)</f>
        <v>7600164201</v>
      </c>
      <c r="B1650" s="23">
        <v>1638</v>
      </c>
      <c r="C1650" s="43" t="s">
        <v>2054</v>
      </c>
      <c r="D1650" s="7" t="s">
        <v>97</v>
      </c>
      <c r="E1650" s="7" t="str">
        <f>VLOOKUP(A1650,[2]COMEDORECO_Generacion_de_Datos_!$A:$F,2,0)</f>
        <v>F</v>
      </c>
      <c r="F1650" s="7" t="s">
        <v>1844</v>
      </c>
      <c r="G1650" s="44" t="str">
        <f>VLOOKUP(A1650,[1]FIJA!$A:$P,15,0)</f>
        <v>COMEDORES ECONOMICOS - TAMAYO</v>
      </c>
      <c r="H1650" s="44">
        <f>VLOOKUP(A1650,[1]FIJA!$A:$P,8,0)</f>
        <v>11000</v>
      </c>
      <c r="I1650" s="32">
        <f>VLOOKUP(A1650,[1]FIJA!$A:$P,10,0)</f>
        <v>0</v>
      </c>
      <c r="J1650" s="32">
        <f>VLOOKUP(A1650,[1]FIJA!$A:$P,9,0)</f>
        <v>315.7</v>
      </c>
      <c r="K1650" s="32">
        <f>VLOOKUP(A1650,[3]Sheet1!$F:$I,2,)</f>
        <v>781</v>
      </c>
      <c r="L1650" s="32">
        <f>VLOOKUP(A1650,[3]Sheet1!$F:$I,4,0)</f>
        <v>126.5</v>
      </c>
      <c r="M1650" s="32">
        <f>VLOOKUP(A1650,[1]FIJA!$A:$P,11,0)</f>
        <v>334.4</v>
      </c>
      <c r="N1650" s="32">
        <f>VLOOKUP(A1650,[3]Sheet1!$F:$I,3,0)</f>
        <v>779.9</v>
      </c>
      <c r="O1650" s="32">
        <f>VLOOKUP(A1650,[1]FIJA!$A:$P,12,0)</f>
        <v>75</v>
      </c>
      <c r="P1650" s="6">
        <v>845.3</v>
      </c>
      <c r="Q1650" s="40">
        <f t="shared" si="76"/>
        <v>725.09999999999991</v>
      </c>
      <c r="R1650" s="6">
        <f t="shared" si="75"/>
        <v>1687.4</v>
      </c>
      <c r="S1650" s="6">
        <f t="shared" si="77"/>
        <v>10274.9</v>
      </c>
      <c r="T1650" s="24">
        <v>111</v>
      </c>
      <c r="U1650" s="2" t="str">
        <f>VLOOKUP(A1650,[2]COMEDORECO_Generacion_de_Datos_!$A:$F,5,0)</f>
        <v>01.00.00.62.02.43.86</v>
      </c>
    </row>
    <row r="1651" spans="1:21" s="3" customFormat="1" ht="21.95" customHeight="1" x14ac:dyDescent="0.25">
      <c r="A1651" s="2">
        <f>VLOOKUP(C1651,[1]FIJA!$D:$P,3,0)</f>
        <v>7600228667</v>
      </c>
      <c r="B1651" s="23">
        <v>1639</v>
      </c>
      <c r="C1651" s="43" t="s">
        <v>2055</v>
      </c>
      <c r="D1651" s="7" t="s">
        <v>111</v>
      </c>
      <c r="E1651" s="7" t="str">
        <f>VLOOKUP(A1651,[2]COMEDORECO_Generacion_de_Datos_!$A:$F,2,0)</f>
        <v>M</v>
      </c>
      <c r="F1651" s="7" t="s">
        <v>1844</v>
      </c>
      <c r="G1651" s="44" t="str">
        <f>VLOOKUP(A1651,[1]FIJA!$A:$P,15,0)</f>
        <v>COMEDORES ECONOMICOS - TAMAYO</v>
      </c>
      <c r="H1651" s="44">
        <f>VLOOKUP(A1651,[1]FIJA!$A:$P,8,0)</f>
        <v>11000</v>
      </c>
      <c r="I1651" s="32">
        <f>VLOOKUP(A1651,[1]FIJA!$A:$P,10,0)</f>
        <v>0</v>
      </c>
      <c r="J1651" s="32">
        <f>VLOOKUP(A1651,[1]FIJA!$A:$P,9,0)</f>
        <v>315.7</v>
      </c>
      <c r="K1651" s="32">
        <f>VLOOKUP(A1651,[3]Sheet1!$F:$I,2,)</f>
        <v>781</v>
      </c>
      <c r="L1651" s="32">
        <f>VLOOKUP(A1651,[3]Sheet1!$F:$I,4,0)</f>
        <v>126.5</v>
      </c>
      <c r="M1651" s="32">
        <f>VLOOKUP(A1651,[1]FIJA!$A:$P,11,0)</f>
        <v>334.4</v>
      </c>
      <c r="N1651" s="32">
        <f>VLOOKUP(A1651,[3]Sheet1!$F:$I,3,0)</f>
        <v>779.9</v>
      </c>
      <c r="O1651" s="32">
        <f>VLOOKUP(A1651,[1]FIJA!$A:$P,12,0)</f>
        <v>75</v>
      </c>
      <c r="P1651" s="6">
        <v>846.3</v>
      </c>
      <c r="Q1651" s="40">
        <f t="shared" si="76"/>
        <v>725.09999999999991</v>
      </c>
      <c r="R1651" s="6">
        <f t="shared" si="75"/>
        <v>1687.4</v>
      </c>
      <c r="S1651" s="6">
        <f t="shared" si="77"/>
        <v>10274.9</v>
      </c>
      <c r="T1651" s="24">
        <v>111</v>
      </c>
      <c r="U1651" s="2" t="str">
        <f>VLOOKUP(A1651,[2]COMEDORECO_Generacion_de_Datos_!$A:$F,5,0)</f>
        <v>01.00.00.62.02.43.86</v>
      </c>
    </row>
    <row r="1652" spans="1:21" s="3" customFormat="1" ht="21.95" customHeight="1" x14ac:dyDescent="0.25">
      <c r="A1652" s="2">
        <f>VLOOKUP(C1652,[1]FIJA!$D:$P,3,0)</f>
        <v>40221485994</v>
      </c>
      <c r="B1652" s="23">
        <v>1640</v>
      </c>
      <c r="C1652" s="43" t="s">
        <v>2089</v>
      </c>
      <c r="D1652" s="7" t="s">
        <v>144</v>
      </c>
      <c r="E1652" s="7" t="str">
        <f>VLOOKUP(A1652,[2]COMEDORECO_Generacion_de_Datos_!$A:$F,2,0)</f>
        <v>F</v>
      </c>
      <c r="F1652" s="7" t="s">
        <v>1844</v>
      </c>
      <c r="G1652" s="44" t="str">
        <f>VLOOKUP(A1652,[1]FIJA!$A:$P,15,0)</f>
        <v>COMEDORES ECONOMICOS - TAMAYO</v>
      </c>
      <c r="H1652" s="44">
        <f>VLOOKUP(A1652,[1]FIJA!$A:$P,8,0)</f>
        <v>11000</v>
      </c>
      <c r="I1652" s="32">
        <f>VLOOKUP(A1652,[1]FIJA!$A:$P,10,0)</f>
        <v>0</v>
      </c>
      <c r="J1652" s="32">
        <f>VLOOKUP(A1652,[1]FIJA!$A:$P,9,0)</f>
        <v>315.7</v>
      </c>
      <c r="K1652" s="32">
        <f>VLOOKUP(A1652,[3]Sheet1!$F:$I,2,)</f>
        <v>781</v>
      </c>
      <c r="L1652" s="32">
        <f>VLOOKUP(A1652,[3]Sheet1!$F:$I,4,0)</f>
        <v>126.5</v>
      </c>
      <c r="M1652" s="32">
        <f>VLOOKUP(A1652,[1]FIJA!$A:$P,11,0)</f>
        <v>334.4</v>
      </c>
      <c r="N1652" s="32">
        <f>VLOOKUP(A1652,[3]Sheet1!$F:$I,3,0)</f>
        <v>779.9</v>
      </c>
      <c r="O1652" s="32">
        <f>VLOOKUP(A1652,[1]FIJA!$A:$P,12,0)</f>
        <v>75</v>
      </c>
      <c r="P1652" s="6">
        <v>880.3</v>
      </c>
      <c r="Q1652" s="40">
        <f t="shared" si="76"/>
        <v>725.09999999999991</v>
      </c>
      <c r="R1652" s="6">
        <f t="shared" si="75"/>
        <v>1687.4</v>
      </c>
      <c r="S1652" s="6">
        <f t="shared" si="77"/>
        <v>10274.9</v>
      </c>
      <c r="T1652" s="24">
        <v>111</v>
      </c>
      <c r="U1652" s="2" t="str">
        <f>VLOOKUP(A1652,[2]COMEDORECO_Generacion_de_Datos_!$A:$F,5,0)</f>
        <v>01.00.00.62.02.43.86</v>
      </c>
    </row>
    <row r="1653" spans="1:21" s="3" customFormat="1" ht="21.95" customHeight="1" x14ac:dyDescent="0.25">
      <c r="A1653" s="2">
        <f>VLOOKUP(C1653,[1]FIJA!$D:$P,3,0)</f>
        <v>104837471</v>
      </c>
      <c r="B1653" s="23">
        <v>1641</v>
      </c>
      <c r="C1653" s="7" t="s">
        <v>2107</v>
      </c>
      <c r="D1653" s="7" t="s">
        <v>144</v>
      </c>
      <c r="E1653" s="7" t="str">
        <f>VLOOKUP(A1653,[2]COMEDORECO_Generacion_de_Datos_!$A:$F,2,0)</f>
        <v>F</v>
      </c>
      <c r="F1653" s="7" t="s">
        <v>1844</v>
      </c>
      <c r="G1653" s="44" t="str">
        <f>VLOOKUP(A1653,[1]FIJA!$A:$P,15,0)</f>
        <v>COMEDORES ECONOMICOS- LA NUEVA BARQUITA</v>
      </c>
      <c r="H1653" s="44">
        <f>VLOOKUP(A1653,[1]FIJA!$A:$P,8,0)</f>
        <v>15000</v>
      </c>
      <c r="I1653" s="32">
        <f>VLOOKUP(A1653,[1]FIJA!$A:$P,10,0)</f>
        <v>0</v>
      </c>
      <c r="J1653" s="32">
        <f>VLOOKUP(A1653,[1]FIJA!$A:$P,9,0)</f>
        <v>430.5</v>
      </c>
      <c r="K1653" s="32">
        <f>VLOOKUP(A1653,[3]Sheet1!$F:$I,2,)</f>
        <v>1065</v>
      </c>
      <c r="L1653" s="32">
        <f>VLOOKUP(A1653,[3]Sheet1!$F:$I,4,0)</f>
        <v>172.5</v>
      </c>
      <c r="M1653" s="32">
        <f>VLOOKUP(A1653,[1]FIJA!$A:$P,11,0)</f>
        <v>456</v>
      </c>
      <c r="N1653" s="32">
        <f>VLOOKUP(A1653,[3]Sheet1!$F:$I,3,0)</f>
        <v>1063.5</v>
      </c>
      <c r="O1653" s="32">
        <f>VLOOKUP(A1653,[1]FIJA!$A:$P,12,0)</f>
        <v>75</v>
      </c>
      <c r="P1653" s="6">
        <v>1308.1600000000001</v>
      </c>
      <c r="Q1653" s="40">
        <f t="shared" si="76"/>
        <v>961.5</v>
      </c>
      <c r="R1653" s="6">
        <f t="shared" si="75"/>
        <v>2301</v>
      </c>
      <c r="S1653" s="6">
        <f t="shared" si="77"/>
        <v>14038.5</v>
      </c>
      <c r="T1653" s="24">
        <v>111</v>
      </c>
      <c r="U1653" s="2" t="str">
        <f>VLOOKUP(A1653,[2]COMEDORECO_Generacion_de_Datos_!$A:$F,5,0)</f>
        <v>01.00.00.62.02.43.87</v>
      </c>
    </row>
    <row r="1654" spans="1:21" s="3" customFormat="1" ht="21.95" customHeight="1" x14ac:dyDescent="0.25">
      <c r="A1654" s="2">
        <f>VLOOKUP(C1654,[1]FIJA!$D:$P,3,0)</f>
        <v>110295185</v>
      </c>
      <c r="B1654" s="23">
        <v>1642</v>
      </c>
      <c r="C1654" s="7" t="s">
        <v>2109</v>
      </c>
      <c r="D1654" s="7" t="s">
        <v>97</v>
      </c>
      <c r="E1654" s="7" t="str">
        <f>VLOOKUP(A1654,[2]COMEDORECO_Generacion_de_Datos_!$A:$F,2,0)</f>
        <v>M</v>
      </c>
      <c r="F1654" s="7" t="s">
        <v>1844</v>
      </c>
      <c r="G1654" s="44" t="str">
        <f>VLOOKUP(A1654,[1]FIJA!$A:$P,15,0)</f>
        <v>COMEDORES ECONOMICOS- LA NUEVA BARQUITA</v>
      </c>
      <c r="H1654" s="44">
        <f>VLOOKUP(A1654,[1]FIJA!$A:$P,8,0)</f>
        <v>13000</v>
      </c>
      <c r="I1654" s="32">
        <f>VLOOKUP(A1654,[1]FIJA!$A:$P,10,0)</f>
        <v>0</v>
      </c>
      <c r="J1654" s="32">
        <f>VLOOKUP(A1654,[1]FIJA!$A:$P,9,0)</f>
        <v>373.1</v>
      </c>
      <c r="K1654" s="32">
        <f>VLOOKUP(A1654,[3]Sheet1!$F:$I,2,)</f>
        <v>923</v>
      </c>
      <c r="L1654" s="32">
        <f>VLOOKUP(A1654,[3]Sheet1!$F:$I,4,0)</f>
        <v>149.5</v>
      </c>
      <c r="M1654" s="32">
        <f>VLOOKUP(A1654,[1]FIJA!$A:$P,11,0)</f>
        <v>395.2</v>
      </c>
      <c r="N1654" s="32">
        <f>VLOOKUP(A1654,[3]Sheet1!$F:$I,3,0)</f>
        <v>921.7</v>
      </c>
      <c r="O1654" s="32">
        <f>VLOOKUP(A1654,[1]FIJA!$A:$P,12,0)</f>
        <v>75</v>
      </c>
      <c r="P1654" s="6">
        <v>1310.1600000000001</v>
      </c>
      <c r="Q1654" s="40">
        <f t="shared" si="76"/>
        <v>843.3</v>
      </c>
      <c r="R1654" s="6">
        <f t="shared" si="75"/>
        <v>1994.2</v>
      </c>
      <c r="S1654" s="6">
        <f t="shared" si="77"/>
        <v>12156.7</v>
      </c>
      <c r="T1654" s="24">
        <v>111</v>
      </c>
      <c r="U1654" s="2" t="str">
        <f>VLOOKUP(A1654,[2]COMEDORECO_Generacion_de_Datos_!$A:$F,5,0)</f>
        <v>01.00.00.62.02.43.87</v>
      </c>
    </row>
    <row r="1655" spans="1:21" s="3" customFormat="1" ht="21.95" customHeight="1" x14ac:dyDescent="0.25">
      <c r="A1655" s="2">
        <f>VLOOKUP(C1655,[1]FIJA!$D:$P,3,0)</f>
        <v>1400166649</v>
      </c>
      <c r="B1655" s="23">
        <v>1643</v>
      </c>
      <c r="C1655" s="7" t="s">
        <v>2116</v>
      </c>
      <c r="D1655" s="7" t="s">
        <v>101</v>
      </c>
      <c r="E1655" s="7" t="str">
        <f>VLOOKUP(A1655,[2]COMEDORECO_Generacion_de_Datos_!$A:$F,2,0)</f>
        <v>F</v>
      </c>
      <c r="F1655" s="7" t="s">
        <v>1844</v>
      </c>
      <c r="G1655" s="44" t="str">
        <f>VLOOKUP(A1655,[1]FIJA!$A:$P,15,0)</f>
        <v>COMEDORES ECONOMICOS- LA NUEVA BARQUITA</v>
      </c>
      <c r="H1655" s="44">
        <f>VLOOKUP(A1655,[1]FIJA!$A:$P,8,0)</f>
        <v>13000</v>
      </c>
      <c r="I1655" s="32">
        <f>VLOOKUP(A1655,[1]FIJA!$A:$P,10,0)</f>
        <v>0</v>
      </c>
      <c r="J1655" s="32">
        <f>VLOOKUP(A1655,[1]FIJA!$A:$P,9,0)</f>
        <v>373.1</v>
      </c>
      <c r="K1655" s="32">
        <f>VLOOKUP(A1655,[3]Sheet1!$F:$I,2,)</f>
        <v>923</v>
      </c>
      <c r="L1655" s="32">
        <f>VLOOKUP(A1655,[3]Sheet1!$F:$I,4,0)</f>
        <v>149.5</v>
      </c>
      <c r="M1655" s="32">
        <f>VLOOKUP(A1655,[1]FIJA!$A:$P,11,0)</f>
        <v>395.2</v>
      </c>
      <c r="N1655" s="32">
        <f>VLOOKUP(A1655,[3]Sheet1!$F:$I,3,0)</f>
        <v>921.7</v>
      </c>
      <c r="O1655" s="32">
        <f>VLOOKUP(A1655,[1]FIJA!$A:$P,12,0)</f>
        <v>75</v>
      </c>
      <c r="P1655" s="6">
        <v>1318.16</v>
      </c>
      <c r="Q1655" s="40">
        <f t="shared" si="76"/>
        <v>843.3</v>
      </c>
      <c r="R1655" s="6">
        <f t="shared" si="75"/>
        <v>1994.2</v>
      </c>
      <c r="S1655" s="6">
        <f t="shared" si="77"/>
        <v>12156.7</v>
      </c>
      <c r="T1655" s="24">
        <v>111</v>
      </c>
      <c r="U1655" s="2" t="str">
        <f>VLOOKUP(A1655,[2]COMEDORECO_Generacion_de_Datos_!$A:$F,5,0)</f>
        <v>01.00.00.62.02.43.87</v>
      </c>
    </row>
    <row r="1656" spans="1:21" s="3" customFormat="1" ht="21.95" customHeight="1" x14ac:dyDescent="0.25">
      <c r="A1656" s="2">
        <f>VLOOKUP(C1656,[1]FIJA!$D:$P,3,0)</f>
        <v>111627006</v>
      </c>
      <c r="B1656" s="23">
        <v>1644</v>
      </c>
      <c r="C1656" s="7" t="s">
        <v>364</v>
      </c>
      <c r="D1656" s="7" t="s">
        <v>365</v>
      </c>
      <c r="E1656" s="7" t="str">
        <f>VLOOKUP(A1656,[2]COMEDORECO_Generacion_de_Datos_!$A:$F,2,0)</f>
        <v>F</v>
      </c>
      <c r="F1656" s="7" t="s">
        <v>1844</v>
      </c>
      <c r="G1656" s="44" t="str">
        <f>VLOOKUP(A1656,[1]FIJA!$A:$P,15,0)</f>
        <v>DIRECCION ADMINISTRATIVA - COMEDORES ECO</v>
      </c>
      <c r="H1656" s="44">
        <f>VLOOKUP(A1656,[1]FIJA!$A:$P,8,0)</f>
        <v>140000</v>
      </c>
      <c r="I1656" s="32">
        <f>VLOOKUP(A1656,[1]FIJA!$A:$P,10,0)</f>
        <v>21514.37</v>
      </c>
      <c r="J1656" s="32">
        <f>VLOOKUP(A1656,[1]FIJA!$A:$P,9,0)</f>
        <v>4018</v>
      </c>
      <c r="K1656" s="32">
        <f>VLOOKUP(A1656,[3]Sheet1!$F:$I,2,)</f>
        <v>9940</v>
      </c>
      <c r="L1656" s="32">
        <f>VLOOKUP(A1656,[3]Sheet1!$F:$I,4,0)</f>
        <v>748.08</v>
      </c>
      <c r="M1656" s="32">
        <f>VLOOKUP(A1656,[1]FIJA!$A:$P,11,0)</f>
        <v>4256</v>
      </c>
      <c r="N1656" s="32">
        <f>VLOOKUP(A1656,[3]Sheet1!$F:$I,3,0)</f>
        <v>9926</v>
      </c>
      <c r="O1656" s="32">
        <f>VLOOKUP(A1656,[1]FIJA!$A:$P,12,0)</f>
        <v>20157.759999999998</v>
      </c>
      <c r="P1656" s="6">
        <v>8274</v>
      </c>
      <c r="Q1656" s="40">
        <f t="shared" si="76"/>
        <v>49946.13</v>
      </c>
      <c r="R1656" s="6">
        <f t="shared" si="75"/>
        <v>20614.080000000002</v>
      </c>
      <c r="S1656" s="6">
        <f t="shared" si="77"/>
        <v>90053.87</v>
      </c>
      <c r="T1656" s="24">
        <v>111</v>
      </c>
      <c r="U1656" s="2" t="str">
        <f>VLOOKUP(A1656,[2]COMEDORECO_Generacion_de_Datos_!$A:$F,5,0)</f>
        <v>01.00.00.62.03</v>
      </c>
    </row>
    <row r="1657" spans="1:21" s="3" customFormat="1" ht="21.95" customHeight="1" x14ac:dyDescent="0.25">
      <c r="A1657" s="2">
        <f>VLOOKUP(C1657,[1]FIJA!$D:$P,3,0)</f>
        <v>105495014</v>
      </c>
      <c r="B1657" s="23">
        <v>1645</v>
      </c>
      <c r="C1657" s="7" t="s">
        <v>39</v>
      </c>
      <c r="D1657" s="7" t="s">
        <v>40</v>
      </c>
      <c r="E1657" s="7" t="str">
        <f>VLOOKUP(A1657,[2]COMEDORECO_Generacion_de_Datos_!$A:$F,2,0)</f>
        <v>M</v>
      </c>
      <c r="F1657" s="7" t="s">
        <v>1845</v>
      </c>
      <c r="G1657" s="44" t="str">
        <f>VLOOKUP(A1657,[1]FIJA!$A:$P,15,0)</f>
        <v>DIRECCION ADMINISTRATIVA - COMEDORES ECO</v>
      </c>
      <c r="H1657" s="44">
        <f>VLOOKUP(A1657,[1]FIJA!$A:$P,8,0)</f>
        <v>110000</v>
      </c>
      <c r="I1657" s="32">
        <f>VLOOKUP(A1657,[1]FIJA!$A:$P,10,0)</f>
        <v>14457.62</v>
      </c>
      <c r="J1657" s="32">
        <f>VLOOKUP(A1657,[1]FIJA!$A:$P,9,0)</f>
        <v>3157</v>
      </c>
      <c r="K1657" s="32">
        <f>VLOOKUP(A1657,[3]Sheet1!$F:$I,2,)</f>
        <v>7810</v>
      </c>
      <c r="L1657" s="32">
        <f>VLOOKUP(A1657,[3]Sheet1!$F:$I,4,0)</f>
        <v>748.08</v>
      </c>
      <c r="M1657" s="32">
        <f>VLOOKUP(A1657,[1]FIJA!$A:$P,11,0)</f>
        <v>3344</v>
      </c>
      <c r="N1657" s="32">
        <f>VLOOKUP(A1657,[3]Sheet1!$F:$I,3,0)</f>
        <v>7799</v>
      </c>
      <c r="O1657" s="32">
        <f>VLOOKUP(A1657,[1]FIJA!$A:$P,12,0)</f>
        <v>75</v>
      </c>
      <c r="P1657" s="6">
        <v>6501</v>
      </c>
      <c r="Q1657" s="40">
        <f t="shared" si="76"/>
        <v>21033.620000000003</v>
      </c>
      <c r="R1657" s="6">
        <f t="shared" si="75"/>
        <v>16357.08</v>
      </c>
      <c r="S1657" s="6">
        <f t="shared" si="77"/>
        <v>88966.38</v>
      </c>
      <c r="T1657" s="24">
        <v>111</v>
      </c>
      <c r="U1657" s="2" t="str">
        <f>VLOOKUP(A1657,[2]COMEDORECO_Generacion_de_Datos_!$A:$F,5,0)</f>
        <v>01.00.00.62.03</v>
      </c>
    </row>
    <row r="1658" spans="1:21" s="3" customFormat="1" ht="21.95" customHeight="1" x14ac:dyDescent="0.25">
      <c r="A1658" s="2">
        <f>VLOOKUP(C1658,[1]FIJA!$D:$P,3,0)</f>
        <v>22500713304</v>
      </c>
      <c r="B1658" s="23">
        <v>1646</v>
      </c>
      <c r="C1658" s="7" t="s">
        <v>1123</v>
      </c>
      <c r="D1658" s="7" t="s">
        <v>186</v>
      </c>
      <c r="E1658" s="7" t="str">
        <f>VLOOKUP(A1658,[2]COMEDORECO_Generacion_de_Datos_!$A:$F,2,0)</f>
        <v>M</v>
      </c>
      <c r="F1658" s="7" t="s">
        <v>1844</v>
      </c>
      <c r="G1658" s="44" t="str">
        <f>VLOOKUP(A1658,[1]FIJA!$A:$P,15,0)</f>
        <v>DIRECCION ADMINISTRATIVA - COMEDORES ECO</v>
      </c>
      <c r="H1658" s="44">
        <f>VLOOKUP(A1658,[1]FIJA!$A:$P,8,0)</f>
        <v>40000</v>
      </c>
      <c r="I1658" s="32">
        <f>VLOOKUP(A1658,[1]FIJA!$A:$P,10,0)</f>
        <v>442.65</v>
      </c>
      <c r="J1658" s="32">
        <f>VLOOKUP(A1658,[1]FIJA!$A:$P,9,0)</f>
        <v>1148</v>
      </c>
      <c r="K1658" s="32">
        <f>VLOOKUP(A1658,[3]Sheet1!$F:$I,2,)</f>
        <v>2840</v>
      </c>
      <c r="L1658" s="32">
        <f>VLOOKUP(A1658,[3]Sheet1!$F:$I,4,0)</f>
        <v>460</v>
      </c>
      <c r="M1658" s="32">
        <f>VLOOKUP(A1658,[1]FIJA!$A:$P,11,0)</f>
        <v>1216</v>
      </c>
      <c r="N1658" s="32">
        <f>VLOOKUP(A1658,[3]Sheet1!$F:$I,3,0)</f>
        <v>2836</v>
      </c>
      <c r="O1658" s="32">
        <f>VLOOKUP(A1658,[1]FIJA!$A:$P,12,0)</f>
        <v>75</v>
      </c>
      <c r="P1658" s="6">
        <v>2364</v>
      </c>
      <c r="Q1658" s="40">
        <f t="shared" si="76"/>
        <v>2881.65</v>
      </c>
      <c r="R1658" s="6">
        <f t="shared" si="75"/>
        <v>6136</v>
      </c>
      <c r="S1658" s="6">
        <f t="shared" si="77"/>
        <v>37118.35</v>
      </c>
      <c r="T1658" s="24">
        <v>111</v>
      </c>
      <c r="U1658" s="2" t="str">
        <f>VLOOKUP(A1658,[2]COMEDORECO_Generacion_de_Datos_!$A:$F,5,0)</f>
        <v>01.00.00.62.03</v>
      </c>
    </row>
    <row r="1659" spans="1:21" s="3" customFormat="1" ht="21.95" customHeight="1" x14ac:dyDescent="0.25">
      <c r="A1659" s="2">
        <f>VLOOKUP(C1659,[1]FIJA!$D:$P,3,0)</f>
        <v>22301465617</v>
      </c>
      <c r="B1659" s="23">
        <v>1647</v>
      </c>
      <c r="C1659" s="7" t="s">
        <v>1291</v>
      </c>
      <c r="D1659" s="7" t="s">
        <v>186</v>
      </c>
      <c r="E1659" s="7" t="str">
        <f>VLOOKUP(A1659,[2]COMEDORECO_Generacion_de_Datos_!$A:$F,2,0)</f>
        <v>F</v>
      </c>
      <c r="F1659" s="7" t="s">
        <v>1844</v>
      </c>
      <c r="G1659" s="44" t="str">
        <f>VLOOKUP(A1659,[1]FIJA!$A:$P,15,0)</f>
        <v>DIRECCION ADMINISTRATIVA - COMEDORES ECO</v>
      </c>
      <c r="H1659" s="44">
        <f>VLOOKUP(A1659,[1]FIJA!$A:$P,8,0)</f>
        <v>13000</v>
      </c>
      <c r="I1659" s="32">
        <f>VLOOKUP(A1659,[1]FIJA!$A:$P,10,0)</f>
        <v>0</v>
      </c>
      <c r="J1659" s="32">
        <f>VLOOKUP(A1659,[1]FIJA!$A:$P,9,0)</f>
        <v>373.1</v>
      </c>
      <c r="K1659" s="32">
        <f>VLOOKUP(A1659,[3]Sheet1!$F:$I,2,)</f>
        <v>923</v>
      </c>
      <c r="L1659" s="32">
        <f>VLOOKUP(A1659,[3]Sheet1!$F:$I,4,0)</f>
        <v>149.5</v>
      </c>
      <c r="M1659" s="32">
        <f>VLOOKUP(A1659,[1]FIJA!$A:$P,11,0)</f>
        <v>395.2</v>
      </c>
      <c r="N1659" s="32">
        <f>VLOOKUP(A1659,[3]Sheet1!$F:$I,3,0)</f>
        <v>921.7</v>
      </c>
      <c r="O1659" s="32">
        <f>VLOOKUP(A1659,[1]FIJA!$A:$P,12,0)</f>
        <v>75</v>
      </c>
      <c r="P1659" s="6">
        <v>768.3</v>
      </c>
      <c r="Q1659" s="40">
        <f t="shared" si="76"/>
        <v>843.3</v>
      </c>
      <c r="R1659" s="6">
        <f t="shared" si="75"/>
        <v>1994.2</v>
      </c>
      <c r="S1659" s="6">
        <f t="shared" si="77"/>
        <v>12156.7</v>
      </c>
      <c r="T1659" s="24">
        <v>111</v>
      </c>
      <c r="U1659" s="2" t="str">
        <f>VLOOKUP(A1659,[2]COMEDORECO_Generacion_de_Datos_!$A:$F,5,0)</f>
        <v>01.00.00.62.03</v>
      </c>
    </row>
    <row r="1660" spans="1:21" s="3" customFormat="1" ht="21.95" customHeight="1" x14ac:dyDescent="0.25">
      <c r="A1660" s="2">
        <f>VLOOKUP(C1660,[1]FIJA!$D:$P,3,0)</f>
        <v>117905562</v>
      </c>
      <c r="B1660" s="23">
        <v>1648</v>
      </c>
      <c r="C1660" s="7" t="s">
        <v>464</v>
      </c>
      <c r="D1660" s="7" t="s">
        <v>81</v>
      </c>
      <c r="E1660" s="7" t="str">
        <f>VLOOKUP(A1660,[2]COMEDORECO_Generacion_de_Datos_!$A:$F,2,0)</f>
        <v>F</v>
      </c>
      <c r="F1660" s="7" t="s">
        <v>1844</v>
      </c>
      <c r="G1660" s="44" t="str">
        <f>VLOOKUP(A1660,[1]FIJA!$A:$P,15,0)</f>
        <v>DIVISION DE CORRESPONDENCIA- COMEDORES E</v>
      </c>
      <c r="H1660" s="44">
        <f>VLOOKUP(A1660,[1]FIJA!$A:$P,8,0)</f>
        <v>31500</v>
      </c>
      <c r="I1660" s="32">
        <f>VLOOKUP(A1660,[1]FIJA!$A:$P,10,0)</f>
        <v>0</v>
      </c>
      <c r="J1660" s="32">
        <f>VLOOKUP(A1660,[1]FIJA!$A:$P,9,0)</f>
        <v>904.05</v>
      </c>
      <c r="K1660" s="32">
        <f>VLOOKUP(A1660,[3]Sheet1!$F:$I,2,)</f>
        <v>2236.5</v>
      </c>
      <c r="L1660" s="32">
        <f>VLOOKUP(A1660,[3]Sheet1!$F:$I,4,0)</f>
        <v>362.25</v>
      </c>
      <c r="M1660" s="32">
        <f>VLOOKUP(A1660,[1]FIJA!$A:$P,11,0)</f>
        <v>957.6</v>
      </c>
      <c r="N1660" s="32">
        <f>VLOOKUP(A1660,[3]Sheet1!$F:$I,3,0)</f>
        <v>2233.35</v>
      </c>
      <c r="O1660" s="32">
        <f>VLOOKUP(A1660,[1]FIJA!$A:$P,12,0)</f>
        <v>75</v>
      </c>
      <c r="P1660" s="6">
        <v>1861.65</v>
      </c>
      <c r="Q1660" s="40">
        <f t="shared" si="76"/>
        <v>1936.65</v>
      </c>
      <c r="R1660" s="6">
        <f t="shared" si="75"/>
        <v>4832.1000000000004</v>
      </c>
      <c r="S1660" s="6">
        <f t="shared" si="77"/>
        <v>29563.35</v>
      </c>
      <c r="T1660" s="24">
        <v>111</v>
      </c>
      <c r="U1660" s="2" t="str">
        <f>VLOOKUP(A1660,[2]COMEDORECO_Generacion_de_Datos_!$A:$F,5,0)</f>
        <v>01.00.00.62.03.00.07</v>
      </c>
    </row>
    <row r="1661" spans="1:21" s="3" customFormat="1" ht="21.95" customHeight="1" x14ac:dyDescent="0.25">
      <c r="A1661" s="2">
        <f>VLOOKUP(C1661,[1]FIJA!$D:$P,3,0)</f>
        <v>100103506</v>
      </c>
      <c r="B1661" s="23">
        <v>1649</v>
      </c>
      <c r="C1661" s="7" t="s">
        <v>100</v>
      </c>
      <c r="D1661" s="7" t="s">
        <v>30</v>
      </c>
      <c r="E1661" s="7" t="str">
        <f>VLOOKUP(A1661,[2]COMEDORECO_Generacion_de_Datos_!$A:$F,2,0)</f>
        <v>F</v>
      </c>
      <c r="F1661" s="7" t="s">
        <v>1844</v>
      </c>
      <c r="G1661" s="44" t="str">
        <f>VLOOKUP(A1661,[1]FIJA!$A:$P,15,0)</f>
        <v>DIVISION DE CORRESPONDENCIA- COMEDORES E</v>
      </c>
      <c r="H1661" s="44">
        <f>VLOOKUP(A1661,[1]FIJA!$A:$P,8,0)</f>
        <v>26250</v>
      </c>
      <c r="I1661" s="32">
        <f>VLOOKUP(A1661,[1]FIJA!$A:$P,10,0)</f>
        <v>0</v>
      </c>
      <c r="J1661" s="32">
        <f>VLOOKUP(A1661,[1]FIJA!$A:$P,9,0)</f>
        <v>753.38</v>
      </c>
      <c r="K1661" s="32">
        <f>VLOOKUP(A1661,[3]Sheet1!$F:$I,2,)</f>
        <v>1863.75</v>
      </c>
      <c r="L1661" s="32">
        <f>VLOOKUP(A1661,[3]Sheet1!$F:$I,4,0)</f>
        <v>301.88</v>
      </c>
      <c r="M1661" s="32">
        <f>VLOOKUP(A1661,[1]FIJA!$A:$P,11,0)</f>
        <v>798</v>
      </c>
      <c r="N1661" s="32">
        <f>VLOOKUP(A1661,[3]Sheet1!$F:$I,3,0)</f>
        <v>1861.13</v>
      </c>
      <c r="O1661" s="32">
        <f>VLOOKUP(A1661,[1]FIJA!$A:$P,12,0)</f>
        <v>4071.66</v>
      </c>
      <c r="P1661" s="6">
        <v>1551.38</v>
      </c>
      <c r="Q1661" s="40">
        <f t="shared" si="76"/>
        <v>5623.04</v>
      </c>
      <c r="R1661" s="6">
        <f t="shared" si="75"/>
        <v>4026.76</v>
      </c>
      <c r="S1661" s="6">
        <f t="shared" si="77"/>
        <v>20626.96</v>
      </c>
      <c r="T1661" s="24">
        <v>111</v>
      </c>
      <c r="U1661" s="2" t="str">
        <f>VLOOKUP(A1661,[2]COMEDORECO_Generacion_de_Datos_!$A:$F,5,0)</f>
        <v>01.00.00.62.03.00.07</v>
      </c>
    </row>
    <row r="1662" spans="1:21" s="3" customFormat="1" ht="21.95" customHeight="1" x14ac:dyDescent="0.25">
      <c r="A1662" s="2">
        <f>VLOOKUP(C1662,[1]FIJA!$D:$P,3,0)</f>
        <v>111437588</v>
      </c>
      <c r="B1662" s="23">
        <v>1650</v>
      </c>
      <c r="C1662" s="7" t="s">
        <v>1508</v>
      </c>
      <c r="D1662" s="7" t="s">
        <v>186</v>
      </c>
      <c r="E1662" s="7" t="str">
        <f>VLOOKUP(A1662,[2]COMEDORECO_Generacion_de_Datos_!$A:$F,2,0)</f>
        <v>F</v>
      </c>
      <c r="F1662" s="7" t="s">
        <v>1844</v>
      </c>
      <c r="G1662" s="44" t="str">
        <f>VLOOKUP(A1662,[1]FIJA!$A:$P,15,0)</f>
        <v>DIVISION DE CORRESPONDENCIA- COMEDORES E</v>
      </c>
      <c r="H1662" s="44">
        <f>VLOOKUP(A1662,[1]FIJA!$A:$P,8,0)</f>
        <v>20000</v>
      </c>
      <c r="I1662" s="32">
        <f>VLOOKUP(A1662,[1]FIJA!$A:$P,10,0)</f>
        <v>0</v>
      </c>
      <c r="J1662" s="32">
        <f>VLOOKUP(A1662,[1]FIJA!$A:$P,9,0)</f>
        <v>574</v>
      </c>
      <c r="K1662" s="32">
        <f>VLOOKUP(A1662,[3]Sheet1!$F:$I,2,)</f>
        <v>1420</v>
      </c>
      <c r="L1662" s="32">
        <f>VLOOKUP(A1662,[3]Sheet1!$F:$I,4,0)</f>
        <v>230</v>
      </c>
      <c r="M1662" s="32">
        <f>VLOOKUP(A1662,[1]FIJA!$A:$P,11,0)</f>
        <v>608</v>
      </c>
      <c r="N1662" s="32">
        <f>VLOOKUP(A1662,[3]Sheet1!$F:$I,3,0)</f>
        <v>1418</v>
      </c>
      <c r="O1662" s="32">
        <f>VLOOKUP(A1662,[1]FIJA!$A:$P,12,0)</f>
        <v>75</v>
      </c>
      <c r="P1662" s="6">
        <v>1182</v>
      </c>
      <c r="Q1662" s="40">
        <f t="shared" si="76"/>
        <v>1257</v>
      </c>
      <c r="R1662" s="6">
        <f t="shared" ref="R1662:R1725" si="78">+K1662+L1662+N1662</f>
        <v>3068</v>
      </c>
      <c r="S1662" s="6">
        <f t="shared" si="77"/>
        <v>18743</v>
      </c>
      <c r="T1662" s="24">
        <v>111</v>
      </c>
      <c r="U1662" s="2" t="str">
        <f>VLOOKUP(A1662,[2]COMEDORECO_Generacion_de_Datos_!$A:$F,5,0)</f>
        <v>01.00.00.62.03.00.07</v>
      </c>
    </row>
    <row r="1663" spans="1:21" s="3" customFormat="1" ht="21.95" customHeight="1" x14ac:dyDescent="0.25">
      <c r="A1663" s="2">
        <f>VLOOKUP(C1663,[1]FIJA!$D:$P,3,0)</f>
        <v>116906629</v>
      </c>
      <c r="B1663" s="23">
        <v>1651</v>
      </c>
      <c r="C1663" s="7" t="s">
        <v>1483</v>
      </c>
      <c r="D1663" s="7" t="s">
        <v>186</v>
      </c>
      <c r="E1663" s="7" t="str">
        <f>VLOOKUP(A1663,[2]COMEDORECO_Generacion_de_Datos_!$A:$F,2,0)</f>
        <v>F</v>
      </c>
      <c r="F1663" s="7" t="s">
        <v>1844</v>
      </c>
      <c r="G1663" s="44" t="str">
        <f>VLOOKUP(A1663,[1]FIJA!$A:$P,15,0)</f>
        <v>DIVISION DE CORRESPONDENCIA- COMEDORES E</v>
      </c>
      <c r="H1663" s="44">
        <f>VLOOKUP(A1663,[1]FIJA!$A:$P,8,0)</f>
        <v>20000</v>
      </c>
      <c r="I1663" s="32">
        <f>VLOOKUP(A1663,[1]FIJA!$A:$P,10,0)</f>
        <v>0</v>
      </c>
      <c r="J1663" s="32">
        <f>VLOOKUP(A1663,[1]FIJA!$A:$P,9,0)</f>
        <v>574</v>
      </c>
      <c r="K1663" s="32">
        <f>VLOOKUP(A1663,[3]Sheet1!$F:$I,2,)</f>
        <v>1420</v>
      </c>
      <c r="L1663" s="32">
        <f>VLOOKUP(A1663,[3]Sheet1!$F:$I,4,0)</f>
        <v>230</v>
      </c>
      <c r="M1663" s="32">
        <f>VLOOKUP(A1663,[1]FIJA!$A:$P,11,0)</f>
        <v>608</v>
      </c>
      <c r="N1663" s="32">
        <f>VLOOKUP(A1663,[3]Sheet1!$F:$I,3,0)</f>
        <v>1418</v>
      </c>
      <c r="O1663" s="32">
        <f>VLOOKUP(A1663,[1]FIJA!$A:$P,12,0)</f>
        <v>1587.45</v>
      </c>
      <c r="P1663" s="6">
        <v>1182</v>
      </c>
      <c r="Q1663" s="40">
        <f t="shared" si="76"/>
        <v>2769.45</v>
      </c>
      <c r="R1663" s="6">
        <f t="shared" si="78"/>
        <v>3068</v>
      </c>
      <c r="S1663" s="6">
        <f t="shared" si="77"/>
        <v>17230.55</v>
      </c>
      <c r="T1663" s="24">
        <v>111</v>
      </c>
      <c r="U1663" s="2" t="str">
        <f>VLOOKUP(A1663,[2]COMEDORECO_Generacion_de_Datos_!$A:$F,5,0)</f>
        <v>01.00.00.62.03.00.07</v>
      </c>
    </row>
    <row r="1664" spans="1:21" s="3" customFormat="1" ht="21.95" customHeight="1" x14ac:dyDescent="0.25">
      <c r="A1664" s="2">
        <f>VLOOKUP(C1664,[1]FIJA!$D:$P,3,0)</f>
        <v>7900139515</v>
      </c>
      <c r="B1664" s="23">
        <v>1652</v>
      </c>
      <c r="C1664" s="7" t="s">
        <v>973</v>
      </c>
      <c r="D1664" s="7" t="s">
        <v>37</v>
      </c>
      <c r="E1664" s="7" t="str">
        <f>VLOOKUP(A1664,[2]COMEDORECO_Generacion_de_Datos_!$A:$F,2,0)</f>
        <v>F</v>
      </c>
      <c r="F1664" s="7" t="s">
        <v>1844</v>
      </c>
      <c r="G1664" s="44" t="str">
        <f>VLOOKUP(A1664,[1]FIJA!$A:$P,15,0)</f>
        <v>DIVISION DE CORRESPONDENCIA- COMEDORES E</v>
      </c>
      <c r="H1664" s="44">
        <f>VLOOKUP(A1664,[1]FIJA!$A:$P,8,0)</f>
        <v>20000</v>
      </c>
      <c r="I1664" s="32">
        <f>VLOOKUP(A1664,[1]FIJA!$A:$P,10,0)</f>
        <v>0</v>
      </c>
      <c r="J1664" s="32">
        <f>VLOOKUP(A1664,[1]FIJA!$A:$P,9,0)</f>
        <v>574</v>
      </c>
      <c r="K1664" s="32">
        <f>VLOOKUP(A1664,[3]Sheet1!$F:$I,2,)</f>
        <v>1420</v>
      </c>
      <c r="L1664" s="32">
        <f>VLOOKUP(A1664,[3]Sheet1!$F:$I,4,0)</f>
        <v>230</v>
      </c>
      <c r="M1664" s="32">
        <f>VLOOKUP(A1664,[1]FIJA!$A:$P,11,0)</f>
        <v>608</v>
      </c>
      <c r="N1664" s="32">
        <f>VLOOKUP(A1664,[3]Sheet1!$F:$I,3,0)</f>
        <v>1418</v>
      </c>
      <c r="O1664" s="32">
        <f>VLOOKUP(A1664,[1]FIJA!$A:$P,12,0)</f>
        <v>75</v>
      </c>
      <c r="P1664" s="6">
        <v>1182</v>
      </c>
      <c r="Q1664" s="40">
        <f t="shared" si="76"/>
        <v>1257</v>
      </c>
      <c r="R1664" s="6">
        <f t="shared" si="78"/>
        <v>3068</v>
      </c>
      <c r="S1664" s="6">
        <f t="shared" si="77"/>
        <v>18743</v>
      </c>
      <c r="T1664" s="24">
        <v>111</v>
      </c>
      <c r="U1664" s="2" t="str">
        <f>VLOOKUP(A1664,[2]COMEDORECO_Generacion_de_Datos_!$A:$F,5,0)</f>
        <v>01.00.00.62.03.00.07</v>
      </c>
    </row>
    <row r="1665" spans="1:21" s="3" customFormat="1" ht="21.95" customHeight="1" x14ac:dyDescent="0.25">
      <c r="A1665" s="2">
        <f>VLOOKUP(C1665,[1]FIJA!$D:$P,3,0)</f>
        <v>4400219392</v>
      </c>
      <c r="B1665" s="23">
        <v>1653</v>
      </c>
      <c r="C1665" s="7" t="s">
        <v>820</v>
      </c>
      <c r="D1665" s="7" t="s">
        <v>186</v>
      </c>
      <c r="E1665" s="7" t="str">
        <f>VLOOKUP(A1665,[2]COMEDORECO_Generacion_de_Datos_!$A:$F,2,0)</f>
        <v>F</v>
      </c>
      <c r="F1665" s="7" t="s">
        <v>1844</v>
      </c>
      <c r="G1665" s="44" t="str">
        <f>VLOOKUP(A1665,[1]FIJA!$A:$P,15,0)</f>
        <v>DIVISION DE CORRESPONDENCIA- COMEDORES E</v>
      </c>
      <c r="H1665" s="44">
        <f>VLOOKUP(A1665,[1]FIJA!$A:$P,8,0)</f>
        <v>18000</v>
      </c>
      <c r="I1665" s="32">
        <f>VLOOKUP(A1665,[1]FIJA!$A:$P,10,0)</f>
        <v>0</v>
      </c>
      <c r="J1665" s="32">
        <f>VLOOKUP(A1665,[1]FIJA!$A:$P,9,0)</f>
        <v>516.6</v>
      </c>
      <c r="K1665" s="32">
        <f>VLOOKUP(A1665,[3]Sheet1!$F:$I,2,)</f>
        <v>1278</v>
      </c>
      <c r="L1665" s="32">
        <f>VLOOKUP(A1665,[3]Sheet1!$F:$I,4,0)</f>
        <v>207</v>
      </c>
      <c r="M1665" s="32">
        <f>VLOOKUP(A1665,[1]FIJA!$A:$P,11,0)</f>
        <v>547.20000000000005</v>
      </c>
      <c r="N1665" s="32">
        <f>VLOOKUP(A1665,[3]Sheet1!$F:$I,3,0)</f>
        <v>1276.2</v>
      </c>
      <c r="O1665" s="32">
        <f>VLOOKUP(A1665,[1]FIJA!$A:$P,12,0)</f>
        <v>75</v>
      </c>
      <c r="P1665" s="6">
        <v>1063.8000000000002</v>
      </c>
      <c r="Q1665" s="40">
        <f t="shared" si="76"/>
        <v>1138.8000000000002</v>
      </c>
      <c r="R1665" s="6">
        <f t="shared" si="78"/>
        <v>2761.2</v>
      </c>
      <c r="S1665" s="6">
        <f t="shared" si="77"/>
        <v>16861.2</v>
      </c>
      <c r="T1665" s="24">
        <v>111</v>
      </c>
      <c r="U1665" s="2" t="str">
        <f>VLOOKUP(A1665,[2]COMEDORECO_Generacion_de_Datos_!$A:$F,5,0)</f>
        <v>01.00.00.62.03.00.07</v>
      </c>
    </row>
    <row r="1666" spans="1:21" s="3" customFormat="1" ht="21.95" customHeight="1" x14ac:dyDescent="0.25">
      <c r="A1666" s="2">
        <f>VLOOKUP(C1666,[1]FIJA!$D:$P,3,0)</f>
        <v>113069272</v>
      </c>
      <c r="B1666" s="23">
        <v>1654</v>
      </c>
      <c r="C1666" s="7" t="s">
        <v>390</v>
      </c>
      <c r="D1666" s="7" t="s">
        <v>186</v>
      </c>
      <c r="E1666" s="7" t="str">
        <f>VLOOKUP(A1666,[2]COMEDORECO_Generacion_de_Datos_!$A:$F,2,0)</f>
        <v>F</v>
      </c>
      <c r="F1666" s="7" t="s">
        <v>1844</v>
      </c>
      <c r="G1666" s="44" t="str">
        <f>VLOOKUP(A1666,[1]FIJA!$A:$P,15,0)</f>
        <v>DIVISION DE CORRESPONDENCIA- COMEDORES E</v>
      </c>
      <c r="H1666" s="44">
        <f>VLOOKUP(A1666,[1]FIJA!$A:$P,8,0)</f>
        <v>17000</v>
      </c>
      <c r="I1666" s="32">
        <f>VLOOKUP(A1666,[1]FIJA!$A:$P,10,0)</f>
        <v>0</v>
      </c>
      <c r="J1666" s="32">
        <f>VLOOKUP(A1666,[1]FIJA!$A:$P,9,0)</f>
        <v>487.9</v>
      </c>
      <c r="K1666" s="32">
        <f>VLOOKUP(A1666,[3]Sheet1!$F:$I,2,)</f>
        <v>1207</v>
      </c>
      <c r="L1666" s="32">
        <f>VLOOKUP(A1666,[3]Sheet1!$F:$I,4,0)</f>
        <v>195.5</v>
      </c>
      <c r="M1666" s="32">
        <f>VLOOKUP(A1666,[1]FIJA!$A:$P,11,0)</f>
        <v>516.79999999999995</v>
      </c>
      <c r="N1666" s="32">
        <f>VLOOKUP(A1666,[3]Sheet1!$F:$I,3,0)</f>
        <v>1205.3</v>
      </c>
      <c r="O1666" s="32">
        <f>VLOOKUP(A1666,[1]FIJA!$A:$P,12,0)</f>
        <v>75</v>
      </c>
      <c r="P1666" s="6">
        <v>1004.6999999999999</v>
      </c>
      <c r="Q1666" s="40">
        <f t="shared" si="76"/>
        <v>1079.6999999999998</v>
      </c>
      <c r="R1666" s="6">
        <f t="shared" si="78"/>
        <v>2607.8000000000002</v>
      </c>
      <c r="S1666" s="6">
        <f t="shared" si="77"/>
        <v>15920.3</v>
      </c>
      <c r="T1666" s="24">
        <v>111</v>
      </c>
      <c r="U1666" s="2" t="str">
        <f>VLOOKUP(A1666,[2]COMEDORECO_Generacion_de_Datos_!$A:$F,5,0)</f>
        <v>01.00.00.62.03.00.07</v>
      </c>
    </row>
    <row r="1667" spans="1:21" s="3" customFormat="1" ht="21.95" customHeight="1" x14ac:dyDescent="0.25">
      <c r="A1667" s="2">
        <f>VLOOKUP(C1667,[1]FIJA!$D:$P,3,0)</f>
        <v>4900041759</v>
      </c>
      <c r="B1667" s="23">
        <v>1655</v>
      </c>
      <c r="C1667" s="7" t="s">
        <v>862</v>
      </c>
      <c r="D1667" s="7" t="s">
        <v>863</v>
      </c>
      <c r="E1667" s="7" t="str">
        <f>VLOOKUP(A1667,[2]COMEDORECO_Generacion_de_Datos_!$A:$F,2,0)</f>
        <v>M</v>
      </c>
      <c r="F1667" s="7" t="s">
        <v>1844</v>
      </c>
      <c r="G1667" s="44" t="str">
        <f>VLOOKUP(A1667,[1]FIJA!$A:$P,15,0)</f>
        <v>DEPARTAMENTO DE SERVICIOS GENERALES- COM</v>
      </c>
      <c r="H1667" s="44">
        <f>VLOOKUP(A1667,[1]FIJA!$A:$P,8,0)</f>
        <v>115000</v>
      </c>
      <c r="I1667" s="32">
        <f>VLOOKUP(A1667,[1]FIJA!$A:$P,10,0)</f>
        <v>15633.74</v>
      </c>
      <c r="J1667" s="32">
        <f>VLOOKUP(A1667,[1]FIJA!$A:$P,9,0)</f>
        <v>3300.5</v>
      </c>
      <c r="K1667" s="32">
        <f>VLOOKUP(A1667,[3]Sheet1!$F:$I,2,)</f>
        <v>8165</v>
      </c>
      <c r="L1667" s="32">
        <f>VLOOKUP(A1667,[3]Sheet1!$F:$I,4,0)</f>
        <v>748.08</v>
      </c>
      <c r="M1667" s="32">
        <f>VLOOKUP(A1667,[1]FIJA!$A:$P,11,0)</f>
        <v>3496</v>
      </c>
      <c r="N1667" s="32">
        <f>VLOOKUP(A1667,[3]Sheet1!$F:$I,3,0)</f>
        <v>8153.5</v>
      </c>
      <c r="O1667" s="32">
        <f>VLOOKUP(A1667,[1]FIJA!$A:$P,12,0)</f>
        <v>75</v>
      </c>
      <c r="P1667" s="6">
        <v>4728</v>
      </c>
      <c r="Q1667" s="40">
        <f t="shared" si="76"/>
        <v>22505.239999999998</v>
      </c>
      <c r="R1667" s="6">
        <f t="shared" si="78"/>
        <v>17066.580000000002</v>
      </c>
      <c r="S1667" s="6">
        <f t="shared" si="77"/>
        <v>92494.760000000009</v>
      </c>
      <c r="T1667" s="24">
        <v>111</v>
      </c>
      <c r="U1667" s="2" t="str">
        <f>VLOOKUP(A1667,[2]COMEDORECO_Generacion_de_Datos_!$A:$F,5,0)</f>
        <v>01.00.00.62.03.01</v>
      </c>
    </row>
    <row r="1668" spans="1:21" s="3" customFormat="1" ht="21.95" customHeight="1" x14ac:dyDescent="0.25">
      <c r="A1668" s="2">
        <f>VLOOKUP(C1668,[1]FIJA!$D:$P,3,0)</f>
        <v>3102005943</v>
      </c>
      <c r="B1668" s="23">
        <v>1656</v>
      </c>
      <c r="C1668" s="7" t="s">
        <v>754</v>
      </c>
      <c r="D1668" s="7" t="s">
        <v>405</v>
      </c>
      <c r="E1668" s="7" t="str">
        <f>VLOOKUP(A1668,[2]COMEDORECO_Generacion_de_Datos_!$A:$F,2,0)</f>
        <v>F</v>
      </c>
      <c r="F1668" s="7" t="s">
        <v>1844</v>
      </c>
      <c r="G1668" s="44" t="str">
        <f>VLOOKUP(A1668,[1]FIJA!$A:$P,15,0)</f>
        <v>DEPARTAMENTO DE SERVICIOS GENERALES- COM</v>
      </c>
      <c r="H1668" s="44">
        <f>VLOOKUP(A1668,[1]FIJA!$A:$P,8,0)</f>
        <v>70000</v>
      </c>
      <c r="I1668" s="32">
        <f>VLOOKUP(A1668,[1]FIJA!$A:$P,10,0)</f>
        <v>5368.48</v>
      </c>
      <c r="J1668" s="32">
        <f>VLOOKUP(A1668,[1]FIJA!$A:$P,9,0)</f>
        <v>2009</v>
      </c>
      <c r="K1668" s="32">
        <f>VLOOKUP(A1668,[3]Sheet1!$F:$I,2,)</f>
        <v>4970</v>
      </c>
      <c r="L1668" s="32">
        <f>VLOOKUP(A1668,[3]Sheet1!$F:$I,4,0)</f>
        <v>748.08</v>
      </c>
      <c r="M1668" s="32">
        <f>VLOOKUP(A1668,[1]FIJA!$A:$P,11,0)</f>
        <v>2128</v>
      </c>
      <c r="N1668" s="32">
        <f>VLOOKUP(A1668,[3]Sheet1!$F:$I,3,0)</f>
        <v>4963</v>
      </c>
      <c r="O1668" s="32">
        <f>VLOOKUP(A1668,[1]FIJA!$A:$P,12,0)</f>
        <v>75</v>
      </c>
      <c r="P1668" s="6">
        <v>3250.5</v>
      </c>
      <c r="Q1668" s="40">
        <f t="shared" si="76"/>
        <v>9580.48</v>
      </c>
      <c r="R1668" s="6">
        <f t="shared" si="78"/>
        <v>10681.08</v>
      </c>
      <c r="S1668" s="6">
        <f t="shared" si="77"/>
        <v>60419.520000000004</v>
      </c>
      <c r="T1668" s="24">
        <v>111</v>
      </c>
      <c r="U1668" s="2" t="str">
        <f>VLOOKUP(A1668,[2]COMEDORECO_Generacion_de_Datos_!$A:$F,5,0)</f>
        <v>01.00.00.62.03.01</v>
      </c>
    </row>
    <row r="1669" spans="1:21" s="3" customFormat="1" ht="21.95" customHeight="1" x14ac:dyDescent="0.25">
      <c r="A1669" s="2">
        <f>VLOOKUP(C1669,[1]FIJA!$D:$P,3,0)</f>
        <v>102366499</v>
      </c>
      <c r="B1669" s="23">
        <v>1657</v>
      </c>
      <c r="C1669" s="7" t="s">
        <v>1320</v>
      </c>
      <c r="D1669" s="7" t="s">
        <v>116</v>
      </c>
      <c r="E1669" s="7" t="str">
        <f>VLOOKUP(A1669,[2]COMEDORECO_Generacion_de_Datos_!$A:$F,2,0)</f>
        <v>M</v>
      </c>
      <c r="F1669" s="7" t="s">
        <v>1844</v>
      </c>
      <c r="G1669" s="44" t="str">
        <f>VLOOKUP(A1669,[1]FIJA!$A:$P,15,0)</f>
        <v>DEPARTAMENTO DE SERVICIOS GENERALES- COM</v>
      </c>
      <c r="H1669" s="44">
        <f>VLOOKUP(A1669,[1]FIJA!$A:$P,8,0)</f>
        <v>30000</v>
      </c>
      <c r="I1669" s="32">
        <f>VLOOKUP(A1669,[1]FIJA!$A:$P,10,0)</f>
        <v>0</v>
      </c>
      <c r="J1669" s="32">
        <f>VLOOKUP(A1669,[1]FIJA!$A:$P,9,0)</f>
        <v>861</v>
      </c>
      <c r="K1669" s="32">
        <f>VLOOKUP(A1669,[3]Sheet1!$F:$I,2,)</f>
        <v>2130</v>
      </c>
      <c r="L1669" s="32">
        <f>VLOOKUP(A1669,[3]Sheet1!$F:$I,4,0)</f>
        <v>345</v>
      </c>
      <c r="M1669" s="32">
        <f>VLOOKUP(A1669,[1]FIJA!$A:$P,11,0)</f>
        <v>912</v>
      </c>
      <c r="N1669" s="32">
        <f>VLOOKUP(A1669,[3]Sheet1!$F:$I,3,0)</f>
        <v>2127</v>
      </c>
      <c r="O1669" s="32">
        <f>VLOOKUP(A1669,[1]FIJA!$A:$P,12,0)</f>
        <v>75</v>
      </c>
      <c r="P1669" s="6">
        <v>1773</v>
      </c>
      <c r="Q1669" s="40">
        <f t="shared" si="76"/>
        <v>1848</v>
      </c>
      <c r="R1669" s="6">
        <f t="shared" si="78"/>
        <v>4602</v>
      </c>
      <c r="S1669" s="6">
        <f t="shared" si="77"/>
        <v>28152</v>
      </c>
      <c r="T1669" s="24">
        <v>111</v>
      </c>
      <c r="U1669" s="2" t="str">
        <f>VLOOKUP(A1669,[2]COMEDORECO_Generacion_de_Datos_!$A:$F,5,0)</f>
        <v>01.00.00.62.03.01</v>
      </c>
    </row>
    <row r="1670" spans="1:21" s="3" customFormat="1" ht="21.95" customHeight="1" x14ac:dyDescent="0.25">
      <c r="A1670" s="2">
        <f>VLOOKUP(C1670,[1]FIJA!$D:$P,3,0)</f>
        <v>40243016736</v>
      </c>
      <c r="B1670" s="23">
        <v>1658</v>
      </c>
      <c r="C1670" s="7" t="s">
        <v>1261</v>
      </c>
      <c r="D1670" s="7" t="s">
        <v>81</v>
      </c>
      <c r="E1670" s="7" t="str">
        <f>VLOOKUP(A1670,[2]COMEDORECO_Generacion_de_Datos_!$A:$F,2,0)</f>
        <v>F</v>
      </c>
      <c r="F1670" s="7" t="s">
        <v>1844</v>
      </c>
      <c r="G1670" s="44" t="str">
        <f>VLOOKUP(A1670,[1]FIJA!$A:$P,15,0)</f>
        <v>DEPARTAMENTO DE SERVICIOS GENERALES- COM</v>
      </c>
      <c r="H1670" s="44">
        <f>VLOOKUP(A1670,[1]FIJA!$A:$P,8,0)</f>
        <v>22000</v>
      </c>
      <c r="I1670" s="32">
        <f>VLOOKUP(A1670,[1]FIJA!$A:$P,10,0)</f>
        <v>0</v>
      </c>
      <c r="J1670" s="32">
        <f>VLOOKUP(A1670,[1]FIJA!$A:$P,9,0)</f>
        <v>631.4</v>
      </c>
      <c r="K1670" s="32">
        <f>VLOOKUP(A1670,[3]Sheet1!$F:$I,2,)</f>
        <v>1562</v>
      </c>
      <c r="L1670" s="32">
        <f>VLOOKUP(A1670,[3]Sheet1!$F:$I,4,0)</f>
        <v>253</v>
      </c>
      <c r="M1670" s="32">
        <f>VLOOKUP(A1670,[1]FIJA!$A:$P,11,0)</f>
        <v>668.8</v>
      </c>
      <c r="N1670" s="32">
        <f>VLOOKUP(A1670,[3]Sheet1!$F:$I,3,0)</f>
        <v>1559.8</v>
      </c>
      <c r="O1670" s="32">
        <f>VLOOKUP(A1670,[1]FIJA!$A:$P,12,0)</f>
        <v>75</v>
      </c>
      <c r="P1670" s="6">
        <v>1300.1999999999998</v>
      </c>
      <c r="Q1670" s="40">
        <f t="shared" si="76"/>
        <v>1375.1999999999998</v>
      </c>
      <c r="R1670" s="6">
        <f t="shared" si="78"/>
        <v>3374.8</v>
      </c>
      <c r="S1670" s="6">
        <f t="shared" si="77"/>
        <v>20624.8</v>
      </c>
      <c r="T1670" s="24">
        <v>111</v>
      </c>
      <c r="U1670" s="2" t="str">
        <f>VLOOKUP(A1670,[2]COMEDORECO_Generacion_de_Datos_!$A:$F,5,0)</f>
        <v>01.00.00.62.03.01</v>
      </c>
    </row>
    <row r="1671" spans="1:21" s="3" customFormat="1" ht="21.95" customHeight="1" x14ac:dyDescent="0.25">
      <c r="A1671" s="2">
        <f>VLOOKUP(C1671,[1]FIJA!$D:$P,3,0)</f>
        <v>5200128915</v>
      </c>
      <c r="B1671" s="23">
        <v>1659</v>
      </c>
      <c r="C1671" s="7" t="s">
        <v>1506</v>
      </c>
      <c r="D1671" s="7" t="s">
        <v>186</v>
      </c>
      <c r="E1671" s="7" t="str">
        <f>VLOOKUP(A1671,[2]COMEDORECO_Generacion_de_Datos_!$A:$F,2,0)</f>
        <v>M</v>
      </c>
      <c r="F1671" s="7" t="s">
        <v>1844</v>
      </c>
      <c r="G1671" s="44" t="str">
        <f>VLOOKUP(A1671,[1]FIJA!$A:$P,15,0)</f>
        <v>DEPARTAMENTO DE SERVICIOS GENERALES- COM</v>
      </c>
      <c r="H1671" s="44">
        <f>VLOOKUP(A1671,[1]FIJA!$A:$P,8,0)</f>
        <v>20000</v>
      </c>
      <c r="I1671" s="32">
        <f>VLOOKUP(A1671,[1]FIJA!$A:$P,10,0)</f>
        <v>0</v>
      </c>
      <c r="J1671" s="32">
        <f>VLOOKUP(A1671,[1]FIJA!$A:$P,9,0)</f>
        <v>574</v>
      </c>
      <c r="K1671" s="32">
        <f>VLOOKUP(A1671,[3]Sheet1!$F:$I,2,)</f>
        <v>1420</v>
      </c>
      <c r="L1671" s="32">
        <f>VLOOKUP(A1671,[3]Sheet1!$F:$I,4,0)</f>
        <v>230</v>
      </c>
      <c r="M1671" s="32">
        <f>VLOOKUP(A1671,[1]FIJA!$A:$P,11,0)</f>
        <v>608</v>
      </c>
      <c r="N1671" s="32">
        <f>VLOOKUP(A1671,[3]Sheet1!$F:$I,3,0)</f>
        <v>1418</v>
      </c>
      <c r="O1671" s="32">
        <f>VLOOKUP(A1671,[1]FIJA!$A:$P,12,0)</f>
        <v>75</v>
      </c>
      <c r="P1671" s="6">
        <v>1182</v>
      </c>
      <c r="Q1671" s="40">
        <f t="shared" si="76"/>
        <v>1257</v>
      </c>
      <c r="R1671" s="6">
        <f t="shared" si="78"/>
        <v>3068</v>
      </c>
      <c r="S1671" s="6">
        <f t="shared" si="77"/>
        <v>18743</v>
      </c>
      <c r="T1671" s="24">
        <v>111</v>
      </c>
      <c r="U1671" s="2" t="str">
        <f>VLOOKUP(A1671,[2]COMEDORECO_Generacion_de_Datos_!$A:$F,5,0)</f>
        <v>01.00.00.62.03.01</v>
      </c>
    </row>
    <row r="1672" spans="1:21" s="3" customFormat="1" ht="21.95" customHeight="1" x14ac:dyDescent="0.25">
      <c r="A1672" s="2">
        <f>VLOOKUP(C1672,[1]FIJA!$D:$P,3,0)</f>
        <v>100833441</v>
      </c>
      <c r="B1672" s="23">
        <v>1660</v>
      </c>
      <c r="C1672" s="7" t="s">
        <v>1504</v>
      </c>
      <c r="D1672" s="7" t="s">
        <v>581</v>
      </c>
      <c r="E1672" s="7" t="str">
        <f>VLOOKUP(A1672,[2]COMEDORECO_Generacion_de_Datos_!$A:$F,2,0)</f>
        <v>M</v>
      </c>
      <c r="F1672" s="7" t="s">
        <v>1844</v>
      </c>
      <c r="G1672" s="44" t="str">
        <f>VLOOKUP(A1672,[1]FIJA!$A:$P,15,0)</f>
        <v>DEPARTAMENTO DE SERVICIOS GENERALES- COM</v>
      </c>
      <c r="H1672" s="44">
        <f>VLOOKUP(A1672,[1]FIJA!$A:$P,8,0)</f>
        <v>16000</v>
      </c>
      <c r="I1672" s="32">
        <f>VLOOKUP(A1672,[1]FIJA!$A:$P,10,0)</f>
        <v>0</v>
      </c>
      <c r="J1672" s="32">
        <f>VLOOKUP(A1672,[1]FIJA!$A:$P,9,0)</f>
        <v>459.2</v>
      </c>
      <c r="K1672" s="32">
        <f>VLOOKUP(A1672,[3]Sheet1!$F:$I,2,)</f>
        <v>1136</v>
      </c>
      <c r="L1672" s="32">
        <f>VLOOKUP(A1672,[3]Sheet1!$F:$I,4,0)</f>
        <v>184</v>
      </c>
      <c r="M1672" s="32">
        <f>VLOOKUP(A1672,[1]FIJA!$A:$P,11,0)</f>
        <v>486.4</v>
      </c>
      <c r="N1672" s="32">
        <f>VLOOKUP(A1672,[3]Sheet1!$F:$I,3,0)</f>
        <v>1134.4000000000001</v>
      </c>
      <c r="O1672" s="32">
        <f>VLOOKUP(A1672,[1]FIJA!$A:$P,12,0)</f>
        <v>75</v>
      </c>
      <c r="P1672" s="6">
        <v>945.59999999999991</v>
      </c>
      <c r="Q1672" s="40">
        <f t="shared" si="76"/>
        <v>1020.5999999999999</v>
      </c>
      <c r="R1672" s="6">
        <f t="shared" si="78"/>
        <v>2454.4</v>
      </c>
      <c r="S1672" s="6">
        <f t="shared" si="77"/>
        <v>14979.4</v>
      </c>
      <c r="T1672" s="24">
        <v>111</v>
      </c>
      <c r="U1672" s="2" t="str">
        <f>VLOOKUP(A1672,[2]COMEDORECO_Generacion_de_Datos_!$A:$F,5,0)</f>
        <v>01.00.00.62.03.01</v>
      </c>
    </row>
    <row r="1673" spans="1:21" s="3" customFormat="1" ht="21.95" customHeight="1" x14ac:dyDescent="0.25">
      <c r="A1673" s="2">
        <f>VLOOKUP(C1673,[1]FIJA!$D:$P,3,0)</f>
        <v>117919936</v>
      </c>
      <c r="B1673" s="23">
        <v>1661</v>
      </c>
      <c r="C1673" s="7" t="s">
        <v>1505</v>
      </c>
      <c r="D1673" s="7" t="s">
        <v>81</v>
      </c>
      <c r="E1673" s="7" t="str">
        <f>VLOOKUP(A1673,[2]COMEDORECO_Generacion_de_Datos_!$A:$F,2,0)</f>
        <v>F</v>
      </c>
      <c r="F1673" s="7" t="s">
        <v>1844</v>
      </c>
      <c r="G1673" s="44" t="str">
        <f>VLOOKUP(A1673,[1]FIJA!$A:$P,15,0)</f>
        <v>DEPARTAMENTO DE SERVICIOS GENERALES- COM</v>
      </c>
      <c r="H1673" s="44">
        <f>VLOOKUP(A1673,[1]FIJA!$A:$P,8,0)</f>
        <v>14000</v>
      </c>
      <c r="I1673" s="32">
        <f>VLOOKUP(A1673,[1]FIJA!$A:$P,10,0)</f>
        <v>0</v>
      </c>
      <c r="J1673" s="32">
        <f>VLOOKUP(A1673,[1]FIJA!$A:$P,9,0)</f>
        <v>401.8</v>
      </c>
      <c r="K1673" s="32">
        <f>VLOOKUP(A1673,[3]Sheet1!$F:$I,2,)</f>
        <v>994</v>
      </c>
      <c r="L1673" s="32">
        <f>VLOOKUP(A1673,[3]Sheet1!$F:$I,4,0)</f>
        <v>161</v>
      </c>
      <c r="M1673" s="32">
        <f>VLOOKUP(A1673,[1]FIJA!$A:$P,11,0)</f>
        <v>425.6</v>
      </c>
      <c r="N1673" s="32">
        <f>VLOOKUP(A1673,[3]Sheet1!$F:$I,3,0)</f>
        <v>992.6</v>
      </c>
      <c r="O1673" s="32">
        <f>VLOOKUP(A1673,[1]FIJA!$A:$P,12,0)</f>
        <v>75</v>
      </c>
      <c r="P1673" s="6">
        <v>827.40000000000009</v>
      </c>
      <c r="Q1673" s="40">
        <f t="shared" si="76"/>
        <v>902.40000000000009</v>
      </c>
      <c r="R1673" s="6">
        <f t="shared" si="78"/>
        <v>2147.6</v>
      </c>
      <c r="S1673" s="6">
        <f t="shared" si="77"/>
        <v>13097.6</v>
      </c>
      <c r="T1673" s="24">
        <v>111</v>
      </c>
      <c r="U1673" s="2" t="str">
        <f>VLOOKUP(A1673,[2]COMEDORECO_Generacion_de_Datos_!$A:$F,5,0)</f>
        <v>01.00.00.62.03.01</v>
      </c>
    </row>
    <row r="1674" spans="1:21" s="3" customFormat="1" ht="21.95" customHeight="1" x14ac:dyDescent="0.25">
      <c r="A1674" s="2">
        <f>VLOOKUP(C1674,[1]FIJA!$D:$P,3,0)</f>
        <v>22301756866</v>
      </c>
      <c r="B1674" s="23">
        <v>1662</v>
      </c>
      <c r="C1674" s="7" t="s">
        <v>1110</v>
      </c>
      <c r="D1674" s="7" t="s">
        <v>186</v>
      </c>
      <c r="E1674" s="7" t="str">
        <f>VLOOKUP(A1674,[2]COMEDORECO_Generacion_de_Datos_!$A:$F,2,0)</f>
        <v>F</v>
      </c>
      <c r="F1674" s="7" t="s">
        <v>1844</v>
      </c>
      <c r="G1674" s="44" t="str">
        <f>VLOOKUP(A1674,[1]FIJA!$A:$P,15,0)</f>
        <v>DEPARTAMENTO DE SERVICIOS GENERALES- COM</v>
      </c>
      <c r="H1674" s="44">
        <f>VLOOKUP(A1674,[1]FIJA!$A:$P,8,0)</f>
        <v>14000</v>
      </c>
      <c r="I1674" s="32">
        <f>VLOOKUP(A1674,[1]FIJA!$A:$P,10,0)</f>
        <v>0</v>
      </c>
      <c r="J1674" s="32">
        <f>VLOOKUP(A1674,[1]FIJA!$A:$P,9,0)</f>
        <v>401.8</v>
      </c>
      <c r="K1674" s="32">
        <f>VLOOKUP(A1674,[3]Sheet1!$F:$I,2,)</f>
        <v>994</v>
      </c>
      <c r="L1674" s="32">
        <f>VLOOKUP(A1674,[3]Sheet1!$F:$I,4,0)</f>
        <v>161</v>
      </c>
      <c r="M1674" s="32">
        <f>VLOOKUP(A1674,[1]FIJA!$A:$P,11,0)</f>
        <v>425.6</v>
      </c>
      <c r="N1674" s="32">
        <f>VLOOKUP(A1674,[3]Sheet1!$F:$I,3,0)</f>
        <v>992.6</v>
      </c>
      <c r="O1674" s="32">
        <f>VLOOKUP(A1674,[1]FIJA!$A:$P,12,0)</f>
        <v>75</v>
      </c>
      <c r="P1674" s="6">
        <v>827.40000000000009</v>
      </c>
      <c r="Q1674" s="40">
        <f t="shared" si="76"/>
        <v>902.40000000000009</v>
      </c>
      <c r="R1674" s="6">
        <f t="shared" si="78"/>
        <v>2147.6</v>
      </c>
      <c r="S1674" s="6">
        <f t="shared" si="77"/>
        <v>13097.6</v>
      </c>
      <c r="T1674" s="24">
        <v>111</v>
      </c>
      <c r="U1674" s="2" t="str">
        <f>VLOOKUP(A1674,[2]COMEDORECO_Generacion_de_Datos_!$A:$F,5,0)</f>
        <v>01.00.00.62.03.01</v>
      </c>
    </row>
    <row r="1675" spans="1:21" s="3" customFormat="1" ht="21.95" customHeight="1" x14ac:dyDescent="0.25">
      <c r="A1675" s="2">
        <f>VLOOKUP(C1675,[1]FIJA!$D:$P,3,0)</f>
        <v>110121910</v>
      </c>
      <c r="B1675" s="23">
        <v>1663</v>
      </c>
      <c r="C1675" s="7" t="s">
        <v>1297</v>
      </c>
      <c r="D1675" s="7" t="s">
        <v>144</v>
      </c>
      <c r="E1675" s="7" t="str">
        <f>VLOOKUP(A1675,[2]COMEDORECO_Generacion_de_Datos_!$A:$F,2,0)</f>
        <v>F</v>
      </c>
      <c r="F1675" s="7" t="s">
        <v>1844</v>
      </c>
      <c r="G1675" s="44" t="str">
        <f>VLOOKUP(A1675,[1]FIJA!$A:$P,15,0)</f>
        <v>DEPARTAMENTO DE SERVICIOS GENERALES- COM</v>
      </c>
      <c r="H1675" s="44">
        <f>VLOOKUP(A1675,[1]FIJA!$A:$P,8,0)</f>
        <v>11000</v>
      </c>
      <c r="I1675" s="32">
        <f>VLOOKUP(A1675,[1]FIJA!$A:$P,10,0)</f>
        <v>0</v>
      </c>
      <c r="J1675" s="32">
        <f>VLOOKUP(A1675,[1]FIJA!$A:$P,9,0)</f>
        <v>315.7</v>
      </c>
      <c r="K1675" s="32">
        <f>VLOOKUP(A1675,[3]Sheet1!$F:$I,2,)</f>
        <v>781</v>
      </c>
      <c r="L1675" s="32">
        <f>VLOOKUP(A1675,[3]Sheet1!$F:$I,4,0)</f>
        <v>126.5</v>
      </c>
      <c r="M1675" s="32">
        <f>VLOOKUP(A1675,[1]FIJA!$A:$P,11,0)</f>
        <v>334.4</v>
      </c>
      <c r="N1675" s="32">
        <f>VLOOKUP(A1675,[3]Sheet1!$F:$I,3,0)</f>
        <v>779.9</v>
      </c>
      <c r="O1675" s="32">
        <f>VLOOKUP(A1675,[1]FIJA!$A:$P,12,0)</f>
        <v>75</v>
      </c>
      <c r="P1675" s="6">
        <v>650.09999999999991</v>
      </c>
      <c r="Q1675" s="40">
        <f t="shared" si="76"/>
        <v>725.09999999999991</v>
      </c>
      <c r="R1675" s="6">
        <f t="shared" si="78"/>
        <v>1687.4</v>
      </c>
      <c r="S1675" s="6">
        <f t="shared" si="77"/>
        <v>10274.9</v>
      </c>
      <c r="T1675" s="24">
        <v>111</v>
      </c>
      <c r="U1675" s="2" t="str">
        <f>VLOOKUP(A1675,[2]COMEDORECO_Generacion_de_Datos_!$A:$F,5,0)</f>
        <v>01.00.00.62.03.01</v>
      </c>
    </row>
    <row r="1676" spans="1:21" s="3" customFormat="1" ht="21.95" customHeight="1" x14ac:dyDescent="0.25">
      <c r="A1676" s="2">
        <f>VLOOKUP(C1676,[1]FIJA!$D:$P,3,0)</f>
        <v>1800604033</v>
      </c>
      <c r="B1676" s="23">
        <v>1664</v>
      </c>
      <c r="C1676" s="7" t="s">
        <v>653</v>
      </c>
      <c r="D1676" s="7" t="s">
        <v>103</v>
      </c>
      <c r="E1676" s="7" t="str">
        <f>VLOOKUP(A1676,[2]COMEDORECO_Generacion_de_Datos_!$A:$F,2,0)</f>
        <v>M</v>
      </c>
      <c r="F1676" s="7" t="s">
        <v>1844</v>
      </c>
      <c r="G1676" s="44" t="str">
        <f>VLOOKUP(A1676,[1]FIJA!$A:$P,15,0)</f>
        <v>DIVISION DE MANTENIMIENTO- COMEDORES ECO</v>
      </c>
      <c r="H1676" s="44">
        <f>VLOOKUP(A1676,[1]FIJA!$A:$P,8,0)</f>
        <v>40000</v>
      </c>
      <c r="I1676" s="32">
        <f>VLOOKUP(A1676,[1]FIJA!$A:$P,10,0)</f>
        <v>442.65</v>
      </c>
      <c r="J1676" s="32">
        <f>VLOOKUP(A1676,[1]FIJA!$A:$P,9,0)</f>
        <v>1148</v>
      </c>
      <c r="K1676" s="32">
        <f>VLOOKUP(A1676,[3]Sheet1!$F:$I,2,)</f>
        <v>2840</v>
      </c>
      <c r="L1676" s="32">
        <f>VLOOKUP(A1676,[3]Sheet1!$F:$I,4,0)</f>
        <v>460</v>
      </c>
      <c r="M1676" s="32">
        <f>VLOOKUP(A1676,[1]FIJA!$A:$P,11,0)</f>
        <v>1216</v>
      </c>
      <c r="N1676" s="32">
        <f>VLOOKUP(A1676,[3]Sheet1!$F:$I,3,0)</f>
        <v>2836</v>
      </c>
      <c r="O1676" s="32">
        <f>VLOOKUP(A1676,[1]FIJA!$A:$P,12,0)</f>
        <v>75</v>
      </c>
      <c r="P1676" s="6">
        <v>2364</v>
      </c>
      <c r="Q1676" s="40">
        <f t="shared" si="76"/>
        <v>2881.65</v>
      </c>
      <c r="R1676" s="6">
        <f t="shared" si="78"/>
        <v>6136</v>
      </c>
      <c r="S1676" s="6">
        <f t="shared" si="77"/>
        <v>37118.35</v>
      </c>
      <c r="T1676" s="24">
        <v>111</v>
      </c>
      <c r="U1676" s="2" t="str">
        <f>VLOOKUP(A1676,[2]COMEDORECO_Generacion_de_Datos_!$A:$F,5,0)</f>
        <v>01.00.00.62.03.01.01</v>
      </c>
    </row>
    <row r="1677" spans="1:21" s="3" customFormat="1" ht="21.95" customHeight="1" x14ac:dyDescent="0.25">
      <c r="A1677" s="2">
        <f>VLOOKUP(C1677,[1]FIJA!$D:$P,3,0)</f>
        <v>100215375</v>
      </c>
      <c r="B1677" s="23">
        <v>1665</v>
      </c>
      <c r="C1677" s="7" t="s">
        <v>102</v>
      </c>
      <c r="D1677" s="7" t="s">
        <v>103</v>
      </c>
      <c r="E1677" s="7" t="str">
        <f>VLOOKUP(A1677,[2]COMEDORECO_Generacion_de_Datos_!$A:$F,2,0)</f>
        <v>M</v>
      </c>
      <c r="F1677" s="7" t="s">
        <v>1844</v>
      </c>
      <c r="G1677" s="44" t="str">
        <f>VLOOKUP(A1677,[1]FIJA!$A:$P,15,0)</f>
        <v>DIVISION DE MANTENIMIENTO- COMEDORES ECO</v>
      </c>
      <c r="H1677" s="44">
        <f>VLOOKUP(A1677,[1]FIJA!$A:$P,8,0)</f>
        <v>26250</v>
      </c>
      <c r="I1677" s="32">
        <f>VLOOKUP(A1677,[1]FIJA!$A:$P,10,0)</f>
        <v>0</v>
      </c>
      <c r="J1677" s="32">
        <f>VLOOKUP(A1677,[1]FIJA!$A:$P,9,0)</f>
        <v>753.38</v>
      </c>
      <c r="K1677" s="32">
        <f>VLOOKUP(A1677,[3]Sheet1!$F:$I,2,)</f>
        <v>1863.75</v>
      </c>
      <c r="L1677" s="32">
        <f>VLOOKUP(A1677,[3]Sheet1!$F:$I,4,0)</f>
        <v>301.88</v>
      </c>
      <c r="M1677" s="32">
        <f>VLOOKUP(A1677,[1]FIJA!$A:$P,11,0)</f>
        <v>798</v>
      </c>
      <c r="N1677" s="32">
        <f>VLOOKUP(A1677,[3]Sheet1!$F:$I,3,0)</f>
        <v>1861.13</v>
      </c>
      <c r="O1677" s="32">
        <f>VLOOKUP(A1677,[1]FIJA!$A:$P,12,0)</f>
        <v>75</v>
      </c>
      <c r="P1677" s="6">
        <v>1551.38</v>
      </c>
      <c r="Q1677" s="40">
        <f t="shared" ref="Q1677:Q1740" si="79">+I1677+J1677+M1677+O1677</f>
        <v>1626.38</v>
      </c>
      <c r="R1677" s="6">
        <f t="shared" si="78"/>
        <v>4026.76</v>
      </c>
      <c r="S1677" s="6">
        <f t="shared" ref="S1677:S1740" si="80">+H1677-Q1677</f>
        <v>24623.62</v>
      </c>
      <c r="T1677" s="24">
        <v>111</v>
      </c>
      <c r="U1677" s="2" t="str">
        <f>VLOOKUP(A1677,[2]COMEDORECO_Generacion_de_Datos_!$A:$F,5,0)</f>
        <v>01.00.00.62.03.01.01</v>
      </c>
    </row>
    <row r="1678" spans="1:21" s="3" customFormat="1" ht="21.95" customHeight="1" x14ac:dyDescent="0.25">
      <c r="A1678" s="2">
        <f>VLOOKUP(C1678,[1]FIJA!$D:$P,3,0)</f>
        <v>103434361</v>
      </c>
      <c r="B1678" s="23">
        <v>1666</v>
      </c>
      <c r="C1678" s="7" t="s">
        <v>157</v>
      </c>
      <c r="D1678" s="7" t="s">
        <v>37</v>
      </c>
      <c r="E1678" s="7" t="str">
        <f>VLOOKUP(A1678,[2]COMEDORECO_Generacion_de_Datos_!$A:$F,2,0)</f>
        <v>M</v>
      </c>
      <c r="F1678" s="7" t="s">
        <v>1844</v>
      </c>
      <c r="G1678" s="44" t="str">
        <f>VLOOKUP(A1678,[1]FIJA!$A:$P,15,0)</f>
        <v>DIVISION DE MANTENIMIENTO- COMEDORES ECO</v>
      </c>
      <c r="H1678" s="44">
        <f>VLOOKUP(A1678,[1]FIJA!$A:$P,8,0)</f>
        <v>25000</v>
      </c>
      <c r="I1678" s="32">
        <f>VLOOKUP(A1678,[1]FIJA!$A:$P,10,0)</f>
        <v>0</v>
      </c>
      <c r="J1678" s="32">
        <f>VLOOKUP(A1678,[1]FIJA!$A:$P,9,0)</f>
        <v>717.5</v>
      </c>
      <c r="K1678" s="32">
        <f>VLOOKUP(A1678,[3]Sheet1!$F:$I,2,)</f>
        <v>1775</v>
      </c>
      <c r="L1678" s="32">
        <f>VLOOKUP(A1678,[3]Sheet1!$F:$I,4,0)</f>
        <v>287.5</v>
      </c>
      <c r="M1678" s="32">
        <f>VLOOKUP(A1678,[1]FIJA!$A:$P,11,0)</f>
        <v>760</v>
      </c>
      <c r="N1678" s="32">
        <f>VLOOKUP(A1678,[3]Sheet1!$F:$I,3,0)</f>
        <v>1772.5</v>
      </c>
      <c r="O1678" s="32">
        <f>VLOOKUP(A1678,[1]FIJA!$A:$P,12,0)</f>
        <v>75</v>
      </c>
      <c r="P1678" s="6">
        <v>1477.5</v>
      </c>
      <c r="Q1678" s="40">
        <f t="shared" si="79"/>
        <v>1552.5</v>
      </c>
      <c r="R1678" s="6">
        <f t="shared" si="78"/>
        <v>3835</v>
      </c>
      <c r="S1678" s="6">
        <f t="shared" si="80"/>
        <v>23447.5</v>
      </c>
      <c r="T1678" s="24">
        <v>111</v>
      </c>
      <c r="U1678" s="2" t="str">
        <f>VLOOKUP(A1678,[2]COMEDORECO_Generacion_de_Datos_!$A:$F,5,0)</f>
        <v>01.00.00.62.03.01.01</v>
      </c>
    </row>
    <row r="1679" spans="1:21" s="3" customFormat="1" ht="21.95" customHeight="1" x14ac:dyDescent="0.25">
      <c r="A1679" s="2">
        <f>VLOOKUP(C1679,[1]FIJA!$D:$P,3,0)</f>
        <v>119326544</v>
      </c>
      <c r="B1679" s="23">
        <v>1667</v>
      </c>
      <c r="C1679" s="7" t="s">
        <v>483</v>
      </c>
      <c r="D1679" s="7" t="s">
        <v>81</v>
      </c>
      <c r="E1679" s="7" t="str">
        <f>VLOOKUP(A1679,[2]COMEDORECO_Generacion_de_Datos_!$A:$F,2,0)</f>
        <v>F</v>
      </c>
      <c r="F1679" s="7" t="s">
        <v>1844</v>
      </c>
      <c r="G1679" s="44" t="str">
        <f>VLOOKUP(A1679,[1]FIJA!$A:$P,15,0)</f>
        <v>DIVISION DE MANTENIMIENTO- COMEDORES ECO</v>
      </c>
      <c r="H1679" s="44">
        <f>VLOOKUP(A1679,[1]FIJA!$A:$P,8,0)</f>
        <v>25000</v>
      </c>
      <c r="I1679" s="32">
        <f>VLOOKUP(A1679,[1]FIJA!$A:$P,10,0)</f>
        <v>0</v>
      </c>
      <c r="J1679" s="32">
        <f>VLOOKUP(A1679,[1]FIJA!$A:$P,9,0)</f>
        <v>717.5</v>
      </c>
      <c r="K1679" s="32">
        <f>VLOOKUP(A1679,[3]Sheet1!$F:$I,2,)</f>
        <v>1775</v>
      </c>
      <c r="L1679" s="32">
        <f>VLOOKUP(A1679,[3]Sheet1!$F:$I,4,0)</f>
        <v>287.5</v>
      </c>
      <c r="M1679" s="32">
        <f>VLOOKUP(A1679,[1]FIJA!$A:$P,11,0)</f>
        <v>760</v>
      </c>
      <c r="N1679" s="32">
        <f>VLOOKUP(A1679,[3]Sheet1!$F:$I,3,0)</f>
        <v>1772.5</v>
      </c>
      <c r="O1679" s="32">
        <f>VLOOKUP(A1679,[1]FIJA!$A:$P,12,0)</f>
        <v>75</v>
      </c>
      <c r="P1679" s="6">
        <v>1477.5</v>
      </c>
      <c r="Q1679" s="40">
        <f t="shared" si="79"/>
        <v>1552.5</v>
      </c>
      <c r="R1679" s="6">
        <f t="shared" si="78"/>
        <v>3835</v>
      </c>
      <c r="S1679" s="6">
        <f t="shared" si="80"/>
        <v>23447.5</v>
      </c>
      <c r="T1679" s="24">
        <v>111</v>
      </c>
      <c r="U1679" s="2" t="str">
        <f>VLOOKUP(A1679,[2]COMEDORECO_Generacion_de_Datos_!$A:$F,5,0)</f>
        <v>01.00.00.62.03.01.01</v>
      </c>
    </row>
    <row r="1680" spans="1:21" s="3" customFormat="1" ht="21.95" customHeight="1" x14ac:dyDescent="0.25">
      <c r="A1680" s="2">
        <f>VLOOKUP(C1680,[1]FIJA!$D:$P,3,0)</f>
        <v>40246836726</v>
      </c>
      <c r="B1680" s="23">
        <v>1668</v>
      </c>
      <c r="C1680" s="7" t="s">
        <v>1264</v>
      </c>
      <c r="D1680" s="7" t="s">
        <v>246</v>
      </c>
      <c r="E1680" s="7" t="str">
        <f>VLOOKUP(A1680,[2]COMEDORECO_Generacion_de_Datos_!$A:$F,2,0)</f>
        <v>F</v>
      </c>
      <c r="F1680" s="7" t="s">
        <v>1844</v>
      </c>
      <c r="G1680" s="44" t="str">
        <f>VLOOKUP(A1680,[1]FIJA!$A:$P,15,0)</f>
        <v>DIVISION DE MANTENIMIENTO- COMEDORES ECO</v>
      </c>
      <c r="H1680" s="44">
        <f>VLOOKUP(A1680,[1]FIJA!$A:$P,8,0)</f>
        <v>25000</v>
      </c>
      <c r="I1680" s="32">
        <f>VLOOKUP(A1680,[1]FIJA!$A:$P,10,0)</f>
        <v>0</v>
      </c>
      <c r="J1680" s="32">
        <f>VLOOKUP(A1680,[1]FIJA!$A:$P,9,0)</f>
        <v>717.5</v>
      </c>
      <c r="K1680" s="32">
        <f>VLOOKUP(A1680,[3]Sheet1!$F:$I,2,)</f>
        <v>1775</v>
      </c>
      <c r="L1680" s="32">
        <f>VLOOKUP(A1680,[3]Sheet1!$F:$I,4,0)</f>
        <v>287.5</v>
      </c>
      <c r="M1680" s="32">
        <f>VLOOKUP(A1680,[1]FIJA!$A:$P,11,0)</f>
        <v>760</v>
      </c>
      <c r="N1680" s="32">
        <f>VLOOKUP(A1680,[3]Sheet1!$F:$I,3,0)</f>
        <v>1772.5</v>
      </c>
      <c r="O1680" s="32">
        <f>VLOOKUP(A1680,[1]FIJA!$A:$P,12,0)</f>
        <v>75</v>
      </c>
      <c r="P1680" s="6">
        <v>1477.5</v>
      </c>
      <c r="Q1680" s="40">
        <f t="shared" si="79"/>
        <v>1552.5</v>
      </c>
      <c r="R1680" s="6">
        <f t="shared" si="78"/>
        <v>3835</v>
      </c>
      <c r="S1680" s="6">
        <f t="shared" si="80"/>
        <v>23447.5</v>
      </c>
      <c r="T1680" s="24">
        <v>111</v>
      </c>
      <c r="U1680" s="2" t="str">
        <f>VLOOKUP(A1680,[2]COMEDORECO_Generacion_de_Datos_!$A:$F,5,0)</f>
        <v>01.00.00.62.03.01.01</v>
      </c>
    </row>
    <row r="1681" spans="1:21" s="3" customFormat="1" ht="21.95" customHeight="1" x14ac:dyDescent="0.25">
      <c r="A1681" s="2">
        <f>VLOOKUP(C1681,[1]FIJA!$D:$P,3,0)</f>
        <v>117236877</v>
      </c>
      <c r="B1681" s="23">
        <v>1669</v>
      </c>
      <c r="C1681" s="7" t="s">
        <v>454</v>
      </c>
      <c r="D1681" s="7" t="s">
        <v>220</v>
      </c>
      <c r="E1681" s="7" t="str">
        <f>VLOOKUP(A1681,[2]COMEDORECO_Generacion_de_Datos_!$A:$F,2,0)</f>
        <v>M</v>
      </c>
      <c r="F1681" s="7" t="s">
        <v>1844</v>
      </c>
      <c r="G1681" s="44" t="str">
        <f>VLOOKUP(A1681,[1]FIJA!$A:$P,15,0)</f>
        <v>DIVISION DE MANTENIMIENTO- COMEDORES ECO</v>
      </c>
      <c r="H1681" s="44">
        <f>VLOOKUP(A1681,[1]FIJA!$A:$P,8,0)</f>
        <v>22000</v>
      </c>
      <c r="I1681" s="32">
        <f>VLOOKUP(A1681,[1]FIJA!$A:$P,10,0)</f>
        <v>0</v>
      </c>
      <c r="J1681" s="32">
        <f>VLOOKUP(A1681,[1]FIJA!$A:$P,9,0)</f>
        <v>631.4</v>
      </c>
      <c r="K1681" s="32">
        <f>VLOOKUP(A1681,[3]Sheet1!$F:$I,2,)</f>
        <v>1562</v>
      </c>
      <c r="L1681" s="32">
        <f>VLOOKUP(A1681,[3]Sheet1!$F:$I,4,0)</f>
        <v>253</v>
      </c>
      <c r="M1681" s="32">
        <f>VLOOKUP(A1681,[1]FIJA!$A:$P,11,0)</f>
        <v>668.8</v>
      </c>
      <c r="N1681" s="32">
        <f>VLOOKUP(A1681,[3]Sheet1!$F:$I,3,0)</f>
        <v>1559.8</v>
      </c>
      <c r="O1681" s="32">
        <f>VLOOKUP(A1681,[1]FIJA!$A:$P,12,0)</f>
        <v>75</v>
      </c>
      <c r="P1681" s="6">
        <v>1300.1999999999998</v>
      </c>
      <c r="Q1681" s="40">
        <f t="shared" si="79"/>
        <v>1375.1999999999998</v>
      </c>
      <c r="R1681" s="6">
        <f t="shared" si="78"/>
        <v>3374.8</v>
      </c>
      <c r="S1681" s="6">
        <f t="shared" si="80"/>
        <v>20624.8</v>
      </c>
      <c r="T1681" s="24">
        <v>111</v>
      </c>
      <c r="U1681" s="2" t="str">
        <f>VLOOKUP(A1681,[2]COMEDORECO_Generacion_de_Datos_!$A:$F,5,0)</f>
        <v>01.00.00.62.03.01.01</v>
      </c>
    </row>
    <row r="1682" spans="1:21" s="3" customFormat="1" ht="21.95" customHeight="1" x14ac:dyDescent="0.25">
      <c r="A1682" s="2">
        <f>VLOOKUP(C1682,[1]FIJA!$D:$P,3,0)</f>
        <v>1900159292</v>
      </c>
      <c r="B1682" s="23">
        <v>1670</v>
      </c>
      <c r="C1682" s="7" t="s">
        <v>1692</v>
      </c>
      <c r="D1682" s="7" t="s">
        <v>186</v>
      </c>
      <c r="E1682" s="7" t="str">
        <f>VLOOKUP(A1682,[2]COMEDORECO_Generacion_de_Datos_!$A:$F,2,0)</f>
        <v>M</v>
      </c>
      <c r="F1682" s="7" t="s">
        <v>1844</v>
      </c>
      <c r="G1682" s="44" t="str">
        <f>VLOOKUP(A1682,[1]FIJA!$A:$P,15,0)</f>
        <v>DIVISION DE MANTENIMIENTO- COMEDORES ECO</v>
      </c>
      <c r="H1682" s="44">
        <f>VLOOKUP(A1682,[1]FIJA!$A:$P,8,0)</f>
        <v>22000</v>
      </c>
      <c r="I1682" s="32">
        <f>VLOOKUP(A1682,[1]FIJA!$A:$P,10,0)</f>
        <v>0</v>
      </c>
      <c r="J1682" s="32">
        <f>VLOOKUP(A1682,[1]FIJA!$A:$P,9,0)</f>
        <v>631.4</v>
      </c>
      <c r="K1682" s="32">
        <f>VLOOKUP(A1682,[3]Sheet1!$F:$I,2,)</f>
        <v>1562</v>
      </c>
      <c r="L1682" s="32">
        <f>VLOOKUP(A1682,[3]Sheet1!$F:$I,4,0)</f>
        <v>253</v>
      </c>
      <c r="M1682" s="32">
        <f>VLOOKUP(A1682,[1]FIJA!$A:$P,11,0)</f>
        <v>668.8</v>
      </c>
      <c r="N1682" s="32">
        <f>VLOOKUP(A1682,[3]Sheet1!$F:$I,3,0)</f>
        <v>1559.8</v>
      </c>
      <c r="O1682" s="32">
        <f>VLOOKUP(A1682,[1]FIJA!$A:$P,12,0)</f>
        <v>75</v>
      </c>
      <c r="P1682" s="6">
        <v>1300.1999999999998</v>
      </c>
      <c r="Q1682" s="40">
        <f t="shared" si="79"/>
        <v>1375.1999999999998</v>
      </c>
      <c r="R1682" s="6">
        <f t="shared" si="78"/>
        <v>3374.8</v>
      </c>
      <c r="S1682" s="6">
        <f t="shared" si="80"/>
        <v>20624.8</v>
      </c>
      <c r="T1682" s="24">
        <v>111</v>
      </c>
      <c r="U1682" s="2" t="str">
        <f>VLOOKUP(A1682,[2]COMEDORECO_Generacion_de_Datos_!$A:$F,5,0)</f>
        <v>01.00.00.62.03.01.01</v>
      </c>
    </row>
    <row r="1683" spans="1:21" s="3" customFormat="1" ht="21.95" customHeight="1" x14ac:dyDescent="0.25">
      <c r="A1683" s="2">
        <f>VLOOKUP(C1683,[1]FIJA!$D:$P,3,0)</f>
        <v>22300213836</v>
      </c>
      <c r="B1683" s="23">
        <v>1671</v>
      </c>
      <c r="C1683" s="7" t="s">
        <v>1061</v>
      </c>
      <c r="D1683" s="7" t="s">
        <v>103</v>
      </c>
      <c r="E1683" s="7" t="str">
        <f>VLOOKUP(A1683,[2]COMEDORECO_Generacion_de_Datos_!$A:$F,2,0)</f>
        <v>M</v>
      </c>
      <c r="F1683" s="7" t="s">
        <v>1844</v>
      </c>
      <c r="G1683" s="44" t="str">
        <f>VLOOKUP(A1683,[1]FIJA!$A:$P,15,0)</f>
        <v>DIVISION DE MANTENIMIENTO- COMEDORES ECO</v>
      </c>
      <c r="H1683" s="44">
        <f>VLOOKUP(A1683,[1]FIJA!$A:$P,8,0)</f>
        <v>22000</v>
      </c>
      <c r="I1683" s="32">
        <f>VLOOKUP(A1683,[1]FIJA!$A:$P,10,0)</f>
        <v>0</v>
      </c>
      <c r="J1683" s="32">
        <f>VLOOKUP(A1683,[1]FIJA!$A:$P,9,0)</f>
        <v>631.4</v>
      </c>
      <c r="K1683" s="32">
        <f>VLOOKUP(A1683,[3]Sheet1!$F:$I,2,)</f>
        <v>1562</v>
      </c>
      <c r="L1683" s="32">
        <f>VLOOKUP(A1683,[3]Sheet1!$F:$I,4,0)</f>
        <v>253</v>
      </c>
      <c r="M1683" s="32">
        <f>VLOOKUP(A1683,[1]FIJA!$A:$P,11,0)</f>
        <v>668.8</v>
      </c>
      <c r="N1683" s="32">
        <f>VLOOKUP(A1683,[3]Sheet1!$F:$I,3,0)</f>
        <v>1559.8</v>
      </c>
      <c r="O1683" s="32">
        <f>VLOOKUP(A1683,[1]FIJA!$A:$P,12,0)</f>
        <v>75</v>
      </c>
      <c r="P1683" s="6">
        <v>1300.1999999999998</v>
      </c>
      <c r="Q1683" s="40">
        <f t="shared" si="79"/>
        <v>1375.1999999999998</v>
      </c>
      <c r="R1683" s="6">
        <f t="shared" si="78"/>
        <v>3374.8</v>
      </c>
      <c r="S1683" s="6">
        <f t="shared" si="80"/>
        <v>20624.8</v>
      </c>
      <c r="T1683" s="24">
        <v>111</v>
      </c>
      <c r="U1683" s="2" t="str">
        <f>VLOOKUP(A1683,[2]COMEDORECO_Generacion_de_Datos_!$A:$F,5,0)</f>
        <v>01.00.00.62.03.01.01</v>
      </c>
    </row>
    <row r="1684" spans="1:21" s="3" customFormat="1" ht="21.95" customHeight="1" x14ac:dyDescent="0.25">
      <c r="A1684" s="2">
        <f>VLOOKUP(C1684,[1]FIJA!$D:$P,3,0)</f>
        <v>22300312828</v>
      </c>
      <c r="B1684" s="23">
        <v>1672</v>
      </c>
      <c r="C1684" s="7" t="s">
        <v>1065</v>
      </c>
      <c r="D1684" s="7" t="s">
        <v>103</v>
      </c>
      <c r="E1684" s="7" t="str">
        <f>VLOOKUP(A1684,[2]COMEDORECO_Generacion_de_Datos_!$A:$F,2,0)</f>
        <v>M</v>
      </c>
      <c r="F1684" s="7" t="s">
        <v>1844</v>
      </c>
      <c r="G1684" s="44" t="str">
        <f>VLOOKUP(A1684,[1]FIJA!$A:$P,15,0)</f>
        <v>DIVISION DE MANTENIMIENTO- COMEDORES ECO</v>
      </c>
      <c r="H1684" s="44">
        <f>VLOOKUP(A1684,[1]FIJA!$A:$P,8,0)</f>
        <v>22000</v>
      </c>
      <c r="I1684" s="32">
        <f>VLOOKUP(A1684,[1]FIJA!$A:$P,10,0)</f>
        <v>0</v>
      </c>
      <c r="J1684" s="32">
        <f>VLOOKUP(A1684,[1]FIJA!$A:$P,9,0)</f>
        <v>631.4</v>
      </c>
      <c r="K1684" s="32">
        <f>VLOOKUP(A1684,[3]Sheet1!$F:$I,2,)</f>
        <v>1562</v>
      </c>
      <c r="L1684" s="32">
        <f>VLOOKUP(A1684,[3]Sheet1!$F:$I,4,0)</f>
        <v>253</v>
      </c>
      <c r="M1684" s="32">
        <f>VLOOKUP(A1684,[1]FIJA!$A:$P,11,0)</f>
        <v>668.8</v>
      </c>
      <c r="N1684" s="32">
        <f>VLOOKUP(A1684,[3]Sheet1!$F:$I,3,0)</f>
        <v>1559.8</v>
      </c>
      <c r="O1684" s="32">
        <f>VLOOKUP(A1684,[1]FIJA!$A:$P,12,0)</f>
        <v>75</v>
      </c>
      <c r="P1684" s="6">
        <v>1300.1999999999998</v>
      </c>
      <c r="Q1684" s="40">
        <f t="shared" si="79"/>
        <v>1375.1999999999998</v>
      </c>
      <c r="R1684" s="6">
        <f t="shared" si="78"/>
        <v>3374.8</v>
      </c>
      <c r="S1684" s="6">
        <f t="shared" si="80"/>
        <v>20624.8</v>
      </c>
      <c r="T1684" s="24">
        <v>111</v>
      </c>
      <c r="U1684" s="2" t="str">
        <f>VLOOKUP(A1684,[2]COMEDORECO_Generacion_de_Datos_!$A:$F,5,0)</f>
        <v>01.00.00.62.03.01.01</v>
      </c>
    </row>
    <row r="1685" spans="1:21" s="3" customFormat="1" ht="21.95" customHeight="1" x14ac:dyDescent="0.25">
      <c r="A1685" s="2">
        <f>VLOOKUP(C1685,[1]FIJA!$D:$P,3,0)</f>
        <v>22301059089</v>
      </c>
      <c r="B1685" s="23">
        <v>1673</v>
      </c>
      <c r="C1685" s="7" t="s">
        <v>1093</v>
      </c>
      <c r="D1685" s="7" t="s">
        <v>103</v>
      </c>
      <c r="E1685" s="7" t="str">
        <f>VLOOKUP(A1685,[2]COMEDORECO_Generacion_de_Datos_!$A:$F,2,0)</f>
        <v>M</v>
      </c>
      <c r="F1685" s="7" t="s">
        <v>1844</v>
      </c>
      <c r="G1685" s="44" t="str">
        <f>VLOOKUP(A1685,[1]FIJA!$A:$P,15,0)</f>
        <v>DIVISION DE MANTENIMIENTO- COMEDORES ECO</v>
      </c>
      <c r="H1685" s="44">
        <f>VLOOKUP(A1685,[1]FIJA!$A:$P,8,0)</f>
        <v>22000</v>
      </c>
      <c r="I1685" s="32">
        <f>VLOOKUP(A1685,[1]FIJA!$A:$P,10,0)</f>
        <v>0</v>
      </c>
      <c r="J1685" s="32">
        <f>VLOOKUP(A1685,[1]FIJA!$A:$P,9,0)</f>
        <v>631.4</v>
      </c>
      <c r="K1685" s="32">
        <f>VLOOKUP(A1685,[3]Sheet1!$F:$I,2,)</f>
        <v>1562</v>
      </c>
      <c r="L1685" s="32">
        <f>VLOOKUP(A1685,[3]Sheet1!$F:$I,4,0)</f>
        <v>253</v>
      </c>
      <c r="M1685" s="32">
        <f>VLOOKUP(A1685,[1]FIJA!$A:$P,11,0)</f>
        <v>668.8</v>
      </c>
      <c r="N1685" s="32">
        <f>VLOOKUP(A1685,[3]Sheet1!$F:$I,3,0)</f>
        <v>1559.8</v>
      </c>
      <c r="O1685" s="32">
        <f>VLOOKUP(A1685,[1]FIJA!$A:$P,12,0)</f>
        <v>75</v>
      </c>
      <c r="P1685" s="6">
        <v>1300.1999999999998</v>
      </c>
      <c r="Q1685" s="40">
        <f t="shared" si="79"/>
        <v>1375.1999999999998</v>
      </c>
      <c r="R1685" s="6">
        <f t="shared" si="78"/>
        <v>3374.8</v>
      </c>
      <c r="S1685" s="6">
        <f t="shared" si="80"/>
        <v>20624.8</v>
      </c>
      <c r="T1685" s="24">
        <v>111</v>
      </c>
      <c r="U1685" s="2" t="str">
        <f>VLOOKUP(A1685,[2]COMEDORECO_Generacion_de_Datos_!$A:$F,5,0)</f>
        <v>01.00.00.62.03.01.01</v>
      </c>
    </row>
    <row r="1686" spans="1:21" s="3" customFormat="1" ht="21.95" customHeight="1" x14ac:dyDescent="0.25">
      <c r="A1686" s="2">
        <f>VLOOKUP(C1686,[1]FIJA!$D:$P,3,0)</f>
        <v>3700102779</v>
      </c>
      <c r="B1686" s="23">
        <v>1674</v>
      </c>
      <c r="C1686" s="7" t="s">
        <v>85</v>
      </c>
      <c r="D1686" s="7" t="s">
        <v>28</v>
      </c>
      <c r="E1686" s="7" t="str">
        <f>VLOOKUP(A1686,[2]COMEDORECO_Generacion_de_Datos_!$A:$F,2,0)</f>
        <v>F</v>
      </c>
      <c r="F1686" s="7" t="s">
        <v>1845</v>
      </c>
      <c r="G1686" s="44" t="str">
        <f>VLOOKUP(A1686,[1]FIJA!$A:$P,15,0)</f>
        <v>DIVISION DE MANTENIMIENTO- COMEDORES ECO</v>
      </c>
      <c r="H1686" s="44">
        <f>VLOOKUP(A1686,[1]FIJA!$A:$P,8,0)</f>
        <v>21500</v>
      </c>
      <c r="I1686" s="32">
        <f>VLOOKUP(A1686,[1]FIJA!$A:$P,10,0)</f>
        <v>0</v>
      </c>
      <c r="J1686" s="32">
        <f>VLOOKUP(A1686,[1]FIJA!$A:$P,9,0)</f>
        <v>617.04999999999995</v>
      </c>
      <c r="K1686" s="32">
        <f>VLOOKUP(A1686,[3]Sheet1!$F:$I,2,)</f>
        <v>1526.5</v>
      </c>
      <c r="L1686" s="32">
        <f>VLOOKUP(A1686,[3]Sheet1!$F:$I,4,0)</f>
        <v>247.25</v>
      </c>
      <c r="M1686" s="32">
        <f>VLOOKUP(A1686,[1]FIJA!$A:$P,11,0)</f>
        <v>653.6</v>
      </c>
      <c r="N1686" s="32">
        <f>VLOOKUP(A1686,[3]Sheet1!$F:$I,3,0)</f>
        <v>1524.35</v>
      </c>
      <c r="O1686" s="32">
        <f>VLOOKUP(A1686,[1]FIJA!$A:$P,12,0)</f>
        <v>75</v>
      </c>
      <c r="P1686" s="6">
        <v>1270.6500000000001</v>
      </c>
      <c r="Q1686" s="40">
        <f t="shared" si="79"/>
        <v>1345.65</v>
      </c>
      <c r="R1686" s="6">
        <f t="shared" si="78"/>
        <v>3298.1</v>
      </c>
      <c r="S1686" s="6">
        <f t="shared" si="80"/>
        <v>20154.349999999999</v>
      </c>
      <c r="T1686" s="24">
        <v>111</v>
      </c>
      <c r="U1686" s="2" t="str">
        <f>VLOOKUP(A1686,[2]COMEDORECO_Generacion_de_Datos_!$A:$F,5,0)</f>
        <v>01.00.00.62.03.01.01</v>
      </c>
    </row>
    <row r="1687" spans="1:21" s="3" customFormat="1" ht="21.95" customHeight="1" x14ac:dyDescent="0.25">
      <c r="A1687" s="2">
        <f>VLOOKUP(C1687,[1]FIJA!$D:$P,3,0)</f>
        <v>105432595</v>
      </c>
      <c r="B1687" s="23">
        <v>1675</v>
      </c>
      <c r="C1687" s="7" t="s">
        <v>237</v>
      </c>
      <c r="D1687" s="7" t="s">
        <v>238</v>
      </c>
      <c r="E1687" s="7" t="str">
        <f>VLOOKUP(A1687,[2]COMEDORECO_Generacion_de_Datos_!$A:$F,2,0)</f>
        <v>M</v>
      </c>
      <c r="F1687" s="7" t="s">
        <v>1844</v>
      </c>
      <c r="G1687" s="44" t="str">
        <f>VLOOKUP(A1687,[1]FIJA!$A:$P,15,0)</f>
        <v>DIVISION DE MANTENIMIENTO- COMEDORES ECO</v>
      </c>
      <c r="H1687" s="44">
        <f>VLOOKUP(A1687,[1]FIJA!$A:$P,8,0)</f>
        <v>21000</v>
      </c>
      <c r="I1687" s="32">
        <f>VLOOKUP(A1687,[1]FIJA!$A:$P,10,0)</f>
        <v>0</v>
      </c>
      <c r="J1687" s="32">
        <f>VLOOKUP(A1687,[1]FIJA!$A:$P,9,0)</f>
        <v>602.70000000000005</v>
      </c>
      <c r="K1687" s="32">
        <f>VLOOKUP(A1687,[3]Sheet1!$F:$I,2,)</f>
        <v>1491</v>
      </c>
      <c r="L1687" s="32">
        <f>VLOOKUP(A1687,[3]Sheet1!$F:$I,4,0)</f>
        <v>241.5</v>
      </c>
      <c r="M1687" s="32">
        <f>VLOOKUP(A1687,[1]FIJA!$A:$P,11,0)</f>
        <v>638.4</v>
      </c>
      <c r="N1687" s="32">
        <f>VLOOKUP(A1687,[3]Sheet1!$F:$I,3,0)</f>
        <v>1488.9</v>
      </c>
      <c r="O1687" s="32">
        <f>VLOOKUP(A1687,[1]FIJA!$A:$P,12,0)</f>
        <v>75</v>
      </c>
      <c r="P1687" s="6">
        <v>1241.0999999999999</v>
      </c>
      <c r="Q1687" s="40">
        <f t="shared" si="79"/>
        <v>1316.1</v>
      </c>
      <c r="R1687" s="6">
        <f t="shared" si="78"/>
        <v>3221.4</v>
      </c>
      <c r="S1687" s="6">
        <f t="shared" si="80"/>
        <v>19683.900000000001</v>
      </c>
      <c r="T1687" s="24">
        <v>111</v>
      </c>
      <c r="U1687" s="2" t="str">
        <f>VLOOKUP(A1687,[2]COMEDORECO_Generacion_de_Datos_!$A:$F,5,0)</f>
        <v>01.00.00.62.03.01.01</v>
      </c>
    </row>
    <row r="1688" spans="1:21" s="3" customFormat="1" ht="21.95" customHeight="1" x14ac:dyDescent="0.25">
      <c r="A1688" s="2">
        <f>VLOOKUP(C1688,[1]FIJA!$D:$P,3,0)</f>
        <v>116615824</v>
      </c>
      <c r="B1688" s="23">
        <v>1676</v>
      </c>
      <c r="C1688" s="7" t="s">
        <v>1680</v>
      </c>
      <c r="D1688" s="7" t="s">
        <v>109</v>
      </c>
      <c r="E1688" s="7" t="str">
        <f>VLOOKUP(A1688,[2]COMEDORECO_Generacion_de_Datos_!$A:$F,2,0)</f>
        <v>M</v>
      </c>
      <c r="F1688" s="7" t="s">
        <v>1844</v>
      </c>
      <c r="G1688" s="44" t="str">
        <f>VLOOKUP(A1688,[1]FIJA!$A:$P,15,0)</f>
        <v>DIVISION DE MANTENIMIENTO- COMEDORES ECO</v>
      </c>
      <c r="H1688" s="44">
        <f>VLOOKUP(A1688,[1]FIJA!$A:$P,8,0)</f>
        <v>20000</v>
      </c>
      <c r="I1688" s="32">
        <f>VLOOKUP(A1688,[1]FIJA!$A:$P,10,0)</f>
        <v>0</v>
      </c>
      <c r="J1688" s="32">
        <f>VLOOKUP(A1688,[1]FIJA!$A:$P,9,0)</f>
        <v>574</v>
      </c>
      <c r="K1688" s="32">
        <f>VLOOKUP(A1688,[3]Sheet1!$F:$I,2,)</f>
        <v>1420</v>
      </c>
      <c r="L1688" s="32">
        <f>VLOOKUP(A1688,[3]Sheet1!$F:$I,4,0)</f>
        <v>230</v>
      </c>
      <c r="M1688" s="32">
        <f>VLOOKUP(A1688,[1]FIJA!$A:$P,11,0)</f>
        <v>608</v>
      </c>
      <c r="N1688" s="32">
        <f>VLOOKUP(A1688,[3]Sheet1!$F:$I,3,0)</f>
        <v>1418</v>
      </c>
      <c r="O1688" s="32">
        <f>VLOOKUP(A1688,[1]FIJA!$A:$P,12,0)</f>
        <v>75</v>
      </c>
      <c r="P1688" s="6">
        <v>1182</v>
      </c>
      <c r="Q1688" s="40">
        <f t="shared" si="79"/>
        <v>1257</v>
      </c>
      <c r="R1688" s="6">
        <f t="shared" si="78"/>
        <v>3068</v>
      </c>
      <c r="S1688" s="6">
        <f t="shared" si="80"/>
        <v>18743</v>
      </c>
      <c r="T1688" s="24">
        <v>111</v>
      </c>
      <c r="U1688" s="2" t="str">
        <f>VLOOKUP(A1688,[2]COMEDORECO_Generacion_de_Datos_!$A:$F,5,0)</f>
        <v>01.00.00.62.03.01.01</v>
      </c>
    </row>
    <row r="1689" spans="1:21" s="3" customFormat="1" ht="21.95" customHeight="1" x14ac:dyDescent="0.25">
      <c r="A1689" s="2">
        <f>VLOOKUP(C1689,[1]FIJA!$D:$P,3,0)</f>
        <v>118781780</v>
      </c>
      <c r="B1689" s="23">
        <v>1677</v>
      </c>
      <c r="C1689" s="7" t="s">
        <v>473</v>
      </c>
      <c r="D1689" s="7" t="s">
        <v>113</v>
      </c>
      <c r="E1689" s="7" t="str">
        <f>VLOOKUP(A1689,[2]COMEDORECO_Generacion_de_Datos_!$A:$F,2,0)</f>
        <v>F</v>
      </c>
      <c r="F1689" s="7" t="s">
        <v>1844</v>
      </c>
      <c r="G1689" s="44" t="str">
        <f>VLOOKUP(A1689,[1]FIJA!$A:$P,15,0)</f>
        <v>DIVISION DE MANTENIMIENTO- COMEDORES ECO</v>
      </c>
      <c r="H1689" s="44">
        <f>VLOOKUP(A1689,[1]FIJA!$A:$P,8,0)</f>
        <v>20000</v>
      </c>
      <c r="I1689" s="32">
        <f>VLOOKUP(A1689,[1]FIJA!$A:$P,10,0)</f>
        <v>0</v>
      </c>
      <c r="J1689" s="32">
        <f>VLOOKUP(A1689,[1]FIJA!$A:$P,9,0)</f>
        <v>574</v>
      </c>
      <c r="K1689" s="32">
        <f>VLOOKUP(A1689,[3]Sheet1!$F:$I,2,)</f>
        <v>1420</v>
      </c>
      <c r="L1689" s="32">
        <f>VLOOKUP(A1689,[3]Sheet1!$F:$I,4,0)</f>
        <v>230</v>
      </c>
      <c r="M1689" s="32">
        <f>VLOOKUP(A1689,[1]FIJA!$A:$P,11,0)</f>
        <v>608</v>
      </c>
      <c r="N1689" s="32">
        <f>VLOOKUP(A1689,[3]Sheet1!$F:$I,3,0)</f>
        <v>1418</v>
      </c>
      <c r="O1689" s="32">
        <f>VLOOKUP(A1689,[1]FIJA!$A:$P,12,0)</f>
        <v>75</v>
      </c>
      <c r="P1689" s="6">
        <v>1182</v>
      </c>
      <c r="Q1689" s="40">
        <f t="shared" si="79"/>
        <v>1257</v>
      </c>
      <c r="R1689" s="6">
        <f t="shared" si="78"/>
        <v>3068</v>
      </c>
      <c r="S1689" s="6">
        <f t="shared" si="80"/>
        <v>18743</v>
      </c>
      <c r="T1689" s="24">
        <v>111</v>
      </c>
      <c r="U1689" s="2" t="str">
        <f>VLOOKUP(A1689,[2]COMEDORECO_Generacion_de_Datos_!$A:$F,5,0)</f>
        <v>01.00.00.62.03.01.01</v>
      </c>
    </row>
    <row r="1690" spans="1:21" s="3" customFormat="1" ht="21.95" customHeight="1" x14ac:dyDescent="0.25">
      <c r="A1690" s="2">
        <f>VLOOKUP(C1690,[1]FIJA!$D:$P,3,0)</f>
        <v>1800385955</v>
      </c>
      <c r="B1690" s="23">
        <v>1678</v>
      </c>
      <c r="C1690" s="7" t="s">
        <v>638</v>
      </c>
      <c r="D1690" s="7" t="s">
        <v>186</v>
      </c>
      <c r="E1690" s="7" t="str">
        <f>VLOOKUP(A1690,[2]COMEDORECO_Generacion_de_Datos_!$A:$F,2,0)</f>
        <v>F</v>
      </c>
      <c r="F1690" s="7" t="s">
        <v>1844</v>
      </c>
      <c r="G1690" s="44" t="str">
        <f>VLOOKUP(A1690,[1]FIJA!$A:$P,15,0)</f>
        <v>DIVISION DE MANTENIMIENTO- COMEDORES ECO</v>
      </c>
      <c r="H1690" s="44">
        <f>VLOOKUP(A1690,[1]FIJA!$A:$P,8,0)</f>
        <v>20000</v>
      </c>
      <c r="I1690" s="32">
        <f>VLOOKUP(A1690,[1]FIJA!$A:$P,10,0)</f>
        <v>0</v>
      </c>
      <c r="J1690" s="32">
        <f>VLOOKUP(A1690,[1]FIJA!$A:$P,9,0)</f>
        <v>574</v>
      </c>
      <c r="K1690" s="32">
        <f>VLOOKUP(A1690,[3]Sheet1!$F:$I,2,)</f>
        <v>1420</v>
      </c>
      <c r="L1690" s="32">
        <f>VLOOKUP(A1690,[3]Sheet1!$F:$I,4,0)</f>
        <v>230</v>
      </c>
      <c r="M1690" s="32">
        <f>VLOOKUP(A1690,[1]FIJA!$A:$P,11,0)</f>
        <v>608</v>
      </c>
      <c r="N1690" s="32">
        <f>VLOOKUP(A1690,[3]Sheet1!$F:$I,3,0)</f>
        <v>1418</v>
      </c>
      <c r="O1690" s="32">
        <f>VLOOKUP(A1690,[1]FIJA!$A:$P,12,0)</f>
        <v>75</v>
      </c>
      <c r="P1690" s="6">
        <v>1182</v>
      </c>
      <c r="Q1690" s="40">
        <f t="shared" si="79"/>
        <v>1257</v>
      </c>
      <c r="R1690" s="6">
        <f t="shared" si="78"/>
        <v>3068</v>
      </c>
      <c r="S1690" s="6">
        <f t="shared" si="80"/>
        <v>18743</v>
      </c>
      <c r="T1690" s="24">
        <v>111</v>
      </c>
      <c r="U1690" s="2" t="str">
        <f>VLOOKUP(A1690,[2]COMEDORECO_Generacion_de_Datos_!$A:$F,5,0)</f>
        <v>01.00.00.62.03.01.01</v>
      </c>
    </row>
    <row r="1691" spans="1:21" s="3" customFormat="1" ht="21.95" customHeight="1" x14ac:dyDescent="0.25">
      <c r="A1691" s="2">
        <f>VLOOKUP(C1691,[1]FIJA!$D:$P,3,0)</f>
        <v>6000125556</v>
      </c>
      <c r="B1691" s="23">
        <v>1679</v>
      </c>
      <c r="C1691" s="7" t="s">
        <v>912</v>
      </c>
      <c r="D1691" s="7" t="s">
        <v>220</v>
      </c>
      <c r="E1691" s="7" t="str">
        <f>VLOOKUP(A1691,[2]COMEDORECO_Generacion_de_Datos_!$A:$F,2,0)</f>
        <v>M</v>
      </c>
      <c r="F1691" s="7" t="s">
        <v>1844</v>
      </c>
      <c r="G1691" s="44" t="str">
        <f>VLOOKUP(A1691,[1]FIJA!$A:$P,15,0)</f>
        <v>DIVISION DE MANTENIMIENTO- COMEDORES ECO</v>
      </c>
      <c r="H1691" s="44">
        <f>VLOOKUP(A1691,[1]FIJA!$A:$P,8,0)</f>
        <v>20000</v>
      </c>
      <c r="I1691" s="32">
        <f>VLOOKUP(A1691,[1]FIJA!$A:$P,10,0)</f>
        <v>0</v>
      </c>
      <c r="J1691" s="32">
        <f>VLOOKUP(A1691,[1]FIJA!$A:$P,9,0)</f>
        <v>574</v>
      </c>
      <c r="K1691" s="32">
        <f>VLOOKUP(A1691,[3]Sheet1!$F:$I,2,)</f>
        <v>1420</v>
      </c>
      <c r="L1691" s="32">
        <f>VLOOKUP(A1691,[3]Sheet1!$F:$I,4,0)</f>
        <v>230</v>
      </c>
      <c r="M1691" s="32">
        <f>VLOOKUP(A1691,[1]FIJA!$A:$P,11,0)</f>
        <v>608</v>
      </c>
      <c r="N1691" s="32">
        <f>VLOOKUP(A1691,[3]Sheet1!$F:$I,3,0)</f>
        <v>1418</v>
      </c>
      <c r="O1691" s="32">
        <f>VLOOKUP(A1691,[1]FIJA!$A:$P,12,0)</f>
        <v>75</v>
      </c>
      <c r="P1691" s="6">
        <v>1182</v>
      </c>
      <c r="Q1691" s="40">
        <f t="shared" si="79"/>
        <v>1257</v>
      </c>
      <c r="R1691" s="6">
        <f t="shared" si="78"/>
        <v>3068</v>
      </c>
      <c r="S1691" s="6">
        <f t="shared" si="80"/>
        <v>18743</v>
      </c>
      <c r="T1691" s="24">
        <v>111</v>
      </c>
      <c r="U1691" s="2" t="str">
        <f>VLOOKUP(A1691,[2]COMEDORECO_Generacion_de_Datos_!$A:$F,5,0)</f>
        <v>01.00.00.62.03.01.01</v>
      </c>
    </row>
    <row r="1692" spans="1:21" s="3" customFormat="1" ht="21.95" customHeight="1" x14ac:dyDescent="0.25">
      <c r="A1692" s="2">
        <f>VLOOKUP(C1692,[1]FIJA!$D:$P,3,0)</f>
        <v>7600018233</v>
      </c>
      <c r="B1692" s="23">
        <v>1680</v>
      </c>
      <c r="C1692" s="7" t="s">
        <v>1512</v>
      </c>
      <c r="D1692" s="7" t="s">
        <v>101</v>
      </c>
      <c r="E1692" s="7" t="str">
        <f>VLOOKUP(A1692,[2]COMEDORECO_Generacion_de_Datos_!$A:$F,2,0)</f>
        <v>F</v>
      </c>
      <c r="F1692" s="7" t="s">
        <v>1844</v>
      </c>
      <c r="G1692" s="44" t="str">
        <f>VLOOKUP(A1692,[1]FIJA!$A:$P,15,0)</f>
        <v>DIVISION DE MANTENIMIENTO- COMEDORES ECO</v>
      </c>
      <c r="H1692" s="44">
        <f>VLOOKUP(A1692,[1]FIJA!$A:$P,8,0)</f>
        <v>20000</v>
      </c>
      <c r="I1692" s="32">
        <f>VLOOKUP(A1692,[1]FIJA!$A:$P,10,0)</f>
        <v>0</v>
      </c>
      <c r="J1692" s="32">
        <f>VLOOKUP(A1692,[1]FIJA!$A:$P,9,0)</f>
        <v>574</v>
      </c>
      <c r="K1692" s="32">
        <f>VLOOKUP(A1692,[3]Sheet1!$F:$I,2,)</f>
        <v>1420</v>
      </c>
      <c r="L1692" s="32">
        <f>VLOOKUP(A1692,[3]Sheet1!$F:$I,4,0)</f>
        <v>230</v>
      </c>
      <c r="M1692" s="32">
        <f>VLOOKUP(A1692,[1]FIJA!$A:$P,11,0)</f>
        <v>608</v>
      </c>
      <c r="N1692" s="32">
        <f>VLOOKUP(A1692,[3]Sheet1!$F:$I,3,0)</f>
        <v>1418</v>
      </c>
      <c r="O1692" s="32">
        <f>VLOOKUP(A1692,[1]FIJA!$A:$P,12,0)</f>
        <v>75</v>
      </c>
      <c r="P1692" s="6">
        <v>1182</v>
      </c>
      <c r="Q1692" s="40">
        <f t="shared" si="79"/>
        <v>1257</v>
      </c>
      <c r="R1692" s="6">
        <f t="shared" si="78"/>
        <v>3068</v>
      </c>
      <c r="S1692" s="6">
        <f t="shared" si="80"/>
        <v>18743</v>
      </c>
      <c r="T1692" s="24">
        <v>111</v>
      </c>
      <c r="U1692" s="2" t="str">
        <f>VLOOKUP(A1692,[2]COMEDORECO_Generacion_de_Datos_!$A:$F,5,0)</f>
        <v>01.00.00.62.03.01.01</v>
      </c>
    </row>
    <row r="1693" spans="1:21" s="3" customFormat="1" ht="21.95" customHeight="1" x14ac:dyDescent="0.25">
      <c r="A1693" s="2">
        <f>VLOOKUP(C1693,[1]FIJA!$D:$P,3,0)</f>
        <v>8600028966</v>
      </c>
      <c r="B1693" s="23">
        <v>1681</v>
      </c>
      <c r="C1693" s="7" t="s">
        <v>1513</v>
      </c>
      <c r="D1693" s="7" t="s">
        <v>101</v>
      </c>
      <c r="E1693" s="7" t="str">
        <f>VLOOKUP(A1693,[2]COMEDORECO_Generacion_de_Datos_!$A:$F,2,0)</f>
        <v>M</v>
      </c>
      <c r="F1693" s="7" t="s">
        <v>1844</v>
      </c>
      <c r="G1693" s="44" t="str">
        <f>VLOOKUP(A1693,[1]FIJA!$A:$P,15,0)</f>
        <v>DIVISION DE MANTENIMIENTO- COMEDORES ECO</v>
      </c>
      <c r="H1693" s="44">
        <f>VLOOKUP(A1693,[1]FIJA!$A:$P,8,0)</f>
        <v>20000</v>
      </c>
      <c r="I1693" s="32">
        <f>VLOOKUP(A1693,[1]FIJA!$A:$P,10,0)</f>
        <v>0</v>
      </c>
      <c r="J1693" s="32">
        <f>VLOOKUP(A1693,[1]FIJA!$A:$P,9,0)</f>
        <v>574</v>
      </c>
      <c r="K1693" s="32">
        <f>VLOOKUP(A1693,[3]Sheet1!$F:$I,2,)</f>
        <v>1420</v>
      </c>
      <c r="L1693" s="32">
        <f>VLOOKUP(A1693,[3]Sheet1!$F:$I,4,0)</f>
        <v>230</v>
      </c>
      <c r="M1693" s="32">
        <f>VLOOKUP(A1693,[1]FIJA!$A:$P,11,0)</f>
        <v>608</v>
      </c>
      <c r="N1693" s="32">
        <f>VLOOKUP(A1693,[3]Sheet1!$F:$I,3,0)</f>
        <v>1418</v>
      </c>
      <c r="O1693" s="32">
        <f>VLOOKUP(A1693,[1]FIJA!$A:$P,12,0)</f>
        <v>75</v>
      </c>
      <c r="P1693" s="6">
        <v>1182</v>
      </c>
      <c r="Q1693" s="40">
        <f t="shared" si="79"/>
        <v>1257</v>
      </c>
      <c r="R1693" s="6">
        <f t="shared" si="78"/>
        <v>3068</v>
      </c>
      <c r="S1693" s="6">
        <f t="shared" si="80"/>
        <v>18743</v>
      </c>
      <c r="T1693" s="24">
        <v>111</v>
      </c>
      <c r="U1693" s="2" t="str">
        <f>VLOOKUP(A1693,[2]COMEDORECO_Generacion_de_Datos_!$A:$F,5,0)</f>
        <v>01.00.00.62.03.01.01</v>
      </c>
    </row>
    <row r="1694" spans="1:21" s="3" customFormat="1" ht="21.95" customHeight="1" x14ac:dyDescent="0.25">
      <c r="A1694" s="2">
        <f>VLOOKUP(C1694,[1]FIJA!$D:$P,3,0)</f>
        <v>16000008629</v>
      </c>
      <c r="B1694" s="23">
        <v>1682</v>
      </c>
      <c r="C1694" s="7" t="s">
        <v>1054</v>
      </c>
      <c r="D1694" s="7" t="s">
        <v>186</v>
      </c>
      <c r="E1694" s="7" t="str">
        <f>VLOOKUP(A1694,[2]COMEDORECO_Generacion_de_Datos_!$A:$F,2,0)</f>
        <v>F</v>
      </c>
      <c r="F1694" s="7" t="s">
        <v>1844</v>
      </c>
      <c r="G1694" s="44" t="str">
        <f>VLOOKUP(A1694,[1]FIJA!$A:$P,15,0)</f>
        <v>DIVISION DE MANTENIMIENTO- COMEDORES ECO</v>
      </c>
      <c r="H1694" s="44">
        <f>VLOOKUP(A1694,[1]FIJA!$A:$P,8,0)</f>
        <v>20000</v>
      </c>
      <c r="I1694" s="32">
        <f>VLOOKUP(A1694,[1]FIJA!$A:$P,10,0)</f>
        <v>0</v>
      </c>
      <c r="J1694" s="32">
        <f>VLOOKUP(A1694,[1]FIJA!$A:$P,9,0)</f>
        <v>574</v>
      </c>
      <c r="K1694" s="32">
        <f>VLOOKUP(A1694,[3]Sheet1!$F:$I,2,)</f>
        <v>1420</v>
      </c>
      <c r="L1694" s="32">
        <f>VLOOKUP(A1694,[3]Sheet1!$F:$I,4,0)</f>
        <v>230</v>
      </c>
      <c r="M1694" s="32">
        <f>VLOOKUP(A1694,[1]FIJA!$A:$P,11,0)</f>
        <v>608</v>
      </c>
      <c r="N1694" s="32">
        <f>VLOOKUP(A1694,[3]Sheet1!$F:$I,3,0)</f>
        <v>1418</v>
      </c>
      <c r="O1694" s="32">
        <f>VLOOKUP(A1694,[1]FIJA!$A:$P,12,0)</f>
        <v>75</v>
      </c>
      <c r="P1694" s="6">
        <v>1182</v>
      </c>
      <c r="Q1694" s="40">
        <f t="shared" si="79"/>
        <v>1257</v>
      </c>
      <c r="R1694" s="6">
        <f t="shared" si="78"/>
        <v>3068</v>
      </c>
      <c r="S1694" s="6">
        <f t="shared" si="80"/>
        <v>18743</v>
      </c>
      <c r="T1694" s="24">
        <v>111</v>
      </c>
      <c r="U1694" s="2" t="str">
        <f>VLOOKUP(A1694,[2]COMEDORECO_Generacion_de_Datos_!$A:$F,5,0)</f>
        <v>01.00.00.62.03.01.01</v>
      </c>
    </row>
    <row r="1695" spans="1:21" s="3" customFormat="1" ht="21.95" customHeight="1" x14ac:dyDescent="0.25">
      <c r="A1695" s="2">
        <f>VLOOKUP(C1695,[1]FIJA!$D:$P,3,0)</f>
        <v>22300751751</v>
      </c>
      <c r="B1695" s="23">
        <v>1683</v>
      </c>
      <c r="C1695" s="7" t="s">
        <v>1081</v>
      </c>
      <c r="D1695" s="7" t="s">
        <v>417</v>
      </c>
      <c r="E1695" s="7" t="str">
        <f>VLOOKUP(A1695,[2]COMEDORECO_Generacion_de_Datos_!$A:$F,2,0)</f>
        <v>M</v>
      </c>
      <c r="F1695" s="7" t="s">
        <v>1844</v>
      </c>
      <c r="G1695" s="44" t="str">
        <f>VLOOKUP(A1695,[1]FIJA!$A:$P,15,0)</f>
        <v>DIVISION DE MANTENIMIENTO- COMEDORES ECO</v>
      </c>
      <c r="H1695" s="44">
        <f>VLOOKUP(A1695,[1]FIJA!$A:$P,8,0)</f>
        <v>20000</v>
      </c>
      <c r="I1695" s="32">
        <f>VLOOKUP(A1695,[1]FIJA!$A:$P,10,0)</f>
        <v>0</v>
      </c>
      <c r="J1695" s="32">
        <f>VLOOKUP(A1695,[1]FIJA!$A:$P,9,0)</f>
        <v>574</v>
      </c>
      <c r="K1695" s="32">
        <f>VLOOKUP(A1695,[3]Sheet1!$F:$I,2,)</f>
        <v>1420</v>
      </c>
      <c r="L1695" s="32">
        <f>VLOOKUP(A1695,[3]Sheet1!$F:$I,4,0)</f>
        <v>230</v>
      </c>
      <c r="M1695" s="32">
        <f>VLOOKUP(A1695,[1]FIJA!$A:$P,11,0)</f>
        <v>608</v>
      </c>
      <c r="N1695" s="32">
        <f>VLOOKUP(A1695,[3]Sheet1!$F:$I,3,0)</f>
        <v>1418</v>
      </c>
      <c r="O1695" s="32">
        <f>VLOOKUP(A1695,[1]FIJA!$A:$P,12,0)</f>
        <v>75</v>
      </c>
      <c r="P1695" s="6">
        <v>1182</v>
      </c>
      <c r="Q1695" s="40">
        <f t="shared" si="79"/>
        <v>1257</v>
      </c>
      <c r="R1695" s="6">
        <f t="shared" si="78"/>
        <v>3068</v>
      </c>
      <c r="S1695" s="6">
        <f t="shared" si="80"/>
        <v>18743</v>
      </c>
      <c r="T1695" s="24">
        <v>111</v>
      </c>
      <c r="U1695" s="2" t="str">
        <f>VLOOKUP(A1695,[2]COMEDORECO_Generacion_de_Datos_!$A:$F,5,0)</f>
        <v>01.00.00.62.03.01.01</v>
      </c>
    </row>
    <row r="1696" spans="1:21" s="3" customFormat="1" ht="21.95" customHeight="1" x14ac:dyDescent="0.25">
      <c r="A1696" s="2">
        <f>VLOOKUP(C1696,[1]FIJA!$D:$P,3,0)</f>
        <v>108745696</v>
      </c>
      <c r="B1696" s="23">
        <v>1684</v>
      </c>
      <c r="C1696" s="7" t="s">
        <v>305</v>
      </c>
      <c r="D1696" s="7" t="s">
        <v>176</v>
      </c>
      <c r="E1696" s="7" t="str">
        <f>VLOOKUP(A1696,[2]COMEDORECO_Generacion_de_Datos_!$A:$F,2,0)</f>
        <v>M</v>
      </c>
      <c r="F1696" s="7" t="s">
        <v>1844</v>
      </c>
      <c r="G1696" s="44" t="str">
        <f>VLOOKUP(A1696,[1]FIJA!$A:$P,15,0)</f>
        <v>DIVISION DE MANTENIMIENTO- COMEDORES ECO</v>
      </c>
      <c r="H1696" s="44">
        <f>VLOOKUP(A1696,[1]FIJA!$A:$P,8,0)</f>
        <v>19800</v>
      </c>
      <c r="I1696" s="32">
        <f>VLOOKUP(A1696,[1]FIJA!$A:$P,10,0)</f>
        <v>0</v>
      </c>
      <c r="J1696" s="32">
        <f>VLOOKUP(A1696,[1]FIJA!$A:$P,9,0)</f>
        <v>568.26</v>
      </c>
      <c r="K1696" s="32">
        <f>VLOOKUP(A1696,[3]Sheet1!$F:$I,2,)</f>
        <v>1405.8</v>
      </c>
      <c r="L1696" s="32">
        <f>VLOOKUP(A1696,[3]Sheet1!$F:$I,4,0)</f>
        <v>227.7</v>
      </c>
      <c r="M1696" s="32">
        <f>VLOOKUP(A1696,[1]FIJA!$A:$P,11,0)</f>
        <v>601.91999999999996</v>
      </c>
      <c r="N1696" s="32">
        <f>VLOOKUP(A1696,[3]Sheet1!$F:$I,3,0)</f>
        <v>1403.82</v>
      </c>
      <c r="O1696" s="32">
        <f>VLOOKUP(A1696,[1]FIJA!$A:$P,12,0)</f>
        <v>75</v>
      </c>
      <c r="P1696" s="6">
        <v>1170.1799999999998</v>
      </c>
      <c r="Q1696" s="40">
        <f t="shared" si="79"/>
        <v>1245.1799999999998</v>
      </c>
      <c r="R1696" s="6">
        <f t="shared" si="78"/>
        <v>3037.3199999999997</v>
      </c>
      <c r="S1696" s="6">
        <f t="shared" si="80"/>
        <v>18554.82</v>
      </c>
      <c r="T1696" s="24">
        <v>111</v>
      </c>
      <c r="U1696" s="2" t="str">
        <f>VLOOKUP(A1696,[2]COMEDORECO_Generacion_de_Datos_!$A:$F,5,0)</f>
        <v>01.00.00.62.03.01.01</v>
      </c>
    </row>
    <row r="1697" spans="1:21" s="3" customFormat="1" ht="21.95" customHeight="1" x14ac:dyDescent="0.25">
      <c r="A1697" s="2">
        <f>VLOOKUP(C1697,[1]FIJA!$D:$P,3,0)</f>
        <v>114328289</v>
      </c>
      <c r="B1697" s="23">
        <v>1685</v>
      </c>
      <c r="C1697" s="7" t="s">
        <v>413</v>
      </c>
      <c r="D1697" s="7" t="s">
        <v>103</v>
      </c>
      <c r="E1697" s="7" t="str">
        <f>VLOOKUP(A1697,[2]COMEDORECO_Generacion_de_Datos_!$A:$F,2,0)</f>
        <v>M</v>
      </c>
      <c r="F1697" s="7" t="s">
        <v>1844</v>
      </c>
      <c r="G1697" s="44" t="str">
        <f>VLOOKUP(A1697,[1]FIJA!$A:$P,15,0)</f>
        <v>DIVISION DE MANTENIMIENTO- COMEDORES ECO</v>
      </c>
      <c r="H1697" s="44">
        <f>VLOOKUP(A1697,[1]FIJA!$A:$P,8,0)</f>
        <v>19800</v>
      </c>
      <c r="I1697" s="32">
        <f>VLOOKUP(A1697,[1]FIJA!$A:$P,10,0)</f>
        <v>0</v>
      </c>
      <c r="J1697" s="32">
        <f>VLOOKUP(A1697,[1]FIJA!$A:$P,9,0)</f>
        <v>568.26</v>
      </c>
      <c r="K1697" s="32">
        <f>VLOOKUP(A1697,[3]Sheet1!$F:$I,2,)</f>
        <v>1405.8</v>
      </c>
      <c r="L1697" s="32">
        <f>VLOOKUP(A1697,[3]Sheet1!$F:$I,4,0)</f>
        <v>227.7</v>
      </c>
      <c r="M1697" s="32">
        <f>VLOOKUP(A1697,[1]FIJA!$A:$P,11,0)</f>
        <v>601.91999999999996</v>
      </c>
      <c r="N1697" s="32">
        <f>VLOOKUP(A1697,[3]Sheet1!$F:$I,3,0)</f>
        <v>1403.82</v>
      </c>
      <c r="O1697" s="32">
        <f>VLOOKUP(A1697,[1]FIJA!$A:$P,12,0)</f>
        <v>2739.44</v>
      </c>
      <c r="P1697" s="6">
        <v>1170.1799999999998</v>
      </c>
      <c r="Q1697" s="40">
        <f t="shared" si="79"/>
        <v>3909.62</v>
      </c>
      <c r="R1697" s="6">
        <f t="shared" si="78"/>
        <v>3037.3199999999997</v>
      </c>
      <c r="S1697" s="6">
        <f t="shared" si="80"/>
        <v>15890.380000000001</v>
      </c>
      <c r="T1697" s="24">
        <v>111</v>
      </c>
      <c r="U1697" s="2" t="str">
        <f>VLOOKUP(A1697,[2]COMEDORECO_Generacion_de_Datos_!$A:$F,5,0)</f>
        <v>01.00.00.62.03.01.01</v>
      </c>
    </row>
    <row r="1698" spans="1:21" s="3" customFormat="1" ht="21.95" customHeight="1" x14ac:dyDescent="0.25">
      <c r="A1698" s="2">
        <f>VLOOKUP(C1698,[1]FIJA!$D:$P,3,0)</f>
        <v>104938527</v>
      </c>
      <c r="B1698" s="23">
        <v>1686</v>
      </c>
      <c r="C1698" s="7" t="s">
        <v>217</v>
      </c>
      <c r="D1698" s="7" t="s">
        <v>109</v>
      </c>
      <c r="E1698" s="7" t="str">
        <f>VLOOKUP(A1698,[2]COMEDORECO_Generacion_de_Datos_!$A:$F,2,0)</f>
        <v>M</v>
      </c>
      <c r="F1698" s="7" t="s">
        <v>1844</v>
      </c>
      <c r="G1698" s="44" t="str">
        <f>VLOOKUP(A1698,[1]FIJA!$A:$P,15,0)</f>
        <v>DIVISION DE MANTENIMIENTO- COMEDORES ECO</v>
      </c>
      <c r="H1698" s="44">
        <f>VLOOKUP(A1698,[1]FIJA!$A:$P,8,0)</f>
        <v>19000</v>
      </c>
      <c r="I1698" s="32">
        <f>VLOOKUP(A1698,[1]FIJA!$A:$P,10,0)</f>
        <v>0</v>
      </c>
      <c r="J1698" s="32">
        <f>VLOOKUP(A1698,[1]FIJA!$A:$P,9,0)</f>
        <v>545.29999999999995</v>
      </c>
      <c r="K1698" s="32">
        <f>VLOOKUP(A1698,[3]Sheet1!$F:$I,2,)</f>
        <v>1349</v>
      </c>
      <c r="L1698" s="32">
        <f>VLOOKUP(A1698,[3]Sheet1!$F:$I,4,0)</f>
        <v>218.5</v>
      </c>
      <c r="M1698" s="32">
        <f>VLOOKUP(A1698,[1]FIJA!$A:$P,11,0)</f>
        <v>577.6</v>
      </c>
      <c r="N1698" s="32">
        <f>VLOOKUP(A1698,[3]Sheet1!$F:$I,3,0)</f>
        <v>1347.1</v>
      </c>
      <c r="O1698" s="32">
        <f>VLOOKUP(A1698,[1]FIJA!$A:$P,12,0)</f>
        <v>75</v>
      </c>
      <c r="P1698" s="6">
        <v>1122.9000000000001</v>
      </c>
      <c r="Q1698" s="40">
        <f t="shared" si="79"/>
        <v>1197.9000000000001</v>
      </c>
      <c r="R1698" s="6">
        <f t="shared" si="78"/>
        <v>2914.6</v>
      </c>
      <c r="S1698" s="6">
        <f t="shared" si="80"/>
        <v>17802.099999999999</v>
      </c>
      <c r="T1698" s="24">
        <v>111</v>
      </c>
      <c r="U1698" s="2" t="str">
        <f>VLOOKUP(A1698,[2]COMEDORECO_Generacion_de_Datos_!$A:$F,5,0)</f>
        <v>01.00.00.62.03.01.01</v>
      </c>
    </row>
    <row r="1699" spans="1:21" s="3" customFormat="1" ht="21.95" customHeight="1" x14ac:dyDescent="0.25">
      <c r="A1699" s="2">
        <f>VLOOKUP(C1699,[1]FIJA!$D:$P,3,0)</f>
        <v>104198031</v>
      </c>
      <c r="B1699" s="23">
        <v>1687</v>
      </c>
      <c r="C1699" s="7" t="s">
        <v>1428</v>
      </c>
      <c r="D1699" s="7" t="s">
        <v>103</v>
      </c>
      <c r="E1699" s="7" t="str">
        <f>VLOOKUP(A1699,[2]COMEDORECO_Generacion_de_Datos_!$A:$F,2,0)</f>
        <v>M</v>
      </c>
      <c r="F1699" s="7" t="s">
        <v>1844</v>
      </c>
      <c r="G1699" s="44" t="str">
        <f>VLOOKUP(A1699,[1]FIJA!$A:$P,15,0)</f>
        <v>DIVISION DE MANTENIMIENTO- COMEDORES ECO</v>
      </c>
      <c r="H1699" s="44">
        <f>VLOOKUP(A1699,[1]FIJA!$A:$P,8,0)</f>
        <v>18000</v>
      </c>
      <c r="I1699" s="32">
        <f>VLOOKUP(A1699,[1]FIJA!$A:$P,10,0)</f>
        <v>0</v>
      </c>
      <c r="J1699" s="32">
        <f>VLOOKUP(A1699,[1]FIJA!$A:$P,9,0)</f>
        <v>516.6</v>
      </c>
      <c r="K1699" s="32">
        <f>VLOOKUP(A1699,[3]Sheet1!$F:$I,2,)</f>
        <v>1278</v>
      </c>
      <c r="L1699" s="32">
        <f>VLOOKUP(A1699,[3]Sheet1!$F:$I,4,0)</f>
        <v>207</v>
      </c>
      <c r="M1699" s="32">
        <f>VLOOKUP(A1699,[1]FIJA!$A:$P,11,0)</f>
        <v>547.20000000000005</v>
      </c>
      <c r="N1699" s="32">
        <f>VLOOKUP(A1699,[3]Sheet1!$F:$I,3,0)</f>
        <v>1276.2</v>
      </c>
      <c r="O1699" s="32">
        <f>VLOOKUP(A1699,[1]FIJA!$A:$P,12,0)</f>
        <v>75</v>
      </c>
      <c r="P1699" s="6">
        <v>1063.8000000000002</v>
      </c>
      <c r="Q1699" s="40">
        <f t="shared" si="79"/>
        <v>1138.8000000000002</v>
      </c>
      <c r="R1699" s="6">
        <f t="shared" si="78"/>
        <v>2761.2</v>
      </c>
      <c r="S1699" s="6">
        <f t="shared" si="80"/>
        <v>16861.2</v>
      </c>
      <c r="T1699" s="24">
        <v>111</v>
      </c>
      <c r="U1699" s="2" t="str">
        <f>VLOOKUP(A1699,[2]COMEDORECO_Generacion_de_Datos_!$A:$F,5,0)</f>
        <v>01.00.00.62.03.01.01</v>
      </c>
    </row>
    <row r="1700" spans="1:21" s="3" customFormat="1" ht="21.95" customHeight="1" x14ac:dyDescent="0.25">
      <c r="A1700" s="2">
        <f>VLOOKUP(C1700,[1]FIJA!$D:$P,3,0)</f>
        <v>104791405</v>
      </c>
      <c r="B1700" s="23">
        <v>1688</v>
      </c>
      <c r="C1700" s="7" t="s">
        <v>205</v>
      </c>
      <c r="D1700" s="7" t="s">
        <v>152</v>
      </c>
      <c r="E1700" s="7" t="str">
        <f>VLOOKUP(A1700,[2]COMEDORECO_Generacion_de_Datos_!$A:$F,2,0)</f>
        <v>M</v>
      </c>
      <c r="F1700" s="7" t="s">
        <v>1844</v>
      </c>
      <c r="G1700" s="44" t="str">
        <f>VLOOKUP(A1700,[1]FIJA!$A:$P,15,0)</f>
        <v>DIVISION DE MANTENIMIENTO- COMEDORES ECO</v>
      </c>
      <c r="H1700" s="44">
        <f>VLOOKUP(A1700,[1]FIJA!$A:$P,8,0)</f>
        <v>18000</v>
      </c>
      <c r="I1700" s="32">
        <f>VLOOKUP(A1700,[1]FIJA!$A:$P,10,0)</f>
        <v>0</v>
      </c>
      <c r="J1700" s="32">
        <f>VLOOKUP(A1700,[1]FIJA!$A:$P,9,0)</f>
        <v>516.6</v>
      </c>
      <c r="K1700" s="32">
        <f>VLOOKUP(A1700,[3]Sheet1!$F:$I,2,)</f>
        <v>1278</v>
      </c>
      <c r="L1700" s="32">
        <f>VLOOKUP(A1700,[3]Sheet1!$F:$I,4,0)</f>
        <v>207</v>
      </c>
      <c r="M1700" s="32">
        <f>VLOOKUP(A1700,[1]FIJA!$A:$P,11,0)</f>
        <v>547.20000000000005</v>
      </c>
      <c r="N1700" s="32">
        <f>VLOOKUP(A1700,[3]Sheet1!$F:$I,3,0)</f>
        <v>1276.2</v>
      </c>
      <c r="O1700" s="32">
        <f>VLOOKUP(A1700,[1]FIJA!$A:$P,12,0)</f>
        <v>75</v>
      </c>
      <c r="P1700" s="6">
        <v>1063.8000000000002</v>
      </c>
      <c r="Q1700" s="40">
        <f t="shared" si="79"/>
        <v>1138.8000000000002</v>
      </c>
      <c r="R1700" s="6">
        <f t="shared" si="78"/>
        <v>2761.2</v>
      </c>
      <c r="S1700" s="6">
        <f t="shared" si="80"/>
        <v>16861.2</v>
      </c>
      <c r="T1700" s="24">
        <v>111</v>
      </c>
      <c r="U1700" s="2" t="str">
        <f>VLOOKUP(A1700,[2]COMEDORECO_Generacion_de_Datos_!$A:$F,5,0)</f>
        <v>01.00.00.62.03.01.01</v>
      </c>
    </row>
    <row r="1701" spans="1:21" s="3" customFormat="1" ht="21.95" customHeight="1" x14ac:dyDescent="0.25">
      <c r="A1701" s="2">
        <f>VLOOKUP(C1701,[1]FIJA!$D:$P,3,0)</f>
        <v>113215917</v>
      </c>
      <c r="B1701" s="23">
        <v>1689</v>
      </c>
      <c r="C1701" s="7" t="s">
        <v>1301</v>
      </c>
      <c r="D1701" s="7" t="s">
        <v>109</v>
      </c>
      <c r="E1701" s="7" t="str">
        <f>VLOOKUP(A1701,[2]COMEDORECO_Generacion_de_Datos_!$A:$F,2,0)</f>
        <v>F</v>
      </c>
      <c r="F1701" s="7" t="s">
        <v>1844</v>
      </c>
      <c r="G1701" s="44" t="str">
        <f>VLOOKUP(A1701,[1]FIJA!$A:$P,15,0)</f>
        <v>DIVISION DE MANTENIMIENTO- COMEDORES ECO</v>
      </c>
      <c r="H1701" s="44">
        <f>VLOOKUP(A1701,[1]FIJA!$A:$P,8,0)</f>
        <v>18000</v>
      </c>
      <c r="I1701" s="32">
        <f>VLOOKUP(A1701,[1]FIJA!$A:$P,10,0)</f>
        <v>0</v>
      </c>
      <c r="J1701" s="32">
        <f>VLOOKUP(A1701,[1]FIJA!$A:$P,9,0)</f>
        <v>516.6</v>
      </c>
      <c r="K1701" s="32">
        <f>VLOOKUP(A1701,[3]Sheet1!$F:$I,2,)</f>
        <v>1278</v>
      </c>
      <c r="L1701" s="32">
        <f>VLOOKUP(A1701,[3]Sheet1!$F:$I,4,0)</f>
        <v>207</v>
      </c>
      <c r="M1701" s="32">
        <f>VLOOKUP(A1701,[1]FIJA!$A:$P,11,0)</f>
        <v>547.20000000000005</v>
      </c>
      <c r="N1701" s="32">
        <f>VLOOKUP(A1701,[3]Sheet1!$F:$I,3,0)</f>
        <v>1276.2</v>
      </c>
      <c r="O1701" s="32">
        <f>VLOOKUP(A1701,[1]FIJA!$A:$P,12,0)</f>
        <v>75</v>
      </c>
      <c r="P1701" s="6">
        <v>1063.8000000000002</v>
      </c>
      <c r="Q1701" s="40">
        <f t="shared" si="79"/>
        <v>1138.8000000000002</v>
      </c>
      <c r="R1701" s="6">
        <f t="shared" si="78"/>
        <v>2761.2</v>
      </c>
      <c r="S1701" s="6">
        <f t="shared" si="80"/>
        <v>16861.2</v>
      </c>
      <c r="T1701" s="24">
        <v>111</v>
      </c>
      <c r="U1701" s="2" t="str">
        <f>VLOOKUP(A1701,[2]COMEDORECO_Generacion_de_Datos_!$A:$F,5,0)</f>
        <v>01.00.00.62.03.01.01</v>
      </c>
    </row>
    <row r="1702" spans="1:21" s="3" customFormat="1" ht="21.95" customHeight="1" x14ac:dyDescent="0.25">
      <c r="A1702" s="2">
        <f>VLOOKUP(C1702,[1]FIJA!$D:$P,3,0)</f>
        <v>113769996</v>
      </c>
      <c r="B1702" s="23">
        <v>1690</v>
      </c>
      <c r="C1702" s="7" t="s">
        <v>1396</v>
      </c>
      <c r="D1702" s="7" t="s">
        <v>109</v>
      </c>
      <c r="E1702" s="7" t="str">
        <f>VLOOKUP(A1702,[2]COMEDORECO_Generacion_de_Datos_!$A:$F,2,0)</f>
        <v>F</v>
      </c>
      <c r="F1702" s="7" t="s">
        <v>1844</v>
      </c>
      <c r="G1702" s="44" t="str">
        <f>VLOOKUP(A1702,[1]FIJA!$A:$P,15,0)</f>
        <v>DIVISION DE MANTENIMIENTO- COMEDORES ECO</v>
      </c>
      <c r="H1702" s="44">
        <f>VLOOKUP(A1702,[1]FIJA!$A:$P,8,0)</f>
        <v>18000</v>
      </c>
      <c r="I1702" s="32">
        <f>VLOOKUP(A1702,[1]FIJA!$A:$P,10,0)</f>
        <v>0</v>
      </c>
      <c r="J1702" s="32">
        <f>VLOOKUP(A1702,[1]FIJA!$A:$P,9,0)</f>
        <v>516.6</v>
      </c>
      <c r="K1702" s="32">
        <f>VLOOKUP(A1702,[3]Sheet1!$F:$I,2,)</f>
        <v>1278</v>
      </c>
      <c r="L1702" s="32">
        <f>VLOOKUP(A1702,[3]Sheet1!$F:$I,4,0)</f>
        <v>207</v>
      </c>
      <c r="M1702" s="32">
        <f>VLOOKUP(A1702,[1]FIJA!$A:$P,11,0)</f>
        <v>547.20000000000005</v>
      </c>
      <c r="N1702" s="32">
        <f>VLOOKUP(A1702,[3]Sheet1!$F:$I,3,0)</f>
        <v>1276.2</v>
      </c>
      <c r="O1702" s="32">
        <f>VLOOKUP(A1702,[1]FIJA!$A:$P,12,0)</f>
        <v>75</v>
      </c>
      <c r="P1702" s="6">
        <v>1063.8000000000002</v>
      </c>
      <c r="Q1702" s="40">
        <f t="shared" si="79"/>
        <v>1138.8000000000002</v>
      </c>
      <c r="R1702" s="6">
        <f t="shared" si="78"/>
        <v>2761.2</v>
      </c>
      <c r="S1702" s="6">
        <f t="shared" si="80"/>
        <v>16861.2</v>
      </c>
      <c r="T1702" s="24">
        <v>111</v>
      </c>
      <c r="U1702" s="2" t="str">
        <f>VLOOKUP(A1702,[2]COMEDORECO_Generacion_de_Datos_!$A:$F,5,0)</f>
        <v>01.00.00.62.03.01.01</v>
      </c>
    </row>
    <row r="1703" spans="1:21" s="3" customFormat="1" ht="21.95" customHeight="1" x14ac:dyDescent="0.25">
      <c r="A1703" s="2">
        <f>VLOOKUP(C1703,[1]FIJA!$D:$P,3,0)</f>
        <v>22300555251</v>
      </c>
      <c r="B1703" s="23">
        <v>1691</v>
      </c>
      <c r="C1703" s="7" t="s">
        <v>1075</v>
      </c>
      <c r="D1703" s="7" t="s">
        <v>109</v>
      </c>
      <c r="E1703" s="7" t="str">
        <f>VLOOKUP(A1703,[2]COMEDORECO_Generacion_de_Datos_!$A:$F,2,0)</f>
        <v>F</v>
      </c>
      <c r="F1703" s="7" t="s">
        <v>1844</v>
      </c>
      <c r="G1703" s="44" t="str">
        <f>VLOOKUP(A1703,[1]FIJA!$A:$P,15,0)</f>
        <v>DIVISION DE MANTENIMIENTO- COMEDORES ECO</v>
      </c>
      <c r="H1703" s="44">
        <f>VLOOKUP(A1703,[1]FIJA!$A:$P,8,0)</f>
        <v>18000</v>
      </c>
      <c r="I1703" s="32">
        <f>VLOOKUP(A1703,[1]FIJA!$A:$P,10,0)</f>
        <v>0</v>
      </c>
      <c r="J1703" s="32">
        <f>VLOOKUP(A1703,[1]FIJA!$A:$P,9,0)</f>
        <v>516.6</v>
      </c>
      <c r="K1703" s="32">
        <f>VLOOKUP(A1703,[3]Sheet1!$F:$I,2,)</f>
        <v>1278</v>
      </c>
      <c r="L1703" s="32">
        <f>VLOOKUP(A1703,[3]Sheet1!$F:$I,4,0)</f>
        <v>207</v>
      </c>
      <c r="M1703" s="32">
        <f>VLOOKUP(A1703,[1]FIJA!$A:$P,11,0)</f>
        <v>547.20000000000005</v>
      </c>
      <c r="N1703" s="32">
        <f>VLOOKUP(A1703,[3]Sheet1!$F:$I,3,0)</f>
        <v>1276.2</v>
      </c>
      <c r="O1703" s="32">
        <f>VLOOKUP(A1703,[1]FIJA!$A:$P,12,0)</f>
        <v>75</v>
      </c>
      <c r="P1703" s="6">
        <v>1063.8000000000002</v>
      </c>
      <c r="Q1703" s="40">
        <f t="shared" si="79"/>
        <v>1138.8000000000002</v>
      </c>
      <c r="R1703" s="6">
        <f t="shared" si="78"/>
        <v>2761.2</v>
      </c>
      <c r="S1703" s="6">
        <f t="shared" si="80"/>
        <v>16861.2</v>
      </c>
      <c r="T1703" s="24">
        <v>111</v>
      </c>
      <c r="U1703" s="2" t="str">
        <f>VLOOKUP(A1703,[2]COMEDORECO_Generacion_de_Datos_!$A:$F,5,0)</f>
        <v>01.00.00.62.03.01.01</v>
      </c>
    </row>
    <row r="1704" spans="1:21" s="3" customFormat="1" ht="21.95" customHeight="1" x14ac:dyDescent="0.25">
      <c r="A1704" s="2">
        <f>VLOOKUP(C1704,[1]FIJA!$D:$P,3,0)</f>
        <v>40219263635</v>
      </c>
      <c r="B1704" s="23">
        <v>1692</v>
      </c>
      <c r="C1704" s="7" t="s">
        <v>1164</v>
      </c>
      <c r="D1704" s="7" t="s">
        <v>109</v>
      </c>
      <c r="E1704" s="7" t="str">
        <f>VLOOKUP(A1704,[2]COMEDORECO_Generacion_de_Datos_!$A:$F,2,0)</f>
        <v>M</v>
      </c>
      <c r="F1704" s="7" t="s">
        <v>1844</v>
      </c>
      <c r="G1704" s="44" t="str">
        <f>VLOOKUP(A1704,[1]FIJA!$A:$P,15,0)</f>
        <v>DIVISION DE MANTENIMIENTO- COMEDORES ECO</v>
      </c>
      <c r="H1704" s="44">
        <f>VLOOKUP(A1704,[1]FIJA!$A:$P,8,0)</f>
        <v>18000</v>
      </c>
      <c r="I1704" s="32">
        <f>VLOOKUP(A1704,[1]FIJA!$A:$P,10,0)</f>
        <v>0</v>
      </c>
      <c r="J1704" s="32">
        <f>VLOOKUP(A1704,[1]FIJA!$A:$P,9,0)</f>
        <v>516.6</v>
      </c>
      <c r="K1704" s="32">
        <f>VLOOKUP(A1704,[3]Sheet1!$F:$I,2,)</f>
        <v>1278</v>
      </c>
      <c r="L1704" s="32">
        <f>VLOOKUP(A1704,[3]Sheet1!$F:$I,4,0)</f>
        <v>207</v>
      </c>
      <c r="M1704" s="32">
        <f>VLOOKUP(A1704,[1]FIJA!$A:$P,11,0)</f>
        <v>547.20000000000005</v>
      </c>
      <c r="N1704" s="32">
        <f>VLOOKUP(A1704,[3]Sheet1!$F:$I,3,0)</f>
        <v>1276.2</v>
      </c>
      <c r="O1704" s="32">
        <f>VLOOKUP(A1704,[1]FIJA!$A:$P,12,0)</f>
        <v>75</v>
      </c>
      <c r="P1704" s="6">
        <v>1063.8000000000002</v>
      </c>
      <c r="Q1704" s="40">
        <f t="shared" si="79"/>
        <v>1138.8000000000002</v>
      </c>
      <c r="R1704" s="6">
        <f t="shared" si="78"/>
        <v>2761.2</v>
      </c>
      <c r="S1704" s="6">
        <f t="shared" si="80"/>
        <v>16861.2</v>
      </c>
      <c r="T1704" s="24">
        <v>111</v>
      </c>
      <c r="U1704" s="2" t="str">
        <f>VLOOKUP(A1704,[2]COMEDORECO_Generacion_de_Datos_!$A:$F,5,0)</f>
        <v>01.00.00.62.03.01.01</v>
      </c>
    </row>
    <row r="1705" spans="1:21" s="3" customFormat="1" ht="21.95" customHeight="1" x14ac:dyDescent="0.25">
      <c r="A1705" s="2">
        <f>VLOOKUP(C1705,[1]FIJA!$D:$P,3,0)</f>
        <v>40228067340</v>
      </c>
      <c r="B1705" s="23">
        <v>1693</v>
      </c>
      <c r="C1705" s="7" t="s">
        <v>1230</v>
      </c>
      <c r="D1705" s="7" t="s">
        <v>37</v>
      </c>
      <c r="E1705" s="7" t="str">
        <f>VLOOKUP(A1705,[2]COMEDORECO_Generacion_de_Datos_!$A:$F,2,0)</f>
        <v>M</v>
      </c>
      <c r="F1705" s="7" t="s">
        <v>1844</v>
      </c>
      <c r="G1705" s="44" t="str">
        <f>VLOOKUP(A1705,[1]FIJA!$A:$P,15,0)</f>
        <v>DIVISION DE MANTENIMIENTO- COMEDORES ECO</v>
      </c>
      <c r="H1705" s="44">
        <f>VLOOKUP(A1705,[1]FIJA!$A:$P,8,0)</f>
        <v>18000</v>
      </c>
      <c r="I1705" s="32">
        <f>VLOOKUP(A1705,[1]FIJA!$A:$P,10,0)</f>
        <v>0</v>
      </c>
      <c r="J1705" s="32">
        <f>VLOOKUP(A1705,[1]FIJA!$A:$P,9,0)</f>
        <v>516.6</v>
      </c>
      <c r="K1705" s="32">
        <f>VLOOKUP(A1705,[3]Sheet1!$F:$I,2,)</f>
        <v>1278</v>
      </c>
      <c r="L1705" s="32">
        <f>VLOOKUP(A1705,[3]Sheet1!$F:$I,4,0)</f>
        <v>207</v>
      </c>
      <c r="M1705" s="32">
        <f>VLOOKUP(A1705,[1]FIJA!$A:$P,11,0)</f>
        <v>547.20000000000005</v>
      </c>
      <c r="N1705" s="32">
        <f>VLOOKUP(A1705,[3]Sheet1!$F:$I,3,0)</f>
        <v>1276.2</v>
      </c>
      <c r="O1705" s="32">
        <f>VLOOKUP(A1705,[1]FIJA!$A:$P,12,0)</f>
        <v>75</v>
      </c>
      <c r="P1705" s="6">
        <v>1063.8000000000002</v>
      </c>
      <c r="Q1705" s="40">
        <f t="shared" si="79"/>
        <v>1138.8000000000002</v>
      </c>
      <c r="R1705" s="6">
        <f t="shared" si="78"/>
        <v>2761.2</v>
      </c>
      <c r="S1705" s="6">
        <f t="shared" si="80"/>
        <v>16861.2</v>
      </c>
      <c r="T1705" s="24">
        <v>111</v>
      </c>
      <c r="U1705" s="2" t="str">
        <f>VLOOKUP(A1705,[2]COMEDORECO_Generacion_de_Datos_!$A:$F,5,0)</f>
        <v>01.00.00.62.03.01.01</v>
      </c>
    </row>
    <row r="1706" spans="1:21" s="3" customFormat="1" ht="21.95" customHeight="1" x14ac:dyDescent="0.25">
      <c r="A1706" s="2">
        <f>VLOOKUP(C1706,[1]FIJA!$D:$P,3,0)</f>
        <v>40231472768</v>
      </c>
      <c r="B1706" s="23">
        <v>1694</v>
      </c>
      <c r="C1706" s="7" t="s">
        <v>1321</v>
      </c>
      <c r="D1706" s="7" t="s">
        <v>109</v>
      </c>
      <c r="E1706" s="7" t="str">
        <f>VLOOKUP(A1706,[2]COMEDORECO_Generacion_de_Datos_!$A:$F,2,0)</f>
        <v>M</v>
      </c>
      <c r="F1706" s="7" t="s">
        <v>1844</v>
      </c>
      <c r="G1706" s="44" t="str">
        <f>VLOOKUP(A1706,[1]FIJA!$A:$P,15,0)</f>
        <v>DIVISION DE MANTENIMIENTO- COMEDORES ECO</v>
      </c>
      <c r="H1706" s="44">
        <f>VLOOKUP(A1706,[1]FIJA!$A:$P,8,0)</f>
        <v>18000</v>
      </c>
      <c r="I1706" s="32">
        <f>VLOOKUP(A1706,[1]FIJA!$A:$P,10,0)</f>
        <v>0</v>
      </c>
      <c r="J1706" s="32">
        <f>VLOOKUP(A1706,[1]FIJA!$A:$P,9,0)</f>
        <v>516.6</v>
      </c>
      <c r="K1706" s="32">
        <f>VLOOKUP(A1706,[3]Sheet1!$F:$I,2,)</f>
        <v>1278</v>
      </c>
      <c r="L1706" s="32">
        <f>VLOOKUP(A1706,[3]Sheet1!$F:$I,4,0)</f>
        <v>207</v>
      </c>
      <c r="M1706" s="32">
        <f>VLOOKUP(A1706,[1]FIJA!$A:$P,11,0)</f>
        <v>547.20000000000005</v>
      </c>
      <c r="N1706" s="32">
        <f>VLOOKUP(A1706,[3]Sheet1!$F:$I,3,0)</f>
        <v>1276.2</v>
      </c>
      <c r="O1706" s="32">
        <f>VLOOKUP(A1706,[1]FIJA!$A:$P,12,0)</f>
        <v>75</v>
      </c>
      <c r="P1706" s="6">
        <v>1063.8000000000002</v>
      </c>
      <c r="Q1706" s="40">
        <f t="shared" si="79"/>
        <v>1138.8000000000002</v>
      </c>
      <c r="R1706" s="6">
        <f t="shared" si="78"/>
        <v>2761.2</v>
      </c>
      <c r="S1706" s="6">
        <f t="shared" si="80"/>
        <v>16861.2</v>
      </c>
      <c r="T1706" s="24">
        <v>111</v>
      </c>
      <c r="U1706" s="2" t="str">
        <f>VLOOKUP(A1706,[2]COMEDORECO_Generacion_de_Datos_!$A:$F,5,0)</f>
        <v>01.00.00.62.03.01.01</v>
      </c>
    </row>
    <row r="1707" spans="1:21" s="3" customFormat="1" ht="21.95" customHeight="1" x14ac:dyDescent="0.25">
      <c r="A1707" s="2">
        <f>VLOOKUP(C1707,[1]FIJA!$D:$P,3,0)</f>
        <v>113412886</v>
      </c>
      <c r="B1707" s="23">
        <v>1695</v>
      </c>
      <c r="C1707" s="7" t="s">
        <v>1432</v>
      </c>
      <c r="D1707" s="7" t="s">
        <v>111</v>
      </c>
      <c r="E1707" s="7" t="str">
        <f>VLOOKUP(A1707,[2]COMEDORECO_Generacion_de_Datos_!$A:$F,2,0)</f>
        <v>M</v>
      </c>
      <c r="F1707" s="7" t="s">
        <v>1844</v>
      </c>
      <c r="G1707" s="44" t="str">
        <f>VLOOKUP(A1707,[1]FIJA!$A:$P,15,0)</f>
        <v>DIVISION DE MANTENIMIENTO- COMEDORES ECO</v>
      </c>
      <c r="H1707" s="44">
        <f>VLOOKUP(A1707,[1]FIJA!$A:$P,8,0)</f>
        <v>18000</v>
      </c>
      <c r="I1707" s="32">
        <f>VLOOKUP(A1707,[1]FIJA!$A:$P,10,0)</f>
        <v>0</v>
      </c>
      <c r="J1707" s="32">
        <f>VLOOKUP(A1707,[1]FIJA!$A:$P,9,0)</f>
        <v>516.6</v>
      </c>
      <c r="K1707" s="32">
        <f>VLOOKUP(A1707,[3]Sheet1!$F:$I,2,)</f>
        <v>1278</v>
      </c>
      <c r="L1707" s="32">
        <f>VLOOKUP(A1707,[3]Sheet1!$F:$I,4,0)</f>
        <v>207</v>
      </c>
      <c r="M1707" s="32">
        <f>VLOOKUP(A1707,[1]FIJA!$A:$P,11,0)</f>
        <v>547.20000000000005</v>
      </c>
      <c r="N1707" s="32">
        <f>VLOOKUP(A1707,[3]Sheet1!$F:$I,3,0)</f>
        <v>1276.2</v>
      </c>
      <c r="O1707" s="32">
        <f>VLOOKUP(A1707,[1]FIJA!$A:$P,12,0)</f>
        <v>75</v>
      </c>
      <c r="P1707" s="6">
        <v>1063.8000000000002</v>
      </c>
      <c r="Q1707" s="40">
        <f t="shared" si="79"/>
        <v>1138.8000000000002</v>
      </c>
      <c r="R1707" s="6">
        <f t="shared" si="78"/>
        <v>2761.2</v>
      </c>
      <c r="S1707" s="6">
        <f t="shared" si="80"/>
        <v>16861.2</v>
      </c>
      <c r="T1707" s="24">
        <v>111</v>
      </c>
      <c r="U1707" s="2" t="str">
        <f>VLOOKUP(A1707,[2]COMEDORECO_Generacion_de_Datos_!$A:$F,5,0)</f>
        <v>01.00.00.62.03.01.01</v>
      </c>
    </row>
    <row r="1708" spans="1:21" s="3" customFormat="1" ht="21.95" customHeight="1" x14ac:dyDescent="0.25">
      <c r="A1708" s="2">
        <f>VLOOKUP(C1708,[1]FIJA!$D:$P,3,0)</f>
        <v>103116422</v>
      </c>
      <c r="B1708" s="23">
        <v>1696</v>
      </c>
      <c r="C1708" s="7" t="s">
        <v>151</v>
      </c>
      <c r="D1708" s="7" t="s">
        <v>152</v>
      </c>
      <c r="E1708" s="7" t="str">
        <f>VLOOKUP(A1708,[2]COMEDORECO_Generacion_de_Datos_!$A:$F,2,0)</f>
        <v>M</v>
      </c>
      <c r="F1708" s="7" t="s">
        <v>1844</v>
      </c>
      <c r="G1708" s="44" t="str">
        <f>VLOOKUP(A1708,[1]FIJA!$A:$P,15,0)</f>
        <v>DIVISION DE MANTENIMIENTO- COMEDORES ECO</v>
      </c>
      <c r="H1708" s="44">
        <f>VLOOKUP(A1708,[1]FIJA!$A:$P,8,0)</f>
        <v>17000</v>
      </c>
      <c r="I1708" s="32">
        <f>VLOOKUP(A1708,[1]FIJA!$A:$P,10,0)</f>
        <v>0</v>
      </c>
      <c r="J1708" s="32">
        <f>VLOOKUP(A1708,[1]FIJA!$A:$P,9,0)</f>
        <v>487.9</v>
      </c>
      <c r="K1708" s="32">
        <f>VLOOKUP(A1708,[3]Sheet1!$F:$I,2,)</f>
        <v>1207</v>
      </c>
      <c r="L1708" s="32">
        <f>VLOOKUP(A1708,[3]Sheet1!$F:$I,4,0)</f>
        <v>195.5</v>
      </c>
      <c r="M1708" s="32">
        <f>VLOOKUP(A1708,[1]FIJA!$A:$P,11,0)</f>
        <v>516.79999999999995</v>
      </c>
      <c r="N1708" s="32">
        <f>VLOOKUP(A1708,[3]Sheet1!$F:$I,3,0)</f>
        <v>1205.3</v>
      </c>
      <c r="O1708" s="32">
        <f>VLOOKUP(A1708,[1]FIJA!$A:$P,12,0)</f>
        <v>75</v>
      </c>
      <c r="P1708" s="6">
        <v>1004.6999999999999</v>
      </c>
      <c r="Q1708" s="40">
        <f t="shared" si="79"/>
        <v>1079.6999999999998</v>
      </c>
      <c r="R1708" s="6">
        <f t="shared" si="78"/>
        <v>2607.8000000000002</v>
      </c>
      <c r="S1708" s="6">
        <f t="shared" si="80"/>
        <v>15920.3</v>
      </c>
      <c r="T1708" s="24">
        <v>111</v>
      </c>
      <c r="U1708" s="2" t="str">
        <f>VLOOKUP(A1708,[2]COMEDORECO_Generacion_de_Datos_!$A:$F,5,0)</f>
        <v>01.00.00.62.03.01.01</v>
      </c>
    </row>
    <row r="1709" spans="1:21" s="3" customFormat="1" ht="21.95" customHeight="1" x14ac:dyDescent="0.25">
      <c r="A1709" s="2">
        <f>VLOOKUP(C1709,[1]FIJA!$D:$P,3,0)</f>
        <v>1800049536</v>
      </c>
      <c r="B1709" s="23">
        <v>1697</v>
      </c>
      <c r="C1709" s="7" t="s">
        <v>601</v>
      </c>
      <c r="D1709" s="7" t="s">
        <v>186</v>
      </c>
      <c r="E1709" s="7" t="str">
        <f>VLOOKUP(A1709,[2]COMEDORECO_Generacion_de_Datos_!$A:$F,2,0)</f>
        <v>F</v>
      </c>
      <c r="F1709" s="7" t="s">
        <v>1844</v>
      </c>
      <c r="G1709" s="44" t="str">
        <f>VLOOKUP(A1709,[1]FIJA!$A:$P,15,0)</f>
        <v>DIVISION DE MANTENIMIENTO- COMEDORES ECO</v>
      </c>
      <c r="H1709" s="44">
        <f>VLOOKUP(A1709,[1]FIJA!$A:$P,8,0)</f>
        <v>17000</v>
      </c>
      <c r="I1709" s="32">
        <f>VLOOKUP(A1709,[1]FIJA!$A:$P,10,0)</f>
        <v>0</v>
      </c>
      <c r="J1709" s="32">
        <f>VLOOKUP(A1709,[1]FIJA!$A:$P,9,0)</f>
        <v>487.9</v>
      </c>
      <c r="K1709" s="32">
        <f>VLOOKUP(A1709,[3]Sheet1!$F:$I,2,)</f>
        <v>1207</v>
      </c>
      <c r="L1709" s="32">
        <f>VLOOKUP(A1709,[3]Sheet1!$F:$I,4,0)</f>
        <v>195.5</v>
      </c>
      <c r="M1709" s="32">
        <f>VLOOKUP(A1709,[1]FIJA!$A:$P,11,0)</f>
        <v>516.79999999999995</v>
      </c>
      <c r="N1709" s="32">
        <f>VLOOKUP(A1709,[3]Sheet1!$F:$I,3,0)</f>
        <v>1205.3</v>
      </c>
      <c r="O1709" s="32">
        <f>VLOOKUP(A1709,[1]FIJA!$A:$P,12,0)</f>
        <v>75</v>
      </c>
      <c r="P1709" s="6">
        <v>1004.6999999999999</v>
      </c>
      <c r="Q1709" s="40">
        <f t="shared" si="79"/>
        <v>1079.6999999999998</v>
      </c>
      <c r="R1709" s="6">
        <f t="shared" si="78"/>
        <v>2607.8000000000002</v>
      </c>
      <c r="S1709" s="6">
        <f t="shared" si="80"/>
        <v>15920.3</v>
      </c>
      <c r="T1709" s="24">
        <v>111</v>
      </c>
      <c r="U1709" s="2" t="str">
        <f>VLOOKUP(A1709,[2]COMEDORECO_Generacion_de_Datos_!$A:$F,5,0)</f>
        <v>01.00.00.62.03.01.01</v>
      </c>
    </row>
    <row r="1710" spans="1:21" s="3" customFormat="1" ht="21.95" customHeight="1" x14ac:dyDescent="0.25">
      <c r="A1710" s="2">
        <f>VLOOKUP(C1710,[1]FIJA!$D:$P,3,0)</f>
        <v>105508782</v>
      </c>
      <c r="B1710" s="23">
        <v>1698</v>
      </c>
      <c r="C1710" s="7" t="s">
        <v>241</v>
      </c>
      <c r="D1710" s="7" t="s">
        <v>103</v>
      </c>
      <c r="E1710" s="7" t="str">
        <f>VLOOKUP(A1710,[2]COMEDORECO_Generacion_de_Datos_!$A:$F,2,0)</f>
        <v>M</v>
      </c>
      <c r="F1710" s="7" t="s">
        <v>1844</v>
      </c>
      <c r="G1710" s="44" t="str">
        <f>VLOOKUP(A1710,[1]FIJA!$A:$P,15,0)</f>
        <v>DIVISION DE MANTENIMIENTO- COMEDORES ECO</v>
      </c>
      <c r="H1710" s="44">
        <f>VLOOKUP(A1710,[1]FIJA!$A:$P,8,0)</f>
        <v>15000</v>
      </c>
      <c r="I1710" s="32">
        <f>VLOOKUP(A1710,[1]FIJA!$A:$P,10,0)</f>
        <v>0</v>
      </c>
      <c r="J1710" s="32">
        <f>VLOOKUP(A1710,[1]FIJA!$A:$P,9,0)</f>
        <v>430.5</v>
      </c>
      <c r="K1710" s="32">
        <f>VLOOKUP(A1710,[3]Sheet1!$F:$I,2,)</f>
        <v>1065</v>
      </c>
      <c r="L1710" s="32">
        <f>VLOOKUP(A1710,[3]Sheet1!$F:$I,4,0)</f>
        <v>172.5</v>
      </c>
      <c r="M1710" s="32">
        <f>VLOOKUP(A1710,[1]FIJA!$A:$P,11,0)</f>
        <v>456</v>
      </c>
      <c r="N1710" s="32">
        <f>VLOOKUP(A1710,[3]Sheet1!$F:$I,3,0)</f>
        <v>1063.5</v>
      </c>
      <c r="O1710" s="32">
        <f>VLOOKUP(A1710,[1]FIJA!$A:$P,12,0)</f>
        <v>75</v>
      </c>
      <c r="P1710" s="6">
        <v>886.5</v>
      </c>
      <c r="Q1710" s="40">
        <f t="shared" si="79"/>
        <v>961.5</v>
      </c>
      <c r="R1710" s="6">
        <f t="shared" si="78"/>
        <v>2301</v>
      </c>
      <c r="S1710" s="6">
        <f t="shared" si="80"/>
        <v>14038.5</v>
      </c>
      <c r="T1710" s="24">
        <v>111</v>
      </c>
      <c r="U1710" s="2" t="str">
        <f>VLOOKUP(A1710,[2]COMEDORECO_Generacion_de_Datos_!$A:$F,5,0)</f>
        <v>01.00.00.62.03.01.01</v>
      </c>
    </row>
    <row r="1711" spans="1:21" s="3" customFormat="1" ht="21.95" customHeight="1" x14ac:dyDescent="0.25">
      <c r="A1711" s="2">
        <f>VLOOKUP(C1711,[1]FIJA!$D:$P,3,0)</f>
        <v>107821092</v>
      </c>
      <c r="B1711" s="23">
        <v>1699</v>
      </c>
      <c r="C1711" s="7" t="s">
        <v>286</v>
      </c>
      <c r="D1711" s="7" t="s">
        <v>101</v>
      </c>
      <c r="E1711" s="7" t="str">
        <f>VLOOKUP(A1711,[2]COMEDORECO_Generacion_de_Datos_!$A:$F,2,0)</f>
        <v>F</v>
      </c>
      <c r="F1711" s="7" t="s">
        <v>1844</v>
      </c>
      <c r="G1711" s="44" t="str">
        <f>VLOOKUP(A1711,[1]FIJA!$A:$P,15,0)</f>
        <v>DIVISION DE MANTENIMIENTO- COMEDORES ECO</v>
      </c>
      <c r="H1711" s="44">
        <f>VLOOKUP(A1711,[1]FIJA!$A:$P,8,0)</f>
        <v>15000</v>
      </c>
      <c r="I1711" s="32">
        <f>VLOOKUP(A1711,[1]FIJA!$A:$P,10,0)</f>
        <v>0</v>
      </c>
      <c r="J1711" s="32">
        <f>VLOOKUP(A1711,[1]FIJA!$A:$P,9,0)</f>
        <v>430.5</v>
      </c>
      <c r="K1711" s="32">
        <f>VLOOKUP(A1711,[3]Sheet1!$F:$I,2,)</f>
        <v>1065</v>
      </c>
      <c r="L1711" s="32">
        <f>VLOOKUP(A1711,[3]Sheet1!$F:$I,4,0)</f>
        <v>172.5</v>
      </c>
      <c r="M1711" s="32">
        <f>VLOOKUP(A1711,[1]FIJA!$A:$P,11,0)</f>
        <v>456</v>
      </c>
      <c r="N1711" s="32">
        <f>VLOOKUP(A1711,[3]Sheet1!$F:$I,3,0)</f>
        <v>1063.5</v>
      </c>
      <c r="O1711" s="32">
        <f>VLOOKUP(A1711,[1]FIJA!$A:$P,12,0)</f>
        <v>75</v>
      </c>
      <c r="P1711" s="6">
        <v>886.5</v>
      </c>
      <c r="Q1711" s="40">
        <f t="shared" si="79"/>
        <v>961.5</v>
      </c>
      <c r="R1711" s="6">
        <f t="shared" si="78"/>
        <v>2301</v>
      </c>
      <c r="S1711" s="6">
        <f t="shared" si="80"/>
        <v>14038.5</v>
      </c>
      <c r="T1711" s="24">
        <v>111</v>
      </c>
      <c r="U1711" s="2" t="str">
        <f>VLOOKUP(A1711,[2]COMEDORECO_Generacion_de_Datos_!$A:$F,5,0)</f>
        <v>01.00.00.62.03.01.01</v>
      </c>
    </row>
    <row r="1712" spans="1:21" s="3" customFormat="1" ht="21.95" customHeight="1" x14ac:dyDescent="0.25">
      <c r="A1712" s="2">
        <f>VLOOKUP(C1712,[1]FIJA!$D:$P,3,0)</f>
        <v>111232500</v>
      </c>
      <c r="B1712" s="23">
        <v>1700</v>
      </c>
      <c r="C1712" s="7" t="s">
        <v>356</v>
      </c>
      <c r="D1712" s="7" t="s">
        <v>210</v>
      </c>
      <c r="E1712" s="7" t="str">
        <f>VLOOKUP(A1712,[2]COMEDORECO_Generacion_de_Datos_!$A:$F,2,0)</f>
        <v>M</v>
      </c>
      <c r="F1712" s="7" t="s">
        <v>1844</v>
      </c>
      <c r="G1712" s="44" t="str">
        <f>VLOOKUP(A1712,[1]FIJA!$A:$P,15,0)</f>
        <v>DIVISION DE MANTENIMIENTO- COMEDORES ECO</v>
      </c>
      <c r="H1712" s="44">
        <f>VLOOKUP(A1712,[1]FIJA!$A:$P,8,0)</f>
        <v>15000</v>
      </c>
      <c r="I1712" s="32">
        <f>VLOOKUP(A1712,[1]FIJA!$A:$P,10,0)</f>
        <v>0</v>
      </c>
      <c r="J1712" s="32">
        <f>VLOOKUP(A1712,[1]FIJA!$A:$P,9,0)</f>
        <v>430.5</v>
      </c>
      <c r="K1712" s="32">
        <f>VLOOKUP(A1712,[3]Sheet1!$F:$I,2,)</f>
        <v>1065</v>
      </c>
      <c r="L1712" s="32">
        <f>VLOOKUP(A1712,[3]Sheet1!$F:$I,4,0)</f>
        <v>172.5</v>
      </c>
      <c r="M1712" s="32">
        <f>VLOOKUP(A1712,[1]FIJA!$A:$P,11,0)</f>
        <v>456</v>
      </c>
      <c r="N1712" s="32">
        <f>VLOOKUP(A1712,[3]Sheet1!$F:$I,3,0)</f>
        <v>1063.5</v>
      </c>
      <c r="O1712" s="32">
        <f>VLOOKUP(A1712,[1]FIJA!$A:$P,12,0)</f>
        <v>75</v>
      </c>
      <c r="P1712" s="6">
        <v>886.5</v>
      </c>
      <c r="Q1712" s="40">
        <f t="shared" si="79"/>
        <v>961.5</v>
      </c>
      <c r="R1712" s="6">
        <f t="shared" si="78"/>
        <v>2301</v>
      </c>
      <c r="S1712" s="6">
        <f t="shared" si="80"/>
        <v>14038.5</v>
      </c>
      <c r="T1712" s="24">
        <v>111</v>
      </c>
      <c r="U1712" s="2" t="str">
        <f>VLOOKUP(A1712,[2]COMEDORECO_Generacion_de_Datos_!$A:$F,5,0)</f>
        <v>01.00.00.62.03.01.01</v>
      </c>
    </row>
    <row r="1713" spans="1:21" s="3" customFormat="1" ht="21.95" customHeight="1" x14ac:dyDescent="0.25">
      <c r="A1713" s="2">
        <f>VLOOKUP(C1713,[1]FIJA!$D:$P,3,0)</f>
        <v>113878854</v>
      </c>
      <c r="B1713" s="23">
        <v>1701</v>
      </c>
      <c r="C1713" s="7" t="s">
        <v>403</v>
      </c>
      <c r="D1713" s="7" t="s">
        <v>101</v>
      </c>
      <c r="E1713" s="7" t="str">
        <f>VLOOKUP(A1713,[2]COMEDORECO_Generacion_de_Datos_!$A:$F,2,0)</f>
        <v>F</v>
      </c>
      <c r="F1713" s="7" t="s">
        <v>1844</v>
      </c>
      <c r="G1713" s="44" t="str">
        <f>VLOOKUP(A1713,[1]FIJA!$A:$P,15,0)</f>
        <v>DIVISION DE MANTENIMIENTO- COMEDORES ECO</v>
      </c>
      <c r="H1713" s="44">
        <f>VLOOKUP(A1713,[1]FIJA!$A:$P,8,0)</f>
        <v>15000</v>
      </c>
      <c r="I1713" s="32">
        <f>VLOOKUP(A1713,[1]FIJA!$A:$P,10,0)</f>
        <v>0</v>
      </c>
      <c r="J1713" s="32">
        <f>VLOOKUP(A1713,[1]FIJA!$A:$P,9,0)</f>
        <v>430.5</v>
      </c>
      <c r="K1713" s="32">
        <f>VLOOKUP(A1713,[3]Sheet1!$F:$I,2,)</f>
        <v>1065</v>
      </c>
      <c r="L1713" s="32">
        <f>VLOOKUP(A1713,[3]Sheet1!$F:$I,4,0)</f>
        <v>172.5</v>
      </c>
      <c r="M1713" s="32">
        <f>VLOOKUP(A1713,[1]FIJA!$A:$P,11,0)</f>
        <v>456</v>
      </c>
      <c r="N1713" s="32">
        <f>VLOOKUP(A1713,[3]Sheet1!$F:$I,3,0)</f>
        <v>1063.5</v>
      </c>
      <c r="O1713" s="32">
        <f>VLOOKUP(A1713,[1]FIJA!$A:$P,12,0)</f>
        <v>75</v>
      </c>
      <c r="P1713" s="6">
        <v>886.5</v>
      </c>
      <c r="Q1713" s="40">
        <f t="shared" si="79"/>
        <v>961.5</v>
      </c>
      <c r="R1713" s="6">
        <f t="shared" si="78"/>
        <v>2301</v>
      </c>
      <c r="S1713" s="6">
        <f t="shared" si="80"/>
        <v>14038.5</v>
      </c>
      <c r="T1713" s="24">
        <v>111</v>
      </c>
      <c r="U1713" s="2" t="str">
        <f>VLOOKUP(A1713,[2]COMEDORECO_Generacion_de_Datos_!$A:$F,5,0)</f>
        <v>01.00.00.62.03.01.01</v>
      </c>
    </row>
    <row r="1714" spans="1:21" s="3" customFormat="1" ht="21.95" customHeight="1" x14ac:dyDescent="0.25">
      <c r="A1714" s="2">
        <f>VLOOKUP(C1714,[1]FIJA!$D:$P,3,0)</f>
        <v>116004672</v>
      </c>
      <c r="B1714" s="23">
        <v>1702</v>
      </c>
      <c r="C1714" s="7" t="s">
        <v>1511</v>
      </c>
      <c r="D1714" s="7" t="s">
        <v>109</v>
      </c>
      <c r="E1714" s="7" t="str">
        <f>VLOOKUP(A1714,[2]COMEDORECO_Generacion_de_Datos_!$A:$F,2,0)</f>
        <v>M</v>
      </c>
      <c r="F1714" s="7" t="s">
        <v>1844</v>
      </c>
      <c r="G1714" s="44" t="str">
        <f>VLOOKUP(A1714,[1]FIJA!$A:$P,15,0)</f>
        <v>DIVISION DE MANTENIMIENTO- COMEDORES ECO</v>
      </c>
      <c r="H1714" s="44">
        <f>VLOOKUP(A1714,[1]FIJA!$A:$P,8,0)</f>
        <v>15000</v>
      </c>
      <c r="I1714" s="32">
        <f>VLOOKUP(A1714,[1]FIJA!$A:$P,10,0)</f>
        <v>0</v>
      </c>
      <c r="J1714" s="32">
        <f>VLOOKUP(A1714,[1]FIJA!$A:$P,9,0)</f>
        <v>430.5</v>
      </c>
      <c r="K1714" s="32">
        <f>VLOOKUP(A1714,[3]Sheet1!$F:$I,2,)</f>
        <v>1065</v>
      </c>
      <c r="L1714" s="32">
        <f>VLOOKUP(A1714,[3]Sheet1!$F:$I,4,0)</f>
        <v>172.5</v>
      </c>
      <c r="M1714" s="32">
        <f>VLOOKUP(A1714,[1]FIJA!$A:$P,11,0)</f>
        <v>456</v>
      </c>
      <c r="N1714" s="32">
        <f>VLOOKUP(A1714,[3]Sheet1!$F:$I,3,0)</f>
        <v>1063.5</v>
      </c>
      <c r="O1714" s="32">
        <f>VLOOKUP(A1714,[1]FIJA!$A:$P,12,0)</f>
        <v>75</v>
      </c>
      <c r="P1714" s="6">
        <v>886.5</v>
      </c>
      <c r="Q1714" s="40">
        <f t="shared" si="79"/>
        <v>961.5</v>
      </c>
      <c r="R1714" s="6">
        <f t="shared" si="78"/>
        <v>2301</v>
      </c>
      <c r="S1714" s="6">
        <f t="shared" si="80"/>
        <v>14038.5</v>
      </c>
      <c r="T1714" s="24">
        <v>111</v>
      </c>
      <c r="U1714" s="2" t="str">
        <f>VLOOKUP(A1714,[2]COMEDORECO_Generacion_de_Datos_!$A:$F,5,0)</f>
        <v>01.00.00.62.03.01.01</v>
      </c>
    </row>
    <row r="1715" spans="1:21" s="3" customFormat="1" ht="21.95" customHeight="1" x14ac:dyDescent="0.25">
      <c r="A1715" s="2">
        <f>VLOOKUP(C1715,[1]FIJA!$D:$P,3,0)</f>
        <v>117919233</v>
      </c>
      <c r="B1715" s="23">
        <v>1703</v>
      </c>
      <c r="C1715" s="7" t="s">
        <v>465</v>
      </c>
      <c r="D1715" s="7" t="s">
        <v>101</v>
      </c>
      <c r="E1715" s="7" t="str">
        <f>VLOOKUP(A1715,[2]COMEDORECO_Generacion_de_Datos_!$A:$F,2,0)</f>
        <v>F</v>
      </c>
      <c r="F1715" s="7" t="s">
        <v>1844</v>
      </c>
      <c r="G1715" s="44" t="str">
        <f>VLOOKUP(A1715,[1]FIJA!$A:$P,15,0)</f>
        <v>DIVISION DE MANTENIMIENTO- COMEDORES ECO</v>
      </c>
      <c r="H1715" s="44">
        <f>VLOOKUP(A1715,[1]FIJA!$A:$P,8,0)</f>
        <v>15000</v>
      </c>
      <c r="I1715" s="32">
        <f>VLOOKUP(A1715,[1]FIJA!$A:$P,10,0)</f>
        <v>0</v>
      </c>
      <c r="J1715" s="32">
        <f>VLOOKUP(A1715,[1]FIJA!$A:$P,9,0)</f>
        <v>430.5</v>
      </c>
      <c r="K1715" s="32">
        <f>VLOOKUP(A1715,[3]Sheet1!$F:$I,2,)</f>
        <v>1065</v>
      </c>
      <c r="L1715" s="32">
        <f>VLOOKUP(A1715,[3]Sheet1!$F:$I,4,0)</f>
        <v>172.5</v>
      </c>
      <c r="M1715" s="32">
        <f>VLOOKUP(A1715,[1]FIJA!$A:$P,11,0)</f>
        <v>456</v>
      </c>
      <c r="N1715" s="32">
        <f>VLOOKUP(A1715,[3]Sheet1!$F:$I,3,0)</f>
        <v>1063.5</v>
      </c>
      <c r="O1715" s="32">
        <f>VLOOKUP(A1715,[1]FIJA!$A:$P,12,0)</f>
        <v>75</v>
      </c>
      <c r="P1715" s="6">
        <v>886.5</v>
      </c>
      <c r="Q1715" s="40">
        <f t="shared" si="79"/>
        <v>961.5</v>
      </c>
      <c r="R1715" s="6">
        <f t="shared" si="78"/>
        <v>2301</v>
      </c>
      <c r="S1715" s="6">
        <f t="shared" si="80"/>
        <v>14038.5</v>
      </c>
      <c r="T1715" s="24">
        <v>111</v>
      </c>
      <c r="U1715" s="2" t="str">
        <f>VLOOKUP(A1715,[2]COMEDORECO_Generacion_de_Datos_!$A:$F,5,0)</f>
        <v>01.00.00.62.03.01.01</v>
      </c>
    </row>
    <row r="1716" spans="1:21" s="3" customFormat="1" ht="21.95" customHeight="1" x14ac:dyDescent="0.25">
      <c r="A1716" s="2">
        <f>VLOOKUP(C1716,[1]FIJA!$D:$P,3,0)</f>
        <v>1201023429</v>
      </c>
      <c r="B1716" s="23">
        <v>1704</v>
      </c>
      <c r="C1716" s="7" t="s">
        <v>566</v>
      </c>
      <c r="D1716" s="7" t="s">
        <v>101</v>
      </c>
      <c r="E1716" s="7" t="str">
        <f>VLOOKUP(A1716,[2]COMEDORECO_Generacion_de_Datos_!$A:$F,2,0)</f>
        <v>F</v>
      </c>
      <c r="F1716" s="7" t="s">
        <v>1844</v>
      </c>
      <c r="G1716" s="44" t="str">
        <f>VLOOKUP(A1716,[1]FIJA!$A:$P,15,0)</f>
        <v>DIVISION DE MANTENIMIENTO- COMEDORES ECO</v>
      </c>
      <c r="H1716" s="44">
        <f>VLOOKUP(A1716,[1]FIJA!$A:$P,8,0)</f>
        <v>15000</v>
      </c>
      <c r="I1716" s="32">
        <f>VLOOKUP(A1716,[1]FIJA!$A:$P,10,0)</f>
        <v>0</v>
      </c>
      <c r="J1716" s="32">
        <f>VLOOKUP(A1716,[1]FIJA!$A:$P,9,0)</f>
        <v>430.5</v>
      </c>
      <c r="K1716" s="32">
        <f>VLOOKUP(A1716,[3]Sheet1!$F:$I,2,)</f>
        <v>1065</v>
      </c>
      <c r="L1716" s="32">
        <f>VLOOKUP(A1716,[3]Sheet1!$F:$I,4,0)</f>
        <v>172.5</v>
      </c>
      <c r="M1716" s="32">
        <f>VLOOKUP(A1716,[1]FIJA!$A:$P,11,0)</f>
        <v>456</v>
      </c>
      <c r="N1716" s="32">
        <f>VLOOKUP(A1716,[3]Sheet1!$F:$I,3,0)</f>
        <v>1063.5</v>
      </c>
      <c r="O1716" s="32">
        <f>VLOOKUP(A1716,[1]FIJA!$A:$P,12,0)</f>
        <v>75</v>
      </c>
      <c r="P1716" s="6">
        <v>886.5</v>
      </c>
      <c r="Q1716" s="40">
        <f t="shared" si="79"/>
        <v>961.5</v>
      </c>
      <c r="R1716" s="6">
        <f t="shared" si="78"/>
        <v>2301</v>
      </c>
      <c r="S1716" s="6">
        <f t="shared" si="80"/>
        <v>14038.5</v>
      </c>
      <c r="T1716" s="24">
        <v>111</v>
      </c>
      <c r="U1716" s="2" t="str">
        <f>VLOOKUP(A1716,[2]COMEDORECO_Generacion_de_Datos_!$A:$F,5,0)</f>
        <v>01.00.00.62.03.01.01</v>
      </c>
    </row>
    <row r="1717" spans="1:21" s="3" customFormat="1" ht="21.95" customHeight="1" x14ac:dyDescent="0.25">
      <c r="A1717" s="2">
        <f>VLOOKUP(C1717,[1]FIJA!$D:$P,3,0)</f>
        <v>1800188326</v>
      </c>
      <c r="B1717" s="23">
        <v>1705</v>
      </c>
      <c r="C1717" s="7" t="s">
        <v>1690</v>
      </c>
      <c r="D1717" s="7" t="s">
        <v>101</v>
      </c>
      <c r="E1717" s="7" t="str">
        <f>VLOOKUP(A1717,[2]COMEDORECO_Generacion_de_Datos_!$A:$F,2,0)</f>
        <v>F</v>
      </c>
      <c r="F1717" s="7" t="s">
        <v>1844</v>
      </c>
      <c r="G1717" s="44" t="str">
        <f>VLOOKUP(A1717,[1]FIJA!$A:$P,15,0)</f>
        <v>DIVISION DE MANTENIMIENTO- COMEDORES ECO</v>
      </c>
      <c r="H1717" s="44">
        <f>VLOOKUP(A1717,[1]FIJA!$A:$P,8,0)</f>
        <v>15000</v>
      </c>
      <c r="I1717" s="32">
        <f>VLOOKUP(A1717,[1]FIJA!$A:$P,10,0)</f>
        <v>0</v>
      </c>
      <c r="J1717" s="32">
        <f>VLOOKUP(A1717,[1]FIJA!$A:$P,9,0)</f>
        <v>430.5</v>
      </c>
      <c r="K1717" s="32">
        <f>VLOOKUP(A1717,[3]Sheet1!$F:$I,2,)</f>
        <v>1065</v>
      </c>
      <c r="L1717" s="32">
        <f>VLOOKUP(A1717,[3]Sheet1!$F:$I,4,0)</f>
        <v>172.5</v>
      </c>
      <c r="M1717" s="32">
        <f>VLOOKUP(A1717,[1]FIJA!$A:$P,11,0)</f>
        <v>456</v>
      </c>
      <c r="N1717" s="32">
        <f>VLOOKUP(A1717,[3]Sheet1!$F:$I,3,0)</f>
        <v>1063.5</v>
      </c>
      <c r="O1717" s="32">
        <f>VLOOKUP(A1717,[1]FIJA!$A:$P,12,0)</f>
        <v>75</v>
      </c>
      <c r="P1717" s="6">
        <v>886.5</v>
      </c>
      <c r="Q1717" s="40">
        <f t="shared" si="79"/>
        <v>961.5</v>
      </c>
      <c r="R1717" s="6">
        <f t="shared" si="78"/>
        <v>2301</v>
      </c>
      <c r="S1717" s="6">
        <f t="shared" si="80"/>
        <v>14038.5</v>
      </c>
      <c r="T1717" s="24">
        <v>111</v>
      </c>
      <c r="U1717" s="2" t="str">
        <f>VLOOKUP(A1717,[2]COMEDORECO_Generacion_de_Datos_!$A:$F,5,0)</f>
        <v>01.00.00.62.03.01.01</v>
      </c>
    </row>
    <row r="1718" spans="1:21" s="3" customFormat="1" ht="21.95" customHeight="1" x14ac:dyDescent="0.25">
      <c r="A1718" s="2">
        <f>VLOOKUP(C1718,[1]FIJA!$D:$P,3,0)</f>
        <v>1800525832</v>
      </c>
      <c r="B1718" s="23">
        <v>1706</v>
      </c>
      <c r="C1718" s="7" t="s">
        <v>647</v>
      </c>
      <c r="D1718" s="7" t="s">
        <v>484</v>
      </c>
      <c r="E1718" s="7" t="str">
        <f>VLOOKUP(A1718,[2]COMEDORECO_Generacion_de_Datos_!$A:$F,2,0)</f>
        <v>M</v>
      </c>
      <c r="F1718" s="7" t="s">
        <v>1844</v>
      </c>
      <c r="G1718" s="44" t="str">
        <f>VLOOKUP(A1718,[1]FIJA!$A:$P,15,0)</f>
        <v>DIVISION DE MANTENIMIENTO- COMEDORES ECO</v>
      </c>
      <c r="H1718" s="44">
        <f>VLOOKUP(A1718,[1]FIJA!$A:$P,8,0)</f>
        <v>15000</v>
      </c>
      <c r="I1718" s="32">
        <f>VLOOKUP(A1718,[1]FIJA!$A:$P,10,0)</f>
        <v>0</v>
      </c>
      <c r="J1718" s="32">
        <f>VLOOKUP(A1718,[1]FIJA!$A:$P,9,0)</f>
        <v>430.5</v>
      </c>
      <c r="K1718" s="32">
        <f>VLOOKUP(A1718,[3]Sheet1!$F:$I,2,)</f>
        <v>1065</v>
      </c>
      <c r="L1718" s="32">
        <f>VLOOKUP(A1718,[3]Sheet1!$F:$I,4,0)</f>
        <v>172.5</v>
      </c>
      <c r="M1718" s="32">
        <f>VLOOKUP(A1718,[1]FIJA!$A:$P,11,0)</f>
        <v>456</v>
      </c>
      <c r="N1718" s="32">
        <f>VLOOKUP(A1718,[3]Sheet1!$F:$I,3,0)</f>
        <v>1063.5</v>
      </c>
      <c r="O1718" s="32">
        <f>VLOOKUP(A1718,[1]FIJA!$A:$P,12,0)</f>
        <v>75</v>
      </c>
      <c r="P1718" s="6">
        <v>886.5</v>
      </c>
      <c r="Q1718" s="40">
        <f t="shared" si="79"/>
        <v>961.5</v>
      </c>
      <c r="R1718" s="6">
        <f t="shared" si="78"/>
        <v>2301</v>
      </c>
      <c r="S1718" s="6">
        <f t="shared" si="80"/>
        <v>14038.5</v>
      </c>
      <c r="T1718" s="24">
        <v>111</v>
      </c>
      <c r="U1718" s="2" t="str">
        <f>VLOOKUP(A1718,[2]COMEDORECO_Generacion_de_Datos_!$A:$F,5,0)</f>
        <v>01.00.00.62.03.01.01</v>
      </c>
    </row>
    <row r="1719" spans="1:21" s="3" customFormat="1" ht="21.95" customHeight="1" x14ac:dyDescent="0.25">
      <c r="A1719" s="2">
        <f>VLOOKUP(C1719,[1]FIJA!$D:$P,3,0)</f>
        <v>6900074250</v>
      </c>
      <c r="B1719" s="23">
        <v>1707</v>
      </c>
      <c r="C1719" s="7" t="s">
        <v>935</v>
      </c>
      <c r="D1719" s="7" t="s">
        <v>101</v>
      </c>
      <c r="E1719" s="7" t="str">
        <f>VLOOKUP(A1719,[2]COMEDORECO_Generacion_de_Datos_!$A:$F,2,0)</f>
        <v>F</v>
      </c>
      <c r="F1719" s="7" t="s">
        <v>1844</v>
      </c>
      <c r="G1719" s="44" t="str">
        <f>VLOOKUP(A1719,[1]FIJA!$A:$P,15,0)</f>
        <v>DIVISION DE MANTENIMIENTO- COMEDORES ECO</v>
      </c>
      <c r="H1719" s="44">
        <f>VLOOKUP(A1719,[1]FIJA!$A:$P,8,0)</f>
        <v>15000</v>
      </c>
      <c r="I1719" s="32">
        <f>VLOOKUP(A1719,[1]FIJA!$A:$P,10,0)</f>
        <v>0</v>
      </c>
      <c r="J1719" s="32">
        <f>VLOOKUP(A1719,[1]FIJA!$A:$P,9,0)</f>
        <v>430.5</v>
      </c>
      <c r="K1719" s="32">
        <f>VLOOKUP(A1719,[3]Sheet1!$F:$I,2,)</f>
        <v>1065</v>
      </c>
      <c r="L1719" s="32">
        <f>VLOOKUP(A1719,[3]Sheet1!$F:$I,4,0)</f>
        <v>172.5</v>
      </c>
      <c r="M1719" s="32">
        <f>VLOOKUP(A1719,[1]FIJA!$A:$P,11,0)</f>
        <v>456</v>
      </c>
      <c r="N1719" s="32">
        <f>VLOOKUP(A1719,[3]Sheet1!$F:$I,3,0)</f>
        <v>1063.5</v>
      </c>
      <c r="O1719" s="32">
        <f>VLOOKUP(A1719,[1]FIJA!$A:$P,12,0)</f>
        <v>75</v>
      </c>
      <c r="P1719" s="6">
        <v>886.5</v>
      </c>
      <c r="Q1719" s="40">
        <f t="shared" si="79"/>
        <v>961.5</v>
      </c>
      <c r="R1719" s="6">
        <f t="shared" si="78"/>
        <v>2301</v>
      </c>
      <c r="S1719" s="6">
        <f t="shared" si="80"/>
        <v>14038.5</v>
      </c>
      <c r="T1719" s="24">
        <v>111</v>
      </c>
      <c r="U1719" s="2" t="str">
        <f>VLOOKUP(A1719,[2]COMEDORECO_Generacion_de_Datos_!$A:$F,5,0)</f>
        <v>01.00.00.62.03.01.01</v>
      </c>
    </row>
    <row r="1720" spans="1:21" s="3" customFormat="1" ht="21.95" customHeight="1" x14ac:dyDescent="0.25">
      <c r="A1720" s="2">
        <f>VLOOKUP(C1720,[1]FIJA!$D:$P,3,0)</f>
        <v>40214441327</v>
      </c>
      <c r="B1720" s="23">
        <v>1708</v>
      </c>
      <c r="C1720" s="7" t="s">
        <v>1288</v>
      </c>
      <c r="D1720" s="7" t="s">
        <v>111</v>
      </c>
      <c r="E1720" s="7" t="str">
        <f>VLOOKUP(A1720,[2]COMEDORECO_Generacion_de_Datos_!$A:$F,2,0)</f>
        <v>M</v>
      </c>
      <c r="F1720" s="7" t="s">
        <v>1844</v>
      </c>
      <c r="G1720" s="44" t="str">
        <f>VLOOKUP(A1720,[1]FIJA!$A:$P,15,0)</f>
        <v>DIVISION DE MANTENIMIENTO- COMEDORES ECO</v>
      </c>
      <c r="H1720" s="44">
        <f>VLOOKUP(A1720,[1]FIJA!$A:$P,8,0)</f>
        <v>15000</v>
      </c>
      <c r="I1720" s="32">
        <f>VLOOKUP(A1720,[1]FIJA!$A:$P,10,0)</f>
        <v>0</v>
      </c>
      <c r="J1720" s="32">
        <f>VLOOKUP(A1720,[1]FIJA!$A:$P,9,0)</f>
        <v>430.5</v>
      </c>
      <c r="K1720" s="32">
        <f>VLOOKUP(A1720,[3]Sheet1!$F:$I,2,)</f>
        <v>1065</v>
      </c>
      <c r="L1720" s="32">
        <f>VLOOKUP(A1720,[3]Sheet1!$F:$I,4,0)</f>
        <v>172.5</v>
      </c>
      <c r="M1720" s="32">
        <f>VLOOKUP(A1720,[1]FIJA!$A:$P,11,0)</f>
        <v>456</v>
      </c>
      <c r="N1720" s="32">
        <f>VLOOKUP(A1720,[3]Sheet1!$F:$I,3,0)</f>
        <v>1063.5</v>
      </c>
      <c r="O1720" s="32">
        <f>VLOOKUP(A1720,[1]FIJA!$A:$P,12,0)</f>
        <v>75</v>
      </c>
      <c r="P1720" s="6">
        <v>886.5</v>
      </c>
      <c r="Q1720" s="40">
        <f t="shared" si="79"/>
        <v>961.5</v>
      </c>
      <c r="R1720" s="6">
        <f t="shared" si="78"/>
        <v>2301</v>
      </c>
      <c r="S1720" s="6">
        <f t="shared" si="80"/>
        <v>14038.5</v>
      </c>
      <c r="T1720" s="24">
        <v>111</v>
      </c>
      <c r="U1720" s="2" t="str">
        <f>VLOOKUP(A1720,[2]COMEDORECO_Generacion_de_Datos_!$A:$F,5,0)</f>
        <v>01.00.00.62.03.01.01</v>
      </c>
    </row>
    <row r="1721" spans="1:21" s="3" customFormat="1" ht="21.95" customHeight="1" x14ac:dyDescent="0.25">
      <c r="A1721" s="2">
        <f>VLOOKUP(C1721,[1]FIJA!$D:$P,3,0)</f>
        <v>40221213552</v>
      </c>
      <c r="B1721" s="23">
        <v>1709</v>
      </c>
      <c r="C1721" s="7" t="s">
        <v>1182</v>
      </c>
      <c r="D1721" s="7" t="s">
        <v>109</v>
      </c>
      <c r="E1721" s="7" t="str">
        <f>VLOOKUP(A1721,[2]COMEDORECO_Generacion_de_Datos_!$A:$F,2,0)</f>
        <v>M</v>
      </c>
      <c r="F1721" s="7" t="s">
        <v>1844</v>
      </c>
      <c r="G1721" s="44" t="str">
        <f>VLOOKUP(A1721,[1]FIJA!$A:$P,15,0)</f>
        <v>DIVISION DE MANTENIMIENTO- COMEDORES ECO</v>
      </c>
      <c r="H1721" s="44">
        <f>VLOOKUP(A1721,[1]FIJA!$A:$P,8,0)</f>
        <v>15000</v>
      </c>
      <c r="I1721" s="32">
        <f>VLOOKUP(A1721,[1]FIJA!$A:$P,10,0)</f>
        <v>0</v>
      </c>
      <c r="J1721" s="32">
        <f>VLOOKUP(A1721,[1]FIJA!$A:$P,9,0)</f>
        <v>430.5</v>
      </c>
      <c r="K1721" s="32">
        <f>VLOOKUP(A1721,[3]Sheet1!$F:$I,2,)</f>
        <v>1065</v>
      </c>
      <c r="L1721" s="32">
        <f>VLOOKUP(A1721,[3]Sheet1!$F:$I,4,0)</f>
        <v>172.5</v>
      </c>
      <c r="M1721" s="32">
        <f>VLOOKUP(A1721,[1]FIJA!$A:$P,11,0)</f>
        <v>456</v>
      </c>
      <c r="N1721" s="32">
        <f>VLOOKUP(A1721,[3]Sheet1!$F:$I,3,0)</f>
        <v>1063.5</v>
      </c>
      <c r="O1721" s="32">
        <f>VLOOKUP(A1721,[1]FIJA!$A:$P,12,0)</f>
        <v>75</v>
      </c>
      <c r="P1721" s="6">
        <v>886.5</v>
      </c>
      <c r="Q1721" s="40">
        <f t="shared" si="79"/>
        <v>961.5</v>
      </c>
      <c r="R1721" s="6">
        <f t="shared" si="78"/>
        <v>2301</v>
      </c>
      <c r="S1721" s="6">
        <f t="shared" si="80"/>
        <v>14038.5</v>
      </c>
      <c r="T1721" s="24">
        <v>111</v>
      </c>
      <c r="U1721" s="2" t="str">
        <f>VLOOKUP(A1721,[2]COMEDORECO_Generacion_de_Datos_!$A:$F,5,0)</f>
        <v>01.00.00.62.03.01.01</v>
      </c>
    </row>
    <row r="1722" spans="1:21" s="3" customFormat="1" ht="21.95" customHeight="1" x14ac:dyDescent="0.25">
      <c r="A1722" s="2">
        <f>VLOOKUP(C1722,[1]FIJA!$D:$P,3,0)</f>
        <v>40224881777</v>
      </c>
      <c r="B1722" s="23">
        <v>1710</v>
      </c>
      <c r="C1722" s="7" t="s">
        <v>1462</v>
      </c>
      <c r="D1722" s="7" t="s">
        <v>238</v>
      </c>
      <c r="E1722" s="7" t="str">
        <f>VLOOKUP(A1722,[2]COMEDORECO_Generacion_de_Datos_!$A:$F,2,0)</f>
        <v>M</v>
      </c>
      <c r="F1722" s="7" t="s">
        <v>1844</v>
      </c>
      <c r="G1722" s="44" t="str">
        <f>VLOOKUP(A1722,[1]FIJA!$A:$P,15,0)</f>
        <v>DIVISION DE MANTENIMIENTO- COMEDORES ECO</v>
      </c>
      <c r="H1722" s="44">
        <f>VLOOKUP(A1722,[1]FIJA!$A:$P,8,0)</f>
        <v>15000</v>
      </c>
      <c r="I1722" s="32">
        <f>VLOOKUP(A1722,[1]FIJA!$A:$P,10,0)</f>
        <v>0</v>
      </c>
      <c r="J1722" s="32">
        <f>VLOOKUP(A1722,[1]FIJA!$A:$P,9,0)</f>
        <v>430.5</v>
      </c>
      <c r="K1722" s="32">
        <f>VLOOKUP(A1722,[3]Sheet1!$F:$I,2,)</f>
        <v>1065</v>
      </c>
      <c r="L1722" s="32">
        <f>VLOOKUP(A1722,[3]Sheet1!$F:$I,4,0)</f>
        <v>172.5</v>
      </c>
      <c r="M1722" s="32">
        <f>VLOOKUP(A1722,[1]FIJA!$A:$P,11,0)</f>
        <v>456</v>
      </c>
      <c r="N1722" s="32">
        <f>VLOOKUP(A1722,[3]Sheet1!$F:$I,3,0)</f>
        <v>1063.5</v>
      </c>
      <c r="O1722" s="32">
        <f>VLOOKUP(A1722,[1]FIJA!$A:$P,12,0)</f>
        <v>75</v>
      </c>
      <c r="P1722" s="6">
        <v>886.5</v>
      </c>
      <c r="Q1722" s="40">
        <f t="shared" si="79"/>
        <v>961.5</v>
      </c>
      <c r="R1722" s="6">
        <f t="shared" si="78"/>
        <v>2301</v>
      </c>
      <c r="S1722" s="6">
        <f t="shared" si="80"/>
        <v>14038.5</v>
      </c>
      <c r="T1722" s="24">
        <v>111</v>
      </c>
      <c r="U1722" s="2" t="str">
        <f>VLOOKUP(A1722,[2]COMEDORECO_Generacion_de_Datos_!$A:$F,5,0)</f>
        <v>01.00.00.62.03.01.01</v>
      </c>
    </row>
    <row r="1723" spans="1:21" s="3" customFormat="1" ht="21.95" customHeight="1" x14ac:dyDescent="0.25">
      <c r="A1723" s="2">
        <f>VLOOKUP(C1723,[1]FIJA!$D:$P,3,0)</f>
        <v>111205167</v>
      </c>
      <c r="B1723" s="23">
        <v>1711</v>
      </c>
      <c r="C1723" s="7" t="s">
        <v>1853</v>
      </c>
      <c r="D1723" s="7" t="s">
        <v>210</v>
      </c>
      <c r="E1723" s="7" t="str">
        <f>VLOOKUP(A1723,[2]COMEDORECO_Generacion_de_Datos_!$A:$F,2,0)</f>
        <v>M</v>
      </c>
      <c r="F1723" s="7" t="s">
        <v>1844</v>
      </c>
      <c r="G1723" s="44" t="str">
        <f>VLOOKUP(A1723,[1]FIJA!$A:$P,15,0)</f>
        <v>DIVISION DE MANTENIMIENTO- COMEDORES ECO</v>
      </c>
      <c r="H1723" s="44">
        <f>VLOOKUP(A1723,[1]FIJA!$A:$P,8,0)</f>
        <v>15000</v>
      </c>
      <c r="I1723" s="32">
        <f>VLOOKUP(A1723,[1]FIJA!$A:$P,10,0)</f>
        <v>0</v>
      </c>
      <c r="J1723" s="32">
        <f>VLOOKUP(A1723,[1]FIJA!$A:$P,9,0)</f>
        <v>430.5</v>
      </c>
      <c r="K1723" s="32">
        <f>VLOOKUP(A1723,[3]Sheet1!$F:$I,2,)</f>
        <v>1065</v>
      </c>
      <c r="L1723" s="32">
        <f>VLOOKUP(A1723,[3]Sheet1!$F:$I,4,0)</f>
        <v>172.5</v>
      </c>
      <c r="M1723" s="32">
        <f>VLOOKUP(A1723,[1]FIJA!$A:$P,11,0)</f>
        <v>456</v>
      </c>
      <c r="N1723" s="32">
        <f>VLOOKUP(A1723,[3]Sheet1!$F:$I,3,0)</f>
        <v>1063.5</v>
      </c>
      <c r="O1723" s="32">
        <f>VLOOKUP(A1723,[1]FIJA!$A:$P,12,0)</f>
        <v>75</v>
      </c>
      <c r="P1723" s="6">
        <v>886.5</v>
      </c>
      <c r="Q1723" s="40">
        <f t="shared" si="79"/>
        <v>961.5</v>
      </c>
      <c r="R1723" s="6">
        <f t="shared" si="78"/>
        <v>2301</v>
      </c>
      <c r="S1723" s="6">
        <f t="shared" si="80"/>
        <v>14038.5</v>
      </c>
      <c r="T1723" s="24">
        <v>111</v>
      </c>
      <c r="U1723" s="2" t="str">
        <f>VLOOKUP(A1723,[2]COMEDORECO_Generacion_de_Datos_!$A:$F,5,0)</f>
        <v>01.00.00.62.03.01.01</v>
      </c>
    </row>
    <row r="1724" spans="1:21" s="3" customFormat="1" ht="21.95" customHeight="1" x14ac:dyDescent="0.25">
      <c r="A1724" s="2">
        <f>VLOOKUP(C1724,[1]FIJA!$D:$P,3,0)</f>
        <v>22500424100</v>
      </c>
      <c r="B1724" s="23">
        <v>1712</v>
      </c>
      <c r="C1724" s="7" t="s">
        <v>1884</v>
      </c>
      <c r="D1724" s="7" t="s">
        <v>109</v>
      </c>
      <c r="E1724" s="7" t="str">
        <f>VLOOKUP(A1724,[2]COMEDORECO_Generacion_de_Datos_!$A:$F,2,0)</f>
        <v>M</v>
      </c>
      <c r="F1724" s="7" t="s">
        <v>1844</v>
      </c>
      <c r="G1724" s="44" t="str">
        <f>VLOOKUP(A1724,[1]FIJA!$A:$P,15,0)</f>
        <v>DIVISION DE MANTENIMIENTO- COMEDORES ECO</v>
      </c>
      <c r="H1724" s="44">
        <f>VLOOKUP(A1724,[1]FIJA!$A:$P,8,0)</f>
        <v>15000</v>
      </c>
      <c r="I1724" s="32">
        <f>VLOOKUP(A1724,[1]FIJA!$A:$P,10,0)</f>
        <v>0</v>
      </c>
      <c r="J1724" s="32">
        <f>VLOOKUP(A1724,[1]FIJA!$A:$P,9,0)</f>
        <v>430.5</v>
      </c>
      <c r="K1724" s="32">
        <f>VLOOKUP(A1724,[3]Sheet1!$F:$I,2,)</f>
        <v>1065</v>
      </c>
      <c r="L1724" s="32">
        <f>VLOOKUP(A1724,[3]Sheet1!$F:$I,4,0)</f>
        <v>172.5</v>
      </c>
      <c r="M1724" s="32">
        <f>VLOOKUP(A1724,[1]FIJA!$A:$P,11,0)</f>
        <v>456</v>
      </c>
      <c r="N1724" s="32">
        <f>VLOOKUP(A1724,[3]Sheet1!$F:$I,3,0)</f>
        <v>1063.5</v>
      </c>
      <c r="O1724" s="32">
        <f>VLOOKUP(A1724,[1]FIJA!$A:$P,12,0)</f>
        <v>75</v>
      </c>
      <c r="P1724" s="6">
        <v>886.5</v>
      </c>
      <c r="Q1724" s="40">
        <f t="shared" si="79"/>
        <v>961.5</v>
      </c>
      <c r="R1724" s="6">
        <f t="shared" si="78"/>
        <v>2301</v>
      </c>
      <c r="S1724" s="6">
        <f t="shared" si="80"/>
        <v>14038.5</v>
      </c>
      <c r="T1724" s="24">
        <v>111</v>
      </c>
      <c r="U1724" s="2" t="str">
        <f>VLOOKUP(A1724,[2]COMEDORECO_Generacion_de_Datos_!$A:$F,5,0)</f>
        <v>01.00.00.62.03.01.01</v>
      </c>
    </row>
    <row r="1725" spans="1:21" s="3" customFormat="1" ht="21.95" customHeight="1" x14ac:dyDescent="0.25">
      <c r="A1725" s="2">
        <f>VLOOKUP(C1725,[1]FIJA!$D:$P,3,0)</f>
        <v>300968187</v>
      </c>
      <c r="B1725" s="23">
        <v>1713</v>
      </c>
      <c r="C1725" s="43" t="s">
        <v>1991</v>
      </c>
      <c r="D1725" s="7" t="s">
        <v>101</v>
      </c>
      <c r="E1725" s="7" t="str">
        <f>VLOOKUP(A1725,[2]COMEDORECO_Generacion_de_Datos_!$A:$F,2,0)</f>
        <v>F</v>
      </c>
      <c r="F1725" s="7" t="s">
        <v>1844</v>
      </c>
      <c r="G1725" s="44" t="str">
        <f>VLOOKUP(A1725,[1]FIJA!$A:$P,15,0)</f>
        <v>DIVISION DE MANTENIMIENTO- COMEDORES ECO</v>
      </c>
      <c r="H1725" s="44">
        <f>VLOOKUP(A1725,[1]FIJA!$A:$P,8,0)</f>
        <v>15000</v>
      </c>
      <c r="I1725" s="32">
        <f>VLOOKUP(A1725,[1]FIJA!$A:$P,10,0)</f>
        <v>0</v>
      </c>
      <c r="J1725" s="32">
        <f>VLOOKUP(A1725,[1]FIJA!$A:$P,9,0)</f>
        <v>430.5</v>
      </c>
      <c r="K1725" s="32">
        <f>VLOOKUP(A1725,[3]Sheet1!$F:$I,2,)</f>
        <v>1065</v>
      </c>
      <c r="L1725" s="32">
        <f>VLOOKUP(A1725,[3]Sheet1!$F:$I,4,0)</f>
        <v>172.5</v>
      </c>
      <c r="M1725" s="32">
        <f>VLOOKUP(A1725,[1]FIJA!$A:$P,11,0)</f>
        <v>456</v>
      </c>
      <c r="N1725" s="32">
        <f>VLOOKUP(A1725,[3]Sheet1!$F:$I,3,0)</f>
        <v>1063.5</v>
      </c>
      <c r="O1725" s="32">
        <f>VLOOKUP(A1725,[1]FIJA!$A:$P,12,0)</f>
        <v>75</v>
      </c>
      <c r="P1725" s="6">
        <v>782.3</v>
      </c>
      <c r="Q1725" s="40">
        <f t="shared" si="79"/>
        <v>961.5</v>
      </c>
      <c r="R1725" s="6">
        <f t="shared" si="78"/>
        <v>2301</v>
      </c>
      <c r="S1725" s="6">
        <f t="shared" si="80"/>
        <v>14038.5</v>
      </c>
      <c r="T1725" s="24">
        <v>111</v>
      </c>
      <c r="U1725" s="2" t="str">
        <f>VLOOKUP(A1725,[2]COMEDORECO_Generacion_de_Datos_!$A:$F,5,0)</f>
        <v>01.00.00.62.03.01.01</v>
      </c>
    </row>
    <row r="1726" spans="1:21" s="3" customFormat="1" ht="21.95" customHeight="1" x14ac:dyDescent="0.25">
      <c r="A1726" s="2">
        <f>VLOOKUP(C1726,[1]FIJA!$D:$P,3,0)</f>
        <v>105237168</v>
      </c>
      <c r="B1726" s="23">
        <v>1714</v>
      </c>
      <c r="C1726" s="7" t="s">
        <v>233</v>
      </c>
      <c r="D1726" s="7" t="s">
        <v>109</v>
      </c>
      <c r="E1726" s="7" t="str">
        <f>VLOOKUP(A1726,[2]COMEDORECO_Generacion_de_Datos_!$A:$F,2,0)</f>
        <v>M</v>
      </c>
      <c r="F1726" s="7" t="s">
        <v>1844</v>
      </c>
      <c r="G1726" s="44" t="str">
        <f>VLOOKUP(A1726,[1]FIJA!$A:$P,15,0)</f>
        <v>DIVISION DE MANTENIMIENTO- COMEDORES ECO</v>
      </c>
      <c r="H1726" s="44">
        <f>VLOOKUP(A1726,[1]FIJA!$A:$P,8,0)</f>
        <v>14300</v>
      </c>
      <c r="I1726" s="32">
        <f>VLOOKUP(A1726,[1]FIJA!$A:$P,10,0)</f>
        <v>0</v>
      </c>
      <c r="J1726" s="32">
        <f>VLOOKUP(A1726,[1]FIJA!$A:$P,9,0)</f>
        <v>410.41</v>
      </c>
      <c r="K1726" s="32">
        <f>VLOOKUP(A1726,[3]Sheet1!$F:$I,2,)</f>
        <v>1015.3</v>
      </c>
      <c r="L1726" s="32">
        <f>VLOOKUP(A1726,[3]Sheet1!$F:$I,4,0)</f>
        <v>164.45</v>
      </c>
      <c r="M1726" s="32">
        <f>VLOOKUP(A1726,[1]FIJA!$A:$P,11,0)</f>
        <v>434.72</v>
      </c>
      <c r="N1726" s="32">
        <f>VLOOKUP(A1726,[3]Sheet1!$F:$I,3,0)</f>
        <v>1013.87</v>
      </c>
      <c r="O1726" s="32">
        <f>VLOOKUP(A1726,[1]FIJA!$A:$P,12,0)</f>
        <v>75</v>
      </c>
      <c r="P1726" s="6">
        <v>845.13000000000011</v>
      </c>
      <c r="Q1726" s="40">
        <f t="shared" si="79"/>
        <v>920.13000000000011</v>
      </c>
      <c r="R1726" s="6">
        <f t="shared" ref="R1726:R1789" si="81">+K1726+L1726+N1726</f>
        <v>2193.62</v>
      </c>
      <c r="S1726" s="6">
        <f t="shared" si="80"/>
        <v>13379.869999999999</v>
      </c>
      <c r="T1726" s="24">
        <v>111</v>
      </c>
      <c r="U1726" s="2" t="str">
        <f>VLOOKUP(A1726,[2]COMEDORECO_Generacion_de_Datos_!$A:$F,5,0)</f>
        <v>01.00.00.62.03.01.01</v>
      </c>
    </row>
    <row r="1727" spans="1:21" s="3" customFormat="1" ht="21.95" customHeight="1" x14ac:dyDescent="0.25">
      <c r="A1727" s="2">
        <f>VLOOKUP(C1727,[1]FIJA!$D:$P,3,0)</f>
        <v>111361127</v>
      </c>
      <c r="B1727" s="23">
        <v>1715</v>
      </c>
      <c r="C1727" s="7" t="s">
        <v>357</v>
      </c>
      <c r="D1727" s="7" t="s">
        <v>103</v>
      </c>
      <c r="E1727" s="7" t="str">
        <f>VLOOKUP(A1727,[2]COMEDORECO_Generacion_de_Datos_!$A:$F,2,0)</f>
        <v>M</v>
      </c>
      <c r="F1727" s="7" t="s">
        <v>1844</v>
      </c>
      <c r="G1727" s="44" t="str">
        <f>VLOOKUP(A1727,[1]FIJA!$A:$P,15,0)</f>
        <v>DIVISION DE MANTENIMIENTO- COMEDORES ECO</v>
      </c>
      <c r="H1727" s="44">
        <f>VLOOKUP(A1727,[1]FIJA!$A:$P,8,0)</f>
        <v>14000</v>
      </c>
      <c r="I1727" s="32">
        <f>VLOOKUP(A1727,[1]FIJA!$A:$P,10,0)</f>
        <v>0</v>
      </c>
      <c r="J1727" s="32">
        <f>VLOOKUP(A1727,[1]FIJA!$A:$P,9,0)</f>
        <v>401.8</v>
      </c>
      <c r="K1727" s="32">
        <f>VLOOKUP(A1727,[3]Sheet1!$F:$I,2,)</f>
        <v>994</v>
      </c>
      <c r="L1727" s="32">
        <f>VLOOKUP(A1727,[3]Sheet1!$F:$I,4,0)</f>
        <v>161</v>
      </c>
      <c r="M1727" s="32">
        <f>VLOOKUP(A1727,[1]FIJA!$A:$P,11,0)</f>
        <v>425.6</v>
      </c>
      <c r="N1727" s="32">
        <f>VLOOKUP(A1727,[3]Sheet1!$F:$I,3,0)</f>
        <v>992.6</v>
      </c>
      <c r="O1727" s="32">
        <f>VLOOKUP(A1727,[1]FIJA!$A:$P,12,0)</f>
        <v>75</v>
      </c>
      <c r="P1727" s="6">
        <v>827.40000000000009</v>
      </c>
      <c r="Q1727" s="40">
        <f t="shared" si="79"/>
        <v>902.40000000000009</v>
      </c>
      <c r="R1727" s="6">
        <f t="shared" si="81"/>
        <v>2147.6</v>
      </c>
      <c r="S1727" s="6">
        <f t="shared" si="80"/>
        <v>13097.6</v>
      </c>
      <c r="T1727" s="24">
        <v>111</v>
      </c>
      <c r="U1727" s="2" t="str">
        <f>VLOOKUP(A1727,[2]COMEDORECO_Generacion_de_Datos_!$A:$F,5,0)</f>
        <v>01.00.00.62.03.01.01</v>
      </c>
    </row>
    <row r="1728" spans="1:21" s="3" customFormat="1" ht="21.95" customHeight="1" x14ac:dyDescent="0.25">
      <c r="A1728" s="2">
        <f>VLOOKUP(C1728,[1]FIJA!$D:$P,3,0)</f>
        <v>111917514</v>
      </c>
      <c r="B1728" s="23">
        <v>1716</v>
      </c>
      <c r="C1728" s="7" t="s">
        <v>370</v>
      </c>
      <c r="D1728" s="7" t="s">
        <v>275</v>
      </c>
      <c r="E1728" s="7" t="str">
        <f>VLOOKUP(A1728,[2]COMEDORECO_Generacion_de_Datos_!$A:$F,2,0)</f>
        <v>M</v>
      </c>
      <c r="F1728" s="7" t="s">
        <v>1844</v>
      </c>
      <c r="G1728" s="44" t="str">
        <f>VLOOKUP(A1728,[1]FIJA!$A:$P,15,0)</f>
        <v>DIVISION DE MANTENIMIENTO- COMEDORES ECO</v>
      </c>
      <c r="H1728" s="44">
        <f>VLOOKUP(A1728,[1]FIJA!$A:$P,8,0)</f>
        <v>14000</v>
      </c>
      <c r="I1728" s="32">
        <f>VLOOKUP(A1728,[1]FIJA!$A:$P,10,0)</f>
        <v>0</v>
      </c>
      <c r="J1728" s="32">
        <f>VLOOKUP(A1728,[1]FIJA!$A:$P,9,0)</f>
        <v>401.8</v>
      </c>
      <c r="K1728" s="32">
        <f>VLOOKUP(A1728,[3]Sheet1!$F:$I,2,)</f>
        <v>994</v>
      </c>
      <c r="L1728" s="32">
        <f>VLOOKUP(A1728,[3]Sheet1!$F:$I,4,0)</f>
        <v>161</v>
      </c>
      <c r="M1728" s="32">
        <f>VLOOKUP(A1728,[1]FIJA!$A:$P,11,0)</f>
        <v>425.6</v>
      </c>
      <c r="N1728" s="32">
        <f>VLOOKUP(A1728,[3]Sheet1!$F:$I,3,0)</f>
        <v>992.6</v>
      </c>
      <c r="O1728" s="32">
        <f>VLOOKUP(A1728,[1]FIJA!$A:$P,12,0)</f>
        <v>75</v>
      </c>
      <c r="P1728" s="6">
        <v>827.40000000000009</v>
      </c>
      <c r="Q1728" s="40">
        <f t="shared" si="79"/>
        <v>902.40000000000009</v>
      </c>
      <c r="R1728" s="6">
        <f t="shared" si="81"/>
        <v>2147.6</v>
      </c>
      <c r="S1728" s="6">
        <f t="shared" si="80"/>
        <v>13097.6</v>
      </c>
      <c r="T1728" s="24">
        <v>111</v>
      </c>
      <c r="U1728" s="2" t="str">
        <f>VLOOKUP(A1728,[2]COMEDORECO_Generacion_de_Datos_!$A:$F,5,0)</f>
        <v>01.00.00.62.03.01.01</v>
      </c>
    </row>
    <row r="1729" spans="1:21" s="3" customFormat="1" ht="21.95" customHeight="1" x14ac:dyDescent="0.25">
      <c r="A1729" s="2">
        <f>VLOOKUP(C1729,[1]FIJA!$D:$P,3,0)</f>
        <v>103639647</v>
      </c>
      <c r="B1729" s="23">
        <v>1717</v>
      </c>
      <c r="C1729" s="7" t="s">
        <v>165</v>
      </c>
      <c r="D1729" s="7" t="s">
        <v>113</v>
      </c>
      <c r="E1729" s="7" t="str">
        <f>VLOOKUP(A1729,[2]COMEDORECO_Generacion_de_Datos_!$A:$F,2,0)</f>
        <v>F</v>
      </c>
      <c r="F1729" s="7" t="s">
        <v>1844</v>
      </c>
      <c r="G1729" s="44" t="str">
        <f>VLOOKUP(A1729,[1]FIJA!$A:$P,15,0)</f>
        <v>DIVISION DE MANTENIMIENTO- COMEDORES ECO</v>
      </c>
      <c r="H1729" s="44">
        <f>VLOOKUP(A1729,[1]FIJA!$A:$P,8,0)</f>
        <v>13200</v>
      </c>
      <c r="I1729" s="32">
        <f>VLOOKUP(A1729,[1]FIJA!$A:$P,10,0)</f>
        <v>0</v>
      </c>
      <c r="J1729" s="32">
        <f>VLOOKUP(A1729,[1]FIJA!$A:$P,9,0)</f>
        <v>378.84</v>
      </c>
      <c r="K1729" s="32">
        <f>VLOOKUP(A1729,[3]Sheet1!$F:$I,2,)</f>
        <v>937.2</v>
      </c>
      <c r="L1729" s="32">
        <f>VLOOKUP(A1729,[3]Sheet1!$F:$I,4,0)</f>
        <v>151.80000000000001</v>
      </c>
      <c r="M1729" s="32">
        <f>VLOOKUP(A1729,[1]FIJA!$A:$P,11,0)</f>
        <v>401.28</v>
      </c>
      <c r="N1729" s="32">
        <f>VLOOKUP(A1729,[3]Sheet1!$F:$I,3,0)</f>
        <v>935.88</v>
      </c>
      <c r="O1729" s="32">
        <f>VLOOKUP(A1729,[1]FIJA!$A:$P,12,0)</f>
        <v>75</v>
      </c>
      <c r="P1729" s="6">
        <v>780.11999999999989</v>
      </c>
      <c r="Q1729" s="40">
        <f t="shared" si="79"/>
        <v>855.11999999999989</v>
      </c>
      <c r="R1729" s="6">
        <f t="shared" si="81"/>
        <v>2024.88</v>
      </c>
      <c r="S1729" s="6">
        <f t="shared" si="80"/>
        <v>12344.880000000001</v>
      </c>
      <c r="T1729" s="24">
        <v>111</v>
      </c>
      <c r="U1729" s="2" t="str">
        <f>VLOOKUP(A1729,[2]COMEDORECO_Generacion_de_Datos_!$A:$F,5,0)</f>
        <v>01.00.00.62.03.01.01</v>
      </c>
    </row>
    <row r="1730" spans="1:21" s="3" customFormat="1" ht="21.95" customHeight="1" x14ac:dyDescent="0.25">
      <c r="A1730" s="2">
        <f>VLOOKUP(C1730,[1]FIJA!$D:$P,3,0)</f>
        <v>103879581</v>
      </c>
      <c r="B1730" s="23">
        <v>1718</v>
      </c>
      <c r="C1730" s="7" t="s">
        <v>167</v>
      </c>
      <c r="D1730" s="7" t="s">
        <v>109</v>
      </c>
      <c r="E1730" s="7" t="str">
        <f>VLOOKUP(A1730,[2]COMEDORECO_Generacion_de_Datos_!$A:$F,2,0)</f>
        <v>M</v>
      </c>
      <c r="F1730" s="7" t="s">
        <v>1844</v>
      </c>
      <c r="G1730" s="44" t="str">
        <f>VLOOKUP(A1730,[1]FIJA!$A:$P,15,0)</f>
        <v>DIVISION DE MANTENIMIENTO- COMEDORES ECO</v>
      </c>
      <c r="H1730" s="44">
        <f>VLOOKUP(A1730,[1]FIJA!$A:$P,8,0)</f>
        <v>13200</v>
      </c>
      <c r="I1730" s="32">
        <f>VLOOKUP(A1730,[1]FIJA!$A:$P,10,0)</f>
        <v>0</v>
      </c>
      <c r="J1730" s="32">
        <f>VLOOKUP(A1730,[1]FIJA!$A:$P,9,0)</f>
        <v>378.84</v>
      </c>
      <c r="K1730" s="32">
        <f>VLOOKUP(A1730,[3]Sheet1!$F:$I,2,)</f>
        <v>937.2</v>
      </c>
      <c r="L1730" s="32">
        <f>VLOOKUP(A1730,[3]Sheet1!$F:$I,4,0)</f>
        <v>151.80000000000001</v>
      </c>
      <c r="M1730" s="32">
        <f>VLOOKUP(A1730,[1]FIJA!$A:$P,11,0)</f>
        <v>401.28</v>
      </c>
      <c r="N1730" s="32">
        <f>VLOOKUP(A1730,[3]Sheet1!$F:$I,3,0)</f>
        <v>935.88</v>
      </c>
      <c r="O1730" s="32">
        <f>VLOOKUP(A1730,[1]FIJA!$A:$P,12,0)</f>
        <v>75</v>
      </c>
      <c r="P1730" s="6">
        <v>780.11999999999989</v>
      </c>
      <c r="Q1730" s="40">
        <f t="shared" si="79"/>
        <v>855.11999999999989</v>
      </c>
      <c r="R1730" s="6">
        <f t="shared" si="81"/>
        <v>2024.88</v>
      </c>
      <c r="S1730" s="6">
        <f t="shared" si="80"/>
        <v>12344.880000000001</v>
      </c>
      <c r="T1730" s="24">
        <v>111</v>
      </c>
      <c r="U1730" s="2" t="str">
        <f>VLOOKUP(A1730,[2]COMEDORECO_Generacion_de_Datos_!$A:$F,5,0)</f>
        <v>01.00.00.62.03.01.01</v>
      </c>
    </row>
    <row r="1731" spans="1:21" s="3" customFormat="1" ht="21.95" customHeight="1" x14ac:dyDescent="0.25">
      <c r="A1731" s="2">
        <f>VLOOKUP(C1731,[1]FIJA!$D:$P,3,0)</f>
        <v>102368750</v>
      </c>
      <c r="B1731" s="23">
        <v>1719</v>
      </c>
      <c r="C1731" s="7" t="s">
        <v>137</v>
      </c>
      <c r="D1731" s="7" t="s">
        <v>101</v>
      </c>
      <c r="E1731" s="7" t="str">
        <f>VLOOKUP(A1731,[2]COMEDORECO_Generacion_de_Datos_!$A:$F,2,0)</f>
        <v>F</v>
      </c>
      <c r="F1731" s="7" t="s">
        <v>1844</v>
      </c>
      <c r="G1731" s="44" t="str">
        <f>VLOOKUP(A1731,[1]FIJA!$A:$P,15,0)</f>
        <v>DIVISION DE MANTENIMIENTO- COMEDORES ECO</v>
      </c>
      <c r="H1731" s="44">
        <f>VLOOKUP(A1731,[1]FIJA!$A:$P,8,0)</f>
        <v>13000</v>
      </c>
      <c r="I1731" s="32">
        <f>VLOOKUP(A1731,[1]FIJA!$A:$P,10,0)</f>
        <v>0</v>
      </c>
      <c r="J1731" s="32">
        <f>VLOOKUP(A1731,[1]FIJA!$A:$P,9,0)</f>
        <v>373.1</v>
      </c>
      <c r="K1731" s="32">
        <f>VLOOKUP(A1731,[3]Sheet1!$F:$I,2,)</f>
        <v>923</v>
      </c>
      <c r="L1731" s="32">
        <f>VLOOKUP(A1731,[3]Sheet1!$F:$I,4,0)</f>
        <v>149.5</v>
      </c>
      <c r="M1731" s="32">
        <f>VLOOKUP(A1731,[1]FIJA!$A:$P,11,0)</f>
        <v>395.2</v>
      </c>
      <c r="N1731" s="32">
        <f>VLOOKUP(A1731,[3]Sheet1!$F:$I,3,0)</f>
        <v>921.7</v>
      </c>
      <c r="O1731" s="32">
        <f>VLOOKUP(A1731,[1]FIJA!$A:$P,12,0)</f>
        <v>75</v>
      </c>
      <c r="P1731" s="6">
        <v>768.3</v>
      </c>
      <c r="Q1731" s="40">
        <f t="shared" si="79"/>
        <v>843.3</v>
      </c>
      <c r="R1731" s="6">
        <f t="shared" si="81"/>
        <v>1994.2</v>
      </c>
      <c r="S1731" s="6">
        <f t="shared" si="80"/>
        <v>12156.7</v>
      </c>
      <c r="T1731" s="24">
        <v>111</v>
      </c>
      <c r="U1731" s="2" t="str">
        <f>VLOOKUP(A1731,[2]COMEDORECO_Generacion_de_Datos_!$A:$F,5,0)</f>
        <v>01.00.00.62.03.01.01</v>
      </c>
    </row>
    <row r="1732" spans="1:21" s="3" customFormat="1" ht="21.95" customHeight="1" x14ac:dyDescent="0.25">
      <c r="A1732" s="2">
        <f>VLOOKUP(C1732,[1]FIJA!$D:$P,3,0)</f>
        <v>107108060</v>
      </c>
      <c r="B1732" s="23">
        <v>1720</v>
      </c>
      <c r="C1732" s="7" t="s">
        <v>1803</v>
      </c>
      <c r="D1732" s="7" t="s">
        <v>109</v>
      </c>
      <c r="E1732" s="7" t="str">
        <f>VLOOKUP(A1732,[2]COMEDORECO_Generacion_de_Datos_!$A:$F,2,0)</f>
        <v>M</v>
      </c>
      <c r="F1732" s="7" t="s">
        <v>1844</v>
      </c>
      <c r="G1732" s="44" t="str">
        <f>VLOOKUP(A1732,[1]FIJA!$A:$P,15,0)</f>
        <v>DIVISION DE MANTENIMIENTO- COMEDORES ECO</v>
      </c>
      <c r="H1732" s="44">
        <f>VLOOKUP(A1732,[1]FIJA!$A:$P,8,0)</f>
        <v>13000</v>
      </c>
      <c r="I1732" s="32">
        <f>VLOOKUP(A1732,[1]FIJA!$A:$P,10,0)</f>
        <v>0</v>
      </c>
      <c r="J1732" s="32">
        <f>VLOOKUP(A1732,[1]FIJA!$A:$P,9,0)</f>
        <v>373.1</v>
      </c>
      <c r="K1732" s="32">
        <f>VLOOKUP(A1732,[3]Sheet1!$F:$I,2,)</f>
        <v>923</v>
      </c>
      <c r="L1732" s="32">
        <f>VLOOKUP(A1732,[3]Sheet1!$F:$I,4,0)</f>
        <v>149.5</v>
      </c>
      <c r="M1732" s="32">
        <f>VLOOKUP(A1732,[1]FIJA!$A:$P,11,0)</f>
        <v>395.2</v>
      </c>
      <c r="N1732" s="32">
        <f>VLOOKUP(A1732,[3]Sheet1!$F:$I,3,0)</f>
        <v>921.7</v>
      </c>
      <c r="O1732" s="32">
        <f>VLOOKUP(A1732,[1]FIJA!$A:$P,12,0)</f>
        <v>75</v>
      </c>
      <c r="P1732" s="6">
        <v>768.3</v>
      </c>
      <c r="Q1732" s="40">
        <f t="shared" si="79"/>
        <v>843.3</v>
      </c>
      <c r="R1732" s="6">
        <f t="shared" si="81"/>
        <v>1994.2</v>
      </c>
      <c r="S1732" s="6">
        <f t="shared" si="80"/>
        <v>12156.7</v>
      </c>
      <c r="T1732" s="24">
        <v>111</v>
      </c>
      <c r="U1732" s="2" t="str">
        <f>VLOOKUP(A1732,[2]COMEDORECO_Generacion_de_Datos_!$A:$F,5,0)</f>
        <v>01.00.00.62.03.01.01</v>
      </c>
    </row>
    <row r="1733" spans="1:21" s="3" customFormat="1" ht="21.95" customHeight="1" x14ac:dyDescent="0.25">
      <c r="A1733" s="2">
        <f>VLOOKUP(C1733,[1]FIJA!$D:$P,3,0)</f>
        <v>108304726</v>
      </c>
      <c r="B1733" s="23">
        <v>1721</v>
      </c>
      <c r="C1733" s="7" t="s">
        <v>299</v>
      </c>
      <c r="D1733" s="7" t="s">
        <v>109</v>
      </c>
      <c r="E1733" s="7" t="str">
        <f>VLOOKUP(A1733,[2]COMEDORECO_Generacion_de_Datos_!$A:$F,2,0)</f>
        <v>M</v>
      </c>
      <c r="F1733" s="7" t="s">
        <v>1844</v>
      </c>
      <c r="G1733" s="44" t="str">
        <f>VLOOKUP(A1733,[1]FIJA!$A:$P,15,0)</f>
        <v>DIVISION DE MANTENIMIENTO- COMEDORES ECO</v>
      </c>
      <c r="H1733" s="44">
        <f>VLOOKUP(A1733,[1]FIJA!$A:$P,8,0)</f>
        <v>13000</v>
      </c>
      <c r="I1733" s="32">
        <f>VLOOKUP(A1733,[1]FIJA!$A:$P,10,0)</f>
        <v>0</v>
      </c>
      <c r="J1733" s="32">
        <f>VLOOKUP(A1733,[1]FIJA!$A:$P,9,0)</f>
        <v>373.1</v>
      </c>
      <c r="K1733" s="32">
        <f>VLOOKUP(A1733,[3]Sheet1!$F:$I,2,)</f>
        <v>923</v>
      </c>
      <c r="L1733" s="32">
        <f>VLOOKUP(A1733,[3]Sheet1!$F:$I,4,0)</f>
        <v>149.5</v>
      </c>
      <c r="M1733" s="32">
        <f>VLOOKUP(A1733,[1]FIJA!$A:$P,11,0)</f>
        <v>395.2</v>
      </c>
      <c r="N1733" s="32">
        <f>VLOOKUP(A1733,[3]Sheet1!$F:$I,3,0)</f>
        <v>921.7</v>
      </c>
      <c r="O1733" s="32">
        <f>VLOOKUP(A1733,[1]FIJA!$A:$P,12,0)</f>
        <v>75</v>
      </c>
      <c r="P1733" s="6">
        <v>768.3</v>
      </c>
      <c r="Q1733" s="40">
        <f t="shared" si="79"/>
        <v>843.3</v>
      </c>
      <c r="R1733" s="6">
        <f t="shared" si="81"/>
        <v>1994.2</v>
      </c>
      <c r="S1733" s="6">
        <f t="shared" si="80"/>
        <v>12156.7</v>
      </c>
      <c r="T1733" s="24">
        <v>111</v>
      </c>
      <c r="U1733" s="2" t="str">
        <f>VLOOKUP(A1733,[2]COMEDORECO_Generacion_de_Datos_!$A:$F,5,0)</f>
        <v>01.00.00.62.03.01.01</v>
      </c>
    </row>
    <row r="1734" spans="1:21" s="3" customFormat="1" ht="21.95" customHeight="1" x14ac:dyDescent="0.25">
      <c r="A1734" s="2">
        <f>VLOOKUP(C1734,[1]FIJA!$D:$P,3,0)</f>
        <v>13700009536</v>
      </c>
      <c r="B1734" s="23">
        <v>1722</v>
      </c>
      <c r="C1734" s="7" t="s">
        <v>1454</v>
      </c>
      <c r="D1734" s="7" t="s">
        <v>101</v>
      </c>
      <c r="E1734" s="7" t="str">
        <f>VLOOKUP(A1734,[2]COMEDORECO_Generacion_de_Datos_!$A:$F,2,0)</f>
        <v>F</v>
      </c>
      <c r="F1734" s="7" t="s">
        <v>1844</v>
      </c>
      <c r="G1734" s="44" t="str">
        <f>VLOOKUP(A1734,[1]FIJA!$A:$P,15,0)</f>
        <v>DIVISION DE MANTENIMIENTO- COMEDORES ECO</v>
      </c>
      <c r="H1734" s="44">
        <f>VLOOKUP(A1734,[1]FIJA!$A:$P,8,0)</f>
        <v>13000</v>
      </c>
      <c r="I1734" s="32">
        <f>VLOOKUP(A1734,[1]FIJA!$A:$P,10,0)</f>
        <v>0</v>
      </c>
      <c r="J1734" s="32">
        <f>VLOOKUP(A1734,[1]FIJA!$A:$P,9,0)</f>
        <v>373.1</v>
      </c>
      <c r="K1734" s="32">
        <f>VLOOKUP(A1734,[3]Sheet1!$F:$I,2,)</f>
        <v>923</v>
      </c>
      <c r="L1734" s="32">
        <f>VLOOKUP(A1734,[3]Sheet1!$F:$I,4,0)</f>
        <v>149.5</v>
      </c>
      <c r="M1734" s="32">
        <f>VLOOKUP(A1734,[1]FIJA!$A:$P,11,0)</f>
        <v>395.2</v>
      </c>
      <c r="N1734" s="32">
        <f>VLOOKUP(A1734,[3]Sheet1!$F:$I,3,0)</f>
        <v>921.7</v>
      </c>
      <c r="O1734" s="32">
        <f>VLOOKUP(A1734,[1]FIJA!$A:$P,12,0)</f>
        <v>75</v>
      </c>
      <c r="P1734" s="6">
        <v>768.3</v>
      </c>
      <c r="Q1734" s="40">
        <f t="shared" si="79"/>
        <v>843.3</v>
      </c>
      <c r="R1734" s="6">
        <f t="shared" si="81"/>
        <v>1994.2</v>
      </c>
      <c r="S1734" s="6">
        <f t="shared" si="80"/>
        <v>12156.7</v>
      </c>
      <c r="T1734" s="24">
        <v>111</v>
      </c>
      <c r="U1734" s="2" t="str">
        <f>VLOOKUP(A1734,[2]COMEDORECO_Generacion_de_Datos_!$A:$F,5,0)</f>
        <v>01.00.00.62.03.01.01</v>
      </c>
    </row>
    <row r="1735" spans="1:21" s="3" customFormat="1" ht="21.95" customHeight="1" x14ac:dyDescent="0.25">
      <c r="A1735" s="2">
        <f>VLOOKUP(C1735,[1]FIJA!$D:$P,3,0)</f>
        <v>40200532568</v>
      </c>
      <c r="B1735" s="23">
        <v>1723</v>
      </c>
      <c r="C1735" s="7" t="s">
        <v>1736</v>
      </c>
      <c r="D1735" s="7" t="s">
        <v>109</v>
      </c>
      <c r="E1735" s="7" t="str">
        <f>VLOOKUP(A1735,[2]COMEDORECO_Generacion_de_Datos_!$A:$F,2,0)</f>
        <v>M</v>
      </c>
      <c r="F1735" s="7" t="s">
        <v>1844</v>
      </c>
      <c r="G1735" s="44" t="str">
        <f>VLOOKUP(A1735,[1]FIJA!$A:$P,15,0)</f>
        <v>DIVISION DE MANTENIMIENTO- COMEDORES ECO</v>
      </c>
      <c r="H1735" s="44">
        <f>VLOOKUP(A1735,[1]FIJA!$A:$P,8,0)</f>
        <v>13000</v>
      </c>
      <c r="I1735" s="32">
        <f>VLOOKUP(A1735,[1]FIJA!$A:$P,10,0)</f>
        <v>0</v>
      </c>
      <c r="J1735" s="32">
        <f>VLOOKUP(A1735,[1]FIJA!$A:$P,9,0)</f>
        <v>373.1</v>
      </c>
      <c r="K1735" s="32">
        <f>VLOOKUP(A1735,[3]Sheet1!$F:$I,2,)</f>
        <v>923</v>
      </c>
      <c r="L1735" s="32">
        <f>VLOOKUP(A1735,[3]Sheet1!$F:$I,4,0)</f>
        <v>149.5</v>
      </c>
      <c r="M1735" s="32">
        <f>VLOOKUP(A1735,[1]FIJA!$A:$P,11,0)</f>
        <v>395.2</v>
      </c>
      <c r="N1735" s="32">
        <f>VLOOKUP(A1735,[3]Sheet1!$F:$I,3,0)</f>
        <v>921.7</v>
      </c>
      <c r="O1735" s="32">
        <f>VLOOKUP(A1735,[1]FIJA!$A:$P,12,0)</f>
        <v>75</v>
      </c>
      <c r="P1735" s="6">
        <v>768.3</v>
      </c>
      <c r="Q1735" s="40">
        <f t="shared" si="79"/>
        <v>843.3</v>
      </c>
      <c r="R1735" s="6">
        <f t="shared" si="81"/>
        <v>1994.2</v>
      </c>
      <c r="S1735" s="6">
        <f t="shared" si="80"/>
        <v>12156.7</v>
      </c>
      <c r="T1735" s="24">
        <v>111</v>
      </c>
      <c r="U1735" s="2" t="str">
        <f>VLOOKUP(A1735,[2]COMEDORECO_Generacion_de_Datos_!$A:$F,5,0)</f>
        <v>01.00.00.62.03.01.01</v>
      </c>
    </row>
    <row r="1736" spans="1:21" s="3" customFormat="1" ht="21.95" customHeight="1" x14ac:dyDescent="0.25">
      <c r="A1736" s="2">
        <f>VLOOKUP(C1736,[1]FIJA!$D:$P,3,0)</f>
        <v>9100039180</v>
      </c>
      <c r="B1736" s="23">
        <v>1724</v>
      </c>
      <c r="C1736" s="7" t="s">
        <v>998</v>
      </c>
      <c r="D1736" s="7" t="s">
        <v>101</v>
      </c>
      <c r="E1736" s="7" t="str">
        <f>VLOOKUP(A1736,[2]COMEDORECO_Generacion_de_Datos_!$A:$F,2,0)</f>
        <v>F</v>
      </c>
      <c r="F1736" s="7" t="s">
        <v>1844</v>
      </c>
      <c r="G1736" s="44" t="str">
        <f>VLOOKUP(A1736,[1]FIJA!$A:$P,15,0)</f>
        <v>DIVISION DE MANTENIMIENTO- COMEDORES ECO</v>
      </c>
      <c r="H1736" s="44">
        <f>VLOOKUP(A1736,[1]FIJA!$A:$P,8,0)</f>
        <v>13000</v>
      </c>
      <c r="I1736" s="32">
        <f>VLOOKUP(A1736,[1]FIJA!$A:$P,10,0)</f>
        <v>0</v>
      </c>
      <c r="J1736" s="32">
        <f>VLOOKUP(A1736,[1]FIJA!$A:$P,9,0)</f>
        <v>373.1</v>
      </c>
      <c r="K1736" s="32">
        <f>VLOOKUP(A1736,[3]Sheet1!$F:$I,2,)</f>
        <v>923</v>
      </c>
      <c r="L1736" s="32">
        <f>VLOOKUP(A1736,[3]Sheet1!$F:$I,4,0)</f>
        <v>149.5</v>
      </c>
      <c r="M1736" s="32">
        <f>VLOOKUP(A1736,[1]FIJA!$A:$P,11,0)</f>
        <v>395.2</v>
      </c>
      <c r="N1736" s="32">
        <f>VLOOKUP(A1736,[3]Sheet1!$F:$I,3,0)</f>
        <v>921.7</v>
      </c>
      <c r="O1736" s="32">
        <f>VLOOKUP(A1736,[1]FIJA!$A:$P,12,0)</f>
        <v>75</v>
      </c>
      <c r="P1736" s="6">
        <v>650.09999999999991</v>
      </c>
      <c r="Q1736" s="40">
        <f t="shared" si="79"/>
        <v>843.3</v>
      </c>
      <c r="R1736" s="6">
        <f t="shared" si="81"/>
        <v>1994.2</v>
      </c>
      <c r="S1736" s="6">
        <f t="shared" si="80"/>
        <v>12156.7</v>
      </c>
      <c r="T1736" s="24">
        <v>111</v>
      </c>
      <c r="U1736" s="2" t="str">
        <f>VLOOKUP(A1736,[2]COMEDORECO_Generacion_de_Datos_!$A:$F,5,0)</f>
        <v>01.00.00.62.03.01.01</v>
      </c>
    </row>
    <row r="1737" spans="1:21" s="3" customFormat="1" ht="21.95" customHeight="1" x14ac:dyDescent="0.25">
      <c r="A1737" s="2">
        <f>VLOOKUP(C1737,[1]FIJA!$D:$P,3,0)</f>
        <v>103434015</v>
      </c>
      <c r="B1737" s="23">
        <v>1725</v>
      </c>
      <c r="C1737" s="43" t="s">
        <v>1980</v>
      </c>
      <c r="D1737" s="7" t="s">
        <v>101</v>
      </c>
      <c r="E1737" s="7" t="str">
        <f>VLOOKUP(A1737,[2]COMEDORECO_Generacion_de_Datos_!$A:$F,2,0)</f>
        <v>F</v>
      </c>
      <c r="F1737" s="7" t="s">
        <v>1844</v>
      </c>
      <c r="G1737" s="44" t="str">
        <f>VLOOKUP(A1737,[1]FIJA!$A:$P,15,0)</f>
        <v>DIVISION DE MANTENIMIENTO- COMEDORES ECO</v>
      </c>
      <c r="H1737" s="44">
        <f>VLOOKUP(A1737,[1]FIJA!$A:$P,8,0)</f>
        <v>13000</v>
      </c>
      <c r="I1737" s="32">
        <f>VLOOKUP(A1737,[1]FIJA!$A:$P,10,0)</f>
        <v>0</v>
      </c>
      <c r="J1737" s="32">
        <f>VLOOKUP(A1737,[1]FIJA!$A:$P,9,0)</f>
        <v>373.1</v>
      </c>
      <c r="K1737" s="32">
        <f>VLOOKUP(A1737,[3]Sheet1!$F:$I,2,)</f>
        <v>923</v>
      </c>
      <c r="L1737" s="32">
        <f>VLOOKUP(A1737,[3]Sheet1!$F:$I,4,0)</f>
        <v>149.5</v>
      </c>
      <c r="M1737" s="32">
        <f>VLOOKUP(A1737,[1]FIJA!$A:$P,11,0)</f>
        <v>395.2</v>
      </c>
      <c r="N1737" s="32">
        <f>VLOOKUP(A1737,[3]Sheet1!$F:$I,3,0)</f>
        <v>921.7</v>
      </c>
      <c r="O1737" s="32">
        <f>VLOOKUP(A1737,[1]FIJA!$A:$P,12,0)</f>
        <v>75</v>
      </c>
      <c r="P1737" s="6">
        <v>771.3</v>
      </c>
      <c r="Q1737" s="40">
        <f t="shared" si="79"/>
        <v>843.3</v>
      </c>
      <c r="R1737" s="6">
        <f t="shared" si="81"/>
        <v>1994.2</v>
      </c>
      <c r="S1737" s="6">
        <f t="shared" si="80"/>
        <v>12156.7</v>
      </c>
      <c r="T1737" s="24">
        <v>111</v>
      </c>
      <c r="U1737" s="2" t="str">
        <f>VLOOKUP(A1737,[2]COMEDORECO_Generacion_de_Datos_!$A:$F,5,0)</f>
        <v>01.00.00.62.03.01.01</v>
      </c>
    </row>
    <row r="1738" spans="1:21" s="3" customFormat="1" ht="21.95" customHeight="1" x14ac:dyDescent="0.25">
      <c r="A1738" s="2">
        <f>VLOOKUP(C1738,[1]FIJA!$D:$P,3,0)</f>
        <v>105105761</v>
      </c>
      <c r="B1738" s="23">
        <v>1726</v>
      </c>
      <c r="C1738" s="7" t="s">
        <v>2108</v>
      </c>
      <c r="D1738" s="7" t="s">
        <v>101</v>
      </c>
      <c r="E1738" s="7" t="str">
        <f>VLOOKUP(A1738,[2]COMEDORECO_Generacion_de_Datos_!$A:$F,2,0)</f>
        <v>F</v>
      </c>
      <c r="F1738" s="7" t="s">
        <v>1844</v>
      </c>
      <c r="G1738" s="44" t="str">
        <f>VLOOKUP(A1738,[1]FIJA!$A:$P,15,0)</f>
        <v>DIVISION DE MANTENIMIENTO- COMEDORES ECO</v>
      </c>
      <c r="H1738" s="44">
        <f>VLOOKUP(A1738,[1]FIJA!$A:$P,8,0)</f>
        <v>13000</v>
      </c>
      <c r="I1738" s="32">
        <f>VLOOKUP(A1738,[1]FIJA!$A:$P,10,0)</f>
        <v>0</v>
      </c>
      <c r="J1738" s="32">
        <f>VLOOKUP(A1738,[1]FIJA!$A:$P,9,0)</f>
        <v>373.1</v>
      </c>
      <c r="K1738" s="32">
        <f>VLOOKUP(A1738,[3]Sheet1!$F:$I,2,)</f>
        <v>923</v>
      </c>
      <c r="L1738" s="32">
        <f>VLOOKUP(A1738,[3]Sheet1!$F:$I,4,0)</f>
        <v>149.5</v>
      </c>
      <c r="M1738" s="32">
        <f>VLOOKUP(A1738,[1]FIJA!$A:$P,11,0)</f>
        <v>395.2</v>
      </c>
      <c r="N1738" s="32">
        <f>VLOOKUP(A1738,[3]Sheet1!$F:$I,3,0)</f>
        <v>921.7</v>
      </c>
      <c r="O1738" s="32">
        <f>VLOOKUP(A1738,[1]FIJA!$A:$P,12,0)</f>
        <v>75</v>
      </c>
      <c r="P1738" s="6">
        <v>1309.1600000000001</v>
      </c>
      <c r="Q1738" s="40">
        <f t="shared" si="79"/>
        <v>843.3</v>
      </c>
      <c r="R1738" s="6">
        <f t="shared" si="81"/>
        <v>1994.2</v>
      </c>
      <c r="S1738" s="6">
        <f t="shared" si="80"/>
        <v>12156.7</v>
      </c>
      <c r="T1738" s="24">
        <v>111</v>
      </c>
      <c r="U1738" s="2" t="str">
        <f>VLOOKUP(A1738,[2]COMEDORECO_Generacion_de_Datos_!$A:$F,5,0)</f>
        <v>01.00.00.62.03.01.01</v>
      </c>
    </row>
    <row r="1739" spans="1:21" s="3" customFormat="1" ht="21.95" customHeight="1" x14ac:dyDescent="0.25">
      <c r="A1739" s="2">
        <f>VLOOKUP(C1739,[1]FIJA!$D:$P,3,0)</f>
        <v>112601729</v>
      </c>
      <c r="B1739" s="23">
        <v>1727</v>
      </c>
      <c r="C1739" s="7" t="s">
        <v>2110</v>
      </c>
      <c r="D1739" s="7" t="s">
        <v>101</v>
      </c>
      <c r="E1739" s="7" t="str">
        <f>VLOOKUP(A1739,[2]COMEDORECO_Generacion_de_Datos_!$A:$F,2,0)</f>
        <v>F</v>
      </c>
      <c r="F1739" s="7" t="s">
        <v>1844</v>
      </c>
      <c r="G1739" s="44" t="str">
        <f>VLOOKUP(A1739,[1]FIJA!$A:$P,15,0)</f>
        <v>DIVISION DE MANTENIMIENTO- COMEDORES ECO</v>
      </c>
      <c r="H1739" s="44">
        <f>VLOOKUP(A1739,[1]FIJA!$A:$P,8,0)</f>
        <v>13000</v>
      </c>
      <c r="I1739" s="32">
        <f>VLOOKUP(A1739,[1]FIJA!$A:$P,10,0)</f>
        <v>0</v>
      </c>
      <c r="J1739" s="32">
        <f>VLOOKUP(A1739,[1]FIJA!$A:$P,9,0)</f>
        <v>373.1</v>
      </c>
      <c r="K1739" s="32">
        <f>VLOOKUP(A1739,[3]Sheet1!$F:$I,2,)</f>
        <v>923</v>
      </c>
      <c r="L1739" s="32">
        <f>VLOOKUP(A1739,[3]Sheet1!$F:$I,4,0)</f>
        <v>149.5</v>
      </c>
      <c r="M1739" s="32">
        <f>VLOOKUP(A1739,[1]FIJA!$A:$P,11,0)</f>
        <v>395.2</v>
      </c>
      <c r="N1739" s="32">
        <f>VLOOKUP(A1739,[3]Sheet1!$F:$I,3,0)</f>
        <v>921.7</v>
      </c>
      <c r="O1739" s="32">
        <f>VLOOKUP(A1739,[1]FIJA!$A:$P,12,0)</f>
        <v>75</v>
      </c>
      <c r="P1739" s="6">
        <v>1311.16</v>
      </c>
      <c r="Q1739" s="40">
        <f t="shared" si="79"/>
        <v>843.3</v>
      </c>
      <c r="R1739" s="6">
        <f t="shared" si="81"/>
        <v>1994.2</v>
      </c>
      <c r="S1739" s="6">
        <f t="shared" si="80"/>
        <v>12156.7</v>
      </c>
      <c r="T1739" s="24">
        <v>111</v>
      </c>
      <c r="U1739" s="2" t="str">
        <f>VLOOKUP(A1739,[2]COMEDORECO_Generacion_de_Datos_!$A:$F,5,0)</f>
        <v>01.00.00.62.03.01.01</v>
      </c>
    </row>
    <row r="1740" spans="1:21" s="3" customFormat="1" ht="21.95" customHeight="1" x14ac:dyDescent="0.25">
      <c r="A1740" s="2">
        <f>VLOOKUP(C1740,[1]FIJA!$D:$P,3,0)</f>
        <v>40225909882</v>
      </c>
      <c r="B1740" s="23">
        <v>1728</v>
      </c>
      <c r="C1740" s="7" t="s">
        <v>1210</v>
      </c>
      <c r="D1740" s="7" t="s">
        <v>152</v>
      </c>
      <c r="E1740" s="7" t="str">
        <f>VLOOKUP(A1740,[2]COMEDORECO_Generacion_de_Datos_!$A:$F,2,0)</f>
        <v>F</v>
      </c>
      <c r="F1740" s="7" t="s">
        <v>1844</v>
      </c>
      <c r="G1740" s="44" t="str">
        <f>VLOOKUP(A1740,[1]FIJA!$A:$P,15,0)</f>
        <v>DIVISION DE MANTENIMIENTO- COMEDORES ECO</v>
      </c>
      <c r="H1740" s="44">
        <f>VLOOKUP(A1740,[1]FIJA!$A:$P,8,0)</f>
        <v>12000</v>
      </c>
      <c r="I1740" s="32">
        <f>VLOOKUP(A1740,[1]FIJA!$A:$P,10,0)</f>
        <v>0</v>
      </c>
      <c r="J1740" s="32">
        <f>VLOOKUP(A1740,[1]FIJA!$A:$P,9,0)</f>
        <v>344.4</v>
      </c>
      <c r="K1740" s="32">
        <f>VLOOKUP(A1740,[3]Sheet1!$F:$I,2,)</f>
        <v>852</v>
      </c>
      <c r="L1740" s="32">
        <f>VLOOKUP(A1740,[3]Sheet1!$F:$I,4,0)</f>
        <v>138</v>
      </c>
      <c r="M1740" s="32">
        <f>VLOOKUP(A1740,[1]FIJA!$A:$P,11,0)</f>
        <v>364.8</v>
      </c>
      <c r="N1740" s="32">
        <f>VLOOKUP(A1740,[3]Sheet1!$F:$I,3,0)</f>
        <v>850.8</v>
      </c>
      <c r="O1740" s="32">
        <f>VLOOKUP(A1740,[1]FIJA!$A:$P,12,0)</f>
        <v>75</v>
      </c>
      <c r="P1740" s="6">
        <v>709.2</v>
      </c>
      <c r="Q1740" s="40">
        <f t="shared" si="79"/>
        <v>784.2</v>
      </c>
      <c r="R1740" s="6">
        <f t="shared" si="81"/>
        <v>1840.8</v>
      </c>
      <c r="S1740" s="6">
        <f t="shared" si="80"/>
        <v>11215.8</v>
      </c>
      <c r="T1740" s="24">
        <v>111</v>
      </c>
      <c r="U1740" s="2" t="str">
        <f>VLOOKUP(A1740,[2]COMEDORECO_Generacion_de_Datos_!$A:$F,5,0)</f>
        <v>01.00.00.62.03.01.01</v>
      </c>
    </row>
    <row r="1741" spans="1:21" s="3" customFormat="1" ht="21.95" customHeight="1" x14ac:dyDescent="0.25">
      <c r="A1741" s="2">
        <f>VLOOKUP(C1741,[1]FIJA!$D:$P,3,0)</f>
        <v>101265262</v>
      </c>
      <c r="B1741" s="23">
        <v>1729</v>
      </c>
      <c r="C1741" s="7" t="s">
        <v>1509</v>
      </c>
      <c r="D1741" s="7" t="s">
        <v>101</v>
      </c>
      <c r="E1741" s="7" t="str">
        <f>VLOOKUP(A1741,[2]COMEDORECO_Generacion_de_Datos_!$A:$F,2,0)</f>
        <v>F</v>
      </c>
      <c r="F1741" s="7" t="s">
        <v>1844</v>
      </c>
      <c r="G1741" s="44" t="str">
        <f>VLOOKUP(A1741,[1]FIJA!$A:$P,15,0)</f>
        <v>DIVISION DE MANTENIMIENTO- COMEDORES ECO</v>
      </c>
      <c r="H1741" s="44">
        <f>VLOOKUP(A1741,[1]FIJA!$A:$P,8,0)</f>
        <v>11000</v>
      </c>
      <c r="I1741" s="32">
        <f>VLOOKUP(A1741,[1]FIJA!$A:$P,10,0)</f>
        <v>0</v>
      </c>
      <c r="J1741" s="32">
        <f>VLOOKUP(A1741,[1]FIJA!$A:$P,9,0)</f>
        <v>315.7</v>
      </c>
      <c r="K1741" s="32">
        <f>VLOOKUP(A1741,[3]Sheet1!$F:$I,2,)</f>
        <v>781</v>
      </c>
      <c r="L1741" s="32">
        <f>VLOOKUP(A1741,[3]Sheet1!$F:$I,4,0)</f>
        <v>126.5</v>
      </c>
      <c r="M1741" s="32">
        <f>VLOOKUP(A1741,[1]FIJA!$A:$P,11,0)</f>
        <v>334.4</v>
      </c>
      <c r="N1741" s="32">
        <f>VLOOKUP(A1741,[3]Sheet1!$F:$I,3,0)</f>
        <v>779.9</v>
      </c>
      <c r="O1741" s="32">
        <f>VLOOKUP(A1741,[1]FIJA!$A:$P,12,0)</f>
        <v>75</v>
      </c>
      <c r="P1741" s="6">
        <v>650.09999999999991</v>
      </c>
      <c r="Q1741" s="40">
        <f t="shared" ref="Q1741:Q1804" si="82">+I1741+J1741+M1741+O1741</f>
        <v>725.09999999999991</v>
      </c>
      <c r="R1741" s="6">
        <f t="shared" si="81"/>
        <v>1687.4</v>
      </c>
      <c r="S1741" s="6">
        <f t="shared" ref="S1741:S1804" si="83">+H1741-Q1741</f>
        <v>10274.9</v>
      </c>
      <c r="T1741" s="24">
        <v>111</v>
      </c>
      <c r="U1741" s="2" t="str">
        <f>VLOOKUP(A1741,[2]COMEDORECO_Generacion_de_Datos_!$A:$F,5,0)</f>
        <v>01.00.00.62.03.01.01</v>
      </c>
    </row>
    <row r="1742" spans="1:21" s="3" customFormat="1" ht="21.95" customHeight="1" x14ac:dyDescent="0.25">
      <c r="A1742" s="2">
        <f>VLOOKUP(C1742,[1]FIJA!$D:$P,3,0)</f>
        <v>104784475</v>
      </c>
      <c r="B1742" s="23">
        <v>1730</v>
      </c>
      <c r="C1742" s="7" t="s">
        <v>202</v>
      </c>
      <c r="D1742" s="7" t="s">
        <v>203</v>
      </c>
      <c r="E1742" s="7" t="str">
        <f>VLOOKUP(A1742,[2]COMEDORECO_Generacion_de_Datos_!$A:$F,2,0)</f>
        <v>M</v>
      </c>
      <c r="F1742" s="7" t="s">
        <v>1844</v>
      </c>
      <c r="G1742" s="44" t="str">
        <f>VLOOKUP(A1742,[1]FIJA!$A:$P,15,0)</f>
        <v>DIVISION DE MANTENIMIENTO- COMEDORES ECO</v>
      </c>
      <c r="H1742" s="44">
        <f>VLOOKUP(A1742,[1]FIJA!$A:$P,8,0)</f>
        <v>11000</v>
      </c>
      <c r="I1742" s="32">
        <f>VLOOKUP(A1742,[1]FIJA!$A:$P,10,0)</f>
        <v>0</v>
      </c>
      <c r="J1742" s="32">
        <f>VLOOKUP(A1742,[1]FIJA!$A:$P,9,0)</f>
        <v>315.7</v>
      </c>
      <c r="K1742" s="32">
        <f>VLOOKUP(A1742,[3]Sheet1!$F:$I,2,)</f>
        <v>781</v>
      </c>
      <c r="L1742" s="32">
        <f>VLOOKUP(A1742,[3]Sheet1!$F:$I,4,0)</f>
        <v>126.5</v>
      </c>
      <c r="M1742" s="32">
        <f>VLOOKUP(A1742,[1]FIJA!$A:$P,11,0)</f>
        <v>334.4</v>
      </c>
      <c r="N1742" s="32">
        <f>VLOOKUP(A1742,[3]Sheet1!$F:$I,3,0)</f>
        <v>779.9</v>
      </c>
      <c r="O1742" s="32">
        <f>VLOOKUP(A1742,[1]FIJA!$A:$P,12,0)</f>
        <v>75</v>
      </c>
      <c r="P1742" s="6">
        <v>650.09999999999991</v>
      </c>
      <c r="Q1742" s="40">
        <f t="shared" si="82"/>
        <v>725.09999999999991</v>
      </c>
      <c r="R1742" s="6">
        <f t="shared" si="81"/>
        <v>1687.4</v>
      </c>
      <c r="S1742" s="6">
        <f t="shared" si="83"/>
        <v>10274.9</v>
      </c>
      <c r="T1742" s="24">
        <v>111</v>
      </c>
      <c r="U1742" s="2" t="str">
        <f>VLOOKUP(A1742,[2]COMEDORECO_Generacion_de_Datos_!$A:$F,5,0)</f>
        <v>01.00.00.62.03.01.01</v>
      </c>
    </row>
    <row r="1743" spans="1:21" s="3" customFormat="1" ht="21.95" customHeight="1" x14ac:dyDescent="0.25">
      <c r="A1743" s="2">
        <f>VLOOKUP(C1743,[1]FIJA!$D:$P,3,0)</f>
        <v>105060362</v>
      </c>
      <c r="B1743" s="23">
        <v>1731</v>
      </c>
      <c r="C1743" s="7" t="s">
        <v>1510</v>
      </c>
      <c r="D1743" s="7" t="s">
        <v>101</v>
      </c>
      <c r="E1743" s="7" t="str">
        <f>VLOOKUP(A1743,[2]COMEDORECO_Generacion_de_Datos_!$A:$F,2,0)</f>
        <v>F</v>
      </c>
      <c r="F1743" s="7" t="s">
        <v>1844</v>
      </c>
      <c r="G1743" s="44" t="str">
        <f>VLOOKUP(A1743,[1]FIJA!$A:$P,15,0)</f>
        <v>DIVISION DE MANTENIMIENTO- COMEDORES ECO</v>
      </c>
      <c r="H1743" s="44">
        <f>VLOOKUP(A1743,[1]FIJA!$A:$P,8,0)</f>
        <v>11000</v>
      </c>
      <c r="I1743" s="32">
        <f>VLOOKUP(A1743,[1]FIJA!$A:$P,10,0)</f>
        <v>0</v>
      </c>
      <c r="J1743" s="32">
        <f>VLOOKUP(A1743,[1]FIJA!$A:$P,9,0)</f>
        <v>315.7</v>
      </c>
      <c r="K1743" s="32">
        <f>VLOOKUP(A1743,[3]Sheet1!$F:$I,2,)</f>
        <v>781</v>
      </c>
      <c r="L1743" s="32">
        <f>VLOOKUP(A1743,[3]Sheet1!$F:$I,4,0)</f>
        <v>126.5</v>
      </c>
      <c r="M1743" s="32">
        <f>VLOOKUP(A1743,[1]FIJA!$A:$P,11,0)</f>
        <v>334.4</v>
      </c>
      <c r="N1743" s="32">
        <f>VLOOKUP(A1743,[3]Sheet1!$F:$I,3,0)</f>
        <v>779.9</v>
      </c>
      <c r="O1743" s="32">
        <f>VLOOKUP(A1743,[1]FIJA!$A:$P,12,0)</f>
        <v>75</v>
      </c>
      <c r="P1743" s="6">
        <v>650.09999999999991</v>
      </c>
      <c r="Q1743" s="40">
        <f t="shared" si="82"/>
        <v>725.09999999999991</v>
      </c>
      <c r="R1743" s="6">
        <f t="shared" si="81"/>
        <v>1687.4</v>
      </c>
      <c r="S1743" s="6">
        <f t="shared" si="83"/>
        <v>10274.9</v>
      </c>
      <c r="T1743" s="24">
        <v>111</v>
      </c>
      <c r="U1743" s="2" t="str">
        <f>VLOOKUP(A1743,[2]COMEDORECO_Generacion_de_Datos_!$A:$F,5,0)</f>
        <v>01.00.00.62.03.01.01</v>
      </c>
    </row>
    <row r="1744" spans="1:21" s="3" customFormat="1" ht="21.95" customHeight="1" x14ac:dyDescent="0.25">
      <c r="A1744" s="2">
        <f>VLOOKUP(C1744,[1]FIJA!$D:$P,3,0)</f>
        <v>105218846</v>
      </c>
      <c r="B1744" s="23">
        <v>1732</v>
      </c>
      <c r="C1744" s="7" t="s">
        <v>231</v>
      </c>
      <c r="D1744" s="7" t="s">
        <v>101</v>
      </c>
      <c r="E1744" s="7" t="str">
        <f>VLOOKUP(A1744,[2]COMEDORECO_Generacion_de_Datos_!$A:$F,2,0)</f>
        <v>F</v>
      </c>
      <c r="F1744" s="7" t="s">
        <v>1844</v>
      </c>
      <c r="G1744" s="44" t="str">
        <f>VLOOKUP(A1744,[1]FIJA!$A:$P,15,0)</f>
        <v>DIVISION DE MANTENIMIENTO- COMEDORES ECO</v>
      </c>
      <c r="H1744" s="44">
        <f>VLOOKUP(A1744,[1]FIJA!$A:$P,8,0)</f>
        <v>11000</v>
      </c>
      <c r="I1744" s="32">
        <f>VLOOKUP(A1744,[1]FIJA!$A:$P,10,0)</f>
        <v>0</v>
      </c>
      <c r="J1744" s="32">
        <f>VLOOKUP(A1744,[1]FIJA!$A:$P,9,0)</f>
        <v>315.7</v>
      </c>
      <c r="K1744" s="32">
        <f>VLOOKUP(A1744,[3]Sheet1!$F:$I,2,)</f>
        <v>781</v>
      </c>
      <c r="L1744" s="32">
        <f>VLOOKUP(A1744,[3]Sheet1!$F:$I,4,0)</f>
        <v>126.5</v>
      </c>
      <c r="M1744" s="32">
        <f>VLOOKUP(A1744,[1]FIJA!$A:$P,11,0)</f>
        <v>334.4</v>
      </c>
      <c r="N1744" s="32">
        <f>VLOOKUP(A1744,[3]Sheet1!$F:$I,3,0)</f>
        <v>779.9</v>
      </c>
      <c r="O1744" s="32">
        <f>VLOOKUP(A1744,[1]FIJA!$A:$P,12,0)</f>
        <v>75</v>
      </c>
      <c r="P1744" s="6">
        <v>650.09999999999991</v>
      </c>
      <c r="Q1744" s="40">
        <f t="shared" si="82"/>
        <v>725.09999999999991</v>
      </c>
      <c r="R1744" s="6">
        <f t="shared" si="81"/>
        <v>1687.4</v>
      </c>
      <c r="S1744" s="6">
        <f t="shared" si="83"/>
        <v>10274.9</v>
      </c>
      <c r="T1744" s="24">
        <v>111</v>
      </c>
      <c r="U1744" s="2" t="str">
        <f>VLOOKUP(A1744,[2]COMEDORECO_Generacion_de_Datos_!$A:$F,5,0)</f>
        <v>01.00.00.62.03.01.01</v>
      </c>
    </row>
    <row r="1745" spans="1:21" s="3" customFormat="1" ht="21.95" customHeight="1" x14ac:dyDescent="0.25">
      <c r="A1745" s="2">
        <f>VLOOKUP(C1745,[1]FIJA!$D:$P,3,0)</f>
        <v>106372501</v>
      </c>
      <c r="B1745" s="23">
        <v>1733</v>
      </c>
      <c r="C1745" s="7" t="s">
        <v>263</v>
      </c>
      <c r="D1745" s="7" t="s">
        <v>97</v>
      </c>
      <c r="E1745" s="7" t="str">
        <f>VLOOKUP(A1745,[2]COMEDORECO_Generacion_de_Datos_!$A:$F,2,0)</f>
        <v>F</v>
      </c>
      <c r="F1745" s="7" t="s">
        <v>1844</v>
      </c>
      <c r="G1745" s="44" t="str">
        <f>VLOOKUP(A1745,[1]FIJA!$A:$P,15,0)</f>
        <v>DIVISION DE MANTENIMIENTO- COMEDORES ECO</v>
      </c>
      <c r="H1745" s="44">
        <f>VLOOKUP(A1745,[1]FIJA!$A:$P,8,0)</f>
        <v>11000</v>
      </c>
      <c r="I1745" s="32">
        <f>VLOOKUP(A1745,[1]FIJA!$A:$P,10,0)</f>
        <v>0</v>
      </c>
      <c r="J1745" s="32">
        <f>VLOOKUP(A1745,[1]FIJA!$A:$P,9,0)</f>
        <v>315.7</v>
      </c>
      <c r="K1745" s="32">
        <f>VLOOKUP(A1745,[3]Sheet1!$F:$I,2,)</f>
        <v>781</v>
      </c>
      <c r="L1745" s="32">
        <f>VLOOKUP(A1745,[3]Sheet1!$F:$I,4,0)</f>
        <v>126.5</v>
      </c>
      <c r="M1745" s="32">
        <f>VLOOKUP(A1745,[1]FIJA!$A:$P,11,0)</f>
        <v>334.4</v>
      </c>
      <c r="N1745" s="32">
        <f>VLOOKUP(A1745,[3]Sheet1!$F:$I,3,0)</f>
        <v>779.9</v>
      </c>
      <c r="O1745" s="32">
        <f>VLOOKUP(A1745,[1]FIJA!$A:$P,12,0)</f>
        <v>75</v>
      </c>
      <c r="P1745" s="6">
        <v>650.09999999999991</v>
      </c>
      <c r="Q1745" s="40">
        <f t="shared" si="82"/>
        <v>725.09999999999991</v>
      </c>
      <c r="R1745" s="6">
        <f t="shared" si="81"/>
        <v>1687.4</v>
      </c>
      <c r="S1745" s="6">
        <f t="shared" si="83"/>
        <v>10274.9</v>
      </c>
      <c r="T1745" s="24">
        <v>111</v>
      </c>
      <c r="U1745" s="2" t="str">
        <f>VLOOKUP(A1745,[2]COMEDORECO_Generacion_de_Datos_!$A:$F,5,0)</f>
        <v>01.00.00.62.03.01.01</v>
      </c>
    </row>
    <row r="1746" spans="1:21" s="3" customFormat="1" ht="21.95" customHeight="1" x14ac:dyDescent="0.25">
      <c r="A1746" s="2">
        <f>VLOOKUP(C1746,[1]FIJA!$D:$P,3,0)</f>
        <v>108545732</v>
      </c>
      <c r="B1746" s="23">
        <v>1734</v>
      </c>
      <c r="C1746" s="7" t="s">
        <v>1667</v>
      </c>
      <c r="D1746" s="7" t="s">
        <v>101</v>
      </c>
      <c r="E1746" s="7" t="str">
        <f>VLOOKUP(A1746,[2]COMEDORECO_Generacion_de_Datos_!$A:$F,2,0)</f>
        <v>M</v>
      </c>
      <c r="F1746" s="7" t="s">
        <v>1844</v>
      </c>
      <c r="G1746" s="44" t="str">
        <f>VLOOKUP(A1746,[1]FIJA!$A:$P,15,0)</f>
        <v>DIVISION DE MANTENIMIENTO- COMEDORES ECO</v>
      </c>
      <c r="H1746" s="44">
        <f>VLOOKUP(A1746,[1]FIJA!$A:$P,8,0)</f>
        <v>11000</v>
      </c>
      <c r="I1746" s="32">
        <f>VLOOKUP(A1746,[1]FIJA!$A:$P,10,0)</f>
        <v>0</v>
      </c>
      <c r="J1746" s="32">
        <f>VLOOKUP(A1746,[1]FIJA!$A:$P,9,0)</f>
        <v>315.7</v>
      </c>
      <c r="K1746" s="32">
        <f>VLOOKUP(A1746,[3]Sheet1!$F:$I,2,)</f>
        <v>781</v>
      </c>
      <c r="L1746" s="32">
        <f>VLOOKUP(A1746,[3]Sheet1!$F:$I,4,0)</f>
        <v>126.5</v>
      </c>
      <c r="M1746" s="32">
        <f>VLOOKUP(A1746,[1]FIJA!$A:$P,11,0)</f>
        <v>334.4</v>
      </c>
      <c r="N1746" s="32">
        <f>VLOOKUP(A1746,[3]Sheet1!$F:$I,3,0)</f>
        <v>779.9</v>
      </c>
      <c r="O1746" s="32">
        <f>VLOOKUP(A1746,[1]FIJA!$A:$P,12,0)</f>
        <v>75</v>
      </c>
      <c r="P1746" s="6">
        <v>650.09999999999991</v>
      </c>
      <c r="Q1746" s="40">
        <f t="shared" si="82"/>
        <v>725.09999999999991</v>
      </c>
      <c r="R1746" s="6">
        <f t="shared" si="81"/>
        <v>1687.4</v>
      </c>
      <c r="S1746" s="6">
        <f t="shared" si="83"/>
        <v>10274.9</v>
      </c>
      <c r="T1746" s="24">
        <v>111</v>
      </c>
      <c r="U1746" s="2" t="str">
        <f>VLOOKUP(A1746,[2]COMEDORECO_Generacion_de_Datos_!$A:$F,5,0)</f>
        <v>01.00.00.62.03.01.01</v>
      </c>
    </row>
    <row r="1747" spans="1:21" s="3" customFormat="1" ht="21.95" customHeight="1" x14ac:dyDescent="0.25">
      <c r="A1747" s="2">
        <f>VLOOKUP(C1747,[1]FIJA!$D:$P,3,0)</f>
        <v>109504613</v>
      </c>
      <c r="B1747" s="23">
        <v>1735</v>
      </c>
      <c r="C1747" s="7" t="s">
        <v>320</v>
      </c>
      <c r="D1747" s="7" t="s">
        <v>101</v>
      </c>
      <c r="E1747" s="7" t="str">
        <f>VLOOKUP(A1747,[2]COMEDORECO_Generacion_de_Datos_!$A:$F,2,0)</f>
        <v>F</v>
      </c>
      <c r="F1747" s="7" t="s">
        <v>1844</v>
      </c>
      <c r="G1747" s="44" t="str">
        <f>VLOOKUP(A1747,[1]FIJA!$A:$P,15,0)</f>
        <v>DIVISION DE MANTENIMIENTO- COMEDORES ECO</v>
      </c>
      <c r="H1747" s="44">
        <f>VLOOKUP(A1747,[1]FIJA!$A:$P,8,0)</f>
        <v>11000</v>
      </c>
      <c r="I1747" s="32">
        <f>VLOOKUP(A1747,[1]FIJA!$A:$P,10,0)</f>
        <v>0</v>
      </c>
      <c r="J1747" s="32">
        <f>VLOOKUP(A1747,[1]FIJA!$A:$P,9,0)</f>
        <v>315.7</v>
      </c>
      <c r="K1747" s="32">
        <f>VLOOKUP(A1747,[3]Sheet1!$F:$I,2,)</f>
        <v>781</v>
      </c>
      <c r="L1747" s="32">
        <f>VLOOKUP(A1747,[3]Sheet1!$F:$I,4,0)</f>
        <v>126.5</v>
      </c>
      <c r="M1747" s="32">
        <f>VLOOKUP(A1747,[1]FIJA!$A:$P,11,0)</f>
        <v>334.4</v>
      </c>
      <c r="N1747" s="32">
        <f>VLOOKUP(A1747,[3]Sheet1!$F:$I,3,0)</f>
        <v>779.9</v>
      </c>
      <c r="O1747" s="32">
        <f>VLOOKUP(A1747,[1]FIJA!$A:$P,12,0)</f>
        <v>75</v>
      </c>
      <c r="P1747" s="6">
        <v>650.09999999999991</v>
      </c>
      <c r="Q1747" s="40">
        <f t="shared" si="82"/>
        <v>725.09999999999991</v>
      </c>
      <c r="R1747" s="6">
        <f t="shared" si="81"/>
        <v>1687.4</v>
      </c>
      <c r="S1747" s="6">
        <f t="shared" si="83"/>
        <v>10274.9</v>
      </c>
      <c r="T1747" s="24">
        <v>111</v>
      </c>
      <c r="U1747" s="2" t="str">
        <f>VLOOKUP(A1747,[2]COMEDORECO_Generacion_de_Datos_!$A:$F,5,0)</f>
        <v>01.00.00.62.03.01.01</v>
      </c>
    </row>
    <row r="1748" spans="1:21" s="3" customFormat="1" ht="21.95" customHeight="1" x14ac:dyDescent="0.25">
      <c r="A1748" s="2">
        <f>VLOOKUP(C1748,[1]FIJA!$D:$P,3,0)</f>
        <v>109799213</v>
      </c>
      <c r="B1748" s="23">
        <v>1736</v>
      </c>
      <c r="C1748" s="7" t="s">
        <v>1670</v>
      </c>
      <c r="D1748" s="7" t="s">
        <v>101</v>
      </c>
      <c r="E1748" s="7" t="str">
        <f>VLOOKUP(A1748,[2]COMEDORECO_Generacion_de_Datos_!$A:$F,2,0)</f>
        <v>F</v>
      </c>
      <c r="F1748" s="7" t="s">
        <v>1844</v>
      </c>
      <c r="G1748" s="44" t="str">
        <f>VLOOKUP(A1748,[1]FIJA!$A:$P,15,0)</f>
        <v>DIVISION DE MANTENIMIENTO- COMEDORES ECO</v>
      </c>
      <c r="H1748" s="44">
        <f>VLOOKUP(A1748,[1]FIJA!$A:$P,8,0)</f>
        <v>11000</v>
      </c>
      <c r="I1748" s="32">
        <f>VLOOKUP(A1748,[1]FIJA!$A:$P,10,0)</f>
        <v>0</v>
      </c>
      <c r="J1748" s="32">
        <f>VLOOKUP(A1748,[1]FIJA!$A:$P,9,0)</f>
        <v>315.7</v>
      </c>
      <c r="K1748" s="32">
        <f>VLOOKUP(A1748,[3]Sheet1!$F:$I,2,)</f>
        <v>781</v>
      </c>
      <c r="L1748" s="32">
        <f>VLOOKUP(A1748,[3]Sheet1!$F:$I,4,0)</f>
        <v>126.5</v>
      </c>
      <c r="M1748" s="32">
        <f>VLOOKUP(A1748,[1]FIJA!$A:$P,11,0)</f>
        <v>334.4</v>
      </c>
      <c r="N1748" s="32">
        <f>VLOOKUP(A1748,[3]Sheet1!$F:$I,3,0)</f>
        <v>779.9</v>
      </c>
      <c r="O1748" s="32">
        <f>VLOOKUP(A1748,[1]FIJA!$A:$P,12,0)</f>
        <v>75</v>
      </c>
      <c r="P1748" s="6">
        <v>650.09999999999991</v>
      </c>
      <c r="Q1748" s="40">
        <f t="shared" si="82"/>
        <v>725.09999999999991</v>
      </c>
      <c r="R1748" s="6">
        <f t="shared" si="81"/>
        <v>1687.4</v>
      </c>
      <c r="S1748" s="6">
        <f t="shared" si="83"/>
        <v>10274.9</v>
      </c>
      <c r="T1748" s="24">
        <v>111</v>
      </c>
      <c r="U1748" s="2" t="str">
        <f>VLOOKUP(A1748,[2]COMEDORECO_Generacion_de_Datos_!$A:$F,5,0)</f>
        <v>01.00.00.62.03.01.01</v>
      </c>
    </row>
    <row r="1749" spans="1:21" s="3" customFormat="1" ht="21.95" customHeight="1" x14ac:dyDescent="0.25">
      <c r="A1749" s="2">
        <f>VLOOKUP(C1749,[1]FIJA!$D:$P,3,0)</f>
        <v>110271640</v>
      </c>
      <c r="B1749" s="23">
        <v>1737</v>
      </c>
      <c r="C1749" s="7" t="s">
        <v>337</v>
      </c>
      <c r="D1749" s="7" t="s">
        <v>101</v>
      </c>
      <c r="E1749" s="7" t="str">
        <f>VLOOKUP(A1749,[2]COMEDORECO_Generacion_de_Datos_!$A:$F,2,0)</f>
        <v>F</v>
      </c>
      <c r="F1749" s="7" t="s">
        <v>1844</v>
      </c>
      <c r="G1749" s="44" t="str">
        <f>VLOOKUP(A1749,[1]FIJA!$A:$P,15,0)</f>
        <v>DIVISION DE MANTENIMIENTO- COMEDORES ECO</v>
      </c>
      <c r="H1749" s="44">
        <f>VLOOKUP(A1749,[1]FIJA!$A:$P,8,0)</f>
        <v>11000</v>
      </c>
      <c r="I1749" s="32">
        <f>VLOOKUP(A1749,[1]FIJA!$A:$P,10,0)</f>
        <v>0</v>
      </c>
      <c r="J1749" s="32">
        <f>VLOOKUP(A1749,[1]FIJA!$A:$P,9,0)</f>
        <v>315.7</v>
      </c>
      <c r="K1749" s="32">
        <f>VLOOKUP(A1749,[3]Sheet1!$F:$I,2,)</f>
        <v>781</v>
      </c>
      <c r="L1749" s="32">
        <f>VLOOKUP(A1749,[3]Sheet1!$F:$I,4,0)</f>
        <v>126.5</v>
      </c>
      <c r="M1749" s="32">
        <f>VLOOKUP(A1749,[1]FIJA!$A:$P,11,0)</f>
        <v>334.4</v>
      </c>
      <c r="N1749" s="32">
        <f>VLOOKUP(A1749,[3]Sheet1!$F:$I,3,0)</f>
        <v>779.9</v>
      </c>
      <c r="O1749" s="32">
        <f>VLOOKUP(A1749,[1]FIJA!$A:$P,12,0)</f>
        <v>75</v>
      </c>
      <c r="P1749" s="6">
        <v>650.09999999999991</v>
      </c>
      <c r="Q1749" s="40">
        <f t="shared" si="82"/>
        <v>725.09999999999991</v>
      </c>
      <c r="R1749" s="6">
        <f t="shared" si="81"/>
        <v>1687.4</v>
      </c>
      <c r="S1749" s="6">
        <f t="shared" si="83"/>
        <v>10274.9</v>
      </c>
      <c r="T1749" s="24">
        <v>111</v>
      </c>
      <c r="U1749" s="2" t="str">
        <f>VLOOKUP(A1749,[2]COMEDORECO_Generacion_de_Datos_!$A:$F,5,0)</f>
        <v>01.00.00.62.03.01.01</v>
      </c>
    </row>
    <row r="1750" spans="1:21" s="3" customFormat="1" ht="21.95" customHeight="1" x14ac:dyDescent="0.25">
      <c r="A1750" s="2">
        <f>VLOOKUP(C1750,[1]FIJA!$D:$P,3,0)</f>
        <v>110448479</v>
      </c>
      <c r="B1750" s="23">
        <v>1738</v>
      </c>
      <c r="C1750" s="7" t="s">
        <v>345</v>
      </c>
      <c r="D1750" s="7" t="s">
        <v>101</v>
      </c>
      <c r="E1750" s="7" t="str">
        <f>VLOOKUP(A1750,[2]COMEDORECO_Generacion_de_Datos_!$A:$F,2,0)</f>
        <v>F</v>
      </c>
      <c r="F1750" s="7" t="s">
        <v>1844</v>
      </c>
      <c r="G1750" s="44" t="str">
        <f>VLOOKUP(A1750,[1]FIJA!$A:$P,15,0)</f>
        <v>DIVISION DE MANTENIMIENTO- COMEDORES ECO</v>
      </c>
      <c r="H1750" s="44">
        <f>VLOOKUP(A1750,[1]FIJA!$A:$P,8,0)</f>
        <v>11000</v>
      </c>
      <c r="I1750" s="32">
        <f>VLOOKUP(A1750,[1]FIJA!$A:$P,10,0)</f>
        <v>0</v>
      </c>
      <c r="J1750" s="32">
        <f>VLOOKUP(A1750,[1]FIJA!$A:$P,9,0)</f>
        <v>315.7</v>
      </c>
      <c r="K1750" s="32">
        <f>VLOOKUP(A1750,[3]Sheet1!$F:$I,2,)</f>
        <v>781</v>
      </c>
      <c r="L1750" s="32">
        <f>VLOOKUP(A1750,[3]Sheet1!$F:$I,4,0)</f>
        <v>126.5</v>
      </c>
      <c r="M1750" s="32">
        <f>VLOOKUP(A1750,[1]FIJA!$A:$P,11,0)</f>
        <v>334.4</v>
      </c>
      <c r="N1750" s="32">
        <f>VLOOKUP(A1750,[3]Sheet1!$F:$I,3,0)</f>
        <v>779.9</v>
      </c>
      <c r="O1750" s="32">
        <f>VLOOKUP(A1750,[1]FIJA!$A:$P,12,0)</f>
        <v>75</v>
      </c>
      <c r="P1750" s="6">
        <v>650.09999999999991</v>
      </c>
      <c r="Q1750" s="40">
        <f t="shared" si="82"/>
        <v>725.09999999999991</v>
      </c>
      <c r="R1750" s="6">
        <f t="shared" si="81"/>
        <v>1687.4</v>
      </c>
      <c r="S1750" s="6">
        <f t="shared" si="83"/>
        <v>10274.9</v>
      </c>
      <c r="T1750" s="24">
        <v>111</v>
      </c>
      <c r="U1750" s="2" t="str">
        <f>VLOOKUP(A1750,[2]COMEDORECO_Generacion_de_Datos_!$A:$F,5,0)</f>
        <v>01.00.00.62.03.01.01</v>
      </c>
    </row>
    <row r="1751" spans="1:21" s="3" customFormat="1" ht="21.95" customHeight="1" x14ac:dyDescent="0.25">
      <c r="A1751" s="2">
        <f>VLOOKUP(C1751,[1]FIJA!$D:$P,3,0)</f>
        <v>110556800</v>
      </c>
      <c r="B1751" s="23">
        <v>1739</v>
      </c>
      <c r="C1751" s="7" t="s">
        <v>346</v>
      </c>
      <c r="D1751" s="7" t="s">
        <v>101</v>
      </c>
      <c r="E1751" s="7" t="str">
        <f>VLOOKUP(A1751,[2]COMEDORECO_Generacion_de_Datos_!$A:$F,2,0)</f>
        <v>F</v>
      </c>
      <c r="F1751" s="7" t="s">
        <v>1844</v>
      </c>
      <c r="G1751" s="44" t="str">
        <f>VLOOKUP(A1751,[1]FIJA!$A:$P,15,0)</f>
        <v>DIVISION DE MANTENIMIENTO- COMEDORES ECO</v>
      </c>
      <c r="H1751" s="44">
        <f>VLOOKUP(A1751,[1]FIJA!$A:$P,8,0)</f>
        <v>11000</v>
      </c>
      <c r="I1751" s="32">
        <f>VLOOKUP(A1751,[1]FIJA!$A:$P,10,0)</f>
        <v>0</v>
      </c>
      <c r="J1751" s="32">
        <f>VLOOKUP(A1751,[1]FIJA!$A:$P,9,0)</f>
        <v>315.7</v>
      </c>
      <c r="K1751" s="32">
        <f>VLOOKUP(A1751,[3]Sheet1!$F:$I,2,)</f>
        <v>781</v>
      </c>
      <c r="L1751" s="32">
        <f>VLOOKUP(A1751,[3]Sheet1!$F:$I,4,0)</f>
        <v>126.5</v>
      </c>
      <c r="M1751" s="32">
        <f>VLOOKUP(A1751,[1]FIJA!$A:$P,11,0)</f>
        <v>334.4</v>
      </c>
      <c r="N1751" s="32">
        <f>VLOOKUP(A1751,[3]Sheet1!$F:$I,3,0)</f>
        <v>779.9</v>
      </c>
      <c r="O1751" s="32">
        <f>VLOOKUP(A1751,[1]FIJA!$A:$P,12,0)</f>
        <v>75</v>
      </c>
      <c r="P1751" s="6">
        <v>650.09999999999991</v>
      </c>
      <c r="Q1751" s="40">
        <f t="shared" si="82"/>
        <v>725.09999999999991</v>
      </c>
      <c r="R1751" s="6">
        <f t="shared" si="81"/>
        <v>1687.4</v>
      </c>
      <c r="S1751" s="6">
        <f t="shared" si="83"/>
        <v>10274.9</v>
      </c>
      <c r="T1751" s="24">
        <v>111</v>
      </c>
      <c r="U1751" s="2" t="str">
        <f>VLOOKUP(A1751,[2]COMEDORECO_Generacion_de_Datos_!$A:$F,5,0)</f>
        <v>01.00.00.62.03.01.01</v>
      </c>
    </row>
    <row r="1752" spans="1:21" s="3" customFormat="1" ht="21.95" customHeight="1" x14ac:dyDescent="0.25">
      <c r="A1752" s="2">
        <f>VLOOKUP(C1752,[1]FIJA!$D:$P,3,0)</f>
        <v>110955572</v>
      </c>
      <c r="B1752" s="23">
        <v>1740</v>
      </c>
      <c r="C1752" s="7" t="s">
        <v>351</v>
      </c>
      <c r="D1752" s="7" t="s">
        <v>101</v>
      </c>
      <c r="E1752" s="7" t="str">
        <f>VLOOKUP(A1752,[2]COMEDORECO_Generacion_de_Datos_!$A:$F,2,0)</f>
        <v>F</v>
      </c>
      <c r="F1752" s="7" t="s">
        <v>1844</v>
      </c>
      <c r="G1752" s="44" t="str">
        <f>VLOOKUP(A1752,[1]FIJA!$A:$P,15,0)</f>
        <v>DIVISION DE MANTENIMIENTO- COMEDORES ECO</v>
      </c>
      <c r="H1752" s="44">
        <f>VLOOKUP(A1752,[1]FIJA!$A:$P,8,0)</f>
        <v>11000</v>
      </c>
      <c r="I1752" s="32">
        <f>VLOOKUP(A1752,[1]FIJA!$A:$P,10,0)</f>
        <v>0</v>
      </c>
      <c r="J1752" s="32">
        <f>VLOOKUP(A1752,[1]FIJA!$A:$P,9,0)</f>
        <v>315.7</v>
      </c>
      <c r="K1752" s="32">
        <f>VLOOKUP(A1752,[3]Sheet1!$F:$I,2,)</f>
        <v>781</v>
      </c>
      <c r="L1752" s="32">
        <f>VLOOKUP(A1752,[3]Sheet1!$F:$I,4,0)</f>
        <v>126.5</v>
      </c>
      <c r="M1752" s="32">
        <f>VLOOKUP(A1752,[1]FIJA!$A:$P,11,0)</f>
        <v>334.4</v>
      </c>
      <c r="N1752" s="32">
        <f>VLOOKUP(A1752,[3]Sheet1!$F:$I,3,0)</f>
        <v>779.9</v>
      </c>
      <c r="O1752" s="32">
        <f>VLOOKUP(A1752,[1]FIJA!$A:$P,12,0)</f>
        <v>75</v>
      </c>
      <c r="P1752" s="6">
        <v>650.09999999999991</v>
      </c>
      <c r="Q1752" s="40">
        <f t="shared" si="82"/>
        <v>725.09999999999991</v>
      </c>
      <c r="R1752" s="6">
        <f t="shared" si="81"/>
        <v>1687.4</v>
      </c>
      <c r="S1752" s="6">
        <f t="shared" si="83"/>
        <v>10274.9</v>
      </c>
      <c r="T1752" s="24">
        <v>111</v>
      </c>
      <c r="U1752" s="2" t="str">
        <f>VLOOKUP(A1752,[2]COMEDORECO_Generacion_de_Datos_!$A:$F,5,0)</f>
        <v>01.00.00.62.03.01.01</v>
      </c>
    </row>
    <row r="1753" spans="1:21" s="3" customFormat="1" ht="21.95" customHeight="1" x14ac:dyDescent="0.25">
      <c r="A1753" s="2">
        <f>VLOOKUP(C1753,[1]FIJA!$D:$P,3,0)</f>
        <v>111572830</v>
      </c>
      <c r="B1753" s="23">
        <v>1741</v>
      </c>
      <c r="C1753" s="7" t="s">
        <v>362</v>
      </c>
      <c r="D1753" s="7" t="s">
        <v>101</v>
      </c>
      <c r="E1753" s="7" t="str">
        <f>VLOOKUP(A1753,[2]COMEDORECO_Generacion_de_Datos_!$A:$F,2,0)</f>
        <v>M</v>
      </c>
      <c r="F1753" s="7" t="s">
        <v>1844</v>
      </c>
      <c r="G1753" s="44" t="str">
        <f>VLOOKUP(A1753,[1]FIJA!$A:$P,15,0)</f>
        <v>DIVISION DE MANTENIMIENTO- COMEDORES ECO</v>
      </c>
      <c r="H1753" s="44">
        <f>VLOOKUP(A1753,[1]FIJA!$A:$P,8,0)</f>
        <v>11000</v>
      </c>
      <c r="I1753" s="32">
        <f>VLOOKUP(A1753,[1]FIJA!$A:$P,10,0)</f>
        <v>0</v>
      </c>
      <c r="J1753" s="32">
        <f>VLOOKUP(A1753,[1]FIJA!$A:$P,9,0)</f>
        <v>315.7</v>
      </c>
      <c r="K1753" s="32">
        <f>VLOOKUP(A1753,[3]Sheet1!$F:$I,2,)</f>
        <v>781</v>
      </c>
      <c r="L1753" s="32">
        <f>VLOOKUP(A1753,[3]Sheet1!$F:$I,4,0)</f>
        <v>126.5</v>
      </c>
      <c r="M1753" s="32">
        <f>VLOOKUP(A1753,[1]FIJA!$A:$P,11,0)</f>
        <v>334.4</v>
      </c>
      <c r="N1753" s="32">
        <f>VLOOKUP(A1753,[3]Sheet1!$F:$I,3,0)</f>
        <v>779.9</v>
      </c>
      <c r="O1753" s="32">
        <f>VLOOKUP(A1753,[1]FIJA!$A:$P,12,0)</f>
        <v>75</v>
      </c>
      <c r="P1753" s="6">
        <v>650.09999999999991</v>
      </c>
      <c r="Q1753" s="40">
        <f t="shared" si="82"/>
        <v>725.09999999999991</v>
      </c>
      <c r="R1753" s="6">
        <f t="shared" si="81"/>
        <v>1687.4</v>
      </c>
      <c r="S1753" s="6">
        <f t="shared" si="83"/>
        <v>10274.9</v>
      </c>
      <c r="T1753" s="24">
        <v>111</v>
      </c>
      <c r="U1753" s="2" t="str">
        <f>VLOOKUP(A1753,[2]COMEDORECO_Generacion_de_Datos_!$A:$F,5,0)</f>
        <v>01.00.00.62.03.01.01</v>
      </c>
    </row>
    <row r="1754" spans="1:21" s="3" customFormat="1" ht="21.95" customHeight="1" x14ac:dyDescent="0.25">
      <c r="A1754" s="2">
        <f>VLOOKUP(C1754,[1]FIJA!$D:$P,3,0)</f>
        <v>112527775</v>
      </c>
      <c r="B1754" s="23">
        <v>1742</v>
      </c>
      <c r="C1754" s="7" t="s">
        <v>379</v>
      </c>
      <c r="D1754" s="7" t="s">
        <v>101</v>
      </c>
      <c r="E1754" s="7" t="str">
        <f>VLOOKUP(A1754,[2]COMEDORECO_Generacion_de_Datos_!$A:$F,2,0)</f>
        <v>M</v>
      </c>
      <c r="F1754" s="7" t="s">
        <v>1844</v>
      </c>
      <c r="G1754" s="44" t="str">
        <f>VLOOKUP(A1754,[1]FIJA!$A:$P,15,0)</f>
        <v>DIVISION DE MANTENIMIENTO- COMEDORES ECO</v>
      </c>
      <c r="H1754" s="44">
        <f>VLOOKUP(A1754,[1]FIJA!$A:$P,8,0)</f>
        <v>11000</v>
      </c>
      <c r="I1754" s="32">
        <f>VLOOKUP(A1754,[1]FIJA!$A:$P,10,0)</f>
        <v>0</v>
      </c>
      <c r="J1754" s="32">
        <f>VLOOKUP(A1754,[1]FIJA!$A:$P,9,0)</f>
        <v>315.7</v>
      </c>
      <c r="K1754" s="32">
        <f>VLOOKUP(A1754,[3]Sheet1!$F:$I,2,)</f>
        <v>781</v>
      </c>
      <c r="L1754" s="32">
        <f>VLOOKUP(A1754,[3]Sheet1!$F:$I,4,0)</f>
        <v>126.5</v>
      </c>
      <c r="M1754" s="32">
        <f>VLOOKUP(A1754,[1]FIJA!$A:$P,11,0)</f>
        <v>334.4</v>
      </c>
      <c r="N1754" s="32">
        <f>VLOOKUP(A1754,[3]Sheet1!$F:$I,3,0)</f>
        <v>779.9</v>
      </c>
      <c r="O1754" s="32">
        <f>VLOOKUP(A1754,[1]FIJA!$A:$P,12,0)</f>
        <v>75</v>
      </c>
      <c r="P1754" s="6">
        <v>650.09999999999991</v>
      </c>
      <c r="Q1754" s="40">
        <f t="shared" si="82"/>
        <v>725.09999999999991</v>
      </c>
      <c r="R1754" s="6">
        <f t="shared" si="81"/>
        <v>1687.4</v>
      </c>
      <c r="S1754" s="6">
        <f t="shared" si="83"/>
        <v>10274.9</v>
      </c>
      <c r="T1754" s="24">
        <v>111</v>
      </c>
      <c r="U1754" s="2" t="str">
        <f>VLOOKUP(A1754,[2]COMEDORECO_Generacion_de_Datos_!$A:$F,5,0)</f>
        <v>01.00.00.62.03.01.01</v>
      </c>
    </row>
    <row r="1755" spans="1:21" s="3" customFormat="1" ht="21.95" customHeight="1" x14ac:dyDescent="0.25">
      <c r="A1755" s="2">
        <f>VLOOKUP(C1755,[1]FIJA!$D:$P,3,0)</f>
        <v>113188189</v>
      </c>
      <c r="B1755" s="23">
        <v>1743</v>
      </c>
      <c r="C1755" s="7" t="s">
        <v>393</v>
      </c>
      <c r="D1755" s="7" t="s">
        <v>103</v>
      </c>
      <c r="E1755" s="7" t="str">
        <f>VLOOKUP(A1755,[2]COMEDORECO_Generacion_de_Datos_!$A:$F,2,0)</f>
        <v>M</v>
      </c>
      <c r="F1755" s="7" t="s">
        <v>1844</v>
      </c>
      <c r="G1755" s="44" t="str">
        <f>VLOOKUP(A1755,[1]FIJA!$A:$P,15,0)</f>
        <v>DIVISION DE MANTENIMIENTO- COMEDORES ECO</v>
      </c>
      <c r="H1755" s="44">
        <f>VLOOKUP(A1755,[1]FIJA!$A:$P,8,0)</f>
        <v>11000</v>
      </c>
      <c r="I1755" s="32">
        <f>VLOOKUP(A1755,[1]FIJA!$A:$P,10,0)</f>
        <v>0</v>
      </c>
      <c r="J1755" s="32">
        <f>VLOOKUP(A1755,[1]FIJA!$A:$P,9,0)</f>
        <v>315.7</v>
      </c>
      <c r="K1755" s="32">
        <f>VLOOKUP(A1755,[3]Sheet1!$F:$I,2,)</f>
        <v>781</v>
      </c>
      <c r="L1755" s="32">
        <f>VLOOKUP(A1755,[3]Sheet1!$F:$I,4,0)</f>
        <v>126.5</v>
      </c>
      <c r="M1755" s="32">
        <f>VLOOKUP(A1755,[1]FIJA!$A:$P,11,0)</f>
        <v>334.4</v>
      </c>
      <c r="N1755" s="32">
        <f>VLOOKUP(A1755,[3]Sheet1!$F:$I,3,0)</f>
        <v>779.9</v>
      </c>
      <c r="O1755" s="32">
        <f>VLOOKUP(A1755,[1]FIJA!$A:$P,12,0)</f>
        <v>75</v>
      </c>
      <c r="P1755" s="6">
        <v>650.09999999999991</v>
      </c>
      <c r="Q1755" s="40">
        <f t="shared" si="82"/>
        <v>725.09999999999991</v>
      </c>
      <c r="R1755" s="6">
        <f t="shared" si="81"/>
        <v>1687.4</v>
      </c>
      <c r="S1755" s="6">
        <f t="shared" si="83"/>
        <v>10274.9</v>
      </c>
      <c r="T1755" s="24">
        <v>111</v>
      </c>
      <c r="U1755" s="2" t="str">
        <f>VLOOKUP(A1755,[2]COMEDORECO_Generacion_de_Datos_!$A:$F,5,0)</f>
        <v>01.00.00.62.03.01.01</v>
      </c>
    </row>
    <row r="1756" spans="1:21" s="3" customFormat="1" ht="21.95" customHeight="1" x14ac:dyDescent="0.25">
      <c r="A1756" s="2">
        <f>VLOOKUP(C1756,[1]FIJA!$D:$P,3,0)</f>
        <v>114767221</v>
      </c>
      <c r="B1756" s="23">
        <v>1744</v>
      </c>
      <c r="C1756" s="7" t="s">
        <v>418</v>
      </c>
      <c r="D1756" s="7" t="s">
        <v>101</v>
      </c>
      <c r="E1756" s="7" t="str">
        <f>VLOOKUP(A1756,[2]COMEDORECO_Generacion_de_Datos_!$A:$F,2,0)</f>
        <v>M</v>
      </c>
      <c r="F1756" s="7" t="s">
        <v>1844</v>
      </c>
      <c r="G1756" s="44" t="str">
        <f>VLOOKUP(A1756,[1]FIJA!$A:$P,15,0)</f>
        <v>DIVISION DE MANTENIMIENTO- COMEDORES ECO</v>
      </c>
      <c r="H1756" s="44">
        <f>VLOOKUP(A1756,[1]FIJA!$A:$P,8,0)</f>
        <v>11000</v>
      </c>
      <c r="I1756" s="32">
        <f>VLOOKUP(A1756,[1]FIJA!$A:$P,10,0)</f>
        <v>0</v>
      </c>
      <c r="J1756" s="32">
        <f>VLOOKUP(A1756,[1]FIJA!$A:$P,9,0)</f>
        <v>315.7</v>
      </c>
      <c r="K1756" s="32">
        <f>VLOOKUP(A1756,[3]Sheet1!$F:$I,2,)</f>
        <v>781</v>
      </c>
      <c r="L1756" s="32">
        <f>VLOOKUP(A1756,[3]Sheet1!$F:$I,4,0)</f>
        <v>126.5</v>
      </c>
      <c r="M1756" s="32">
        <f>VLOOKUP(A1756,[1]FIJA!$A:$P,11,0)</f>
        <v>334.4</v>
      </c>
      <c r="N1756" s="32">
        <f>VLOOKUP(A1756,[3]Sheet1!$F:$I,3,0)</f>
        <v>779.9</v>
      </c>
      <c r="O1756" s="32">
        <f>VLOOKUP(A1756,[1]FIJA!$A:$P,12,0)</f>
        <v>75</v>
      </c>
      <c r="P1756" s="6">
        <v>650.09999999999991</v>
      </c>
      <c r="Q1756" s="40">
        <f t="shared" si="82"/>
        <v>725.09999999999991</v>
      </c>
      <c r="R1756" s="6">
        <f t="shared" si="81"/>
        <v>1687.4</v>
      </c>
      <c r="S1756" s="6">
        <f t="shared" si="83"/>
        <v>10274.9</v>
      </c>
      <c r="T1756" s="24">
        <v>111</v>
      </c>
      <c r="U1756" s="2" t="str">
        <f>VLOOKUP(A1756,[2]COMEDORECO_Generacion_de_Datos_!$A:$F,5,0)</f>
        <v>01.00.00.62.03.01.01</v>
      </c>
    </row>
    <row r="1757" spans="1:21" s="3" customFormat="1" ht="21.95" customHeight="1" x14ac:dyDescent="0.25">
      <c r="A1757" s="2">
        <f>VLOOKUP(C1757,[1]FIJA!$D:$P,3,0)</f>
        <v>115325037</v>
      </c>
      <c r="B1757" s="23">
        <v>1745</v>
      </c>
      <c r="C1757" s="7" t="s">
        <v>428</v>
      </c>
      <c r="D1757" s="7" t="s">
        <v>101</v>
      </c>
      <c r="E1757" s="7" t="str">
        <f>VLOOKUP(A1757,[2]COMEDORECO_Generacion_de_Datos_!$A:$F,2,0)</f>
        <v>F</v>
      </c>
      <c r="F1757" s="7" t="s">
        <v>1844</v>
      </c>
      <c r="G1757" s="44" t="str">
        <f>VLOOKUP(A1757,[1]FIJA!$A:$P,15,0)</f>
        <v>DIVISION DE MANTENIMIENTO- COMEDORES ECO</v>
      </c>
      <c r="H1757" s="44">
        <f>VLOOKUP(A1757,[1]FIJA!$A:$P,8,0)</f>
        <v>11000</v>
      </c>
      <c r="I1757" s="32">
        <f>VLOOKUP(A1757,[1]FIJA!$A:$P,10,0)</f>
        <v>0</v>
      </c>
      <c r="J1757" s="32">
        <f>VLOOKUP(A1757,[1]FIJA!$A:$P,9,0)</f>
        <v>315.7</v>
      </c>
      <c r="K1757" s="32">
        <f>VLOOKUP(A1757,[3]Sheet1!$F:$I,2,)</f>
        <v>781</v>
      </c>
      <c r="L1757" s="32">
        <f>VLOOKUP(A1757,[3]Sheet1!$F:$I,4,0)</f>
        <v>126.5</v>
      </c>
      <c r="M1757" s="32">
        <f>VLOOKUP(A1757,[1]FIJA!$A:$P,11,0)</f>
        <v>334.4</v>
      </c>
      <c r="N1757" s="32">
        <f>VLOOKUP(A1757,[3]Sheet1!$F:$I,3,0)</f>
        <v>779.9</v>
      </c>
      <c r="O1757" s="32">
        <f>VLOOKUP(A1757,[1]FIJA!$A:$P,12,0)</f>
        <v>75</v>
      </c>
      <c r="P1757" s="6">
        <v>650.09999999999991</v>
      </c>
      <c r="Q1757" s="40">
        <f t="shared" si="82"/>
        <v>725.09999999999991</v>
      </c>
      <c r="R1757" s="6">
        <f t="shared" si="81"/>
        <v>1687.4</v>
      </c>
      <c r="S1757" s="6">
        <f t="shared" si="83"/>
        <v>10274.9</v>
      </c>
      <c r="T1757" s="24">
        <v>111</v>
      </c>
      <c r="U1757" s="2" t="str">
        <f>VLOOKUP(A1757,[2]COMEDORECO_Generacion_de_Datos_!$A:$F,5,0)</f>
        <v>01.00.00.62.03.01.01</v>
      </c>
    </row>
    <row r="1758" spans="1:21" s="3" customFormat="1" ht="21.95" customHeight="1" x14ac:dyDescent="0.25">
      <c r="A1758" s="2">
        <f>VLOOKUP(C1758,[1]FIJA!$D:$P,3,0)</f>
        <v>116242454</v>
      </c>
      <c r="B1758" s="23">
        <v>1746</v>
      </c>
      <c r="C1758" s="7" t="s">
        <v>1679</v>
      </c>
      <c r="D1758" s="7" t="s">
        <v>101</v>
      </c>
      <c r="E1758" s="7" t="str">
        <f>VLOOKUP(A1758,[2]COMEDORECO_Generacion_de_Datos_!$A:$F,2,0)</f>
        <v>F</v>
      </c>
      <c r="F1758" s="7" t="s">
        <v>1844</v>
      </c>
      <c r="G1758" s="44" t="str">
        <f>VLOOKUP(A1758,[1]FIJA!$A:$P,15,0)</f>
        <v>DIVISION DE MANTENIMIENTO- COMEDORES ECO</v>
      </c>
      <c r="H1758" s="44">
        <f>VLOOKUP(A1758,[1]FIJA!$A:$P,8,0)</f>
        <v>11000</v>
      </c>
      <c r="I1758" s="32">
        <f>VLOOKUP(A1758,[1]FIJA!$A:$P,10,0)</f>
        <v>0</v>
      </c>
      <c r="J1758" s="32">
        <f>VLOOKUP(A1758,[1]FIJA!$A:$P,9,0)</f>
        <v>315.7</v>
      </c>
      <c r="K1758" s="32">
        <f>VLOOKUP(A1758,[3]Sheet1!$F:$I,2,)</f>
        <v>781</v>
      </c>
      <c r="L1758" s="32">
        <f>VLOOKUP(A1758,[3]Sheet1!$F:$I,4,0)</f>
        <v>126.5</v>
      </c>
      <c r="M1758" s="32">
        <f>VLOOKUP(A1758,[1]FIJA!$A:$P,11,0)</f>
        <v>334.4</v>
      </c>
      <c r="N1758" s="32">
        <f>VLOOKUP(A1758,[3]Sheet1!$F:$I,3,0)</f>
        <v>779.9</v>
      </c>
      <c r="O1758" s="32">
        <f>VLOOKUP(A1758,[1]FIJA!$A:$P,12,0)</f>
        <v>75</v>
      </c>
      <c r="P1758" s="6">
        <v>650.09999999999991</v>
      </c>
      <c r="Q1758" s="40">
        <f t="shared" si="82"/>
        <v>725.09999999999991</v>
      </c>
      <c r="R1758" s="6">
        <f t="shared" si="81"/>
        <v>1687.4</v>
      </c>
      <c r="S1758" s="6">
        <f t="shared" si="83"/>
        <v>10274.9</v>
      </c>
      <c r="T1758" s="24">
        <v>111</v>
      </c>
      <c r="U1758" s="2" t="str">
        <f>VLOOKUP(A1758,[2]COMEDORECO_Generacion_de_Datos_!$A:$F,5,0)</f>
        <v>01.00.00.62.03.01.01</v>
      </c>
    </row>
    <row r="1759" spans="1:21" s="3" customFormat="1" ht="21.95" customHeight="1" x14ac:dyDescent="0.25">
      <c r="A1759" s="2">
        <f>VLOOKUP(C1759,[1]FIJA!$D:$P,3,0)</f>
        <v>116564733</v>
      </c>
      <c r="B1759" s="23">
        <v>1747</v>
      </c>
      <c r="C1759" s="7" t="s">
        <v>445</v>
      </c>
      <c r="D1759" s="7" t="s">
        <v>101</v>
      </c>
      <c r="E1759" s="7" t="str">
        <f>VLOOKUP(A1759,[2]COMEDORECO_Generacion_de_Datos_!$A:$F,2,0)</f>
        <v>M</v>
      </c>
      <c r="F1759" s="7" t="s">
        <v>1844</v>
      </c>
      <c r="G1759" s="44" t="str">
        <f>VLOOKUP(A1759,[1]FIJA!$A:$P,15,0)</f>
        <v>DIVISION DE MANTENIMIENTO- COMEDORES ECO</v>
      </c>
      <c r="H1759" s="44">
        <f>VLOOKUP(A1759,[1]FIJA!$A:$P,8,0)</f>
        <v>11000</v>
      </c>
      <c r="I1759" s="32">
        <f>VLOOKUP(A1759,[1]FIJA!$A:$P,10,0)</f>
        <v>0</v>
      </c>
      <c r="J1759" s="32">
        <f>VLOOKUP(A1759,[1]FIJA!$A:$P,9,0)</f>
        <v>315.7</v>
      </c>
      <c r="K1759" s="32">
        <f>VLOOKUP(A1759,[3]Sheet1!$F:$I,2,)</f>
        <v>781</v>
      </c>
      <c r="L1759" s="32">
        <f>VLOOKUP(A1759,[3]Sheet1!$F:$I,4,0)</f>
        <v>126.5</v>
      </c>
      <c r="M1759" s="32">
        <f>VLOOKUP(A1759,[1]FIJA!$A:$P,11,0)</f>
        <v>334.4</v>
      </c>
      <c r="N1759" s="32">
        <f>VLOOKUP(A1759,[3]Sheet1!$F:$I,3,0)</f>
        <v>779.9</v>
      </c>
      <c r="O1759" s="32">
        <f>VLOOKUP(A1759,[1]FIJA!$A:$P,12,0)</f>
        <v>75</v>
      </c>
      <c r="P1759" s="6">
        <v>650.09999999999991</v>
      </c>
      <c r="Q1759" s="40">
        <f t="shared" si="82"/>
        <v>725.09999999999991</v>
      </c>
      <c r="R1759" s="6">
        <f t="shared" si="81"/>
        <v>1687.4</v>
      </c>
      <c r="S1759" s="6">
        <f t="shared" si="83"/>
        <v>10274.9</v>
      </c>
      <c r="T1759" s="24">
        <v>111</v>
      </c>
      <c r="U1759" s="2" t="str">
        <f>VLOOKUP(A1759,[2]COMEDORECO_Generacion_de_Datos_!$A:$F,5,0)</f>
        <v>01.00.00.62.03.01.01</v>
      </c>
    </row>
    <row r="1760" spans="1:21" s="3" customFormat="1" ht="21.95" customHeight="1" x14ac:dyDescent="0.25">
      <c r="A1760" s="2">
        <f>VLOOKUP(C1760,[1]FIJA!$D:$P,3,0)</f>
        <v>119094050</v>
      </c>
      <c r="B1760" s="23">
        <v>1748</v>
      </c>
      <c r="C1760" s="7" t="s">
        <v>479</v>
      </c>
      <c r="D1760" s="7" t="s">
        <v>101</v>
      </c>
      <c r="E1760" s="7" t="str">
        <f>VLOOKUP(A1760,[2]COMEDORECO_Generacion_de_Datos_!$A:$F,2,0)</f>
        <v>F</v>
      </c>
      <c r="F1760" s="7" t="s">
        <v>1844</v>
      </c>
      <c r="G1760" s="44" t="str">
        <f>VLOOKUP(A1760,[1]FIJA!$A:$P,15,0)</f>
        <v>DIVISION DE MANTENIMIENTO- COMEDORES ECO</v>
      </c>
      <c r="H1760" s="44">
        <f>VLOOKUP(A1760,[1]FIJA!$A:$P,8,0)</f>
        <v>11000</v>
      </c>
      <c r="I1760" s="32">
        <f>VLOOKUP(A1760,[1]FIJA!$A:$P,10,0)</f>
        <v>0</v>
      </c>
      <c r="J1760" s="32">
        <f>VLOOKUP(A1760,[1]FIJA!$A:$P,9,0)</f>
        <v>315.7</v>
      </c>
      <c r="K1760" s="32">
        <f>VLOOKUP(A1760,[3]Sheet1!$F:$I,2,)</f>
        <v>781</v>
      </c>
      <c r="L1760" s="32">
        <f>VLOOKUP(A1760,[3]Sheet1!$F:$I,4,0)</f>
        <v>126.5</v>
      </c>
      <c r="M1760" s="32">
        <f>VLOOKUP(A1760,[1]FIJA!$A:$P,11,0)</f>
        <v>334.4</v>
      </c>
      <c r="N1760" s="32">
        <f>VLOOKUP(A1760,[3]Sheet1!$F:$I,3,0)</f>
        <v>779.9</v>
      </c>
      <c r="O1760" s="32">
        <f>VLOOKUP(A1760,[1]FIJA!$A:$P,12,0)</f>
        <v>75</v>
      </c>
      <c r="P1760" s="6">
        <v>650.09999999999991</v>
      </c>
      <c r="Q1760" s="40">
        <f t="shared" si="82"/>
        <v>725.09999999999991</v>
      </c>
      <c r="R1760" s="6">
        <f t="shared" si="81"/>
        <v>1687.4</v>
      </c>
      <c r="S1760" s="6">
        <f t="shared" si="83"/>
        <v>10274.9</v>
      </c>
      <c r="T1760" s="24">
        <v>111</v>
      </c>
      <c r="U1760" s="2" t="str">
        <f>VLOOKUP(A1760,[2]COMEDORECO_Generacion_de_Datos_!$A:$F,5,0)</f>
        <v>01.00.00.62.03.01.01</v>
      </c>
    </row>
    <row r="1761" spans="1:21" s="3" customFormat="1" ht="21.95" customHeight="1" x14ac:dyDescent="0.25">
      <c r="A1761" s="2">
        <f>VLOOKUP(C1761,[1]FIJA!$D:$P,3,0)</f>
        <v>119165397</v>
      </c>
      <c r="B1761" s="23">
        <v>1749</v>
      </c>
      <c r="C1761" s="7" t="s">
        <v>1299</v>
      </c>
      <c r="D1761" s="7" t="s">
        <v>101</v>
      </c>
      <c r="E1761" s="7" t="str">
        <f>VLOOKUP(A1761,[2]COMEDORECO_Generacion_de_Datos_!$A:$F,2,0)</f>
        <v>F</v>
      </c>
      <c r="F1761" s="7" t="s">
        <v>1844</v>
      </c>
      <c r="G1761" s="44" t="str">
        <f>VLOOKUP(A1761,[1]FIJA!$A:$P,15,0)</f>
        <v>DIVISION DE MANTENIMIENTO- COMEDORES ECO</v>
      </c>
      <c r="H1761" s="44">
        <f>VLOOKUP(A1761,[1]FIJA!$A:$P,8,0)</f>
        <v>11000</v>
      </c>
      <c r="I1761" s="32">
        <f>VLOOKUP(A1761,[1]FIJA!$A:$P,10,0)</f>
        <v>0</v>
      </c>
      <c r="J1761" s="32">
        <f>VLOOKUP(A1761,[1]FIJA!$A:$P,9,0)</f>
        <v>315.7</v>
      </c>
      <c r="K1761" s="32">
        <f>VLOOKUP(A1761,[3]Sheet1!$F:$I,2,)</f>
        <v>781</v>
      </c>
      <c r="L1761" s="32">
        <f>VLOOKUP(A1761,[3]Sheet1!$F:$I,4,0)</f>
        <v>126.5</v>
      </c>
      <c r="M1761" s="32">
        <f>VLOOKUP(A1761,[1]FIJA!$A:$P,11,0)</f>
        <v>334.4</v>
      </c>
      <c r="N1761" s="32">
        <f>VLOOKUP(A1761,[3]Sheet1!$F:$I,3,0)</f>
        <v>779.9</v>
      </c>
      <c r="O1761" s="32">
        <f>VLOOKUP(A1761,[1]FIJA!$A:$P,12,0)</f>
        <v>75</v>
      </c>
      <c r="P1761" s="6">
        <v>650.09999999999991</v>
      </c>
      <c r="Q1761" s="40">
        <f t="shared" si="82"/>
        <v>725.09999999999991</v>
      </c>
      <c r="R1761" s="6">
        <f t="shared" si="81"/>
        <v>1687.4</v>
      </c>
      <c r="S1761" s="6">
        <f t="shared" si="83"/>
        <v>10274.9</v>
      </c>
      <c r="T1761" s="24">
        <v>111</v>
      </c>
      <c r="U1761" s="2" t="str">
        <f>VLOOKUP(A1761,[2]COMEDORECO_Generacion_de_Datos_!$A:$F,5,0)</f>
        <v>01.00.00.62.03.01.01</v>
      </c>
    </row>
    <row r="1762" spans="1:21" s="3" customFormat="1" ht="21.95" customHeight="1" x14ac:dyDescent="0.25">
      <c r="A1762" s="2">
        <f>VLOOKUP(C1762,[1]FIJA!$D:$P,3,0)</f>
        <v>200241677</v>
      </c>
      <c r="B1762" s="23">
        <v>1750</v>
      </c>
      <c r="C1762" s="7" t="s">
        <v>489</v>
      </c>
      <c r="D1762" s="7" t="s">
        <v>61</v>
      </c>
      <c r="E1762" s="7" t="str">
        <f>VLOOKUP(A1762,[2]COMEDORECO_Generacion_de_Datos_!$A:$F,2,0)</f>
        <v>M</v>
      </c>
      <c r="F1762" s="7" t="s">
        <v>1844</v>
      </c>
      <c r="G1762" s="44" t="str">
        <f>VLOOKUP(A1762,[1]FIJA!$A:$P,15,0)</f>
        <v>DIVISION DE MANTENIMIENTO- COMEDORES ECO</v>
      </c>
      <c r="H1762" s="44">
        <f>VLOOKUP(A1762,[1]FIJA!$A:$P,8,0)</f>
        <v>11000</v>
      </c>
      <c r="I1762" s="32">
        <f>VLOOKUP(A1762,[1]FIJA!$A:$P,10,0)</f>
        <v>0</v>
      </c>
      <c r="J1762" s="32">
        <f>VLOOKUP(A1762,[1]FIJA!$A:$P,9,0)</f>
        <v>315.7</v>
      </c>
      <c r="K1762" s="32">
        <f>VLOOKUP(A1762,[3]Sheet1!$F:$I,2,)</f>
        <v>781</v>
      </c>
      <c r="L1762" s="32">
        <f>VLOOKUP(A1762,[3]Sheet1!$F:$I,4,0)</f>
        <v>126.5</v>
      </c>
      <c r="M1762" s="32">
        <f>VLOOKUP(A1762,[1]FIJA!$A:$P,11,0)</f>
        <v>334.4</v>
      </c>
      <c r="N1762" s="32">
        <f>VLOOKUP(A1762,[3]Sheet1!$F:$I,3,0)</f>
        <v>779.9</v>
      </c>
      <c r="O1762" s="32">
        <f>VLOOKUP(A1762,[1]FIJA!$A:$P,12,0)</f>
        <v>75</v>
      </c>
      <c r="P1762" s="6">
        <v>650.09999999999991</v>
      </c>
      <c r="Q1762" s="40">
        <f t="shared" si="82"/>
        <v>725.09999999999991</v>
      </c>
      <c r="R1762" s="6">
        <f t="shared" si="81"/>
        <v>1687.4</v>
      </c>
      <c r="S1762" s="6">
        <f t="shared" si="83"/>
        <v>10274.9</v>
      </c>
      <c r="T1762" s="24">
        <v>111</v>
      </c>
      <c r="U1762" s="2" t="str">
        <f>VLOOKUP(A1762,[2]COMEDORECO_Generacion_de_Datos_!$A:$F,5,0)</f>
        <v>01.00.00.62.03.01.01</v>
      </c>
    </row>
    <row r="1763" spans="1:21" s="3" customFormat="1" ht="21.95" customHeight="1" x14ac:dyDescent="0.25">
      <c r="A1763" s="2">
        <f>VLOOKUP(C1763,[1]FIJA!$D:$P,3,0)</f>
        <v>300983319</v>
      </c>
      <c r="B1763" s="23">
        <v>1751</v>
      </c>
      <c r="C1763" s="7" t="s">
        <v>501</v>
      </c>
      <c r="D1763" s="7" t="s">
        <v>103</v>
      </c>
      <c r="E1763" s="7" t="str">
        <f>VLOOKUP(A1763,[2]COMEDORECO_Generacion_de_Datos_!$A:$F,2,0)</f>
        <v>M</v>
      </c>
      <c r="F1763" s="7" t="s">
        <v>1844</v>
      </c>
      <c r="G1763" s="44" t="str">
        <f>VLOOKUP(A1763,[1]FIJA!$A:$P,15,0)</f>
        <v>DIVISION DE MANTENIMIENTO- COMEDORES ECO</v>
      </c>
      <c r="H1763" s="44">
        <f>VLOOKUP(A1763,[1]FIJA!$A:$P,8,0)</f>
        <v>11000</v>
      </c>
      <c r="I1763" s="32">
        <f>VLOOKUP(A1763,[1]FIJA!$A:$P,10,0)</f>
        <v>0</v>
      </c>
      <c r="J1763" s="32">
        <f>VLOOKUP(A1763,[1]FIJA!$A:$P,9,0)</f>
        <v>315.7</v>
      </c>
      <c r="K1763" s="32">
        <f>VLOOKUP(A1763,[3]Sheet1!$F:$I,2,)</f>
        <v>781</v>
      </c>
      <c r="L1763" s="32">
        <f>VLOOKUP(A1763,[3]Sheet1!$F:$I,4,0)</f>
        <v>126.5</v>
      </c>
      <c r="M1763" s="32">
        <f>VLOOKUP(A1763,[1]FIJA!$A:$P,11,0)</f>
        <v>334.4</v>
      </c>
      <c r="N1763" s="32">
        <f>VLOOKUP(A1763,[3]Sheet1!$F:$I,3,0)</f>
        <v>779.9</v>
      </c>
      <c r="O1763" s="32">
        <f>VLOOKUP(A1763,[1]FIJA!$A:$P,12,0)</f>
        <v>75</v>
      </c>
      <c r="P1763" s="6">
        <v>650.09999999999991</v>
      </c>
      <c r="Q1763" s="40">
        <f t="shared" si="82"/>
        <v>725.09999999999991</v>
      </c>
      <c r="R1763" s="6">
        <f t="shared" si="81"/>
        <v>1687.4</v>
      </c>
      <c r="S1763" s="6">
        <f t="shared" si="83"/>
        <v>10274.9</v>
      </c>
      <c r="T1763" s="24">
        <v>111</v>
      </c>
      <c r="U1763" s="2" t="str">
        <f>VLOOKUP(A1763,[2]COMEDORECO_Generacion_de_Datos_!$A:$F,5,0)</f>
        <v>01.00.00.62.03.01.01</v>
      </c>
    </row>
    <row r="1764" spans="1:21" s="3" customFormat="1" ht="21.95" customHeight="1" x14ac:dyDescent="0.25">
      <c r="A1764" s="2">
        <f>VLOOKUP(C1764,[1]FIJA!$D:$P,3,0)</f>
        <v>500495718</v>
      </c>
      <c r="B1764" s="23">
        <v>1752</v>
      </c>
      <c r="C1764" s="7" t="s">
        <v>1687</v>
      </c>
      <c r="D1764" s="7" t="s">
        <v>101</v>
      </c>
      <c r="E1764" s="7" t="str">
        <f>VLOOKUP(A1764,[2]COMEDORECO_Generacion_de_Datos_!$A:$F,2,0)</f>
        <v>F</v>
      </c>
      <c r="F1764" s="7" t="s">
        <v>1844</v>
      </c>
      <c r="G1764" s="44" t="str">
        <f>VLOOKUP(A1764,[1]FIJA!$A:$P,15,0)</f>
        <v>DIVISION DE MANTENIMIENTO- COMEDORES ECO</v>
      </c>
      <c r="H1764" s="44">
        <f>VLOOKUP(A1764,[1]FIJA!$A:$P,8,0)</f>
        <v>11000</v>
      </c>
      <c r="I1764" s="32">
        <f>VLOOKUP(A1764,[1]FIJA!$A:$P,10,0)</f>
        <v>0</v>
      </c>
      <c r="J1764" s="32">
        <f>VLOOKUP(A1764,[1]FIJA!$A:$P,9,0)</f>
        <v>315.7</v>
      </c>
      <c r="K1764" s="32">
        <f>VLOOKUP(A1764,[3]Sheet1!$F:$I,2,)</f>
        <v>781</v>
      </c>
      <c r="L1764" s="32">
        <f>VLOOKUP(A1764,[3]Sheet1!$F:$I,4,0)</f>
        <v>126.5</v>
      </c>
      <c r="M1764" s="32">
        <f>VLOOKUP(A1764,[1]FIJA!$A:$P,11,0)</f>
        <v>334.4</v>
      </c>
      <c r="N1764" s="32">
        <f>VLOOKUP(A1764,[3]Sheet1!$F:$I,3,0)</f>
        <v>779.9</v>
      </c>
      <c r="O1764" s="32">
        <f>VLOOKUP(A1764,[1]FIJA!$A:$P,12,0)</f>
        <v>75</v>
      </c>
      <c r="P1764" s="6">
        <v>650.09999999999991</v>
      </c>
      <c r="Q1764" s="40">
        <f t="shared" si="82"/>
        <v>725.09999999999991</v>
      </c>
      <c r="R1764" s="6">
        <f t="shared" si="81"/>
        <v>1687.4</v>
      </c>
      <c r="S1764" s="6">
        <f t="shared" si="83"/>
        <v>10274.9</v>
      </c>
      <c r="T1764" s="24">
        <v>111</v>
      </c>
      <c r="U1764" s="2" t="str">
        <f>VLOOKUP(A1764,[2]COMEDORECO_Generacion_de_Datos_!$A:$F,5,0)</f>
        <v>01.00.00.62.03.01.01</v>
      </c>
    </row>
    <row r="1765" spans="1:21" s="3" customFormat="1" ht="21.95" customHeight="1" x14ac:dyDescent="0.25">
      <c r="A1765" s="2">
        <f>VLOOKUP(C1765,[1]FIJA!$D:$P,3,0)</f>
        <v>1800334623</v>
      </c>
      <c r="B1765" s="23">
        <v>1753</v>
      </c>
      <c r="C1765" s="7" t="s">
        <v>629</v>
      </c>
      <c r="D1765" s="7" t="s">
        <v>101</v>
      </c>
      <c r="E1765" s="7" t="str">
        <f>VLOOKUP(A1765,[2]COMEDORECO_Generacion_de_Datos_!$A:$F,2,0)</f>
        <v>F</v>
      </c>
      <c r="F1765" s="7" t="s">
        <v>1844</v>
      </c>
      <c r="G1765" s="44" t="str">
        <f>VLOOKUP(A1765,[1]FIJA!$A:$P,15,0)</f>
        <v>DIVISION DE MANTENIMIENTO- COMEDORES ECO</v>
      </c>
      <c r="H1765" s="44">
        <f>VLOOKUP(A1765,[1]FIJA!$A:$P,8,0)</f>
        <v>11000</v>
      </c>
      <c r="I1765" s="32">
        <f>VLOOKUP(A1765,[1]FIJA!$A:$P,10,0)</f>
        <v>0</v>
      </c>
      <c r="J1765" s="32">
        <f>VLOOKUP(A1765,[1]FIJA!$A:$P,9,0)</f>
        <v>315.7</v>
      </c>
      <c r="K1765" s="32">
        <f>VLOOKUP(A1765,[3]Sheet1!$F:$I,2,)</f>
        <v>781</v>
      </c>
      <c r="L1765" s="32">
        <f>VLOOKUP(A1765,[3]Sheet1!$F:$I,4,0)</f>
        <v>126.5</v>
      </c>
      <c r="M1765" s="32">
        <f>VLOOKUP(A1765,[1]FIJA!$A:$P,11,0)</f>
        <v>334.4</v>
      </c>
      <c r="N1765" s="32">
        <f>VLOOKUP(A1765,[3]Sheet1!$F:$I,3,0)</f>
        <v>779.9</v>
      </c>
      <c r="O1765" s="32">
        <f>VLOOKUP(A1765,[1]FIJA!$A:$P,12,0)</f>
        <v>75</v>
      </c>
      <c r="P1765" s="6">
        <v>650.09999999999991</v>
      </c>
      <c r="Q1765" s="40">
        <f t="shared" si="82"/>
        <v>725.09999999999991</v>
      </c>
      <c r="R1765" s="6">
        <f t="shared" si="81"/>
        <v>1687.4</v>
      </c>
      <c r="S1765" s="6">
        <f t="shared" si="83"/>
        <v>10274.9</v>
      </c>
      <c r="T1765" s="24">
        <v>111</v>
      </c>
      <c r="U1765" s="2" t="str">
        <f>VLOOKUP(A1765,[2]COMEDORECO_Generacion_de_Datos_!$A:$F,5,0)</f>
        <v>01.00.00.62.03.01.01</v>
      </c>
    </row>
    <row r="1766" spans="1:21" s="3" customFormat="1" ht="21.95" customHeight="1" x14ac:dyDescent="0.25">
      <c r="A1766" s="2">
        <f>VLOOKUP(C1766,[1]FIJA!$D:$P,3,0)</f>
        <v>3200059214</v>
      </c>
      <c r="B1766" s="23">
        <v>1754</v>
      </c>
      <c r="C1766" s="7" t="s">
        <v>1700</v>
      </c>
      <c r="D1766" s="7" t="s">
        <v>109</v>
      </c>
      <c r="E1766" s="7" t="str">
        <f>VLOOKUP(A1766,[2]COMEDORECO_Generacion_de_Datos_!$A:$F,2,0)</f>
        <v>M</v>
      </c>
      <c r="F1766" s="7" t="s">
        <v>1844</v>
      </c>
      <c r="G1766" s="44" t="str">
        <f>VLOOKUP(A1766,[1]FIJA!$A:$P,15,0)</f>
        <v>DIVISION DE MANTENIMIENTO- COMEDORES ECO</v>
      </c>
      <c r="H1766" s="44">
        <f>VLOOKUP(A1766,[1]FIJA!$A:$P,8,0)</f>
        <v>11000</v>
      </c>
      <c r="I1766" s="32">
        <f>VLOOKUP(A1766,[1]FIJA!$A:$P,10,0)</f>
        <v>0</v>
      </c>
      <c r="J1766" s="32">
        <f>VLOOKUP(A1766,[1]FIJA!$A:$P,9,0)</f>
        <v>315.7</v>
      </c>
      <c r="K1766" s="32">
        <f>VLOOKUP(A1766,[3]Sheet1!$F:$I,2,)</f>
        <v>781</v>
      </c>
      <c r="L1766" s="32">
        <f>VLOOKUP(A1766,[3]Sheet1!$F:$I,4,0)</f>
        <v>126.5</v>
      </c>
      <c r="M1766" s="32">
        <f>VLOOKUP(A1766,[1]FIJA!$A:$P,11,0)</f>
        <v>334.4</v>
      </c>
      <c r="N1766" s="32">
        <f>VLOOKUP(A1766,[3]Sheet1!$F:$I,3,0)</f>
        <v>779.9</v>
      </c>
      <c r="O1766" s="32">
        <f>VLOOKUP(A1766,[1]FIJA!$A:$P,12,0)</f>
        <v>75</v>
      </c>
      <c r="P1766" s="6">
        <v>650.09999999999991</v>
      </c>
      <c r="Q1766" s="40">
        <f t="shared" si="82"/>
        <v>725.09999999999991</v>
      </c>
      <c r="R1766" s="6">
        <f t="shared" si="81"/>
        <v>1687.4</v>
      </c>
      <c r="S1766" s="6">
        <f t="shared" si="83"/>
        <v>10274.9</v>
      </c>
      <c r="T1766" s="24">
        <v>111</v>
      </c>
      <c r="U1766" s="2" t="str">
        <f>VLOOKUP(A1766,[2]COMEDORECO_Generacion_de_Datos_!$A:$F,5,0)</f>
        <v>01.00.00.62.03.01.01</v>
      </c>
    </row>
    <row r="1767" spans="1:21" s="3" customFormat="1" ht="21.95" customHeight="1" x14ac:dyDescent="0.25">
      <c r="A1767" s="2">
        <f>VLOOKUP(C1767,[1]FIJA!$D:$P,3,0)</f>
        <v>5800232430</v>
      </c>
      <c r="B1767" s="23">
        <v>1755</v>
      </c>
      <c r="C1767" s="7" t="s">
        <v>909</v>
      </c>
      <c r="D1767" s="7" t="s">
        <v>61</v>
      </c>
      <c r="E1767" s="7" t="str">
        <f>VLOOKUP(A1767,[2]COMEDORECO_Generacion_de_Datos_!$A:$F,2,0)</f>
        <v>M</v>
      </c>
      <c r="F1767" s="7" t="s">
        <v>1844</v>
      </c>
      <c r="G1767" s="44" t="str">
        <f>VLOOKUP(A1767,[1]FIJA!$A:$P,15,0)</f>
        <v>DIVISION DE MANTENIMIENTO- COMEDORES ECO</v>
      </c>
      <c r="H1767" s="44">
        <f>VLOOKUP(A1767,[1]FIJA!$A:$P,8,0)</f>
        <v>11000</v>
      </c>
      <c r="I1767" s="32">
        <f>VLOOKUP(A1767,[1]FIJA!$A:$P,10,0)</f>
        <v>0</v>
      </c>
      <c r="J1767" s="32">
        <f>VLOOKUP(A1767,[1]FIJA!$A:$P,9,0)</f>
        <v>315.7</v>
      </c>
      <c r="K1767" s="32">
        <f>VLOOKUP(A1767,[3]Sheet1!$F:$I,2,)</f>
        <v>781</v>
      </c>
      <c r="L1767" s="32">
        <f>VLOOKUP(A1767,[3]Sheet1!$F:$I,4,0)</f>
        <v>126.5</v>
      </c>
      <c r="M1767" s="32">
        <f>VLOOKUP(A1767,[1]FIJA!$A:$P,11,0)</f>
        <v>334.4</v>
      </c>
      <c r="N1767" s="32">
        <f>VLOOKUP(A1767,[3]Sheet1!$F:$I,3,0)</f>
        <v>779.9</v>
      </c>
      <c r="O1767" s="32">
        <f>VLOOKUP(A1767,[1]FIJA!$A:$P,12,0)</f>
        <v>75</v>
      </c>
      <c r="P1767" s="6">
        <v>650.09999999999991</v>
      </c>
      <c r="Q1767" s="40">
        <f t="shared" si="82"/>
        <v>725.09999999999991</v>
      </c>
      <c r="R1767" s="6">
        <f t="shared" si="81"/>
        <v>1687.4</v>
      </c>
      <c r="S1767" s="6">
        <f t="shared" si="83"/>
        <v>10274.9</v>
      </c>
      <c r="T1767" s="24">
        <v>111</v>
      </c>
      <c r="U1767" s="2" t="str">
        <f>VLOOKUP(A1767,[2]COMEDORECO_Generacion_de_Datos_!$A:$F,5,0)</f>
        <v>01.00.00.62.03.01.01</v>
      </c>
    </row>
    <row r="1768" spans="1:21" s="3" customFormat="1" ht="21.95" customHeight="1" x14ac:dyDescent="0.25">
      <c r="A1768" s="2">
        <f>VLOOKUP(C1768,[1]FIJA!$D:$P,3,0)</f>
        <v>7900109385</v>
      </c>
      <c r="B1768" s="23">
        <v>1756</v>
      </c>
      <c r="C1768" s="7" t="s">
        <v>1484</v>
      </c>
      <c r="D1768" s="7" t="s">
        <v>101</v>
      </c>
      <c r="E1768" s="7" t="str">
        <f>VLOOKUP(A1768,[2]COMEDORECO_Generacion_de_Datos_!$A:$F,2,0)</f>
        <v>F</v>
      </c>
      <c r="F1768" s="7" t="s">
        <v>1844</v>
      </c>
      <c r="G1768" s="44" t="str">
        <f>VLOOKUP(A1768,[1]FIJA!$A:$P,15,0)</f>
        <v>DIVISION DE MANTENIMIENTO- COMEDORES ECO</v>
      </c>
      <c r="H1768" s="44">
        <f>VLOOKUP(A1768,[1]FIJA!$A:$P,8,0)</f>
        <v>11000</v>
      </c>
      <c r="I1768" s="32">
        <f>VLOOKUP(A1768,[1]FIJA!$A:$P,10,0)</f>
        <v>0</v>
      </c>
      <c r="J1768" s="32">
        <f>VLOOKUP(A1768,[1]FIJA!$A:$P,9,0)</f>
        <v>315.7</v>
      </c>
      <c r="K1768" s="32">
        <f>VLOOKUP(A1768,[3]Sheet1!$F:$I,2,)</f>
        <v>781</v>
      </c>
      <c r="L1768" s="32">
        <f>VLOOKUP(A1768,[3]Sheet1!$F:$I,4,0)</f>
        <v>126.5</v>
      </c>
      <c r="M1768" s="32">
        <f>VLOOKUP(A1768,[1]FIJA!$A:$P,11,0)</f>
        <v>334.4</v>
      </c>
      <c r="N1768" s="32">
        <f>VLOOKUP(A1768,[3]Sheet1!$F:$I,3,0)</f>
        <v>779.9</v>
      </c>
      <c r="O1768" s="32">
        <f>VLOOKUP(A1768,[1]FIJA!$A:$P,12,0)</f>
        <v>75</v>
      </c>
      <c r="P1768" s="6">
        <v>650.09999999999991</v>
      </c>
      <c r="Q1768" s="40">
        <f t="shared" si="82"/>
        <v>725.09999999999991</v>
      </c>
      <c r="R1768" s="6">
        <f t="shared" si="81"/>
        <v>1687.4</v>
      </c>
      <c r="S1768" s="6">
        <f t="shared" si="83"/>
        <v>10274.9</v>
      </c>
      <c r="T1768" s="24">
        <v>111</v>
      </c>
      <c r="U1768" s="2" t="str">
        <f>VLOOKUP(A1768,[2]COMEDORECO_Generacion_de_Datos_!$A:$F,5,0)</f>
        <v>01.00.00.62.03.01.01</v>
      </c>
    </row>
    <row r="1769" spans="1:21" s="3" customFormat="1" ht="21.95" customHeight="1" x14ac:dyDescent="0.25">
      <c r="A1769" s="2">
        <f>VLOOKUP(C1769,[1]FIJA!$D:$P,3,0)</f>
        <v>9300068047</v>
      </c>
      <c r="B1769" s="23">
        <v>1757</v>
      </c>
      <c r="C1769" s="7" t="s">
        <v>1717</v>
      </c>
      <c r="D1769" s="7" t="s">
        <v>109</v>
      </c>
      <c r="E1769" s="7" t="str">
        <f>VLOOKUP(A1769,[2]COMEDORECO_Generacion_de_Datos_!$A:$F,2,0)</f>
        <v>M</v>
      </c>
      <c r="F1769" s="7" t="s">
        <v>1844</v>
      </c>
      <c r="G1769" s="44" t="str">
        <f>VLOOKUP(A1769,[1]FIJA!$A:$P,15,0)</f>
        <v>DIVISION DE MANTENIMIENTO- COMEDORES ECO</v>
      </c>
      <c r="H1769" s="44">
        <f>VLOOKUP(A1769,[1]FIJA!$A:$P,8,0)</f>
        <v>11000</v>
      </c>
      <c r="I1769" s="32">
        <f>VLOOKUP(A1769,[1]FIJA!$A:$P,10,0)</f>
        <v>0</v>
      </c>
      <c r="J1769" s="32">
        <f>VLOOKUP(A1769,[1]FIJA!$A:$P,9,0)</f>
        <v>315.7</v>
      </c>
      <c r="K1769" s="32">
        <f>VLOOKUP(A1769,[3]Sheet1!$F:$I,2,)</f>
        <v>781</v>
      </c>
      <c r="L1769" s="32">
        <f>VLOOKUP(A1769,[3]Sheet1!$F:$I,4,0)</f>
        <v>126.5</v>
      </c>
      <c r="M1769" s="32">
        <f>VLOOKUP(A1769,[1]FIJA!$A:$P,11,0)</f>
        <v>334.4</v>
      </c>
      <c r="N1769" s="32">
        <f>VLOOKUP(A1769,[3]Sheet1!$F:$I,3,0)</f>
        <v>779.9</v>
      </c>
      <c r="O1769" s="32">
        <f>VLOOKUP(A1769,[1]FIJA!$A:$P,12,0)</f>
        <v>75</v>
      </c>
      <c r="P1769" s="6">
        <v>650.09999999999991</v>
      </c>
      <c r="Q1769" s="40">
        <f t="shared" si="82"/>
        <v>725.09999999999991</v>
      </c>
      <c r="R1769" s="6">
        <f t="shared" si="81"/>
        <v>1687.4</v>
      </c>
      <c r="S1769" s="6">
        <f t="shared" si="83"/>
        <v>10274.9</v>
      </c>
      <c r="T1769" s="24">
        <v>111</v>
      </c>
      <c r="U1769" s="2" t="str">
        <f>VLOOKUP(A1769,[2]COMEDORECO_Generacion_de_Datos_!$A:$F,5,0)</f>
        <v>01.00.00.62.03.01.01</v>
      </c>
    </row>
    <row r="1770" spans="1:21" s="3" customFormat="1" ht="21.95" customHeight="1" x14ac:dyDescent="0.25">
      <c r="A1770" s="2">
        <f>VLOOKUP(C1770,[1]FIJA!$D:$P,3,0)</f>
        <v>22300028143</v>
      </c>
      <c r="B1770" s="23">
        <v>1758</v>
      </c>
      <c r="C1770" s="7" t="s">
        <v>1055</v>
      </c>
      <c r="D1770" s="7" t="s">
        <v>61</v>
      </c>
      <c r="E1770" s="7" t="str">
        <f>VLOOKUP(A1770,[2]COMEDORECO_Generacion_de_Datos_!$A:$F,2,0)</f>
        <v>M</v>
      </c>
      <c r="F1770" s="7" t="s">
        <v>1844</v>
      </c>
      <c r="G1770" s="44" t="str">
        <f>VLOOKUP(A1770,[1]FIJA!$A:$P,15,0)</f>
        <v>DIVISION DE MANTENIMIENTO- COMEDORES ECO</v>
      </c>
      <c r="H1770" s="44">
        <f>VLOOKUP(A1770,[1]FIJA!$A:$P,8,0)</f>
        <v>11000</v>
      </c>
      <c r="I1770" s="32">
        <f>VLOOKUP(A1770,[1]FIJA!$A:$P,10,0)</f>
        <v>0</v>
      </c>
      <c r="J1770" s="32">
        <f>VLOOKUP(A1770,[1]FIJA!$A:$P,9,0)</f>
        <v>315.7</v>
      </c>
      <c r="K1770" s="32">
        <f>VLOOKUP(A1770,[3]Sheet1!$F:$I,2,)</f>
        <v>781</v>
      </c>
      <c r="L1770" s="32">
        <f>VLOOKUP(A1770,[3]Sheet1!$F:$I,4,0)</f>
        <v>126.5</v>
      </c>
      <c r="M1770" s="32">
        <f>VLOOKUP(A1770,[1]FIJA!$A:$P,11,0)</f>
        <v>334.4</v>
      </c>
      <c r="N1770" s="32">
        <f>VLOOKUP(A1770,[3]Sheet1!$F:$I,3,0)</f>
        <v>779.9</v>
      </c>
      <c r="O1770" s="32">
        <f>VLOOKUP(A1770,[1]FIJA!$A:$P,12,0)</f>
        <v>75</v>
      </c>
      <c r="P1770" s="6">
        <v>650.09999999999991</v>
      </c>
      <c r="Q1770" s="40">
        <f t="shared" si="82"/>
        <v>725.09999999999991</v>
      </c>
      <c r="R1770" s="6">
        <f t="shared" si="81"/>
        <v>1687.4</v>
      </c>
      <c r="S1770" s="6">
        <f t="shared" si="83"/>
        <v>10274.9</v>
      </c>
      <c r="T1770" s="24">
        <v>111</v>
      </c>
      <c r="U1770" s="2" t="str">
        <f>VLOOKUP(A1770,[2]COMEDORECO_Generacion_de_Datos_!$A:$F,5,0)</f>
        <v>01.00.00.62.03.01.01</v>
      </c>
    </row>
    <row r="1771" spans="1:21" s="3" customFormat="1" ht="21.95" customHeight="1" x14ac:dyDescent="0.25">
      <c r="A1771" s="2">
        <f>VLOOKUP(C1771,[1]FIJA!$D:$P,3,0)</f>
        <v>22300337544</v>
      </c>
      <c r="B1771" s="23">
        <v>1759</v>
      </c>
      <c r="C1771" s="7" t="s">
        <v>1066</v>
      </c>
      <c r="D1771" s="7" t="s">
        <v>109</v>
      </c>
      <c r="E1771" s="7" t="str">
        <f>VLOOKUP(A1771,[2]COMEDORECO_Generacion_de_Datos_!$A:$F,2,0)</f>
        <v>M</v>
      </c>
      <c r="F1771" s="7" t="s">
        <v>1844</v>
      </c>
      <c r="G1771" s="44" t="str">
        <f>VLOOKUP(A1771,[1]FIJA!$A:$P,15,0)</f>
        <v>DIVISION DE MANTENIMIENTO- COMEDORES ECO</v>
      </c>
      <c r="H1771" s="44">
        <f>VLOOKUP(A1771,[1]FIJA!$A:$P,8,0)</f>
        <v>11000</v>
      </c>
      <c r="I1771" s="32">
        <f>VLOOKUP(A1771,[1]FIJA!$A:$P,10,0)</f>
        <v>0</v>
      </c>
      <c r="J1771" s="32">
        <f>VLOOKUP(A1771,[1]FIJA!$A:$P,9,0)</f>
        <v>315.7</v>
      </c>
      <c r="K1771" s="32">
        <f>VLOOKUP(A1771,[3]Sheet1!$F:$I,2,)</f>
        <v>781</v>
      </c>
      <c r="L1771" s="32">
        <f>VLOOKUP(A1771,[3]Sheet1!$F:$I,4,0)</f>
        <v>126.5</v>
      </c>
      <c r="M1771" s="32">
        <f>VLOOKUP(A1771,[1]FIJA!$A:$P,11,0)</f>
        <v>334.4</v>
      </c>
      <c r="N1771" s="32">
        <f>VLOOKUP(A1771,[3]Sheet1!$F:$I,3,0)</f>
        <v>779.9</v>
      </c>
      <c r="O1771" s="32">
        <f>VLOOKUP(A1771,[1]FIJA!$A:$P,12,0)</f>
        <v>75</v>
      </c>
      <c r="P1771" s="6">
        <v>650.09999999999991</v>
      </c>
      <c r="Q1771" s="40">
        <f t="shared" si="82"/>
        <v>725.09999999999991</v>
      </c>
      <c r="R1771" s="6">
        <f t="shared" si="81"/>
        <v>1687.4</v>
      </c>
      <c r="S1771" s="6">
        <f t="shared" si="83"/>
        <v>10274.9</v>
      </c>
      <c r="T1771" s="24">
        <v>111</v>
      </c>
      <c r="U1771" s="2" t="str">
        <f>VLOOKUP(A1771,[2]COMEDORECO_Generacion_de_Datos_!$A:$F,5,0)</f>
        <v>01.00.00.62.03.01.01</v>
      </c>
    </row>
    <row r="1772" spans="1:21" s="3" customFormat="1" ht="21.95" customHeight="1" x14ac:dyDescent="0.25">
      <c r="A1772" s="2">
        <f>VLOOKUP(C1772,[1]FIJA!$D:$P,3,0)</f>
        <v>22300342627</v>
      </c>
      <c r="B1772" s="23">
        <v>1760</v>
      </c>
      <c r="C1772" s="7" t="s">
        <v>1723</v>
      </c>
      <c r="D1772" s="7" t="s">
        <v>101</v>
      </c>
      <c r="E1772" s="7" t="str">
        <f>VLOOKUP(A1772,[2]COMEDORECO_Generacion_de_Datos_!$A:$F,2,0)</f>
        <v>F</v>
      </c>
      <c r="F1772" s="7" t="s">
        <v>1844</v>
      </c>
      <c r="G1772" s="44" t="str">
        <f>VLOOKUP(A1772,[1]FIJA!$A:$P,15,0)</f>
        <v>DIVISION DE MANTENIMIENTO- COMEDORES ECO</v>
      </c>
      <c r="H1772" s="44">
        <f>VLOOKUP(A1772,[1]FIJA!$A:$P,8,0)</f>
        <v>11000</v>
      </c>
      <c r="I1772" s="32">
        <f>VLOOKUP(A1772,[1]FIJA!$A:$P,10,0)</f>
        <v>0</v>
      </c>
      <c r="J1772" s="32">
        <f>VLOOKUP(A1772,[1]FIJA!$A:$P,9,0)</f>
        <v>315.7</v>
      </c>
      <c r="K1772" s="32">
        <f>VLOOKUP(A1772,[3]Sheet1!$F:$I,2,)</f>
        <v>781</v>
      </c>
      <c r="L1772" s="32">
        <f>VLOOKUP(A1772,[3]Sheet1!$F:$I,4,0)</f>
        <v>126.5</v>
      </c>
      <c r="M1772" s="32">
        <f>VLOOKUP(A1772,[1]FIJA!$A:$P,11,0)</f>
        <v>334.4</v>
      </c>
      <c r="N1772" s="32">
        <f>VLOOKUP(A1772,[3]Sheet1!$F:$I,3,0)</f>
        <v>779.9</v>
      </c>
      <c r="O1772" s="32">
        <f>VLOOKUP(A1772,[1]FIJA!$A:$P,12,0)</f>
        <v>75</v>
      </c>
      <c r="P1772" s="6">
        <v>650.09999999999991</v>
      </c>
      <c r="Q1772" s="40">
        <f t="shared" si="82"/>
        <v>725.09999999999991</v>
      </c>
      <c r="R1772" s="6">
        <f t="shared" si="81"/>
        <v>1687.4</v>
      </c>
      <c r="S1772" s="6">
        <f t="shared" si="83"/>
        <v>10274.9</v>
      </c>
      <c r="T1772" s="24">
        <v>111</v>
      </c>
      <c r="U1772" s="2" t="str">
        <f>VLOOKUP(A1772,[2]COMEDORECO_Generacion_de_Datos_!$A:$F,5,0)</f>
        <v>01.00.00.62.03.01.01</v>
      </c>
    </row>
    <row r="1773" spans="1:21" s="3" customFormat="1" ht="21.95" customHeight="1" x14ac:dyDescent="0.25">
      <c r="A1773" s="2">
        <f>VLOOKUP(C1773,[1]FIJA!$D:$P,3,0)</f>
        <v>22300521451</v>
      </c>
      <c r="B1773" s="23">
        <v>1761</v>
      </c>
      <c r="C1773" s="7" t="s">
        <v>1072</v>
      </c>
      <c r="D1773" s="7" t="s">
        <v>101</v>
      </c>
      <c r="E1773" s="7" t="str">
        <f>VLOOKUP(A1773,[2]COMEDORECO_Generacion_de_Datos_!$A:$F,2,0)</f>
        <v>F</v>
      </c>
      <c r="F1773" s="7" t="s">
        <v>1844</v>
      </c>
      <c r="G1773" s="44" t="str">
        <f>VLOOKUP(A1773,[1]FIJA!$A:$P,15,0)</f>
        <v>DIVISION DE MANTENIMIENTO- COMEDORES ECO</v>
      </c>
      <c r="H1773" s="44">
        <f>VLOOKUP(A1773,[1]FIJA!$A:$P,8,0)</f>
        <v>11000</v>
      </c>
      <c r="I1773" s="32">
        <f>VLOOKUP(A1773,[1]FIJA!$A:$P,10,0)</f>
        <v>0</v>
      </c>
      <c r="J1773" s="32">
        <f>VLOOKUP(A1773,[1]FIJA!$A:$P,9,0)</f>
        <v>315.7</v>
      </c>
      <c r="K1773" s="32">
        <f>VLOOKUP(A1773,[3]Sheet1!$F:$I,2,)</f>
        <v>781</v>
      </c>
      <c r="L1773" s="32">
        <f>VLOOKUP(A1773,[3]Sheet1!$F:$I,4,0)</f>
        <v>126.5</v>
      </c>
      <c r="M1773" s="32">
        <f>VLOOKUP(A1773,[1]FIJA!$A:$P,11,0)</f>
        <v>334.4</v>
      </c>
      <c r="N1773" s="32">
        <f>VLOOKUP(A1773,[3]Sheet1!$F:$I,3,0)</f>
        <v>779.9</v>
      </c>
      <c r="O1773" s="32">
        <f>VLOOKUP(A1773,[1]FIJA!$A:$P,12,0)</f>
        <v>75</v>
      </c>
      <c r="P1773" s="6">
        <v>650.09999999999991</v>
      </c>
      <c r="Q1773" s="40">
        <f t="shared" si="82"/>
        <v>725.09999999999991</v>
      </c>
      <c r="R1773" s="6">
        <f t="shared" si="81"/>
        <v>1687.4</v>
      </c>
      <c r="S1773" s="6">
        <f t="shared" si="83"/>
        <v>10274.9</v>
      </c>
      <c r="T1773" s="24">
        <v>111</v>
      </c>
      <c r="U1773" s="2" t="str">
        <f>VLOOKUP(A1773,[2]COMEDORECO_Generacion_de_Datos_!$A:$F,5,0)</f>
        <v>01.00.00.62.03.01.01</v>
      </c>
    </row>
    <row r="1774" spans="1:21" s="3" customFormat="1" ht="21.95" customHeight="1" x14ac:dyDescent="0.25">
      <c r="A1774" s="2">
        <f>VLOOKUP(C1774,[1]FIJA!$D:$P,3,0)</f>
        <v>22300639758</v>
      </c>
      <c r="B1774" s="23">
        <v>1762</v>
      </c>
      <c r="C1774" s="7" t="s">
        <v>1078</v>
      </c>
      <c r="D1774" s="7" t="s">
        <v>101</v>
      </c>
      <c r="E1774" s="7" t="str">
        <f>VLOOKUP(A1774,[2]COMEDORECO_Generacion_de_Datos_!$A:$F,2,0)</f>
        <v>F</v>
      </c>
      <c r="F1774" s="7" t="s">
        <v>1844</v>
      </c>
      <c r="G1774" s="44" t="str">
        <f>VLOOKUP(A1774,[1]FIJA!$A:$P,15,0)</f>
        <v>DIVISION DE MANTENIMIENTO- COMEDORES ECO</v>
      </c>
      <c r="H1774" s="44">
        <f>VLOOKUP(A1774,[1]FIJA!$A:$P,8,0)</f>
        <v>11000</v>
      </c>
      <c r="I1774" s="32">
        <f>VLOOKUP(A1774,[1]FIJA!$A:$P,10,0)</f>
        <v>0</v>
      </c>
      <c r="J1774" s="32">
        <f>VLOOKUP(A1774,[1]FIJA!$A:$P,9,0)</f>
        <v>315.7</v>
      </c>
      <c r="K1774" s="32">
        <f>VLOOKUP(A1774,[3]Sheet1!$F:$I,2,)</f>
        <v>781</v>
      </c>
      <c r="L1774" s="32">
        <f>VLOOKUP(A1774,[3]Sheet1!$F:$I,4,0)</f>
        <v>126.5</v>
      </c>
      <c r="M1774" s="32">
        <f>VLOOKUP(A1774,[1]FIJA!$A:$P,11,0)</f>
        <v>334.4</v>
      </c>
      <c r="N1774" s="32">
        <f>VLOOKUP(A1774,[3]Sheet1!$F:$I,3,0)</f>
        <v>779.9</v>
      </c>
      <c r="O1774" s="32">
        <f>VLOOKUP(A1774,[1]FIJA!$A:$P,12,0)</f>
        <v>75</v>
      </c>
      <c r="P1774" s="6">
        <v>650.09999999999991</v>
      </c>
      <c r="Q1774" s="40">
        <f t="shared" si="82"/>
        <v>725.09999999999991</v>
      </c>
      <c r="R1774" s="6">
        <f t="shared" si="81"/>
        <v>1687.4</v>
      </c>
      <c r="S1774" s="6">
        <f t="shared" si="83"/>
        <v>10274.9</v>
      </c>
      <c r="T1774" s="24">
        <v>111</v>
      </c>
      <c r="U1774" s="2" t="str">
        <f>VLOOKUP(A1774,[2]COMEDORECO_Generacion_de_Datos_!$A:$F,5,0)</f>
        <v>01.00.00.62.03.01.01</v>
      </c>
    </row>
    <row r="1775" spans="1:21" s="3" customFormat="1" ht="21.95" customHeight="1" x14ac:dyDescent="0.25">
      <c r="A1775" s="2">
        <f>VLOOKUP(C1775,[1]FIJA!$D:$P,3,0)</f>
        <v>22300696238</v>
      </c>
      <c r="B1775" s="23">
        <v>1763</v>
      </c>
      <c r="C1775" s="7" t="s">
        <v>1080</v>
      </c>
      <c r="D1775" s="7" t="s">
        <v>101</v>
      </c>
      <c r="E1775" s="7" t="str">
        <f>VLOOKUP(A1775,[2]COMEDORECO_Generacion_de_Datos_!$A:$F,2,0)</f>
        <v>F</v>
      </c>
      <c r="F1775" s="7" t="s">
        <v>1844</v>
      </c>
      <c r="G1775" s="44" t="str">
        <f>VLOOKUP(A1775,[1]FIJA!$A:$P,15,0)</f>
        <v>DIVISION DE MANTENIMIENTO- COMEDORES ECO</v>
      </c>
      <c r="H1775" s="44">
        <f>VLOOKUP(A1775,[1]FIJA!$A:$P,8,0)</f>
        <v>11000</v>
      </c>
      <c r="I1775" s="32">
        <f>VLOOKUP(A1775,[1]FIJA!$A:$P,10,0)</f>
        <v>0</v>
      </c>
      <c r="J1775" s="32">
        <f>VLOOKUP(A1775,[1]FIJA!$A:$P,9,0)</f>
        <v>315.7</v>
      </c>
      <c r="K1775" s="32">
        <f>VLOOKUP(A1775,[3]Sheet1!$F:$I,2,)</f>
        <v>781</v>
      </c>
      <c r="L1775" s="32">
        <f>VLOOKUP(A1775,[3]Sheet1!$F:$I,4,0)</f>
        <v>126.5</v>
      </c>
      <c r="M1775" s="32">
        <f>VLOOKUP(A1775,[1]FIJA!$A:$P,11,0)</f>
        <v>334.4</v>
      </c>
      <c r="N1775" s="32">
        <f>VLOOKUP(A1775,[3]Sheet1!$F:$I,3,0)</f>
        <v>779.9</v>
      </c>
      <c r="O1775" s="32">
        <f>VLOOKUP(A1775,[1]FIJA!$A:$P,12,0)</f>
        <v>75</v>
      </c>
      <c r="P1775" s="6">
        <v>650.09999999999991</v>
      </c>
      <c r="Q1775" s="40">
        <f t="shared" si="82"/>
        <v>725.09999999999991</v>
      </c>
      <c r="R1775" s="6">
        <f t="shared" si="81"/>
        <v>1687.4</v>
      </c>
      <c r="S1775" s="6">
        <f t="shared" si="83"/>
        <v>10274.9</v>
      </c>
      <c r="T1775" s="24">
        <v>111</v>
      </c>
      <c r="U1775" s="2" t="str">
        <f>VLOOKUP(A1775,[2]COMEDORECO_Generacion_de_Datos_!$A:$F,5,0)</f>
        <v>01.00.00.62.03.01.01</v>
      </c>
    </row>
    <row r="1776" spans="1:21" s="3" customFormat="1" ht="21.95" customHeight="1" x14ac:dyDescent="0.25">
      <c r="A1776" s="2">
        <f>VLOOKUP(C1776,[1]FIJA!$D:$P,3,0)</f>
        <v>22301369595</v>
      </c>
      <c r="B1776" s="23">
        <v>1764</v>
      </c>
      <c r="C1776" s="7" t="s">
        <v>1100</v>
      </c>
      <c r="D1776" s="7" t="s">
        <v>101</v>
      </c>
      <c r="E1776" s="7" t="str">
        <f>VLOOKUP(A1776,[2]COMEDORECO_Generacion_de_Datos_!$A:$F,2,0)</f>
        <v>F</v>
      </c>
      <c r="F1776" s="7" t="s">
        <v>1844</v>
      </c>
      <c r="G1776" s="44" t="str">
        <f>VLOOKUP(A1776,[1]FIJA!$A:$P,15,0)</f>
        <v>DIVISION DE MANTENIMIENTO- COMEDORES ECO</v>
      </c>
      <c r="H1776" s="44">
        <f>VLOOKUP(A1776,[1]FIJA!$A:$P,8,0)</f>
        <v>11000</v>
      </c>
      <c r="I1776" s="32">
        <f>VLOOKUP(A1776,[1]FIJA!$A:$P,10,0)</f>
        <v>0</v>
      </c>
      <c r="J1776" s="32">
        <f>VLOOKUP(A1776,[1]FIJA!$A:$P,9,0)</f>
        <v>315.7</v>
      </c>
      <c r="K1776" s="32">
        <f>VLOOKUP(A1776,[3]Sheet1!$F:$I,2,)</f>
        <v>781</v>
      </c>
      <c r="L1776" s="32">
        <f>VLOOKUP(A1776,[3]Sheet1!$F:$I,4,0)</f>
        <v>126.5</v>
      </c>
      <c r="M1776" s="32">
        <f>VLOOKUP(A1776,[1]FIJA!$A:$P,11,0)</f>
        <v>334.4</v>
      </c>
      <c r="N1776" s="32">
        <f>VLOOKUP(A1776,[3]Sheet1!$F:$I,3,0)</f>
        <v>779.9</v>
      </c>
      <c r="O1776" s="32">
        <f>VLOOKUP(A1776,[1]FIJA!$A:$P,12,0)</f>
        <v>75</v>
      </c>
      <c r="P1776" s="6">
        <v>650.09999999999991</v>
      </c>
      <c r="Q1776" s="40">
        <f t="shared" si="82"/>
        <v>725.09999999999991</v>
      </c>
      <c r="R1776" s="6">
        <f t="shared" si="81"/>
        <v>1687.4</v>
      </c>
      <c r="S1776" s="6">
        <f t="shared" si="83"/>
        <v>10274.9</v>
      </c>
      <c r="T1776" s="24">
        <v>111</v>
      </c>
      <c r="U1776" s="2" t="str">
        <f>VLOOKUP(A1776,[2]COMEDORECO_Generacion_de_Datos_!$A:$F,5,0)</f>
        <v>01.00.00.62.03.01.01</v>
      </c>
    </row>
    <row r="1777" spans="1:21" s="3" customFormat="1" ht="21.95" customHeight="1" x14ac:dyDescent="0.25">
      <c r="A1777" s="2">
        <f>VLOOKUP(C1777,[1]FIJA!$D:$P,3,0)</f>
        <v>22301537688</v>
      </c>
      <c r="B1777" s="23">
        <v>1765</v>
      </c>
      <c r="C1777" s="7" t="s">
        <v>1416</v>
      </c>
      <c r="D1777" s="7" t="s">
        <v>101</v>
      </c>
      <c r="E1777" s="7" t="str">
        <f>VLOOKUP(A1777,[2]COMEDORECO_Generacion_de_Datos_!$A:$F,2,0)</f>
        <v>F</v>
      </c>
      <c r="F1777" s="7" t="s">
        <v>1844</v>
      </c>
      <c r="G1777" s="44" t="str">
        <f>VLOOKUP(A1777,[1]FIJA!$A:$P,15,0)</f>
        <v>DIVISION DE MANTENIMIENTO- COMEDORES ECO</v>
      </c>
      <c r="H1777" s="44">
        <f>VLOOKUP(A1777,[1]FIJA!$A:$P,8,0)</f>
        <v>11000</v>
      </c>
      <c r="I1777" s="32">
        <f>VLOOKUP(A1777,[1]FIJA!$A:$P,10,0)</f>
        <v>0</v>
      </c>
      <c r="J1777" s="32">
        <f>VLOOKUP(A1777,[1]FIJA!$A:$P,9,0)</f>
        <v>315.7</v>
      </c>
      <c r="K1777" s="32">
        <f>VLOOKUP(A1777,[3]Sheet1!$F:$I,2,)</f>
        <v>781</v>
      </c>
      <c r="L1777" s="32">
        <f>VLOOKUP(A1777,[3]Sheet1!$F:$I,4,0)</f>
        <v>126.5</v>
      </c>
      <c r="M1777" s="32">
        <f>VLOOKUP(A1777,[1]FIJA!$A:$P,11,0)</f>
        <v>334.4</v>
      </c>
      <c r="N1777" s="32">
        <f>VLOOKUP(A1777,[3]Sheet1!$F:$I,3,0)</f>
        <v>779.9</v>
      </c>
      <c r="O1777" s="32">
        <f>VLOOKUP(A1777,[1]FIJA!$A:$P,12,0)</f>
        <v>75</v>
      </c>
      <c r="P1777" s="6">
        <v>650.09999999999991</v>
      </c>
      <c r="Q1777" s="40">
        <f t="shared" si="82"/>
        <v>725.09999999999991</v>
      </c>
      <c r="R1777" s="6">
        <f t="shared" si="81"/>
        <v>1687.4</v>
      </c>
      <c r="S1777" s="6">
        <f t="shared" si="83"/>
        <v>10274.9</v>
      </c>
      <c r="T1777" s="24">
        <v>111</v>
      </c>
      <c r="U1777" s="2" t="str">
        <f>VLOOKUP(A1777,[2]COMEDORECO_Generacion_de_Datos_!$A:$F,5,0)</f>
        <v>01.00.00.62.03.01.01</v>
      </c>
    </row>
    <row r="1778" spans="1:21" s="3" customFormat="1" ht="21.95" customHeight="1" x14ac:dyDescent="0.25">
      <c r="A1778" s="2">
        <f>VLOOKUP(C1778,[1]FIJA!$D:$P,3,0)</f>
        <v>22301604132</v>
      </c>
      <c r="B1778" s="23">
        <v>1766</v>
      </c>
      <c r="C1778" s="7" t="s">
        <v>1105</v>
      </c>
      <c r="D1778" s="7" t="s">
        <v>101</v>
      </c>
      <c r="E1778" s="7" t="str">
        <f>VLOOKUP(A1778,[2]COMEDORECO_Generacion_de_Datos_!$A:$F,2,0)</f>
        <v>F</v>
      </c>
      <c r="F1778" s="7" t="s">
        <v>1844</v>
      </c>
      <c r="G1778" s="44" t="str">
        <f>VLOOKUP(A1778,[1]FIJA!$A:$P,15,0)</f>
        <v>DIVISION DE MANTENIMIENTO- COMEDORES ECO</v>
      </c>
      <c r="H1778" s="44">
        <f>VLOOKUP(A1778,[1]FIJA!$A:$P,8,0)</f>
        <v>11000</v>
      </c>
      <c r="I1778" s="32">
        <f>VLOOKUP(A1778,[1]FIJA!$A:$P,10,0)</f>
        <v>0</v>
      </c>
      <c r="J1778" s="32">
        <f>VLOOKUP(A1778,[1]FIJA!$A:$P,9,0)</f>
        <v>315.7</v>
      </c>
      <c r="K1778" s="32">
        <f>VLOOKUP(A1778,[3]Sheet1!$F:$I,2,)</f>
        <v>781</v>
      </c>
      <c r="L1778" s="32">
        <f>VLOOKUP(A1778,[3]Sheet1!$F:$I,4,0)</f>
        <v>126.5</v>
      </c>
      <c r="M1778" s="32">
        <f>VLOOKUP(A1778,[1]FIJA!$A:$P,11,0)</f>
        <v>334.4</v>
      </c>
      <c r="N1778" s="32">
        <f>VLOOKUP(A1778,[3]Sheet1!$F:$I,3,0)</f>
        <v>779.9</v>
      </c>
      <c r="O1778" s="32">
        <f>VLOOKUP(A1778,[1]FIJA!$A:$P,12,0)</f>
        <v>75</v>
      </c>
      <c r="P1778" s="6">
        <v>650.09999999999991</v>
      </c>
      <c r="Q1778" s="40">
        <f t="shared" si="82"/>
        <v>725.09999999999991</v>
      </c>
      <c r="R1778" s="6">
        <f t="shared" si="81"/>
        <v>1687.4</v>
      </c>
      <c r="S1778" s="6">
        <f t="shared" si="83"/>
        <v>10274.9</v>
      </c>
      <c r="T1778" s="24">
        <v>111</v>
      </c>
      <c r="U1778" s="2" t="str">
        <f>VLOOKUP(A1778,[2]COMEDORECO_Generacion_de_Datos_!$A:$F,5,0)</f>
        <v>01.00.00.62.03.01.01</v>
      </c>
    </row>
    <row r="1779" spans="1:21" s="3" customFormat="1" ht="21.95" customHeight="1" x14ac:dyDescent="0.25">
      <c r="A1779" s="2">
        <f>VLOOKUP(C1779,[1]FIJA!$D:$P,3,0)</f>
        <v>40200575013</v>
      </c>
      <c r="B1779" s="23">
        <v>1767</v>
      </c>
      <c r="C1779" s="7" t="s">
        <v>1138</v>
      </c>
      <c r="D1779" s="7" t="s">
        <v>101</v>
      </c>
      <c r="E1779" s="7" t="str">
        <f>VLOOKUP(A1779,[2]COMEDORECO_Generacion_de_Datos_!$A:$F,2,0)</f>
        <v>F</v>
      </c>
      <c r="F1779" s="7" t="s">
        <v>1844</v>
      </c>
      <c r="G1779" s="44" t="str">
        <f>VLOOKUP(A1779,[1]FIJA!$A:$P,15,0)</f>
        <v>DIVISION DE MANTENIMIENTO- COMEDORES ECO</v>
      </c>
      <c r="H1779" s="44">
        <f>VLOOKUP(A1779,[1]FIJA!$A:$P,8,0)</f>
        <v>11000</v>
      </c>
      <c r="I1779" s="32">
        <f>VLOOKUP(A1779,[1]FIJA!$A:$P,10,0)</f>
        <v>0</v>
      </c>
      <c r="J1779" s="32">
        <f>VLOOKUP(A1779,[1]FIJA!$A:$P,9,0)</f>
        <v>315.7</v>
      </c>
      <c r="K1779" s="32">
        <f>VLOOKUP(A1779,[3]Sheet1!$F:$I,2,)</f>
        <v>781</v>
      </c>
      <c r="L1779" s="32">
        <f>VLOOKUP(A1779,[3]Sheet1!$F:$I,4,0)</f>
        <v>126.5</v>
      </c>
      <c r="M1779" s="32">
        <f>VLOOKUP(A1779,[1]FIJA!$A:$P,11,0)</f>
        <v>334.4</v>
      </c>
      <c r="N1779" s="32">
        <f>VLOOKUP(A1779,[3]Sheet1!$F:$I,3,0)</f>
        <v>779.9</v>
      </c>
      <c r="O1779" s="32">
        <f>VLOOKUP(A1779,[1]FIJA!$A:$P,12,0)</f>
        <v>75</v>
      </c>
      <c r="P1779" s="6">
        <v>650.09999999999991</v>
      </c>
      <c r="Q1779" s="40">
        <f t="shared" si="82"/>
        <v>725.09999999999991</v>
      </c>
      <c r="R1779" s="6">
        <f t="shared" si="81"/>
        <v>1687.4</v>
      </c>
      <c r="S1779" s="6">
        <f t="shared" si="83"/>
        <v>10274.9</v>
      </c>
      <c r="T1779" s="24">
        <v>111</v>
      </c>
      <c r="U1779" s="2" t="str">
        <f>VLOOKUP(A1779,[2]COMEDORECO_Generacion_de_Datos_!$A:$F,5,0)</f>
        <v>01.00.00.62.03.01.01</v>
      </c>
    </row>
    <row r="1780" spans="1:21" s="3" customFormat="1" ht="21.95" customHeight="1" x14ac:dyDescent="0.25">
      <c r="A1780" s="2">
        <f>VLOOKUP(C1780,[1]FIJA!$D:$P,3,0)</f>
        <v>40220336024</v>
      </c>
      <c r="B1780" s="23">
        <v>1768</v>
      </c>
      <c r="C1780" s="7" t="s">
        <v>1169</v>
      </c>
      <c r="D1780" s="7" t="s">
        <v>61</v>
      </c>
      <c r="E1780" s="7" t="str">
        <f>VLOOKUP(A1780,[2]COMEDORECO_Generacion_de_Datos_!$A:$F,2,0)</f>
        <v>M</v>
      </c>
      <c r="F1780" s="7" t="s">
        <v>1844</v>
      </c>
      <c r="G1780" s="44" t="str">
        <f>VLOOKUP(A1780,[1]FIJA!$A:$P,15,0)</f>
        <v>DIVISION DE MANTENIMIENTO- COMEDORES ECO</v>
      </c>
      <c r="H1780" s="44">
        <f>VLOOKUP(A1780,[1]FIJA!$A:$P,8,0)</f>
        <v>11000</v>
      </c>
      <c r="I1780" s="32">
        <f>VLOOKUP(A1780,[1]FIJA!$A:$P,10,0)</f>
        <v>0</v>
      </c>
      <c r="J1780" s="32">
        <f>VLOOKUP(A1780,[1]FIJA!$A:$P,9,0)</f>
        <v>315.7</v>
      </c>
      <c r="K1780" s="32">
        <f>VLOOKUP(A1780,[3]Sheet1!$F:$I,2,)</f>
        <v>781</v>
      </c>
      <c r="L1780" s="32">
        <f>VLOOKUP(A1780,[3]Sheet1!$F:$I,4,0)</f>
        <v>126.5</v>
      </c>
      <c r="M1780" s="32">
        <f>VLOOKUP(A1780,[1]FIJA!$A:$P,11,0)</f>
        <v>334.4</v>
      </c>
      <c r="N1780" s="32">
        <f>VLOOKUP(A1780,[3]Sheet1!$F:$I,3,0)</f>
        <v>779.9</v>
      </c>
      <c r="O1780" s="32">
        <f>VLOOKUP(A1780,[1]FIJA!$A:$P,12,0)</f>
        <v>75</v>
      </c>
      <c r="P1780" s="6">
        <v>650.09999999999991</v>
      </c>
      <c r="Q1780" s="40">
        <f t="shared" si="82"/>
        <v>725.09999999999991</v>
      </c>
      <c r="R1780" s="6">
        <f t="shared" si="81"/>
        <v>1687.4</v>
      </c>
      <c r="S1780" s="6">
        <f t="shared" si="83"/>
        <v>10274.9</v>
      </c>
      <c r="T1780" s="24">
        <v>111</v>
      </c>
      <c r="U1780" s="2" t="str">
        <f>VLOOKUP(A1780,[2]COMEDORECO_Generacion_de_Datos_!$A:$F,5,0)</f>
        <v>01.00.00.62.03.01.01</v>
      </c>
    </row>
    <row r="1781" spans="1:21" s="3" customFormat="1" ht="21.95" customHeight="1" x14ac:dyDescent="0.25">
      <c r="A1781" s="2">
        <f>VLOOKUP(C1781,[1]FIJA!$D:$P,3,0)</f>
        <v>40228210213</v>
      </c>
      <c r="B1781" s="23">
        <v>1769</v>
      </c>
      <c r="C1781" s="7" t="s">
        <v>1231</v>
      </c>
      <c r="D1781" s="7" t="s">
        <v>109</v>
      </c>
      <c r="E1781" s="7" t="str">
        <f>VLOOKUP(A1781,[2]COMEDORECO_Generacion_de_Datos_!$A:$F,2,0)</f>
        <v>M</v>
      </c>
      <c r="F1781" s="7" t="s">
        <v>1844</v>
      </c>
      <c r="G1781" s="44" t="str">
        <f>VLOOKUP(A1781,[1]FIJA!$A:$P,15,0)</f>
        <v>DIVISION DE MANTENIMIENTO- COMEDORES ECO</v>
      </c>
      <c r="H1781" s="44">
        <f>VLOOKUP(A1781,[1]FIJA!$A:$P,8,0)</f>
        <v>11000</v>
      </c>
      <c r="I1781" s="32">
        <f>VLOOKUP(A1781,[1]FIJA!$A:$P,10,0)</f>
        <v>0</v>
      </c>
      <c r="J1781" s="32">
        <f>VLOOKUP(A1781,[1]FIJA!$A:$P,9,0)</f>
        <v>315.7</v>
      </c>
      <c r="K1781" s="32">
        <f>VLOOKUP(A1781,[3]Sheet1!$F:$I,2,)</f>
        <v>781</v>
      </c>
      <c r="L1781" s="32">
        <f>VLOOKUP(A1781,[3]Sheet1!$F:$I,4,0)</f>
        <v>126.5</v>
      </c>
      <c r="M1781" s="32">
        <f>VLOOKUP(A1781,[1]FIJA!$A:$P,11,0)</f>
        <v>334.4</v>
      </c>
      <c r="N1781" s="32">
        <f>VLOOKUP(A1781,[3]Sheet1!$F:$I,3,0)</f>
        <v>779.9</v>
      </c>
      <c r="O1781" s="32">
        <f>VLOOKUP(A1781,[1]FIJA!$A:$P,12,0)</f>
        <v>75</v>
      </c>
      <c r="P1781" s="6">
        <v>650.09999999999991</v>
      </c>
      <c r="Q1781" s="40">
        <f t="shared" si="82"/>
        <v>725.09999999999991</v>
      </c>
      <c r="R1781" s="6">
        <f t="shared" si="81"/>
        <v>1687.4</v>
      </c>
      <c r="S1781" s="6">
        <f t="shared" si="83"/>
        <v>10274.9</v>
      </c>
      <c r="T1781" s="24">
        <v>111</v>
      </c>
      <c r="U1781" s="2" t="str">
        <f>VLOOKUP(A1781,[2]COMEDORECO_Generacion_de_Datos_!$A:$F,5,0)</f>
        <v>01.00.00.62.03.01.01</v>
      </c>
    </row>
    <row r="1782" spans="1:21" s="3" customFormat="1" ht="21.95" customHeight="1" x14ac:dyDescent="0.25">
      <c r="A1782" s="2">
        <f>VLOOKUP(C1782,[1]FIJA!$D:$P,3,0)</f>
        <v>40234746192</v>
      </c>
      <c r="B1782" s="23">
        <v>1770</v>
      </c>
      <c r="C1782" s="7" t="s">
        <v>1242</v>
      </c>
      <c r="D1782" s="7" t="s">
        <v>101</v>
      </c>
      <c r="E1782" s="7" t="str">
        <f>VLOOKUP(A1782,[2]COMEDORECO_Generacion_de_Datos_!$A:$F,2,0)</f>
        <v>M</v>
      </c>
      <c r="F1782" s="7" t="s">
        <v>1844</v>
      </c>
      <c r="G1782" s="44" t="str">
        <f>VLOOKUP(A1782,[1]FIJA!$A:$P,15,0)</f>
        <v>DIVISION DE MANTENIMIENTO- COMEDORES ECO</v>
      </c>
      <c r="H1782" s="44">
        <f>VLOOKUP(A1782,[1]FIJA!$A:$P,8,0)</f>
        <v>11000</v>
      </c>
      <c r="I1782" s="32">
        <f>VLOOKUP(A1782,[1]FIJA!$A:$P,10,0)</f>
        <v>0</v>
      </c>
      <c r="J1782" s="32">
        <f>VLOOKUP(A1782,[1]FIJA!$A:$P,9,0)</f>
        <v>315.7</v>
      </c>
      <c r="K1782" s="32">
        <f>VLOOKUP(A1782,[3]Sheet1!$F:$I,2,)</f>
        <v>781</v>
      </c>
      <c r="L1782" s="32">
        <f>VLOOKUP(A1782,[3]Sheet1!$F:$I,4,0)</f>
        <v>126.5</v>
      </c>
      <c r="M1782" s="32">
        <f>VLOOKUP(A1782,[1]FIJA!$A:$P,11,0)</f>
        <v>334.4</v>
      </c>
      <c r="N1782" s="32">
        <f>VLOOKUP(A1782,[3]Sheet1!$F:$I,3,0)</f>
        <v>779.9</v>
      </c>
      <c r="O1782" s="32">
        <f>VLOOKUP(A1782,[1]FIJA!$A:$P,12,0)</f>
        <v>75</v>
      </c>
      <c r="P1782" s="6">
        <v>650.09999999999991</v>
      </c>
      <c r="Q1782" s="40">
        <f t="shared" si="82"/>
        <v>725.09999999999991</v>
      </c>
      <c r="R1782" s="6">
        <f t="shared" si="81"/>
        <v>1687.4</v>
      </c>
      <c r="S1782" s="6">
        <f t="shared" si="83"/>
        <v>10274.9</v>
      </c>
      <c r="T1782" s="24">
        <v>111</v>
      </c>
      <c r="U1782" s="2" t="str">
        <f>VLOOKUP(A1782,[2]COMEDORECO_Generacion_de_Datos_!$A:$F,5,0)</f>
        <v>01.00.00.62.03.01.01</v>
      </c>
    </row>
    <row r="1783" spans="1:21" s="3" customFormat="1" ht="21.95" customHeight="1" x14ac:dyDescent="0.25">
      <c r="A1783" s="2">
        <f>VLOOKUP(C1783,[1]FIJA!$D:$P,3,0)</f>
        <v>40242708598</v>
      </c>
      <c r="B1783" s="23">
        <v>1771</v>
      </c>
      <c r="C1783" s="7" t="s">
        <v>1260</v>
      </c>
      <c r="D1783" s="7" t="s">
        <v>101</v>
      </c>
      <c r="E1783" s="7" t="str">
        <f>VLOOKUP(A1783,[2]COMEDORECO_Generacion_de_Datos_!$A:$F,2,0)</f>
        <v>F</v>
      </c>
      <c r="F1783" s="7" t="s">
        <v>1844</v>
      </c>
      <c r="G1783" s="44" t="str">
        <f>VLOOKUP(A1783,[1]FIJA!$A:$P,15,0)</f>
        <v>DIVISION DE MANTENIMIENTO- COMEDORES ECO</v>
      </c>
      <c r="H1783" s="44">
        <f>VLOOKUP(A1783,[1]FIJA!$A:$P,8,0)</f>
        <v>11000</v>
      </c>
      <c r="I1783" s="32">
        <f>VLOOKUP(A1783,[1]FIJA!$A:$P,10,0)</f>
        <v>0</v>
      </c>
      <c r="J1783" s="32">
        <f>VLOOKUP(A1783,[1]FIJA!$A:$P,9,0)</f>
        <v>315.7</v>
      </c>
      <c r="K1783" s="32">
        <f>VLOOKUP(A1783,[3]Sheet1!$F:$I,2,)</f>
        <v>781</v>
      </c>
      <c r="L1783" s="32">
        <f>VLOOKUP(A1783,[3]Sheet1!$F:$I,4,0)</f>
        <v>126.5</v>
      </c>
      <c r="M1783" s="32">
        <f>VLOOKUP(A1783,[1]FIJA!$A:$P,11,0)</f>
        <v>334.4</v>
      </c>
      <c r="N1783" s="32">
        <f>VLOOKUP(A1783,[3]Sheet1!$F:$I,3,0)</f>
        <v>779.9</v>
      </c>
      <c r="O1783" s="32">
        <f>VLOOKUP(A1783,[1]FIJA!$A:$P,12,0)</f>
        <v>75</v>
      </c>
      <c r="P1783" s="6">
        <v>650.09999999999991</v>
      </c>
      <c r="Q1783" s="40">
        <f t="shared" si="82"/>
        <v>725.09999999999991</v>
      </c>
      <c r="R1783" s="6">
        <f t="shared" si="81"/>
        <v>1687.4</v>
      </c>
      <c r="S1783" s="6">
        <f t="shared" si="83"/>
        <v>10274.9</v>
      </c>
      <c r="T1783" s="24">
        <v>111</v>
      </c>
      <c r="U1783" s="2" t="str">
        <f>VLOOKUP(A1783,[2]COMEDORECO_Generacion_de_Datos_!$A:$F,5,0)</f>
        <v>01.00.00.62.03.01.01</v>
      </c>
    </row>
    <row r="1784" spans="1:21" s="3" customFormat="1" ht="21.95" customHeight="1" x14ac:dyDescent="0.25">
      <c r="A1784" s="2">
        <f>VLOOKUP(C1784,[1]FIJA!$D:$P,3,0)</f>
        <v>102249158</v>
      </c>
      <c r="B1784" s="23">
        <v>1772</v>
      </c>
      <c r="C1784" s="7" t="s">
        <v>1848</v>
      </c>
      <c r="D1784" s="7" t="s">
        <v>101</v>
      </c>
      <c r="E1784" s="7" t="str">
        <f>VLOOKUP(A1784,[2]COMEDORECO_Generacion_de_Datos_!$A:$F,2,0)</f>
        <v>F</v>
      </c>
      <c r="F1784" s="7" t="s">
        <v>1844</v>
      </c>
      <c r="G1784" s="44" t="str">
        <f>VLOOKUP(A1784,[1]FIJA!$A:$P,15,0)</f>
        <v>DIVISION DE MANTENIMIENTO- COMEDORES ECO</v>
      </c>
      <c r="H1784" s="44">
        <f>VLOOKUP(A1784,[1]FIJA!$A:$P,8,0)</f>
        <v>11000</v>
      </c>
      <c r="I1784" s="32">
        <f>VLOOKUP(A1784,[1]FIJA!$A:$P,10,0)</f>
        <v>0</v>
      </c>
      <c r="J1784" s="32">
        <f>VLOOKUP(A1784,[1]FIJA!$A:$P,9,0)</f>
        <v>315.7</v>
      </c>
      <c r="K1784" s="32">
        <f>VLOOKUP(A1784,[3]Sheet1!$F:$I,2,)</f>
        <v>781</v>
      </c>
      <c r="L1784" s="32">
        <f>VLOOKUP(A1784,[3]Sheet1!$F:$I,4,0)</f>
        <v>126.5</v>
      </c>
      <c r="M1784" s="32">
        <f>VLOOKUP(A1784,[1]FIJA!$A:$P,11,0)</f>
        <v>334.4</v>
      </c>
      <c r="N1784" s="32">
        <f>VLOOKUP(A1784,[3]Sheet1!$F:$I,3,0)</f>
        <v>779.9</v>
      </c>
      <c r="O1784" s="32">
        <f>VLOOKUP(A1784,[1]FIJA!$A:$P,12,0)</f>
        <v>75</v>
      </c>
      <c r="P1784" s="6">
        <v>650.09999999999991</v>
      </c>
      <c r="Q1784" s="40">
        <f t="shared" si="82"/>
        <v>725.09999999999991</v>
      </c>
      <c r="R1784" s="6">
        <f t="shared" si="81"/>
        <v>1687.4</v>
      </c>
      <c r="S1784" s="6">
        <f t="shared" si="83"/>
        <v>10274.9</v>
      </c>
      <c r="T1784" s="24">
        <v>111</v>
      </c>
      <c r="U1784" s="2" t="str">
        <f>VLOOKUP(A1784,[2]COMEDORECO_Generacion_de_Datos_!$A:$F,5,0)</f>
        <v>01.00.00.62.03.01.01</v>
      </c>
    </row>
    <row r="1785" spans="1:21" s="3" customFormat="1" ht="21.95" customHeight="1" x14ac:dyDescent="0.25">
      <c r="A1785" s="2">
        <f>VLOOKUP(C1785,[1]FIJA!$D:$P,3,0)</f>
        <v>109987131</v>
      </c>
      <c r="B1785" s="23">
        <v>1773</v>
      </c>
      <c r="C1785" s="7" t="s">
        <v>1899</v>
      </c>
      <c r="D1785" s="7" t="s">
        <v>101</v>
      </c>
      <c r="E1785" s="7" t="str">
        <f>VLOOKUP(A1785,[2]COMEDORECO_Generacion_de_Datos_!$A:$F,2,0)</f>
        <v>M</v>
      </c>
      <c r="F1785" s="7" t="s">
        <v>1844</v>
      </c>
      <c r="G1785" s="44" t="str">
        <f>VLOOKUP(A1785,[1]FIJA!$A:$P,15,0)</f>
        <v>DIVISION DE MANTENIMIENTO- COMEDORES ECO</v>
      </c>
      <c r="H1785" s="44">
        <f>VLOOKUP(A1785,[1]FIJA!$A:$P,8,0)</f>
        <v>11000</v>
      </c>
      <c r="I1785" s="32">
        <f>VLOOKUP(A1785,[1]FIJA!$A:$P,10,0)</f>
        <v>0</v>
      </c>
      <c r="J1785" s="32">
        <f>VLOOKUP(A1785,[1]FIJA!$A:$P,9,0)</f>
        <v>315.7</v>
      </c>
      <c r="K1785" s="32">
        <f>VLOOKUP(A1785,[3]Sheet1!$F:$I,2,)</f>
        <v>781</v>
      </c>
      <c r="L1785" s="32">
        <f>VLOOKUP(A1785,[3]Sheet1!$F:$I,4,0)</f>
        <v>126.5</v>
      </c>
      <c r="M1785" s="32">
        <f>VLOOKUP(A1785,[1]FIJA!$A:$P,11,0)</f>
        <v>334.4</v>
      </c>
      <c r="N1785" s="32">
        <f>VLOOKUP(A1785,[3]Sheet1!$F:$I,3,0)</f>
        <v>779.9</v>
      </c>
      <c r="O1785" s="32">
        <f>VLOOKUP(A1785,[1]FIJA!$A:$P,12,0)</f>
        <v>75</v>
      </c>
      <c r="P1785" s="6">
        <v>650.09999999999991</v>
      </c>
      <c r="Q1785" s="40">
        <f t="shared" si="82"/>
        <v>725.09999999999991</v>
      </c>
      <c r="R1785" s="6">
        <f t="shared" si="81"/>
        <v>1687.4</v>
      </c>
      <c r="S1785" s="6">
        <f t="shared" si="83"/>
        <v>10274.9</v>
      </c>
      <c r="T1785" s="24">
        <v>111</v>
      </c>
      <c r="U1785" s="2" t="str">
        <f>VLOOKUP(A1785,[2]COMEDORECO_Generacion_de_Datos_!$A:$F,5,0)</f>
        <v>01.00.00.62.03.01.01</v>
      </c>
    </row>
    <row r="1786" spans="1:21" s="3" customFormat="1" ht="21.95" customHeight="1" x14ac:dyDescent="0.25">
      <c r="A1786" s="2">
        <f>VLOOKUP(C1786,[1]FIJA!$D:$P,3,0)</f>
        <v>7600103407</v>
      </c>
      <c r="B1786" s="23">
        <v>1774</v>
      </c>
      <c r="C1786" s="7" t="s">
        <v>1921</v>
      </c>
      <c r="D1786" s="7" t="s">
        <v>101</v>
      </c>
      <c r="E1786" s="7" t="str">
        <f>VLOOKUP(A1786,[2]COMEDORECO_Generacion_de_Datos_!$A:$F,2,0)</f>
        <v>F</v>
      </c>
      <c r="F1786" s="7" t="s">
        <v>1844</v>
      </c>
      <c r="G1786" s="44" t="str">
        <f>VLOOKUP(A1786,[1]FIJA!$A:$P,15,0)</f>
        <v>DIVISION DE MANTENIMIENTO- COMEDORES ECO</v>
      </c>
      <c r="H1786" s="44">
        <f>VLOOKUP(A1786,[1]FIJA!$A:$P,8,0)</f>
        <v>11000</v>
      </c>
      <c r="I1786" s="32">
        <f>VLOOKUP(A1786,[1]FIJA!$A:$P,10,0)</f>
        <v>0</v>
      </c>
      <c r="J1786" s="32">
        <f>VLOOKUP(A1786,[1]FIJA!$A:$P,9,0)</f>
        <v>315.7</v>
      </c>
      <c r="K1786" s="32">
        <f>VLOOKUP(A1786,[3]Sheet1!$F:$I,2,)</f>
        <v>781</v>
      </c>
      <c r="L1786" s="32">
        <f>VLOOKUP(A1786,[3]Sheet1!$F:$I,4,0)</f>
        <v>126.5</v>
      </c>
      <c r="M1786" s="32">
        <f>VLOOKUP(A1786,[1]FIJA!$A:$P,11,0)</f>
        <v>334.4</v>
      </c>
      <c r="N1786" s="32">
        <f>VLOOKUP(A1786,[3]Sheet1!$F:$I,3,0)</f>
        <v>779.9</v>
      </c>
      <c r="O1786" s="32">
        <f>VLOOKUP(A1786,[1]FIJA!$A:$P,12,0)</f>
        <v>75</v>
      </c>
      <c r="P1786" s="6">
        <v>650.09999999999991</v>
      </c>
      <c r="Q1786" s="40">
        <f t="shared" si="82"/>
        <v>725.09999999999991</v>
      </c>
      <c r="R1786" s="6">
        <f t="shared" si="81"/>
        <v>1687.4</v>
      </c>
      <c r="S1786" s="6">
        <f t="shared" si="83"/>
        <v>10274.9</v>
      </c>
      <c r="T1786" s="24">
        <v>111</v>
      </c>
      <c r="U1786" s="2" t="str">
        <f>VLOOKUP(A1786,[2]COMEDORECO_Generacion_de_Datos_!$A:$F,5,0)</f>
        <v>01.00.00.62.03.01.01</v>
      </c>
    </row>
    <row r="1787" spans="1:21" s="3" customFormat="1" ht="21.95" customHeight="1" x14ac:dyDescent="0.25">
      <c r="A1787" s="2">
        <f>VLOOKUP(C1787,[1]FIJA!$D:$P,3,0)</f>
        <v>104320403</v>
      </c>
      <c r="B1787" s="23">
        <v>1775</v>
      </c>
      <c r="C1787" s="43" t="s">
        <v>1981</v>
      </c>
      <c r="D1787" s="7" t="s">
        <v>101</v>
      </c>
      <c r="E1787" s="7" t="str">
        <f>VLOOKUP(A1787,[2]COMEDORECO_Generacion_de_Datos_!$A:$F,2,0)</f>
        <v>M</v>
      </c>
      <c r="F1787" s="7" t="s">
        <v>1844</v>
      </c>
      <c r="G1787" s="44" t="str">
        <f>VLOOKUP(A1787,[1]FIJA!$A:$P,15,0)</f>
        <v>DIVISION DE MANTENIMIENTO- COMEDORES ECO</v>
      </c>
      <c r="H1787" s="44">
        <f>VLOOKUP(A1787,[1]FIJA!$A:$P,8,0)</f>
        <v>11000</v>
      </c>
      <c r="I1787" s="32">
        <f>VLOOKUP(A1787,[1]FIJA!$A:$P,10,0)</f>
        <v>0</v>
      </c>
      <c r="J1787" s="32">
        <f>VLOOKUP(A1787,[1]FIJA!$A:$P,9,0)</f>
        <v>315.7</v>
      </c>
      <c r="K1787" s="32">
        <f>VLOOKUP(A1787,[3]Sheet1!$F:$I,2,)</f>
        <v>781</v>
      </c>
      <c r="L1787" s="32">
        <f>VLOOKUP(A1787,[3]Sheet1!$F:$I,4,0)</f>
        <v>126.5</v>
      </c>
      <c r="M1787" s="32">
        <f>VLOOKUP(A1787,[1]FIJA!$A:$P,11,0)</f>
        <v>334.4</v>
      </c>
      <c r="N1787" s="32">
        <f>VLOOKUP(A1787,[3]Sheet1!$F:$I,3,0)</f>
        <v>779.9</v>
      </c>
      <c r="O1787" s="32">
        <f>VLOOKUP(A1787,[1]FIJA!$A:$P,12,0)</f>
        <v>75</v>
      </c>
      <c r="P1787" s="6">
        <v>772.3</v>
      </c>
      <c r="Q1787" s="40">
        <f t="shared" si="82"/>
        <v>725.09999999999991</v>
      </c>
      <c r="R1787" s="6">
        <f t="shared" si="81"/>
        <v>1687.4</v>
      </c>
      <c r="S1787" s="6">
        <f t="shared" si="83"/>
        <v>10274.9</v>
      </c>
      <c r="T1787" s="24">
        <v>111</v>
      </c>
      <c r="U1787" s="2" t="str">
        <f>VLOOKUP(A1787,[2]COMEDORECO_Generacion_de_Datos_!$A:$F,5,0)</f>
        <v>01.00.00.62.03.01.01</v>
      </c>
    </row>
    <row r="1788" spans="1:21" s="3" customFormat="1" ht="21.95" customHeight="1" x14ac:dyDescent="0.25">
      <c r="A1788" s="2">
        <f>VLOOKUP(C1788,[1]FIJA!$D:$P,3,0)</f>
        <v>115205700</v>
      </c>
      <c r="B1788" s="23">
        <v>1776</v>
      </c>
      <c r="C1788" s="7" t="s">
        <v>62</v>
      </c>
      <c r="D1788" s="7" t="s">
        <v>28</v>
      </c>
      <c r="E1788" s="7" t="str">
        <f>VLOOKUP(A1788,[2]COMEDORECO_Generacion_de_Datos_!$A:$F,2,0)</f>
        <v>F</v>
      </c>
      <c r="F1788" s="7" t="s">
        <v>1845</v>
      </c>
      <c r="G1788" s="44" t="str">
        <f>VLOOKUP(A1788,[1]FIJA!$A:$P,15,0)</f>
        <v>DIVISION DE ALMACEN Y SUMINISTRO- COMEDO</v>
      </c>
      <c r="H1788" s="44">
        <f>VLOOKUP(A1788,[1]FIJA!$A:$P,8,0)</f>
        <v>22000</v>
      </c>
      <c r="I1788" s="32">
        <f>VLOOKUP(A1788,[1]FIJA!$A:$P,10,0)</f>
        <v>0</v>
      </c>
      <c r="J1788" s="32">
        <f>VLOOKUP(A1788,[1]FIJA!$A:$P,9,0)</f>
        <v>631.4</v>
      </c>
      <c r="K1788" s="32">
        <f>VLOOKUP(A1788,[3]Sheet1!$F:$I,2,)</f>
        <v>1562</v>
      </c>
      <c r="L1788" s="32">
        <f>VLOOKUP(A1788,[3]Sheet1!$F:$I,4,0)</f>
        <v>253</v>
      </c>
      <c r="M1788" s="32">
        <f>VLOOKUP(A1788,[1]FIJA!$A:$P,11,0)</f>
        <v>668.8</v>
      </c>
      <c r="N1788" s="32">
        <f>VLOOKUP(A1788,[3]Sheet1!$F:$I,3,0)</f>
        <v>1559.8</v>
      </c>
      <c r="O1788" s="32">
        <f>VLOOKUP(A1788,[1]FIJA!$A:$P,12,0)</f>
        <v>75</v>
      </c>
      <c r="P1788" s="6">
        <v>1300.1999999999998</v>
      </c>
      <c r="Q1788" s="40">
        <f t="shared" si="82"/>
        <v>1375.1999999999998</v>
      </c>
      <c r="R1788" s="6">
        <f t="shared" si="81"/>
        <v>3374.8</v>
      </c>
      <c r="S1788" s="6">
        <f t="shared" si="83"/>
        <v>20624.8</v>
      </c>
      <c r="T1788" s="24">
        <v>111</v>
      </c>
      <c r="U1788" s="2" t="str">
        <f>VLOOKUP(A1788,[2]COMEDORECO_Generacion_de_Datos_!$A:$F,5,0)</f>
        <v>01.00.00.62.03.01.02</v>
      </c>
    </row>
    <row r="1789" spans="1:21" s="3" customFormat="1" ht="21.95" customHeight="1" x14ac:dyDescent="0.25">
      <c r="A1789" s="2">
        <f>VLOOKUP(C1789,[1]FIJA!$D:$P,3,0)</f>
        <v>22300147000</v>
      </c>
      <c r="B1789" s="23">
        <v>1777</v>
      </c>
      <c r="C1789" s="7" t="s">
        <v>1059</v>
      </c>
      <c r="D1789" s="7" t="s">
        <v>111</v>
      </c>
      <c r="E1789" s="7" t="str">
        <f>VLOOKUP(A1789,[2]COMEDORECO_Generacion_de_Datos_!$A:$F,2,0)</f>
        <v>F</v>
      </c>
      <c r="F1789" s="7" t="s">
        <v>1844</v>
      </c>
      <c r="G1789" s="44" t="str">
        <f>VLOOKUP(A1789,[1]FIJA!$A:$P,15,0)</f>
        <v>DIVISION DE ALMACEN Y SUMINISTRO- COMEDO</v>
      </c>
      <c r="H1789" s="44">
        <f>VLOOKUP(A1789,[1]FIJA!$A:$P,8,0)</f>
        <v>20000</v>
      </c>
      <c r="I1789" s="32">
        <f>VLOOKUP(A1789,[1]FIJA!$A:$P,10,0)</f>
        <v>0</v>
      </c>
      <c r="J1789" s="32">
        <f>VLOOKUP(A1789,[1]FIJA!$A:$P,9,0)</f>
        <v>574</v>
      </c>
      <c r="K1789" s="32">
        <f>VLOOKUP(A1789,[3]Sheet1!$F:$I,2,)</f>
        <v>1420</v>
      </c>
      <c r="L1789" s="32">
        <f>VLOOKUP(A1789,[3]Sheet1!$F:$I,4,0)</f>
        <v>230</v>
      </c>
      <c r="M1789" s="32">
        <f>VLOOKUP(A1789,[1]FIJA!$A:$P,11,0)</f>
        <v>608</v>
      </c>
      <c r="N1789" s="32">
        <f>VLOOKUP(A1789,[3]Sheet1!$F:$I,3,0)</f>
        <v>1418</v>
      </c>
      <c r="O1789" s="32">
        <f>VLOOKUP(A1789,[1]FIJA!$A:$P,12,0)</f>
        <v>75</v>
      </c>
      <c r="P1789" s="6">
        <v>1182</v>
      </c>
      <c r="Q1789" s="40">
        <f t="shared" si="82"/>
        <v>1257</v>
      </c>
      <c r="R1789" s="6">
        <f t="shared" si="81"/>
        <v>3068</v>
      </c>
      <c r="S1789" s="6">
        <f t="shared" si="83"/>
        <v>18743</v>
      </c>
      <c r="T1789" s="24">
        <v>111</v>
      </c>
      <c r="U1789" s="2" t="str">
        <f>VLOOKUP(A1789,[2]COMEDORECO_Generacion_de_Datos_!$A:$F,5,0)</f>
        <v>01.00.00.62.03.01.02</v>
      </c>
    </row>
    <row r="1790" spans="1:21" s="3" customFormat="1" ht="21.95" customHeight="1" x14ac:dyDescent="0.25">
      <c r="A1790" s="2">
        <f>VLOOKUP(C1790,[1]FIJA!$D:$P,3,0)</f>
        <v>22300507187</v>
      </c>
      <c r="B1790" s="23">
        <v>1778</v>
      </c>
      <c r="C1790" s="7" t="s">
        <v>1071</v>
      </c>
      <c r="D1790" s="7" t="s">
        <v>30</v>
      </c>
      <c r="E1790" s="7" t="str">
        <f>VLOOKUP(A1790,[2]COMEDORECO_Generacion_de_Datos_!$A:$F,2,0)</f>
        <v>F</v>
      </c>
      <c r="F1790" s="7" t="s">
        <v>1844</v>
      </c>
      <c r="G1790" s="44" t="str">
        <f>VLOOKUP(A1790,[1]FIJA!$A:$P,15,0)</f>
        <v>DIVISION DE ALMACEN Y SUMINISTRO- COMEDO</v>
      </c>
      <c r="H1790" s="44">
        <f>VLOOKUP(A1790,[1]FIJA!$A:$P,8,0)</f>
        <v>20000</v>
      </c>
      <c r="I1790" s="32">
        <f>VLOOKUP(A1790,[1]FIJA!$A:$P,10,0)</f>
        <v>0</v>
      </c>
      <c r="J1790" s="32">
        <f>VLOOKUP(A1790,[1]FIJA!$A:$P,9,0)</f>
        <v>574</v>
      </c>
      <c r="K1790" s="32">
        <f>VLOOKUP(A1790,[3]Sheet1!$F:$I,2,)</f>
        <v>1420</v>
      </c>
      <c r="L1790" s="32">
        <f>VLOOKUP(A1790,[3]Sheet1!$F:$I,4,0)</f>
        <v>230</v>
      </c>
      <c r="M1790" s="32">
        <f>VLOOKUP(A1790,[1]FIJA!$A:$P,11,0)</f>
        <v>608</v>
      </c>
      <c r="N1790" s="32">
        <f>VLOOKUP(A1790,[3]Sheet1!$F:$I,3,0)</f>
        <v>1418</v>
      </c>
      <c r="O1790" s="32">
        <f>VLOOKUP(A1790,[1]FIJA!$A:$P,12,0)</f>
        <v>75</v>
      </c>
      <c r="P1790" s="6">
        <v>1182</v>
      </c>
      <c r="Q1790" s="40">
        <f t="shared" si="82"/>
        <v>1257</v>
      </c>
      <c r="R1790" s="6">
        <f t="shared" ref="R1790:R1853" si="84">+K1790+L1790+N1790</f>
        <v>3068</v>
      </c>
      <c r="S1790" s="6">
        <f t="shared" si="83"/>
        <v>18743</v>
      </c>
      <c r="T1790" s="24">
        <v>111</v>
      </c>
      <c r="U1790" s="2" t="str">
        <f>VLOOKUP(A1790,[2]COMEDORECO_Generacion_de_Datos_!$A:$F,5,0)</f>
        <v>01.00.00.62.03.01.02</v>
      </c>
    </row>
    <row r="1791" spans="1:21" s="3" customFormat="1" ht="21.95" customHeight="1" x14ac:dyDescent="0.25">
      <c r="A1791" s="2">
        <f>VLOOKUP(C1791,[1]FIJA!$D:$P,3,0)</f>
        <v>109462192</v>
      </c>
      <c r="B1791" s="23">
        <v>1779</v>
      </c>
      <c r="C1791" s="7" t="s">
        <v>319</v>
      </c>
      <c r="D1791" s="7" t="s">
        <v>266</v>
      </c>
      <c r="E1791" s="7" t="str">
        <f>VLOOKUP(A1791,[2]COMEDORECO_Generacion_de_Datos_!$A:$F,2,0)</f>
        <v>F</v>
      </c>
      <c r="F1791" s="7" t="s">
        <v>1844</v>
      </c>
      <c r="G1791" s="44" t="str">
        <f>VLOOKUP(A1791,[1]FIJA!$A:$P,15,0)</f>
        <v>DIVISION DE ALMACEN Y SUMINISTRO- COMEDO</v>
      </c>
      <c r="H1791" s="44">
        <f>VLOOKUP(A1791,[1]FIJA!$A:$P,8,0)</f>
        <v>18000</v>
      </c>
      <c r="I1791" s="32">
        <f>VLOOKUP(A1791,[1]FIJA!$A:$P,10,0)</f>
        <v>0</v>
      </c>
      <c r="J1791" s="32">
        <f>VLOOKUP(A1791,[1]FIJA!$A:$P,9,0)</f>
        <v>516.6</v>
      </c>
      <c r="K1791" s="32">
        <f>VLOOKUP(A1791,[3]Sheet1!$F:$I,2,)</f>
        <v>1278</v>
      </c>
      <c r="L1791" s="32">
        <f>VLOOKUP(A1791,[3]Sheet1!$F:$I,4,0)</f>
        <v>207</v>
      </c>
      <c r="M1791" s="32">
        <f>VLOOKUP(A1791,[1]FIJA!$A:$P,11,0)</f>
        <v>547.20000000000005</v>
      </c>
      <c r="N1791" s="32">
        <f>VLOOKUP(A1791,[3]Sheet1!$F:$I,3,0)</f>
        <v>1276.2</v>
      </c>
      <c r="O1791" s="32">
        <f>VLOOKUP(A1791,[1]FIJA!$A:$P,12,0)</f>
        <v>75</v>
      </c>
      <c r="P1791" s="6">
        <v>1063.8000000000002</v>
      </c>
      <c r="Q1791" s="40">
        <f t="shared" si="82"/>
        <v>1138.8000000000002</v>
      </c>
      <c r="R1791" s="6">
        <f t="shared" si="84"/>
        <v>2761.2</v>
      </c>
      <c r="S1791" s="6">
        <f t="shared" si="83"/>
        <v>16861.2</v>
      </c>
      <c r="T1791" s="24">
        <v>111</v>
      </c>
      <c r="U1791" s="2" t="str">
        <f>VLOOKUP(A1791,[2]COMEDORECO_Generacion_de_Datos_!$A:$F,5,0)</f>
        <v>01.00.00.62.03.01.02</v>
      </c>
    </row>
    <row r="1792" spans="1:21" s="3" customFormat="1" ht="21.95" customHeight="1" x14ac:dyDescent="0.25">
      <c r="A1792" s="2">
        <f>VLOOKUP(C1792,[1]FIJA!$D:$P,3,0)</f>
        <v>22800001434</v>
      </c>
      <c r="B1792" s="23">
        <v>1780</v>
      </c>
      <c r="C1792" s="7" t="s">
        <v>1418</v>
      </c>
      <c r="D1792" s="7" t="s">
        <v>266</v>
      </c>
      <c r="E1792" s="7" t="str">
        <f>VLOOKUP(A1792,[2]COMEDORECO_Generacion_de_Datos_!$A:$F,2,0)</f>
        <v>F</v>
      </c>
      <c r="F1792" s="7" t="s">
        <v>1844</v>
      </c>
      <c r="G1792" s="44" t="str">
        <f>VLOOKUP(A1792,[1]FIJA!$A:$P,15,0)</f>
        <v>DIVISION DE ALMACEN Y SUMINISTRO- COMEDO</v>
      </c>
      <c r="H1792" s="44">
        <f>VLOOKUP(A1792,[1]FIJA!$A:$P,8,0)</f>
        <v>18000</v>
      </c>
      <c r="I1792" s="32">
        <f>VLOOKUP(A1792,[1]FIJA!$A:$P,10,0)</f>
        <v>0</v>
      </c>
      <c r="J1792" s="32">
        <f>VLOOKUP(A1792,[1]FIJA!$A:$P,9,0)</f>
        <v>516.6</v>
      </c>
      <c r="K1792" s="32">
        <f>VLOOKUP(A1792,[3]Sheet1!$F:$I,2,)</f>
        <v>1278</v>
      </c>
      <c r="L1792" s="32">
        <f>VLOOKUP(A1792,[3]Sheet1!$F:$I,4,0)</f>
        <v>207</v>
      </c>
      <c r="M1792" s="32">
        <f>VLOOKUP(A1792,[1]FIJA!$A:$P,11,0)</f>
        <v>547.20000000000005</v>
      </c>
      <c r="N1792" s="32">
        <f>VLOOKUP(A1792,[3]Sheet1!$F:$I,3,0)</f>
        <v>1276.2</v>
      </c>
      <c r="O1792" s="32">
        <f>VLOOKUP(A1792,[1]FIJA!$A:$P,12,0)</f>
        <v>75</v>
      </c>
      <c r="P1792" s="6">
        <v>1063.8000000000002</v>
      </c>
      <c r="Q1792" s="40">
        <f t="shared" si="82"/>
        <v>1138.8000000000002</v>
      </c>
      <c r="R1792" s="6">
        <f t="shared" si="84"/>
        <v>2761.2</v>
      </c>
      <c r="S1792" s="6">
        <f t="shared" si="83"/>
        <v>16861.2</v>
      </c>
      <c r="T1792" s="24">
        <v>111</v>
      </c>
      <c r="U1792" s="2" t="str">
        <f>VLOOKUP(A1792,[2]COMEDORECO_Generacion_de_Datos_!$A:$F,5,0)</f>
        <v>01.00.00.62.03.01.02</v>
      </c>
    </row>
    <row r="1793" spans="1:21" s="3" customFormat="1" ht="21.95" customHeight="1" x14ac:dyDescent="0.25">
      <c r="A1793" s="2">
        <f>VLOOKUP(C1793,[1]FIJA!$D:$P,3,0)</f>
        <v>3400331587</v>
      </c>
      <c r="B1793" s="23">
        <v>1781</v>
      </c>
      <c r="C1793" s="7" t="s">
        <v>789</v>
      </c>
      <c r="D1793" s="7" t="s">
        <v>99</v>
      </c>
      <c r="E1793" s="7" t="str">
        <f>VLOOKUP(A1793,[2]COMEDORECO_Generacion_de_Datos_!$A:$F,2,0)</f>
        <v>M</v>
      </c>
      <c r="F1793" s="7" t="s">
        <v>1844</v>
      </c>
      <c r="G1793" s="44" t="str">
        <f>VLOOKUP(A1793,[1]FIJA!$A:$P,15,0)</f>
        <v>DIVISION DE ALMACEN Y SUMINISTRO- COMEDO</v>
      </c>
      <c r="H1793" s="44">
        <f>VLOOKUP(A1793,[1]FIJA!$A:$P,8,0)</f>
        <v>17000</v>
      </c>
      <c r="I1793" s="32">
        <f>VLOOKUP(A1793,[1]FIJA!$A:$P,10,0)</f>
        <v>0</v>
      </c>
      <c r="J1793" s="32">
        <f>VLOOKUP(A1793,[1]FIJA!$A:$P,9,0)</f>
        <v>487.9</v>
      </c>
      <c r="K1793" s="32">
        <f>VLOOKUP(A1793,[3]Sheet1!$F:$I,2,)</f>
        <v>1207</v>
      </c>
      <c r="L1793" s="32">
        <f>VLOOKUP(A1793,[3]Sheet1!$F:$I,4,0)</f>
        <v>195.5</v>
      </c>
      <c r="M1793" s="32">
        <f>VLOOKUP(A1793,[1]FIJA!$A:$P,11,0)</f>
        <v>516.79999999999995</v>
      </c>
      <c r="N1793" s="32">
        <f>VLOOKUP(A1793,[3]Sheet1!$F:$I,3,0)</f>
        <v>1205.3</v>
      </c>
      <c r="O1793" s="32">
        <f>VLOOKUP(A1793,[1]FIJA!$A:$P,12,0)</f>
        <v>75</v>
      </c>
      <c r="P1793" s="6">
        <v>1004.6999999999999</v>
      </c>
      <c r="Q1793" s="40">
        <f t="shared" si="82"/>
        <v>1079.6999999999998</v>
      </c>
      <c r="R1793" s="6">
        <f t="shared" si="84"/>
        <v>2607.8000000000002</v>
      </c>
      <c r="S1793" s="6">
        <f t="shared" si="83"/>
        <v>15920.3</v>
      </c>
      <c r="T1793" s="24">
        <v>111</v>
      </c>
      <c r="U1793" s="2" t="str">
        <f>VLOOKUP(A1793,[2]COMEDORECO_Generacion_de_Datos_!$A:$F,5,0)</f>
        <v>01.00.00.62.03.01.02</v>
      </c>
    </row>
    <row r="1794" spans="1:21" s="3" customFormat="1" ht="21.95" customHeight="1" x14ac:dyDescent="0.25">
      <c r="A1794" s="2">
        <f>VLOOKUP(C1794,[1]FIJA!$D:$P,3,0)</f>
        <v>10600091473</v>
      </c>
      <c r="B1794" s="23">
        <v>1782</v>
      </c>
      <c r="C1794" s="7" t="s">
        <v>1753</v>
      </c>
      <c r="D1794" s="7" t="s">
        <v>37</v>
      </c>
      <c r="E1794" s="7" t="str">
        <f>VLOOKUP(A1794,[2]COMEDORECO_Generacion_de_Datos_!$A:$F,2,0)</f>
        <v>M</v>
      </c>
      <c r="F1794" s="7" t="s">
        <v>1844</v>
      </c>
      <c r="G1794" s="44" t="str">
        <f>VLOOKUP(A1794,[1]FIJA!$A:$P,15,0)</f>
        <v>DIVISION DE ALMACEN Y SUMINISTRO- COMEDO</v>
      </c>
      <c r="H1794" s="44">
        <f>VLOOKUP(A1794,[1]FIJA!$A:$P,8,0)</f>
        <v>15000</v>
      </c>
      <c r="I1794" s="32">
        <f>VLOOKUP(A1794,[1]FIJA!$A:$P,10,0)</f>
        <v>0</v>
      </c>
      <c r="J1794" s="32">
        <f>VLOOKUP(A1794,[1]FIJA!$A:$P,9,0)</f>
        <v>430.5</v>
      </c>
      <c r="K1794" s="32">
        <f>VLOOKUP(A1794,[3]Sheet1!$F:$I,2,)</f>
        <v>1065</v>
      </c>
      <c r="L1794" s="32">
        <f>VLOOKUP(A1794,[3]Sheet1!$F:$I,4,0)</f>
        <v>172.5</v>
      </c>
      <c r="M1794" s="32">
        <f>VLOOKUP(A1794,[1]FIJA!$A:$P,11,0)</f>
        <v>456</v>
      </c>
      <c r="N1794" s="32">
        <f>VLOOKUP(A1794,[3]Sheet1!$F:$I,3,0)</f>
        <v>1063.5</v>
      </c>
      <c r="O1794" s="32">
        <f>VLOOKUP(A1794,[1]FIJA!$A:$P,12,0)</f>
        <v>75</v>
      </c>
      <c r="P1794" s="6">
        <v>886.5</v>
      </c>
      <c r="Q1794" s="40">
        <f t="shared" si="82"/>
        <v>961.5</v>
      </c>
      <c r="R1794" s="6">
        <f t="shared" si="84"/>
        <v>2301</v>
      </c>
      <c r="S1794" s="6">
        <f t="shared" si="83"/>
        <v>14038.5</v>
      </c>
      <c r="T1794" s="24">
        <v>111</v>
      </c>
      <c r="U1794" s="2" t="str">
        <f>VLOOKUP(A1794,[2]COMEDORECO_Generacion_de_Datos_!$A:$F,5,0)</f>
        <v>01.00.00.62.03.01.02</v>
      </c>
    </row>
    <row r="1795" spans="1:21" s="3" customFormat="1" ht="21.95" customHeight="1" x14ac:dyDescent="0.25">
      <c r="A1795" s="2">
        <f>VLOOKUP(C1795,[1]FIJA!$D:$P,3,0)</f>
        <v>8000088842</v>
      </c>
      <c r="B1795" s="23">
        <v>1783</v>
      </c>
      <c r="C1795" s="43" t="s">
        <v>2102</v>
      </c>
      <c r="D1795" s="7" t="s">
        <v>266</v>
      </c>
      <c r="E1795" s="7" t="str">
        <f>VLOOKUP(A1795,[2]COMEDORECO_Generacion_de_Datos_!$A:$F,2,0)</f>
        <v>M</v>
      </c>
      <c r="F1795" s="7" t="s">
        <v>1844</v>
      </c>
      <c r="G1795" s="44" t="str">
        <f>VLOOKUP(A1795,[1]FIJA!$A:$P,15,0)</f>
        <v>DIVISION DE ALMACEN Y SUMINISTRO- COMEDO</v>
      </c>
      <c r="H1795" s="44">
        <f>VLOOKUP(A1795,[1]FIJA!$A:$P,8,0)</f>
        <v>15000</v>
      </c>
      <c r="I1795" s="32">
        <f>VLOOKUP(A1795,[1]FIJA!$A:$P,10,0)</f>
        <v>0</v>
      </c>
      <c r="J1795" s="32">
        <f>VLOOKUP(A1795,[1]FIJA!$A:$P,9,0)</f>
        <v>430.5</v>
      </c>
      <c r="K1795" s="32">
        <f>VLOOKUP(A1795,[3]Sheet1!$F:$I,2,)</f>
        <v>1065</v>
      </c>
      <c r="L1795" s="32">
        <f>VLOOKUP(A1795,[3]Sheet1!$F:$I,4,0)</f>
        <v>172.5</v>
      </c>
      <c r="M1795" s="32">
        <f>VLOOKUP(A1795,[1]FIJA!$A:$P,11,0)</f>
        <v>456</v>
      </c>
      <c r="N1795" s="32">
        <f>VLOOKUP(A1795,[3]Sheet1!$F:$I,3,0)</f>
        <v>1063.5</v>
      </c>
      <c r="O1795" s="32">
        <f>VLOOKUP(A1795,[1]FIJA!$A:$P,12,0)</f>
        <v>75</v>
      </c>
      <c r="P1795" s="6">
        <v>893.3</v>
      </c>
      <c r="Q1795" s="40">
        <f t="shared" si="82"/>
        <v>961.5</v>
      </c>
      <c r="R1795" s="6">
        <f t="shared" si="84"/>
        <v>2301</v>
      </c>
      <c r="S1795" s="6">
        <f t="shared" si="83"/>
        <v>14038.5</v>
      </c>
      <c r="T1795" s="24">
        <v>111</v>
      </c>
      <c r="U1795" s="2" t="str">
        <f>VLOOKUP(A1795,[2]COMEDORECO_Generacion_de_Datos_!$A:$F,5,0)</f>
        <v>01.00.00.62.03.01.02</v>
      </c>
    </row>
    <row r="1796" spans="1:21" s="3" customFormat="1" ht="21.95" customHeight="1" x14ac:dyDescent="0.25">
      <c r="A1796" s="2">
        <f>VLOOKUP(C1796,[1]FIJA!$D:$P,3,0)</f>
        <v>113001242</v>
      </c>
      <c r="B1796" s="23">
        <v>1784</v>
      </c>
      <c r="C1796" s="7" t="s">
        <v>1507</v>
      </c>
      <c r="D1796" s="7" t="s">
        <v>266</v>
      </c>
      <c r="E1796" s="7" t="str">
        <f>VLOOKUP(A1796,[2]COMEDORECO_Generacion_de_Datos_!$A:$F,2,0)</f>
        <v>M</v>
      </c>
      <c r="F1796" s="7" t="s">
        <v>1844</v>
      </c>
      <c r="G1796" s="44" t="str">
        <f>VLOOKUP(A1796,[1]FIJA!$A:$P,15,0)</f>
        <v>DIVISION DE ALMACEN Y SUMINISTRO- COMEDO</v>
      </c>
      <c r="H1796" s="44">
        <f>VLOOKUP(A1796,[1]FIJA!$A:$P,8,0)</f>
        <v>13000</v>
      </c>
      <c r="I1796" s="32">
        <f>VLOOKUP(A1796,[1]FIJA!$A:$P,10,0)</f>
        <v>0</v>
      </c>
      <c r="J1796" s="32">
        <f>VLOOKUP(A1796,[1]FIJA!$A:$P,9,0)</f>
        <v>373.1</v>
      </c>
      <c r="K1796" s="32">
        <f>VLOOKUP(A1796,[3]Sheet1!$F:$I,2,)</f>
        <v>923</v>
      </c>
      <c r="L1796" s="32">
        <f>VLOOKUP(A1796,[3]Sheet1!$F:$I,4,0)</f>
        <v>149.5</v>
      </c>
      <c r="M1796" s="32">
        <f>VLOOKUP(A1796,[1]FIJA!$A:$P,11,0)</f>
        <v>395.2</v>
      </c>
      <c r="N1796" s="32">
        <f>VLOOKUP(A1796,[3]Sheet1!$F:$I,3,0)</f>
        <v>921.7</v>
      </c>
      <c r="O1796" s="32">
        <f>VLOOKUP(A1796,[1]FIJA!$A:$P,12,0)</f>
        <v>75</v>
      </c>
      <c r="P1796" s="6">
        <v>768.3</v>
      </c>
      <c r="Q1796" s="40">
        <f t="shared" si="82"/>
        <v>843.3</v>
      </c>
      <c r="R1796" s="6">
        <f t="shared" si="84"/>
        <v>1994.2</v>
      </c>
      <c r="S1796" s="6">
        <f t="shared" si="83"/>
        <v>12156.7</v>
      </c>
      <c r="T1796" s="24">
        <v>111</v>
      </c>
      <c r="U1796" s="2" t="str">
        <f>VLOOKUP(A1796,[2]COMEDORECO_Generacion_de_Datos_!$A:$F,5,0)</f>
        <v>01.00.00.62.03.01.02</v>
      </c>
    </row>
    <row r="1797" spans="1:21" s="3" customFormat="1" ht="21.95" customHeight="1" x14ac:dyDescent="0.25">
      <c r="A1797" s="2">
        <f>VLOOKUP(C1797,[1]FIJA!$D:$P,3,0)</f>
        <v>40233927496</v>
      </c>
      <c r="B1797" s="23">
        <v>1785</v>
      </c>
      <c r="C1797" s="7" t="s">
        <v>1755</v>
      </c>
      <c r="D1797" s="7" t="s">
        <v>266</v>
      </c>
      <c r="E1797" s="7" t="str">
        <f>VLOOKUP(A1797,[2]COMEDORECO_Generacion_de_Datos_!$A:$F,2,0)</f>
        <v>F</v>
      </c>
      <c r="F1797" s="7" t="s">
        <v>1844</v>
      </c>
      <c r="G1797" s="44" t="str">
        <f>VLOOKUP(A1797,[1]FIJA!$A:$P,15,0)</f>
        <v>DIVISION DE ALMACEN Y SUMINISTRO- COMEDO</v>
      </c>
      <c r="H1797" s="44">
        <f>VLOOKUP(A1797,[1]FIJA!$A:$P,8,0)</f>
        <v>13000</v>
      </c>
      <c r="I1797" s="32">
        <f>VLOOKUP(A1797,[1]FIJA!$A:$P,10,0)</f>
        <v>0</v>
      </c>
      <c r="J1797" s="32">
        <f>VLOOKUP(A1797,[1]FIJA!$A:$P,9,0)</f>
        <v>373.1</v>
      </c>
      <c r="K1797" s="32">
        <f>VLOOKUP(A1797,[3]Sheet1!$F:$I,2,)</f>
        <v>923</v>
      </c>
      <c r="L1797" s="32">
        <f>VLOOKUP(A1797,[3]Sheet1!$F:$I,4,0)</f>
        <v>149.5</v>
      </c>
      <c r="M1797" s="32">
        <f>VLOOKUP(A1797,[1]FIJA!$A:$P,11,0)</f>
        <v>395.2</v>
      </c>
      <c r="N1797" s="32">
        <f>VLOOKUP(A1797,[3]Sheet1!$F:$I,3,0)</f>
        <v>921.7</v>
      </c>
      <c r="O1797" s="32">
        <f>VLOOKUP(A1797,[1]FIJA!$A:$P,12,0)</f>
        <v>75</v>
      </c>
      <c r="P1797" s="6">
        <v>768.3</v>
      </c>
      <c r="Q1797" s="40">
        <f t="shared" si="82"/>
        <v>843.3</v>
      </c>
      <c r="R1797" s="6">
        <f t="shared" si="84"/>
        <v>1994.2</v>
      </c>
      <c r="S1797" s="6">
        <f t="shared" si="83"/>
        <v>12156.7</v>
      </c>
      <c r="T1797" s="24">
        <v>111</v>
      </c>
      <c r="U1797" s="2" t="str">
        <f>VLOOKUP(A1797,[2]COMEDORECO_Generacion_de_Datos_!$A:$F,5,0)</f>
        <v>01.00.00.62.03.01.02</v>
      </c>
    </row>
    <row r="1798" spans="1:21" s="3" customFormat="1" ht="21.95" customHeight="1" x14ac:dyDescent="0.25">
      <c r="A1798" s="2">
        <f>VLOOKUP(C1798,[1]FIJA!$D:$P,3,0)</f>
        <v>1800504332</v>
      </c>
      <c r="B1798" s="23">
        <v>1786</v>
      </c>
      <c r="C1798" s="7" t="s">
        <v>1866</v>
      </c>
      <c r="D1798" s="7" t="s">
        <v>97</v>
      </c>
      <c r="E1798" s="7" t="str">
        <f>VLOOKUP(A1798,[2]COMEDORECO_Generacion_de_Datos_!$A:$F,2,0)</f>
        <v>M</v>
      </c>
      <c r="F1798" s="7" t="s">
        <v>1844</v>
      </c>
      <c r="G1798" s="44" t="str">
        <f>VLOOKUP(A1798,[1]FIJA!$A:$P,15,0)</f>
        <v>DIVISION DE ALMACEN Y SUMINISTRO- COMEDO</v>
      </c>
      <c r="H1798" s="44">
        <f>VLOOKUP(A1798,[1]FIJA!$A:$P,8,0)</f>
        <v>12000</v>
      </c>
      <c r="I1798" s="32">
        <f>VLOOKUP(A1798,[1]FIJA!$A:$P,10,0)</f>
        <v>0</v>
      </c>
      <c r="J1798" s="32">
        <f>VLOOKUP(A1798,[1]FIJA!$A:$P,9,0)</f>
        <v>344.4</v>
      </c>
      <c r="K1798" s="32">
        <f>VLOOKUP(A1798,[3]Sheet1!$F:$I,2,)</f>
        <v>852</v>
      </c>
      <c r="L1798" s="32">
        <f>VLOOKUP(A1798,[3]Sheet1!$F:$I,4,0)</f>
        <v>138</v>
      </c>
      <c r="M1798" s="32">
        <f>VLOOKUP(A1798,[1]FIJA!$A:$P,11,0)</f>
        <v>364.8</v>
      </c>
      <c r="N1798" s="32">
        <f>VLOOKUP(A1798,[3]Sheet1!$F:$I,3,0)</f>
        <v>850.8</v>
      </c>
      <c r="O1798" s="32">
        <f>VLOOKUP(A1798,[1]FIJA!$A:$P,12,0)</f>
        <v>75</v>
      </c>
      <c r="P1798" s="6">
        <v>709.2</v>
      </c>
      <c r="Q1798" s="40">
        <f t="shared" si="82"/>
        <v>784.2</v>
      </c>
      <c r="R1798" s="6">
        <f t="shared" si="84"/>
        <v>1840.8</v>
      </c>
      <c r="S1798" s="6">
        <f t="shared" si="83"/>
        <v>11215.8</v>
      </c>
      <c r="T1798" s="24">
        <v>111</v>
      </c>
      <c r="U1798" s="2" t="str">
        <f>VLOOKUP(A1798,[2]COMEDORECO_Generacion_de_Datos_!$A:$F,5,0)</f>
        <v>01.00.00.62.03.01.02</v>
      </c>
    </row>
    <row r="1799" spans="1:21" s="3" customFormat="1" ht="21.95" customHeight="1" x14ac:dyDescent="0.25">
      <c r="A1799" s="2">
        <f>VLOOKUP(C1799,[1]FIJA!$D:$P,3,0)</f>
        <v>40215832524</v>
      </c>
      <c r="B1799" s="23">
        <v>1787</v>
      </c>
      <c r="C1799" s="7" t="s">
        <v>1794</v>
      </c>
      <c r="D1799" s="7" t="s">
        <v>97</v>
      </c>
      <c r="E1799" s="7" t="str">
        <f>VLOOKUP(A1799,[2]COMEDORECO_Generacion_de_Datos_!$A:$F,2,0)</f>
        <v>F</v>
      </c>
      <c r="F1799" s="7" t="s">
        <v>1844</v>
      </c>
      <c r="G1799" s="44" t="str">
        <f>VLOOKUP(A1799,[1]FIJA!$A:$P,15,0)</f>
        <v>DIVISION DE ALMACEN Y SUMINISTRO- COMEDO</v>
      </c>
      <c r="H1799" s="44">
        <f>VLOOKUP(A1799,[1]FIJA!$A:$P,8,0)</f>
        <v>11000</v>
      </c>
      <c r="I1799" s="32">
        <f>VLOOKUP(A1799,[1]FIJA!$A:$P,10,0)</f>
        <v>0</v>
      </c>
      <c r="J1799" s="32">
        <f>VLOOKUP(A1799,[1]FIJA!$A:$P,9,0)</f>
        <v>315.7</v>
      </c>
      <c r="K1799" s="32">
        <f>VLOOKUP(A1799,[3]Sheet1!$F:$I,2,)</f>
        <v>781</v>
      </c>
      <c r="L1799" s="32">
        <f>VLOOKUP(A1799,[3]Sheet1!$F:$I,4,0)</f>
        <v>126.5</v>
      </c>
      <c r="M1799" s="32">
        <f>VLOOKUP(A1799,[1]FIJA!$A:$P,11,0)</f>
        <v>334.4</v>
      </c>
      <c r="N1799" s="32">
        <f>VLOOKUP(A1799,[3]Sheet1!$F:$I,3,0)</f>
        <v>779.9</v>
      </c>
      <c r="O1799" s="32">
        <f>VLOOKUP(A1799,[1]FIJA!$A:$P,12,0)</f>
        <v>75</v>
      </c>
      <c r="P1799" s="6">
        <v>650.09999999999991</v>
      </c>
      <c r="Q1799" s="40">
        <f t="shared" si="82"/>
        <v>725.09999999999991</v>
      </c>
      <c r="R1799" s="6">
        <f t="shared" si="84"/>
        <v>1687.4</v>
      </c>
      <c r="S1799" s="6">
        <f t="shared" si="83"/>
        <v>10274.9</v>
      </c>
      <c r="T1799" s="24">
        <v>111</v>
      </c>
      <c r="U1799" s="2" t="str">
        <f>VLOOKUP(A1799,[2]COMEDORECO_Generacion_de_Datos_!$A:$F,5,0)</f>
        <v>01.00.00.62.03.01.02</v>
      </c>
    </row>
    <row r="1800" spans="1:21" s="3" customFormat="1" ht="21.95" customHeight="1" x14ac:dyDescent="0.25">
      <c r="A1800" s="2">
        <f>VLOOKUP(C1800,[1]FIJA!$D:$P,3,0)</f>
        <v>2000171823</v>
      </c>
      <c r="B1800" s="23">
        <v>1788</v>
      </c>
      <c r="C1800" s="7" t="s">
        <v>1824</v>
      </c>
      <c r="D1800" s="7" t="s">
        <v>97</v>
      </c>
      <c r="E1800" s="7" t="str">
        <f>VLOOKUP(A1800,[2]COMEDORECO_Generacion_de_Datos_!$A:$F,2,0)</f>
        <v>F</v>
      </c>
      <c r="F1800" s="7" t="s">
        <v>1844</v>
      </c>
      <c r="G1800" s="44" t="str">
        <f>VLOOKUP(A1800,[1]FIJA!$A:$P,15,0)</f>
        <v>DIVISION DE ALMACEN Y SUMINISTRO- COMEDO</v>
      </c>
      <c r="H1800" s="44">
        <f>VLOOKUP(A1800,[1]FIJA!$A:$P,8,0)</f>
        <v>11000</v>
      </c>
      <c r="I1800" s="32">
        <f>VLOOKUP(A1800,[1]FIJA!$A:$P,10,0)</f>
        <v>0</v>
      </c>
      <c r="J1800" s="32">
        <f>VLOOKUP(A1800,[1]FIJA!$A:$P,9,0)</f>
        <v>315.7</v>
      </c>
      <c r="K1800" s="32">
        <f>VLOOKUP(A1800,[3]Sheet1!$F:$I,2,)</f>
        <v>781</v>
      </c>
      <c r="L1800" s="32">
        <f>VLOOKUP(A1800,[3]Sheet1!$F:$I,4,0)</f>
        <v>126.5</v>
      </c>
      <c r="M1800" s="32">
        <f>VLOOKUP(A1800,[1]FIJA!$A:$P,11,0)</f>
        <v>334.4</v>
      </c>
      <c r="N1800" s="32">
        <f>VLOOKUP(A1800,[3]Sheet1!$F:$I,3,0)</f>
        <v>779.9</v>
      </c>
      <c r="O1800" s="32">
        <f>VLOOKUP(A1800,[1]FIJA!$A:$P,12,0)</f>
        <v>75</v>
      </c>
      <c r="P1800" s="6">
        <v>650.09999999999991</v>
      </c>
      <c r="Q1800" s="40">
        <f t="shared" si="82"/>
        <v>725.09999999999991</v>
      </c>
      <c r="R1800" s="6">
        <f t="shared" si="84"/>
        <v>1687.4</v>
      </c>
      <c r="S1800" s="6">
        <f t="shared" si="83"/>
        <v>10274.9</v>
      </c>
      <c r="T1800" s="24">
        <v>111</v>
      </c>
      <c r="U1800" s="2" t="str">
        <f>VLOOKUP(A1800,[2]COMEDORECO_Generacion_de_Datos_!$A:$F,5,0)</f>
        <v>01.00.00.62.03.01.02</v>
      </c>
    </row>
    <row r="1801" spans="1:21" s="3" customFormat="1" ht="21.95" customHeight="1" x14ac:dyDescent="0.25">
      <c r="A1801" s="2">
        <f>VLOOKUP(C1801,[1]FIJA!$D:$P,3,0)</f>
        <v>104797246</v>
      </c>
      <c r="B1801" s="23">
        <v>1789</v>
      </c>
      <c r="C1801" s="7" t="s">
        <v>207</v>
      </c>
      <c r="D1801" s="7" t="s">
        <v>101</v>
      </c>
      <c r="E1801" s="7" t="str">
        <f>VLOOKUP(A1801,[2]COMEDORECO_Generacion_de_Datos_!$A:$F,2,0)</f>
        <v>M</v>
      </c>
      <c r="F1801" s="7" t="s">
        <v>1844</v>
      </c>
      <c r="G1801" s="44" t="str">
        <f>VLOOKUP(A1801,[1]FIJA!$A:$P,15,0)</f>
        <v>DIVISION DE ALMACEN Y SUMINISTRO- COMEDO</v>
      </c>
      <c r="H1801" s="44">
        <f>VLOOKUP(A1801,[1]FIJA!$A:$P,8,0)</f>
        <v>11000</v>
      </c>
      <c r="I1801" s="32">
        <f>VLOOKUP(A1801,[1]FIJA!$A:$P,10,0)</f>
        <v>0</v>
      </c>
      <c r="J1801" s="32">
        <f>VLOOKUP(A1801,[1]FIJA!$A:$P,9,0)</f>
        <v>315.7</v>
      </c>
      <c r="K1801" s="32">
        <f>VLOOKUP(A1801,[3]Sheet1!$F:$I,2,)</f>
        <v>781</v>
      </c>
      <c r="L1801" s="32">
        <f>VLOOKUP(A1801,[3]Sheet1!$F:$I,4,0)</f>
        <v>126.5</v>
      </c>
      <c r="M1801" s="32">
        <f>VLOOKUP(A1801,[1]FIJA!$A:$P,11,0)</f>
        <v>334.4</v>
      </c>
      <c r="N1801" s="32">
        <f>VLOOKUP(A1801,[3]Sheet1!$F:$I,3,0)</f>
        <v>779.9</v>
      </c>
      <c r="O1801" s="32">
        <f>VLOOKUP(A1801,[1]FIJA!$A:$P,12,0)</f>
        <v>75</v>
      </c>
      <c r="P1801" s="6">
        <v>650.09999999999991</v>
      </c>
      <c r="Q1801" s="40">
        <f t="shared" si="82"/>
        <v>725.09999999999991</v>
      </c>
      <c r="R1801" s="6">
        <f t="shared" si="84"/>
        <v>1687.4</v>
      </c>
      <c r="S1801" s="6">
        <f t="shared" si="83"/>
        <v>10274.9</v>
      </c>
      <c r="T1801" s="24">
        <v>111</v>
      </c>
      <c r="U1801" s="2" t="str">
        <f>VLOOKUP(A1801,[2]COMEDORECO_Generacion_de_Datos_!$A:$F,5,0)</f>
        <v>01.00.00.62.03.01.02</v>
      </c>
    </row>
    <row r="1802" spans="1:21" s="3" customFormat="1" ht="21.95" customHeight="1" x14ac:dyDescent="0.25">
      <c r="A1802" s="2">
        <f>VLOOKUP(C1802,[1]FIJA!$D:$P,3,0)</f>
        <v>114927809</v>
      </c>
      <c r="B1802" s="23">
        <v>1790</v>
      </c>
      <c r="C1802" s="7" t="s">
        <v>423</v>
      </c>
      <c r="D1802" s="7" t="s">
        <v>397</v>
      </c>
      <c r="E1802" s="7" t="str">
        <f>VLOOKUP(A1802,[2]COMEDORECO_Generacion_de_Datos_!$A:$F,2,0)</f>
        <v>F</v>
      </c>
      <c r="F1802" s="7" t="s">
        <v>1844</v>
      </c>
      <c r="G1802" s="44" t="str">
        <f>VLOOKUP(A1802,[1]FIJA!$A:$P,15,0)</f>
        <v>DIVISION DE ALMACEN Y SUMINISTRO- COMEDO</v>
      </c>
      <c r="H1802" s="44">
        <f>VLOOKUP(A1802,[1]FIJA!$A:$P,8,0)</f>
        <v>11000</v>
      </c>
      <c r="I1802" s="32">
        <f>VLOOKUP(A1802,[1]FIJA!$A:$P,10,0)</f>
        <v>0</v>
      </c>
      <c r="J1802" s="32">
        <f>VLOOKUP(A1802,[1]FIJA!$A:$P,9,0)</f>
        <v>315.7</v>
      </c>
      <c r="K1802" s="32">
        <f>VLOOKUP(A1802,[3]Sheet1!$F:$I,2,)</f>
        <v>781</v>
      </c>
      <c r="L1802" s="32">
        <f>VLOOKUP(A1802,[3]Sheet1!$F:$I,4,0)</f>
        <v>126.5</v>
      </c>
      <c r="M1802" s="32">
        <f>VLOOKUP(A1802,[1]FIJA!$A:$P,11,0)</f>
        <v>334.4</v>
      </c>
      <c r="N1802" s="32">
        <f>VLOOKUP(A1802,[3]Sheet1!$F:$I,3,0)</f>
        <v>779.9</v>
      </c>
      <c r="O1802" s="32">
        <f>VLOOKUP(A1802,[1]FIJA!$A:$P,12,0)</f>
        <v>75</v>
      </c>
      <c r="P1802" s="6">
        <v>650.09999999999991</v>
      </c>
      <c r="Q1802" s="40">
        <f t="shared" si="82"/>
        <v>725.09999999999991</v>
      </c>
      <c r="R1802" s="6">
        <f t="shared" si="84"/>
        <v>1687.4</v>
      </c>
      <c r="S1802" s="6">
        <f t="shared" si="83"/>
        <v>10274.9</v>
      </c>
      <c r="T1802" s="24">
        <v>111</v>
      </c>
      <c r="U1802" s="2" t="str">
        <f>VLOOKUP(A1802,[2]COMEDORECO_Generacion_de_Datos_!$A:$F,5,0)</f>
        <v>01.00.00.62.03.01.02</v>
      </c>
    </row>
    <row r="1803" spans="1:21" s="3" customFormat="1" ht="21.95" customHeight="1" x14ac:dyDescent="0.25">
      <c r="A1803" s="2">
        <f>VLOOKUP(C1803,[1]FIJA!$D:$P,3,0)</f>
        <v>104750096</v>
      </c>
      <c r="B1803" s="23">
        <v>1791</v>
      </c>
      <c r="C1803" s="7" t="s">
        <v>199</v>
      </c>
      <c r="D1803" s="7" t="s">
        <v>106</v>
      </c>
      <c r="E1803" s="7" t="str">
        <f>VLOOKUP(A1803,[2]COMEDORECO_Generacion_de_Datos_!$A:$F,2,0)</f>
        <v>M</v>
      </c>
      <c r="F1803" s="7" t="s">
        <v>1844</v>
      </c>
      <c r="G1803" s="44" t="str">
        <f>VLOOKUP(A1803,[1]FIJA!$A:$P,15,0)</f>
        <v>DIVISION DE TRANSPORTACION- COMEDORES EC</v>
      </c>
      <c r="H1803" s="44">
        <f>VLOOKUP(A1803,[1]FIJA!$A:$P,8,0)</f>
        <v>140000</v>
      </c>
      <c r="I1803" s="32">
        <f>VLOOKUP(A1803,[1]FIJA!$A:$P,10,0)</f>
        <v>21514.37</v>
      </c>
      <c r="J1803" s="32">
        <f>VLOOKUP(A1803,[1]FIJA!$A:$P,9,0)</f>
        <v>4018</v>
      </c>
      <c r="K1803" s="32">
        <f>VLOOKUP(A1803,[3]Sheet1!$F:$I,2,)</f>
        <v>9940</v>
      </c>
      <c r="L1803" s="32">
        <f>VLOOKUP(A1803,[3]Sheet1!$F:$I,4,0)</f>
        <v>748.08</v>
      </c>
      <c r="M1803" s="32">
        <f>VLOOKUP(A1803,[1]FIJA!$A:$P,11,0)</f>
        <v>4256</v>
      </c>
      <c r="N1803" s="32">
        <f>VLOOKUP(A1803,[3]Sheet1!$F:$I,3,0)</f>
        <v>9926</v>
      </c>
      <c r="O1803" s="32">
        <f>VLOOKUP(A1803,[1]FIJA!$A:$P,12,0)</f>
        <v>75</v>
      </c>
      <c r="P1803" s="6">
        <v>8274</v>
      </c>
      <c r="Q1803" s="40">
        <f t="shared" si="82"/>
        <v>29863.37</v>
      </c>
      <c r="R1803" s="6">
        <f t="shared" si="84"/>
        <v>20614.080000000002</v>
      </c>
      <c r="S1803" s="6">
        <f t="shared" si="83"/>
        <v>110136.63</v>
      </c>
      <c r="T1803" s="24">
        <v>111</v>
      </c>
      <c r="U1803" s="2" t="str">
        <f>VLOOKUP(A1803,[2]COMEDORECO_Generacion_de_Datos_!$A:$F,5,0)</f>
        <v>01.00.00.62.03.01.03</v>
      </c>
    </row>
    <row r="1804" spans="1:21" s="3" customFormat="1" ht="21.95" customHeight="1" x14ac:dyDescent="0.25">
      <c r="A1804" s="2">
        <f>VLOOKUP(C1804,[1]FIJA!$D:$P,3,0)</f>
        <v>114341647</v>
      </c>
      <c r="B1804" s="23">
        <v>1792</v>
      </c>
      <c r="C1804" s="7" t="s">
        <v>414</v>
      </c>
      <c r="D1804" s="7" t="s">
        <v>415</v>
      </c>
      <c r="E1804" s="7" t="str">
        <f>VLOOKUP(A1804,[2]COMEDORECO_Generacion_de_Datos_!$A:$F,2,0)</f>
        <v>M</v>
      </c>
      <c r="F1804" s="7" t="s">
        <v>1844</v>
      </c>
      <c r="G1804" s="44" t="str">
        <f>VLOOKUP(A1804,[1]FIJA!$A:$P,15,0)</f>
        <v>DIVISION DE TRANSPORTACION- COMEDORES EC</v>
      </c>
      <c r="H1804" s="44">
        <f>VLOOKUP(A1804,[1]FIJA!$A:$P,8,0)</f>
        <v>40000</v>
      </c>
      <c r="I1804" s="32">
        <f>VLOOKUP(A1804,[1]FIJA!$A:$P,10,0)</f>
        <v>442.65</v>
      </c>
      <c r="J1804" s="32">
        <f>VLOOKUP(A1804,[1]FIJA!$A:$P,9,0)</f>
        <v>1148</v>
      </c>
      <c r="K1804" s="32">
        <f>VLOOKUP(A1804,[3]Sheet1!$F:$I,2,)</f>
        <v>2840</v>
      </c>
      <c r="L1804" s="32">
        <f>VLOOKUP(A1804,[3]Sheet1!$F:$I,4,0)</f>
        <v>460</v>
      </c>
      <c r="M1804" s="32">
        <f>VLOOKUP(A1804,[1]FIJA!$A:$P,11,0)</f>
        <v>1216</v>
      </c>
      <c r="N1804" s="32">
        <f>VLOOKUP(A1804,[3]Sheet1!$F:$I,3,0)</f>
        <v>2836</v>
      </c>
      <c r="O1804" s="32">
        <f>VLOOKUP(A1804,[1]FIJA!$A:$P,12,0)</f>
        <v>75</v>
      </c>
      <c r="P1804" s="6">
        <v>2364</v>
      </c>
      <c r="Q1804" s="40">
        <f t="shared" si="82"/>
        <v>2881.65</v>
      </c>
      <c r="R1804" s="6">
        <f t="shared" si="84"/>
        <v>6136</v>
      </c>
      <c r="S1804" s="6">
        <f t="shared" si="83"/>
        <v>37118.35</v>
      </c>
      <c r="T1804" s="24">
        <v>111</v>
      </c>
      <c r="U1804" s="2" t="str">
        <f>VLOOKUP(A1804,[2]COMEDORECO_Generacion_de_Datos_!$A:$F,5,0)</f>
        <v>01.00.00.62.03.01.03</v>
      </c>
    </row>
    <row r="1805" spans="1:21" s="3" customFormat="1" ht="21.95" customHeight="1" x14ac:dyDescent="0.25">
      <c r="A1805" s="2">
        <f>VLOOKUP(C1805,[1]FIJA!$D:$P,3,0)</f>
        <v>105810113</v>
      </c>
      <c r="B1805" s="23">
        <v>1793</v>
      </c>
      <c r="C1805" s="7" t="s">
        <v>256</v>
      </c>
      <c r="D1805" s="7" t="s">
        <v>257</v>
      </c>
      <c r="E1805" s="7" t="str">
        <f>VLOOKUP(A1805,[2]COMEDORECO_Generacion_de_Datos_!$A:$F,2,0)</f>
        <v>M</v>
      </c>
      <c r="F1805" s="7" t="s">
        <v>1844</v>
      </c>
      <c r="G1805" s="44" t="str">
        <f>VLOOKUP(A1805,[1]FIJA!$A:$P,15,0)</f>
        <v>DIVISION DE TRANSPORTACION- COMEDORES EC</v>
      </c>
      <c r="H1805" s="44">
        <f>VLOOKUP(A1805,[1]FIJA!$A:$P,8,0)</f>
        <v>35000</v>
      </c>
      <c r="I1805" s="32">
        <f>VLOOKUP(A1805,[1]FIJA!$A:$P,10,0)</f>
        <v>0</v>
      </c>
      <c r="J1805" s="32">
        <f>VLOOKUP(A1805,[1]FIJA!$A:$P,9,0)</f>
        <v>1004.5</v>
      </c>
      <c r="K1805" s="32">
        <f>VLOOKUP(A1805,[3]Sheet1!$F:$I,2,)</f>
        <v>2485</v>
      </c>
      <c r="L1805" s="32">
        <f>VLOOKUP(A1805,[3]Sheet1!$F:$I,4,0)</f>
        <v>402.5</v>
      </c>
      <c r="M1805" s="32">
        <f>VLOOKUP(A1805,[1]FIJA!$A:$P,11,0)</f>
        <v>1064</v>
      </c>
      <c r="N1805" s="32">
        <f>VLOOKUP(A1805,[3]Sheet1!$F:$I,3,0)</f>
        <v>2481.5</v>
      </c>
      <c r="O1805" s="32">
        <f>VLOOKUP(A1805,[1]FIJA!$A:$P,12,0)</f>
        <v>75</v>
      </c>
      <c r="P1805" s="6">
        <v>2068.5</v>
      </c>
      <c r="Q1805" s="40">
        <f t="shared" ref="Q1805:Q1868" si="85">+I1805+J1805+M1805+O1805</f>
        <v>2143.5</v>
      </c>
      <c r="R1805" s="6">
        <f t="shared" si="84"/>
        <v>5369</v>
      </c>
      <c r="S1805" s="6">
        <f t="shared" ref="S1805:S1868" si="86">+H1805-Q1805</f>
        <v>32856.5</v>
      </c>
      <c r="T1805" s="24">
        <v>111</v>
      </c>
      <c r="U1805" s="2" t="str">
        <f>VLOOKUP(A1805,[2]COMEDORECO_Generacion_de_Datos_!$A:$F,5,0)</f>
        <v>01.00.00.62.03.01.03</v>
      </c>
    </row>
    <row r="1806" spans="1:21" s="3" customFormat="1" ht="21.95" customHeight="1" x14ac:dyDescent="0.25">
      <c r="A1806" s="2">
        <f>VLOOKUP(C1806,[1]FIJA!$D:$P,3,0)</f>
        <v>109023531</v>
      </c>
      <c r="B1806" s="23">
        <v>1794</v>
      </c>
      <c r="C1806" s="7" t="s">
        <v>45</v>
      </c>
      <c r="D1806" s="7" t="s">
        <v>46</v>
      </c>
      <c r="E1806" s="7" t="str">
        <f>VLOOKUP(A1806,[2]COMEDORECO_Generacion_de_Datos_!$A:$F,2,0)</f>
        <v>F</v>
      </c>
      <c r="F1806" s="7" t="s">
        <v>1845</v>
      </c>
      <c r="G1806" s="44" t="str">
        <f>VLOOKUP(A1806,[1]FIJA!$A:$P,15,0)</f>
        <v>DIVISION DE TRANSPORTACION- COMEDORES EC</v>
      </c>
      <c r="H1806" s="44">
        <f>VLOOKUP(A1806,[1]FIJA!$A:$P,8,0)</f>
        <v>31500</v>
      </c>
      <c r="I1806" s="32">
        <f>VLOOKUP(A1806,[1]FIJA!$A:$P,10,0)</f>
        <v>0</v>
      </c>
      <c r="J1806" s="32">
        <f>VLOOKUP(A1806,[1]FIJA!$A:$P,9,0)</f>
        <v>904.05</v>
      </c>
      <c r="K1806" s="32">
        <f>VLOOKUP(A1806,[3]Sheet1!$F:$I,2,)</f>
        <v>2236.5</v>
      </c>
      <c r="L1806" s="32">
        <f>VLOOKUP(A1806,[3]Sheet1!$F:$I,4,0)</f>
        <v>362.25</v>
      </c>
      <c r="M1806" s="32">
        <f>VLOOKUP(A1806,[1]FIJA!$A:$P,11,0)</f>
        <v>957.6</v>
      </c>
      <c r="N1806" s="32">
        <f>VLOOKUP(A1806,[3]Sheet1!$F:$I,3,0)</f>
        <v>2233.35</v>
      </c>
      <c r="O1806" s="32">
        <f>VLOOKUP(A1806,[1]FIJA!$A:$P,12,0)</f>
        <v>3099.9</v>
      </c>
      <c r="P1806" s="6">
        <v>1861.65</v>
      </c>
      <c r="Q1806" s="40">
        <f t="shared" si="85"/>
        <v>4961.55</v>
      </c>
      <c r="R1806" s="6">
        <f t="shared" si="84"/>
        <v>4832.1000000000004</v>
      </c>
      <c r="S1806" s="6">
        <f t="shared" si="86"/>
        <v>26538.45</v>
      </c>
      <c r="T1806" s="24">
        <v>111</v>
      </c>
      <c r="U1806" s="2" t="str">
        <f>VLOOKUP(A1806,[2]COMEDORECO_Generacion_de_Datos_!$A:$F,5,0)</f>
        <v>01.00.00.62.03.01.03</v>
      </c>
    </row>
    <row r="1807" spans="1:21" s="3" customFormat="1" ht="21.95" customHeight="1" x14ac:dyDescent="0.25">
      <c r="A1807" s="2">
        <f>VLOOKUP(C1807,[1]FIJA!$D:$P,3,0)</f>
        <v>109823328</v>
      </c>
      <c r="B1807" s="23">
        <v>1795</v>
      </c>
      <c r="C1807" s="7" t="s">
        <v>328</v>
      </c>
      <c r="D1807" s="7" t="s">
        <v>141</v>
      </c>
      <c r="E1807" s="7" t="str">
        <f>VLOOKUP(A1807,[2]COMEDORECO_Generacion_de_Datos_!$A:$F,2,0)</f>
        <v>M</v>
      </c>
      <c r="F1807" s="7" t="s">
        <v>1844</v>
      </c>
      <c r="G1807" s="44" t="str">
        <f>VLOOKUP(A1807,[1]FIJA!$A:$P,15,0)</f>
        <v>DIVISION DE TRANSPORTACION- COMEDORES EC</v>
      </c>
      <c r="H1807" s="44">
        <f>VLOOKUP(A1807,[1]FIJA!$A:$P,8,0)</f>
        <v>26500</v>
      </c>
      <c r="I1807" s="32">
        <f>VLOOKUP(A1807,[1]FIJA!$A:$P,10,0)</f>
        <v>0</v>
      </c>
      <c r="J1807" s="32">
        <f>VLOOKUP(A1807,[1]FIJA!$A:$P,9,0)</f>
        <v>760.55</v>
      </c>
      <c r="K1807" s="32">
        <f>VLOOKUP(A1807,[3]Sheet1!$F:$I,2,)</f>
        <v>1881.5</v>
      </c>
      <c r="L1807" s="32">
        <f>VLOOKUP(A1807,[3]Sheet1!$F:$I,4,0)</f>
        <v>304.75</v>
      </c>
      <c r="M1807" s="32">
        <f>VLOOKUP(A1807,[1]FIJA!$A:$P,11,0)</f>
        <v>805.6</v>
      </c>
      <c r="N1807" s="32">
        <f>VLOOKUP(A1807,[3]Sheet1!$F:$I,3,0)</f>
        <v>1878.85</v>
      </c>
      <c r="O1807" s="32">
        <f>VLOOKUP(A1807,[1]FIJA!$A:$P,12,0)</f>
        <v>75</v>
      </c>
      <c r="P1807" s="6">
        <v>1566.15</v>
      </c>
      <c r="Q1807" s="40">
        <f t="shared" si="85"/>
        <v>1641.15</v>
      </c>
      <c r="R1807" s="6">
        <f t="shared" si="84"/>
        <v>4065.1</v>
      </c>
      <c r="S1807" s="6">
        <f t="shared" si="86"/>
        <v>24858.85</v>
      </c>
      <c r="T1807" s="24">
        <v>111</v>
      </c>
      <c r="U1807" s="2" t="str">
        <f>VLOOKUP(A1807,[2]COMEDORECO_Generacion_de_Datos_!$A:$F,5,0)</f>
        <v>01.00.00.62.03.01.03</v>
      </c>
    </row>
    <row r="1808" spans="1:21" s="3" customFormat="1" ht="21.95" customHeight="1" x14ac:dyDescent="0.25">
      <c r="A1808" s="2">
        <f>VLOOKUP(C1808,[1]FIJA!$D:$P,3,0)</f>
        <v>8000070006</v>
      </c>
      <c r="B1808" s="23">
        <v>1796</v>
      </c>
      <c r="C1808" s="7" t="s">
        <v>981</v>
      </c>
      <c r="D1808" s="7" t="s">
        <v>99</v>
      </c>
      <c r="E1808" s="7" t="str">
        <f>VLOOKUP(A1808,[2]COMEDORECO_Generacion_de_Datos_!$A:$F,2,0)</f>
        <v>M</v>
      </c>
      <c r="F1808" s="7" t="s">
        <v>1844</v>
      </c>
      <c r="G1808" s="44" t="str">
        <f>VLOOKUP(A1808,[1]FIJA!$A:$P,15,0)</f>
        <v>DIVISION DE TRANSPORTACION- COMEDORES EC</v>
      </c>
      <c r="H1808" s="44">
        <f>VLOOKUP(A1808,[1]FIJA!$A:$P,8,0)</f>
        <v>25000</v>
      </c>
      <c r="I1808" s="32">
        <f>VLOOKUP(A1808,[1]FIJA!$A:$P,10,0)</f>
        <v>0</v>
      </c>
      <c r="J1808" s="32">
        <f>VLOOKUP(A1808,[1]FIJA!$A:$P,9,0)</f>
        <v>717.5</v>
      </c>
      <c r="K1808" s="32">
        <f>VLOOKUP(A1808,[3]Sheet1!$F:$I,2,)</f>
        <v>1775</v>
      </c>
      <c r="L1808" s="32">
        <f>VLOOKUP(A1808,[3]Sheet1!$F:$I,4,0)</f>
        <v>287.5</v>
      </c>
      <c r="M1808" s="32">
        <f>VLOOKUP(A1808,[1]FIJA!$A:$P,11,0)</f>
        <v>760</v>
      </c>
      <c r="N1808" s="32">
        <f>VLOOKUP(A1808,[3]Sheet1!$F:$I,3,0)</f>
        <v>1772.5</v>
      </c>
      <c r="O1808" s="32">
        <f>VLOOKUP(A1808,[1]FIJA!$A:$P,12,0)</f>
        <v>75</v>
      </c>
      <c r="P1808" s="6">
        <v>1477.5</v>
      </c>
      <c r="Q1808" s="40">
        <f t="shared" si="85"/>
        <v>1552.5</v>
      </c>
      <c r="R1808" s="6">
        <f t="shared" si="84"/>
        <v>3835</v>
      </c>
      <c r="S1808" s="6">
        <f t="shared" si="86"/>
        <v>23447.5</v>
      </c>
      <c r="T1808" s="24">
        <v>111</v>
      </c>
      <c r="U1808" s="2" t="str">
        <f>VLOOKUP(A1808,[2]COMEDORECO_Generacion_de_Datos_!$A:$F,5,0)</f>
        <v>01.00.00.62.03.01.03</v>
      </c>
    </row>
    <row r="1809" spans="1:21" s="3" customFormat="1" ht="21.95" customHeight="1" x14ac:dyDescent="0.25">
      <c r="A1809" s="2">
        <f>VLOOKUP(C1809,[1]FIJA!$D:$P,3,0)</f>
        <v>22301379321</v>
      </c>
      <c r="B1809" s="23">
        <v>1797</v>
      </c>
      <c r="C1809" s="7" t="s">
        <v>1101</v>
      </c>
      <c r="D1809" s="7" t="s">
        <v>417</v>
      </c>
      <c r="E1809" s="7" t="str">
        <f>VLOOKUP(A1809,[2]COMEDORECO_Generacion_de_Datos_!$A:$F,2,0)</f>
        <v>M</v>
      </c>
      <c r="F1809" s="7" t="s">
        <v>1844</v>
      </c>
      <c r="G1809" s="44" t="str">
        <f>VLOOKUP(A1809,[1]FIJA!$A:$P,15,0)</f>
        <v>DIVISION DE MANTENIMIENTO- COMEDORES ECO</v>
      </c>
      <c r="H1809" s="44">
        <f>VLOOKUP(A1809,[1]FIJA!$A:$P,8,0)</f>
        <v>25000</v>
      </c>
      <c r="I1809" s="32">
        <f>VLOOKUP(A1809,[1]FIJA!$A:$P,10,0)</f>
        <v>0</v>
      </c>
      <c r="J1809" s="32">
        <f>VLOOKUP(A1809,[1]FIJA!$A:$P,9,0)</f>
        <v>717.5</v>
      </c>
      <c r="K1809" s="32">
        <f>VLOOKUP(A1809,[3]Sheet1!$F:$I,2,)</f>
        <v>1775</v>
      </c>
      <c r="L1809" s="32">
        <f>VLOOKUP(A1809,[3]Sheet1!$F:$I,4,0)</f>
        <v>287.5</v>
      </c>
      <c r="M1809" s="32">
        <f>VLOOKUP(A1809,[1]FIJA!$A:$P,11,0)</f>
        <v>760</v>
      </c>
      <c r="N1809" s="32">
        <f>VLOOKUP(A1809,[3]Sheet1!$F:$I,3,0)</f>
        <v>1772.5</v>
      </c>
      <c r="O1809" s="32">
        <f>VLOOKUP(A1809,[1]FIJA!$A:$P,12,0)</f>
        <v>75</v>
      </c>
      <c r="P1809" s="6">
        <v>1477.5</v>
      </c>
      <c r="Q1809" s="40">
        <f t="shared" si="85"/>
        <v>1552.5</v>
      </c>
      <c r="R1809" s="6">
        <f t="shared" si="84"/>
        <v>3835</v>
      </c>
      <c r="S1809" s="6">
        <f t="shared" si="86"/>
        <v>23447.5</v>
      </c>
      <c r="T1809" s="24">
        <v>111</v>
      </c>
      <c r="U1809" s="2" t="str">
        <f>VLOOKUP(A1809,[2]COMEDORECO_Generacion_de_Datos_!$A:$F,5,0)</f>
        <v>01.00.00.62.03.01.03</v>
      </c>
    </row>
    <row r="1810" spans="1:21" s="3" customFormat="1" ht="21.95" customHeight="1" x14ac:dyDescent="0.25">
      <c r="A1810" s="2">
        <f>VLOOKUP(C1810,[1]FIJA!$D:$P,3,0)</f>
        <v>40224307005</v>
      </c>
      <c r="B1810" s="23">
        <v>1798</v>
      </c>
      <c r="C1810" s="7" t="s">
        <v>1742</v>
      </c>
      <c r="D1810" s="7" t="s">
        <v>186</v>
      </c>
      <c r="E1810" s="7" t="str">
        <f>VLOOKUP(A1810,[2]COMEDORECO_Generacion_de_Datos_!$A:$F,2,0)</f>
        <v>M</v>
      </c>
      <c r="F1810" s="7" t="s">
        <v>1844</v>
      </c>
      <c r="G1810" s="44" t="str">
        <f>VLOOKUP(A1810,[1]FIJA!$A:$P,15,0)</f>
        <v>DIVISION DE TRANSPORTACION- COMEDORES EC</v>
      </c>
      <c r="H1810" s="44">
        <f>VLOOKUP(A1810,[1]FIJA!$A:$P,8,0)</f>
        <v>25000</v>
      </c>
      <c r="I1810" s="32">
        <f>VLOOKUP(A1810,[1]FIJA!$A:$P,10,0)</f>
        <v>0</v>
      </c>
      <c r="J1810" s="32">
        <f>VLOOKUP(A1810,[1]FIJA!$A:$P,9,0)</f>
        <v>717.5</v>
      </c>
      <c r="K1810" s="32">
        <f>VLOOKUP(A1810,[3]Sheet1!$F:$I,2,)</f>
        <v>1775</v>
      </c>
      <c r="L1810" s="32">
        <f>VLOOKUP(A1810,[3]Sheet1!$F:$I,4,0)</f>
        <v>287.5</v>
      </c>
      <c r="M1810" s="32">
        <f>VLOOKUP(A1810,[1]FIJA!$A:$P,11,0)</f>
        <v>760</v>
      </c>
      <c r="N1810" s="32">
        <f>VLOOKUP(A1810,[3]Sheet1!$F:$I,3,0)</f>
        <v>1772.5</v>
      </c>
      <c r="O1810" s="32">
        <f>VLOOKUP(A1810,[1]FIJA!$A:$P,12,0)</f>
        <v>75</v>
      </c>
      <c r="P1810" s="6">
        <v>1477.5</v>
      </c>
      <c r="Q1810" s="40">
        <f t="shared" si="85"/>
        <v>1552.5</v>
      </c>
      <c r="R1810" s="6">
        <f t="shared" si="84"/>
        <v>3835</v>
      </c>
      <c r="S1810" s="6">
        <f t="shared" si="86"/>
        <v>23447.5</v>
      </c>
      <c r="T1810" s="24">
        <v>111</v>
      </c>
      <c r="U1810" s="2" t="str">
        <f>VLOOKUP(A1810,[2]COMEDORECO_Generacion_de_Datos_!$A:$F,5,0)</f>
        <v>01.00.00.62.03.01.03</v>
      </c>
    </row>
    <row r="1811" spans="1:21" s="3" customFormat="1" ht="21.95" customHeight="1" x14ac:dyDescent="0.25">
      <c r="A1811" s="2">
        <f>VLOOKUP(C1811,[1]FIJA!$D:$P,3,0)</f>
        <v>110340213</v>
      </c>
      <c r="B1811" s="23">
        <v>1799</v>
      </c>
      <c r="C1811" s="7" t="s">
        <v>342</v>
      </c>
      <c r="D1811" s="7" t="s">
        <v>216</v>
      </c>
      <c r="E1811" s="7" t="str">
        <f>VLOOKUP(A1811,[2]COMEDORECO_Generacion_de_Datos_!$A:$F,2,0)</f>
        <v>M</v>
      </c>
      <c r="F1811" s="7" t="s">
        <v>1844</v>
      </c>
      <c r="G1811" s="44" t="str">
        <f>VLOOKUP(A1811,[1]FIJA!$A:$P,15,0)</f>
        <v>DIVISION DE TRANSPORTACION- COMEDORES EC</v>
      </c>
      <c r="H1811" s="44">
        <f>VLOOKUP(A1811,[1]FIJA!$A:$P,8,0)</f>
        <v>22000</v>
      </c>
      <c r="I1811" s="32">
        <f>VLOOKUP(A1811,[1]FIJA!$A:$P,10,0)</f>
        <v>0</v>
      </c>
      <c r="J1811" s="32">
        <f>VLOOKUP(A1811,[1]FIJA!$A:$P,9,0)</f>
        <v>631.4</v>
      </c>
      <c r="K1811" s="32">
        <f>VLOOKUP(A1811,[3]Sheet1!$F:$I,2,)</f>
        <v>1562</v>
      </c>
      <c r="L1811" s="32">
        <f>VLOOKUP(A1811,[3]Sheet1!$F:$I,4,0)</f>
        <v>253</v>
      </c>
      <c r="M1811" s="32">
        <f>VLOOKUP(A1811,[1]FIJA!$A:$P,11,0)</f>
        <v>668.8</v>
      </c>
      <c r="N1811" s="32">
        <f>VLOOKUP(A1811,[3]Sheet1!$F:$I,3,0)</f>
        <v>1559.8</v>
      </c>
      <c r="O1811" s="32">
        <f>VLOOKUP(A1811,[1]FIJA!$A:$P,12,0)</f>
        <v>75</v>
      </c>
      <c r="P1811" s="6">
        <v>1300.1999999999998</v>
      </c>
      <c r="Q1811" s="40">
        <f t="shared" si="85"/>
        <v>1375.1999999999998</v>
      </c>
      <c r="R1811" s="6">
        <f t="shared" si="84"/>
        <v>3374.8</v>
      </c>
      <c r="S1811" s="6">
        <f t="shared" si="86"/>
        <v>20624.8</v>
      </c>
      <c r="T1811" s="24">
        <v>111</v>
      </c>
      <c r="U1811" s="2" t="str">
        <f>VLOOKUP(A1811,[2]COMEDORECO_Generacion_de_Datos_!$A:$F,5,0)</f>
        <v>01.00.00.62.03.01.03</v>
      </c>
    </row>
    <row r="1812" spans="1:21" s="3" customFormat="1" ht="21.95" customHeight="1" x14ac:dyDescent="0.25">
      <c r="A1812" s="2">
        <f>VLOOKUP(C1812,[1]FIJA!$D:$P,3,0)</f>
        <v>113015549</v>
      </c>
      <c r="B1812" s="23">
        <v>1800</v>
      </c>
      <c r="C1812" s="7" t="s">
        <v>1527</v>
      </c>
      <c r="D1812" s="7" t="s">
        <v>99</v>
      </c>
      <c r="E1812" s="7" t="str">
        <f>VLOOKUP(A1812,[2]COMEDORECO_Generacion_de_Datos_!$A:$F,2,0)</f>
        <v>M</v>
      </c>
      <c r="F1812" s="7" t="s">
        <v>1844</v>
      </c>
      <c r="G1812" s="44" t="str">
        <f>VLOOKUP(A1812,[1]FIJA!$A:$P,15,0)</f>
        <v>DIVISION DE TRANSPORTACION- COMEDORES EC</v>
      </c>
      <c r="H1812" s="44">
        <f>VLOOKUP(A1812,[1]FIJA!$A:$P,8,0)</f>
        <v>22000</v>
      </c>
      <c r="I1812" s="32">
        <f>VLOOKUP(A1812,[1]FIJA!$A:$P,10,0)</f>
        <v>0</v>
      </c>
      <c r="J1812" s="32">
        <f>VLOOKUP(A1812,[1]FIJA!$A:$P,9,0)</f>
        <v>631.4</v>
      </c>
      <c r="K1812" s="32">
        <f>VLOOKUP(A1812,[3]Sheet1!$F:$I,2,)</f>
        <v>1562</v>
      </c>
      <c r="L1812" s="32">
        <f>VLOOKUP(A1812,[3]Sheet1!$F:$I,4,0)</f>
        <v>253</v>
      </c>
      <c r="M1812" s="32">
        <f>VLOOKUP(A1812,[1]FIJA!$A:$P,11,0)</f>
        <v>668.8</v>
      </c>
      <c r="N1812" s="32">
        <f>VLOOKUP(A1812,[3]Sheet1!$F:$I,3,0)</f>
        <v>1559.8</v>
      </c>
      <c r="O1812" s="32">
        <f>VLOOKUP(A1812,[1]FIJA!$A:$P,12,0)</f>
        <v>75</v>
      </c>
      <c r="P1812" s="6">
        <v>1300.1999999999998</v>
      </c>
      <c r="Q1812" s="40">
        <f t="shared" si="85"/>
        <v>1375.1999999999998</v>
      </c>
      <c r="R1812" s="6">
        <f t="shared" si="84"/>
        <v>3374.8</v>
      </c>
      <c r="S1812" s="6">
        <f t="shared" si="86"/>
        <v>20624.8</v>
      </c>
      <c r="T1812" s="24">
        <v>111</v>
      </c>
      <c r="U1812" s="2" t="str">
        <f>VLOOKUP(A1812,[2]COMEDORECO_Generacion_de_Datos_!$A:$F,5,0)</f>
        <v>01.00.00.62.03.01.03</v>
      </c>
    </row>
    <row r="1813" spans="1:21" s="3" customFormat="1" ht="21.95" customHeight="1" x14ac:dyDescent="0.25">
      <c r="A1813" s="2">
        <f>VLOOKUP(C1813,[1]FIJA!$D:$P,3,0)</f>
        <v>1800231860</v>
      </c>
      <c r="B1813" s="23">
        <v>1801</v>
      </c>
      <c r="C1813" s="7" t="s">
        <v>618</v>
      </c>
      <c r="D1813" s="7" t="s">
        <v>37</v>
      </c>
      <c r="E1813" s="7" t="str">
        <f>VLOOKUP(A1813,[2]COMEDORECO_Generacion_de_Datos_!$A:$F,2,0)</f>
        <v>M</v>
      </c>
      <c r="F1813" s="7" t="s">
        <v>1844</v>
      </c>
      <c r="G1813" s="44" t="str">
        <f>VLOOKUP(A1813,[1]FIJA!$A:$P,15,0)</f>
        <v>DIVISION DE TRANSPORTACION- COMEDORES EC</v>
      </c>
      <c r="H1813" s="44">
        <f>VLOOKUP(A1813,[1]FIJA!$A:$P,8,0)</f>
        <v>22000</v>
      </c>
      <c r="I1813" s="32">
        <f>VLOOKUP(A1813,[1]FIJA!$A:$P,10,0)</f>
        <v>0</v>
      </c>
      <c r="J1813" s="32">
        <f>VLOOKUP(A1813,[1]FIJA!$A:$P,9,0)</f>
        <v>631.4</v>
      </c>
      <c r="K1813" s="32">
        <f>VLOOKUP(A1813,[3]Sheet1!$F:$I,2,)</f>
        <v>1562</v>
      </c>
      <c r="L1813" s="32">
        <f>VLOOKUP(A1813,[3]Sheet1!$F:$I,4,0)</f>
        <v>253</v>
      </c>
      <c r="M1813" s="32">
        <f>VLOOKUP(A1813,[1]FIJA!$A:$P,11,0)</f>
        <v>668.8</v>
      </c>
      <c r="N1813" s="32">
        <f>VLOOKUP(A1813,[3]Sheet1!$F:$I,3,0)</f>
        <v>1559.8</v>
      </c>
      <c r="O1813" s="32">
        <f>VLOOKUP(A1813,[1]FIJA!$A:$P,12,0)</f>
        <v>75</v>
      </c>
      <c r="P1813" s="6">
        <v>1300.1999999999998</v>
      </c>
      <c r="Q1813" s="40">
        <f t="shared" si="85"/>
        <v>1375.1999999999998</v>
      </c>
      <c r="R1813" s="6">
        <f t="shared" si="84"/>
        <v>3374.8</v>
      </c>
      <c r="S1813" s="6">
        <f t="shared" si="86"/>
        <v>20624.8</v>
      </c>
      <c r="T1813" s="24">
        <v>111</v>
      </c>
      <c r="U1813" s="2" t="str">
        <f>VLOOKUP(A1813,[2]COMEDORECO_Generacion_de_Datos_!$A:$F,5,0)</f>
        <v>01.00.00.62.03.01.03</v>
      </c>
    </row>
    <row r="1814" spans="1:21" s="3" customFormat="1" ht="21.95" customHeight="1" x14ac:dyDescent="0.25">
      <c r="A1814" s="2">
        <f>VLOOKUP(C1814,[1]FIJA!$D:$P,3,0)</f>
        <v>7900139531</v>
      </c>
      <c r="B1814" s="23">
        <v>1802</v>
      </c>
      <c r="C1814" s="7" t="s">
        <v>974</v>
      </c>
      <c r="D1814" s="7" t="s">
        <v>99</v>
      </c>
      <c r="E1814" s="7" t="str">
        <f>VLOOKUP(A1814,[2]COMEDORECO_Generacion_de_Datos_!$A:$F,2,0)</f>
        <v>M</v>
      </c>
      <c r="F1814" s="7" t="s">
        <v>1844</v>
      </c>
      <c r="G1814" s="44" t="str">
        <f>VLOOKUP(A1814,[1]FIJA!$A:$P,15,0)</f>
        <v>DIVISION DE TRANSPORTACION- COMEDORES EC</v>
      </c>
      <c r="H1814" s="44">
        <f>VLOOKUP(A1814,[1]FIJA!$A:$P,8,0)</f>
        <v>22000</v>
      </c>
      <c r="I1814" s="32">
        <f>VLOOKUP(A1814,[1]FIJA!$A:$P,10,0)</f>
        <v>0</v>
      </c>
      <c r="J1814" s="32">
        <f>VLOOKUP(A1814,[1]FIJA!$A:$P,9,0)</f>
        <v>631.4</v>
      </c>
      <c r="K1814" s="32">
        <f>VLOOKUP(A1814,[3]Sheet1!$F:$I,2,)</f>
        <v>1562</v>
      </c>
      <c r="L1814" s="32">
        <f>VLOOKUP(A1814,[3]Sheet1!$F:$I,4,0)</f>
        <v>253</v>
      </c>
      <c r="M1814" s="32">
        <f>VLOOKUP(A1814,[1]FIJA!$A:$P,11,0)</f>
        <v>668.8</v>
      </c>
      <c r="N1814" s="32">
        <f>VLOOKUP(A1814,[3]Sheet1!$F:$I,3,0)</f>
        <v>1559.8</v>
      </c>
      <c r="O1814" s="32">
        <f>VLOOKUP(A1814,[1]FIJA!$A:$P,12,0)</f>
        <v>75</v>
      </c>
      <c r="P1814" s="6">
        <v>1300.1999999999998</v>
      </c>
      <c r="Q1814" s="40">
        <f t="shared" si="85"/>
        <v>1375.1999999999998</v>
      </c>
      <c r="R1814" s="6">
        <f t="shared" si="84"/>
        <v>3374.8</v>
      </c>
      <c r="S1814" s="6">
        <f t="shared" si="86"/>
        <v>20624.8</v>
      </c>
      <c r="T1814" s="24">
        <v>111</v>
      </c>
      <c r="U1814" s="2" t="str">
        <f>VLOOKUP(A1814,[2]COMEDORECO_Generacion_de_Datos_!$A:$F,5,0)</f>
        <v>01.00.00.62.03.01.03</v>
      </c>
    </row>
    <row r="1815" spans="1:21" s="3" customFormat="1" ht="21.95" customHeight="1" x14ac:dyDescent="0.25">
      <c r="A1815" s="2">
        <f>VLOOKUP(C1815,[1]FIJA!$D:$P,3,0)</f>
        <v>105164149</v>
      </c>
      <c r="B1815" s="23">
        <v>1803</v>
      </c>
      <c r="C1815" s="7" t="s">
        <v>229</v>
      </c>
      <c r="D1815" s="7" t="s">
        <v>99</v>
      </c>
      <c r="E1815" s="7" t="str">
        <f>VLOOKUP(A1815,[2]COMEDORECO_Generacion_de_Datos_!$A:$F,2,0)</f>
        <v>M</v>
      </c>
      <c r="F1815" s="7" t="s">
        <v>1844</v>
      </c>
      <c r="G1815" s="44" t="str">
        <f>VLOOKUP(A1815,[1]FIJA!$A:$P,15,0)</f>
        <v>DIVISION DE TRANSPORTACION- COMEDORES EC</v>
      </c>
      <c r="H1815" s="44">
        <f>VLOOKUP(A1815,[1]FIJA!$A:$P,8,0)</f>
        <v>20000</v>
      </c>
      <c r="I1815" s="32">
        <f>VLOOKUP(A1815,[1]FIJA!$A:$P,10,0)</f>
        <v>0</v>
      </c>
      <c r="J1815" s="32">
        <f>VLOOKUP(A1815,[1]FIJA!$A:$P,9,0)</f>
        <v>574</v>
      </c>
      <c r="K1815" s="32">
        <f>VLOOKUP(A1815,[3]Sheet1!$F:$I,2,)</f>
        <v>1420</v>
      </c>
      <c r="L1815" s="32">
        <f>VLOOKUP(A1815,[3]Sheet1!$F:$I,4,0)</f>
        <v>230</v>
      </c>
      <c r="M1815" s="32">
        <f>VLOOKUP(A1815,[1]FIJA!$A:$P,11,0)</f>
        <v>608</v>
      </c>
      <c r="N1815" s="32">
        <f>VLOOKUP(A1815,[3]Sheet1!$F:$I,3,0)</f>
        <v>1418</v>
      </c>
      <c r="O1815" s="32">
        <f>VLOOKUP(A1815,[1]FIJA!$A:$P,12,0)</f>
        <v>75</v>
      </c>
      <c r="P1815" s="6">
        <v>1182</v>
      </c>
      <c r="Q1815" s="40">
        <f t="shared" si="85"/>
        <v>1257</v>
      </c>
      <c r="R1815" s="6">
        <f t="shared" si="84"/>
        <v>3068</v>
      </c>
      <c r="S1815" s="6">
        <f t="shared" si="86"/>
        <v>18743</v>
      </c>
      <c r="T1815" s="24">
        <v>111</v>
      </c>
      <c r="U1815" s="2" t="str">
        <f>VLOOKUP(A1815,[2]COMEDORECO_Generacion_de_Datos_!$A:$F,5,0)</f>
        <v>01.00.00.62.03.01.03</v>
      </c>
    </row>
    <row r="1816" spans="1:21" s="3" customFormat="1" ht="21.95" customHeight="1" x14ac:dyDescent="0.25">
      <c r="A1816" s="2">
        <f>VLOOKUP(C1816,[1]FIJA!$D:$P,3,0)</f>
        <v>1800169136</v>
      </c>
      <c r="B1816" s="23">
        <v>1804</v>
      </c>
      <c r="C1816" s="7" t="s">
        <v>613</v>
      </c>
      <c r="D1816" s="7" t="s">
        <v>37</v>
      </c>
      <c r="E1816" s="7" t="str">
        <f>VLOOKUP(A1816,[2]COMEDORECO_Generacion_de_Datos_!$A:$F,2,0)</f>
        <v>M</v>
      </c>
      <c r="F1816" s="7" t="s">
        <v>1844</v>
      </c>
      <c r="G1816" s="44" t="str">
        <f>VLOOKUP(A1816,[1]FIJA!$A:$P,15,0)</f>
        <v>DIVISION DE TRANSPORTACION- COMEDORES EC</v>
      </c>
      <c r="H1816" s="44">
        <f>VLOOKUP(A1816,[1]FIJA!$A:$P,8,0)</f>
        <v>20000</v>
      </c>
      <c r="I1816" s="32">
        <f>VLOOKUP(A1816,[1]FIJA!$A:$P,10,0)</f>
        <v>0</v>
      </c>
      <c r="J1816" s="32">
        <f>VLOOKUP(A1816,[1]FIJA!$A:$P,9,0)</f>
        <v>574</v>
      </c>
      <c r="K1816" s="32">
        <f>VLOOKUP(A1816,[3]Sheet1!$F:$I,2,)</f>
        <v>1420</v>
      </c>
      <c r="L1816" s="32">
        <f>VLOOKUP(A1816,[3]Sheet1!$F:$I,4,0)</f>
        <v>230</v>
      </c>
      <c r="M1816" s="32">
        <f>VLOOKUP(A1816,[1]FIJA!$A:$P,11,0)</f>
        <v>608</v>
      </c>
      <c r="N1816" s="32">
        <f>VLOOKUP(A1816,[3]Sheet1!$F:$I,3,0)</f>
        <v>1418</v>
      </c>
      <c r="O1816" s="32">
        <f>VLOOKUP(A1816,[1]FIJA!$A:$P,12,0)</f>
        <v>75</v>
      </c>
      <c r="P1816" s="6">
        <v>1182</v>
      </c>
      <c r="Q1816" s="40">
        <f t="shared" si="85"/>
        <v>1257</v>
      </c>
      <c r="R1816" s="6">
        <f t="shared" si="84"/>
        <v>3068</v>
      </c>
      <c r="S1816" s="6">
        <f t="shared" si="86"/>
        <v>18743</v>
      </c>
      <c r="T1816" s="24">
        <v>111</v>
      </c>
      <c r="U1816" s="2" t="str">
        <f>VLOOKUP(A1816,[2]COMEDORECO_Generacion_de_Datos_!$A:$F,5,0)</f>
        <v>01.00.00.62.03.01.03</v>
      </c>
    </row>
    <row r="1817" spans="1:21" s="3" customFormat="1" ht="21.95" customHeight="1" x14ac:dyDescent="0.25">
      <c r="A1817" s="2">
        <f>VLOOKUP(C1817,[1]FIJA!$D:$P,3,0)</f>
        <v>22500692987</v>
      </c>
      <c r="B1817" s="23">
        <v>1805</v>
      </c>
      <c r="C1817" s="7" t="s">
        <v>1122</v>
      </c>
      <c r="D1817" s="7" t="s">
        <v>99</v>
      </c>
      <c r="E1817" s="7" t="str">
        <f>VLOOKUP(A1817,[2]COMEDORECO_Generacion_de_Datos_!$A:$F,2,0)</f>
        <v>M</v>
      </c>
      <c r="F1817" s="7" t="s">
        <v>1844</v>
      </c>
      <c r="G1817" s="44" t="str">
        <f>VLOOKUP(A1817,[1]FIJA!$A:$P,15,0)</f>
        <v>DIVISION DE TRANSPORTACION- COMEDORES EC</v>
      </c>
      <c r="H1817" s="44">
        <f>VLOOKUP(A1817,[1]FIJA!$A:$P,8,0)</f>
        <v>20000</v>
      </c>
      <c r="I1817" s="32">
        <f>VLOOKUP(A1817,[1]FIJA!$A:$P,10,0)</f>
        <v>0</v>
      </c>
      <c r="J1817" s="32">
        <f>VLOOKUP(A1817,[1]FIJA!$A:$P,9,0)</f>
        <v>574</v>
      </c>
      <c r="K1817" s="32">
        <f>VLOOKUP(A1817,[3]Sheet1!$F:$I,2,)</f>
        <v>1420</v>
      </c>
      <c r="L1817" s="32">
        <f>VLOOKUP(A1817,[3]Sheet1!$F:$I,4,0)</f>
        <v>230</v>
      </c>
      <c r="M1817" s="32">
        <f>VLOOKUP(A1817,[1]FIJA!$A:$P,11,0)</f>
        <v>608</v>
      </c>
      <c r="N1817" s="32">
        <f>VLOOKUP(A1817,[3]Sheet1!$F:$I,3,0)</f>
        <v>1418</v>
      </c>
      <c r="O1817" s="32">
        <f>VLOOKUP(A1817,[1]FIJA!$A:$P,12,0)</f>
        <v>75</v>
      </c>
      <c r="P1817" s="6">
        <v>1182</v>
      </c>
      <c r="Q1817" s="40">
        <f t="shared" si="85"/>
        <v>1257</v>
      </c>
      <c r="R1817" s="6">
        <f t="shared" si="84"/>
        <v>3068</v>
      </c>
      <c r="S1817" s="6">
        <f t="shared" si="86"/>
        <v>18743</v>
      </c>
      <c r="T1817" s="24">
        <v>111</v>
      </c>
      <c r="U1817" s="2" t="str">
        <f>VLOOKUP(A1817,[2]COMEDORECO_Generacion_de_Datos_!$A:$F,5,0)</f>
        <v>01.00.00.62.03.01.03</v>
      </c>
    </row>
    <row r="1818" spans="1:21" s="3" customFormat="1" ht="21.95" customHeight="1" x14ac:dyDescent="0.25">
      <c r="A1818" s="2">
        <f>VLOOKUP(C1818,[1]FIJA!$D:$P,3,0)</f>
        <v>1100332137</v>
      </c>
      <c r="B1818" s="23">
        <v>1806</v>
      </c>
      <c r="C1818" s="7" t="s">
        <v>550</v>
      </c>
      <c r="D1818" s="7" t="s">
        <v>186</v>
      </c>
      <c r="E1818" s="7" t="str">
        <f>VLOOKUP(A1818,[2]COMEDORECO_Generacion_de_Datos_!$A:$F,2,0)</f>
        <v>F</v>
      </c>
      <c r="F1818" s="7" t="s">
        <v>1844</v>
      </c>
      <c r="G1818" s="44" t="str">
        <f>VLOOKUP(A1818,[1]FIJA!$A:$P,15,0)</f>
        <v>DIVISION DE TRANSPORTACION- COMEDORES EC</v>
      </c>
      <c r="H1818" s="44">
        <f>VLOOKUP(A1818,[1]FIJA!$A:$P,8,0)</f>
        <v>19800</v>
      </c>
      <c r="I1818" s="32">
        <f>VLOOKUP(A1818,[1]FIJA!$A:$P,10,0)</f>
        <v>0</v>
      </c>
      <c r="J1818" s="32">
        <f>VLOOKUP(A1818,[1]FIJA!$A:$P,9,0)</f>
        <v>568.26</v>
      </c>
      <c r="K1818" s="32">
        <f>VLOOKUP(A1818,[3]Sheet1!$F:$I,2,)</f>
        <v>1405.8</v>
      </c>
      <c r="L1818" s="32">
        <f>VLOOKUP(A1818,[3]Sheet1!$F:$I,4,0)</f>
        <v>227.7</v>
      </c>
      <c r="M1818" s="32">
        <f>VLOOKUP(A1818,[1]FIJA!$A:$P,11,0)</f>
        <v>601.91999999999996</v>
      </c>
      <c r="N1818" s="32">
        <f>VLOOKUP(A1818,[3]Sheet1!$F:$I,3,0)</f>
        <v>1403.82</v>
      </c>
      <c r="O1818" s="32">
        <f>VLOOKUP(A1818,[1]FIJA!$A:$P,12,0)</f>
        <v>75</v>
      </c>
      <c r="P1818" s="6">
        <v>1170.1799999999998</v>
      </c>
      <c r="Q1818" s="40">
        <f t="shared" si="85"/>
        <v>1245.1799999999998</v>
      </c>
      <c r="R1818" s="6">
        <f t="shared" si="84"/>
        <v>3037.3199999999997</v>
      </c>
      <c r="S1818" s="6">
        <f t="shared" si="86"/>
        <v>18554.82</v>
      </c>
      <c r="T1818" s="24">
        <v>111</v>
      </c>
      <c r="U1818" s="2" t="str">
        <f>VLOOKUP(A1818,[2]COMEDORECO_Generacion_de_Datos_!$A:$F,5,0)</f>
        <v>01.00.00.62.03.01.03</v>
      </c>
    </row>
    <row r="1819" spans="1:21" s="3" customFormat="1" ht="21.95" customHeight="1" x14ac:dyDescent="0.25">
      <c r="A1819" s="2">
        <f>VLOOKUP(C1819,[1]FIJA!$D:$P,3,0)</f>
        <v>113522668</v>
      </c>
      <c r="B1819" s="23">
        <v>1807</v>
      </c>
      <c r="C1819" s="7" t="s">
        <v>1329</v>
      </c>
      <c r="D1819" s="7" t="s">
        <v>186</v>
      </c>
      <c r="E1819" s="7" t="str">
        <f>VLOOKUP(A1819,[2]COMEDORECO_Generacion_de_Datos_!$A:$F,2,0)</f>
        <v>F</v>
      </c>
      <c r="F1819" s="7" t="s">
        <v>1844</v>
      </c>
      <c r="G1819" s="44" t="str">
        <f>VLOOKUP(A1819,[1]FIJA!$A:$P,15,0)</f>
        <v>DIVISION DE TRANSPORTACION- COMEDORES EC</v>
      </c>
      <c r="H1819" s="44">
        <f>VLOOKUP(A1819,[1]FIJA!$A:$P,8,0)</f>
        <v>18000</v>
      </c>
      <c r="I1819" s="32">
        <f>VLOOKUP(A1819,[1]FIJA!$A:$P,10,0)</f>
        <v>0</v>
      </c>
      <c r="J1819" s="32">
        <f>VLOOKUP(A1819,[1]FIJA!$A:$P,9,0)</f>
        <v>516.6</v>
      </c>
      <c r="K1819" s="32">
        <f>VLOOKUP(A1819,[3]Sheet1!$F:$I,2,)</f>
        <v>1278</v>
      </c>
      <c r="L1819" s="32">
        <f>VLOOKUP(A1819,[3]Sheet1!$F:$I,4,0)</f>
        <v>207</v>
      </c>
      <c r="M1819" s="32">
        <f>VLOOKUP(A1819,[1]FIJA!$A:$P,11,0)</f>
        <v>547.20000000000005</v>
      </c>
      <c r="N1819" s="32">
        <f>VLOOKUP(A1819,[3]Sheet1!$F:$I,3,0)</f>
        <v>1276.2</v>
      </c>
      <c r="O1819" s="32">
        <f>VLOOKUP(A1819,[1]FIJA!$A:$P,12,0)</f>
        <v>75</v>
      </c>
      <c r="P1819" s="6">
        <v>1063.8000000000002</v>
      </c>
      <c r="Q1819" s="40">
        <f t="shared" si="85"/>
        <v>1138.8000000000002</v>
      </c>
      <c r="R1819" s="6">
        <f t="shared" si="84"/>
        <v>2761.2</v>
      </c>
      <c r="S1819" s="6">
        <f t="shared" si="86"/>
        <v>16861.2</v>
      </c>
      <c r="T1819" s="24">
        <v>111</v>
      </c>
      <c r="U1819" s="2" t="str">
        <f>VLOOKUP(A1819,[2]COMEDORECO_Generacion_de_Datos_!$A:$F,5,0)</f>
        <v>01.00.00.62.03.01.03</v>
      </c>
    </row>
    <row r="1820" spans="1:21" s="3" customFormat="1" ht="21.95" customHeight="1" x14ac:dyDescent="0.25">
      <c r="A1820" s="2">
        <f>VLOOKUP(C1820,[1]FIJA!$D:$P,3,0)</f>
        <v>116452426</v>
      </c>
      <c r="B1820" s="23">
        <v>1808</v>
      </c>
      <c r="C1820" s="7" t="s">
        <v>1300</v>
      </c>
      <c r="D1820" s="7" t="s">
        <v>186</v>
      </c>
      <c r="E1820" s="7" t="str">
        <f>VLOOKUP(A1820,[2]COMEDORECO_Generacion_de_Datos_!$A:$F,2,0)</f>
        <v>F</v>
      </c>
      <c r="F1820" s="7" t="s">
        <v>1844</v>
      </c>
      <c r="G1820" s="44" t="str">
        <f>VLOOKUP(A1820,[1]FIJA!$A:$P,15,0)</f>
        <v>DIVISION DE TRANSPORTACION- COMEDORES EC</v>
      </c>
      <c r="H1820" s="44">
        <f>VLOOKUP(A1820,[1]FIJA!$A:$P,8,0)</f>
        <v>18000</v>
      </c>
      <c r="I1820" s="32">
        <f>VLOOKUP(A1820,[1]FIJA!$A:$P,10,0)</f>
        <v>0</v>
      </c>
      <c r="J1820" s="32">
        <f>VLOOKUP(A1820,[1]FIJA!$A:$P,9,0)</f>
        <v>516.6</v>
      </c>
      <c r="K1820" s="32">
        <f>VLOOKUP(A1820,[3]Sheet1!$F:$I,2,)</f>
        <v>1278</v>
      </c>
      <c r="L1820" s="32">
        <f>VLOOKUP(A1820,[3]Sheet1!$F:$I,4,0)</f>
        <v>207</v>
      </c>
      <c r="M1820" s="32">
        <f>VLOOKUP(A1820,[1]FIJA!$A:$P,11,0)</f>
        <v>547.20000000000005</v>
      </c>
      <c r="N1820" s="32">
        <f>VLOOKUP(A1820,[3]Sheet1!$F:$I,3,0)</f>
        <v>1276.2</v>
      </c>
      <c r="O1820" s="32">
        <f>VLOOKUP(A1820,[1]FIJA!$A:$P,12,0)</f>
        <v>75</v>
      </c>
      <c r="P1820" s="6">
        <v>1063.8000000000002</v>
      </c>
      <c r="Q1820" s="40">
        <f t="shared" si="85"/>
        <v>1138.8000000000002</v>
      </c>
      <c r="R1820" s="6">
        <f t="shared" si="84"/>
        <v>2761.2</v>
      </c>
      <c r="S1820" s="6">
        <f t="shared" si="86"/>
        <v>16861.2</v>
      </c>
      <c r="T1820" s="24">
        <v>111</v>
      </c>
      <c r="U1820" s="2" t="str">
        <f>VLOOKUP(A1820,[2]COMEDORECO_Generacion_de_Datos_!$A:$F,5,0)</f>
        <v>01.00.00.62.03.01.03</v>
      </c>
    </row>
    <row r="1821" spans="1:21" s="3" customFormat="1" ht="21.95" customHeight="1" x14ac:dyDescent="0.25">
      <c r="A1821" s="2">
        <f>VLOOKUP(C1821,[1]FIJA!$D:$P,3,0)</f>
        <v>111883062</v>
      </c>
      <c r="B1821" s="23">
        <v>1809</v>
      </c>
      <c r="C1821" s="7" t="s">
        <v>1631</v>
      </c>
      <c r="D1821" s="7" t="s">
        <v>99</v>
      </c>
      <c r="E1821" s="7" t="str">
        <f>VLOOKUP(A1821,[2]COMEDORECO_Generacion_de_Datos_!$A:$F,2,0)</f>
        <v>M</v>
      </c>
      <c r="F1821" s="7" t="s">
        <v>1844</v>
      </c>
      <c r="G1821" s="44" t="str">
        <f>VLOOKUP(A1821,[1]FIJA!$A:$P,15,0)</f>
        <v>DIVISION DE TRANSPORTACION- COMEDORES EC</v>
      </c>
      <c r="H1821" s="44">
        <f>VLOOKUP(A1821,[1]FIJA!$A:$P,8,0)</f>
        <v>16500</v>
      </c>
      <c r="I1821" s="32">
        <f>VLOOKUP(A1821,[1]FIJA!$A:$P,10,0)</f>
        <v>0</v>
      </c>
      <c r="J1821" s="32">
        <f>VLOOKUP(A1821,[1]FIJA!$A:$P,9,0)</f>
        <v>473.55</v>
      </c>
      <c r="K1821" s="32">
        <f>VLOOKUP(A1821,[3]Sheet1!$F:$I,2,)</f>
        <v>1171.5</v>
      </c>
      <c r="L1821" s="32">
        <f>VLOOKUP(A1821,[3]Sheet1!$F:$I,4,0)</f>
        <v>189.75</v>
      </c>
      <c r="M1821" s="32">
        <f>VLOOKUP(A1821,[1]FIJA!$A:$P,11,0)</f>
        <v>501.6</v>
      </c>
      <c r="N1821" s="32">
        <f>VLOOKUP(A1821,[3]Sheet1!$F:$I,3,0)</f>
        <v>1169.8499999999999</v>
      </c>
      <c r="O1821" s="32">
        <f>VLOOKUP(A1821,[1]FIJA!$A:$P,12,0)</f>
        <v>75</v>
      </c>
      <c r="P1821" s="6">
        <v>975.15000000000009</v>
      </c>
      <c r="Q1821" s="40">
        <f t="shared" si="85"/>
        <v>1050.1500000000001</v>
      </c>
      <c r="R1821" s="6">
        <f t="shared" si="84"/>
        <v>2531.1</v>
      </c>
      <c r="S1821" s="6">
        <f t="shared" si="86"/>
        <v>15449.85</v>
      </c>
      <c r="T1821" s="24">
        <v>111</v>
      </c>
      <c r="U1821" s="2" t="str">
        <f>VLOOKUP(A1821,[2]COMEDORECO_Generacion_de_Datos_!$A:$F,5,0)</f>
        <v>01.00.00.62.03.01.03</v>
      </c>
    </row>
    <row r="1822" spans="1:21" s="3" customFormat="1" ht="21.95" customHeight="1" x14ac:dyDescent="0.25">
      <c r="A1822" s="2">
        <f>VLOOKUP(C1822,[1]FIJA!$D:$P,3,0)</f>
        <v>100099423</v>
      </c>
      <c r="B1822" s="23">
        <v>1810</v>
      </c>
      <c r="C1822" s="7" t="s">
        <v>98</v>
      </c>
      <c r="D1822" s="7" t="s">
        <v>99</v>
      </c>
      <c r="E1822" s="7" t="str">
        <f>VLOOKUP(A1822,[2]COMEDORECO_Generacion_de_Datos_!$A:$F,2,0)</f>
        <v>M</v>
      </c>
      <c r="F1822" s="7" t="s">
        <v>1844</v>
      </c>
      <c r="G1822" s="44" t="str">
        <f>VLOOKUP(A1822,[1]FIJA!$A:$P,15,0)</f>
        <v>DIVISION DE TRANSPORTACION- COMEDORES EC</v>
      </c>
      <c r="H1822" s="44">
        <f>VLOOKUP(A1822,[1]FIJA!$A:$P,8,0)</f>
        <v>16500</v>
      </c>
      <c r="I1822" s="32">
        <f>VLOOKUP(A1822,[1]FIJA!$A:$P,10,0)</f>
        <v>0</v>
      </c>
      <c r="J1822" s="32">
        <f>VLOOKUP(A1822,[1]FIJA!$A:$P,9,0)</f>
        <v>473.55</v>
      </c>
      <c r="K1822" s="32">
        <f>VLOOKUP(A1822,[3]Sheet1!$F:$I,2,)</f>
        <v>1171.5</v>
      </c>
      <c r="L1822" s="32">
        <f>VLOOKUP(A1822,[3]Sheet1!$F:$I,4,0)</f>
        <v>189.75</v>
      </c>
      <c r="M1822" s="32">
        <f>VLOOKUP(A1822,[1]FIJA!$A:$P,11,0)</f>
        <v>501.6</v>
      </c>
      <c r="N1822" s="32">
        <f>VLOOKUP(A1822,[3]Sheet1!$F:$I,3,0)</f>
        <v>1169.8499999999999</v>
      </c>
      <c r="O1822" s="32">
        <f>VLOOKUP(A1822,[1]FIJA!$A:$P,12,0)</f>
        <v>75</v>
      </c>
      <c r="P1822" s="6">
        <v>975.15000000000009</v>
      </c>
      <c r="Q1822" s="40">
        <f t="shared" si="85"/>
        <v>1050.1500000000001</v>
      </c>
      <c r="R1822" s="6">
        <f t="shared" si="84"/>
        <v>2531.1</v>
      </c>
      <c r="S1822" s="6">
        <f t="shared" si="86"/>
        <v>15449.85</v>
      </c>
      <c r="T1822" s="24">
        <v>111</v>
      </c>
      <c r="U1822" s="2" t="str">
        <f>VLOOKUP(A1822,[2]COMEDORECO_Generacion_de_Datos_!$A:$F,5,0)</f>
        <v>01.00.00.62.03.01.03</v>
      </c>
    </row>
    <row r="1823" spans="1:21" s="3" customFormat="1" ht="21.95" customHeight="1" x14ac:dyDescent="0.25">
      <c r="A1823" s="2">
        <f>VLOOKUP(C1823,[1]FIJA!$D:$P,3,0)</f>
        <v>100442300</v>
      </c>
      <c r="B1823" s="23">
        <v>1811</v>
      </c>
      <c r="C1823" s="7" t="s">
        <v>1485</v>
      </c>
      <c r="D1823" s="7" t="s">
        <v>99</v>
      </c>
      <c r="E1823" s="7" t="str">
        <f>VLOOKUP(A1823,[2]COMEDORECO_Generacion_de_Datos_!$A:$F,2,0)</f>
        <v>M</v>
      </c>
      <c r="F1823" s="7" t="s">
        <v>1844</v>
      </c>
      <c r="G1823" s="44" t="str">
        <f>VLOOKUP(A1823,[1]FIJA!$A:$P,15,0)</f>
        <v>DIVISION DE TRANSPORTACION- COMEDORES EC</v>
      </c>
      <c r="H1823" s="44">
        <f>VLOOKUP(A1823,[1]FIJA!$A:$P,8,0)</f>
        <v>16500</v>
      </c>
      <c r="I1823" s="32">
        <f>VLOOKUP(A1823,[1]FIJA!$A:$P,10,0)</f>
        <v>0</v>
      </c>
      <c r="J1823" s="32">
        <f>VLOOKUP(A1823,[1]FIJA!$A:$P,9,0)</f>
        <v>473.55</v>
      </c>
      <c r="K1823" s="32">
        <f>VLOOKUP(A1823,[3]Sheet1!$F:$I,2,)</f>
        <v>1171.5</v>
      </c>
      <c r="L1823" s="32">
        <f>VLOOKUP(A1823,[3]Sheet1!$F:$I,4,0)</f>
        <v>189.75</v>
      </c>
      <c r="M1823" s="32">
        <f>VLOOKUP(A1823,[1]FIJA!$A:$P,11,0)</f>
        <v>501.6</v>
      </c>
      <c r="N1823" s="32">
        <f>VLOOKUP(A1823,[3]Sheet1!$F:$I,3,0)</f>
        <v>1169.8499999999999</v>
      </c>
      <c r="O1823" s="32">
        <f>VLOOKUP(A1823,[1]FIJA!$A:$P,12,0)</f>
        <v>75</v>
      </c>
      <c r="P1823" s="6">
        <v>975.15000000000009</v>
      </c>
      <c r="Q1823" s="40">
        <f t="shared" si="85"/>
        <v>1050.1500000000001</v>
      </c>
      <c r="R1823" s="6">
        <f t="shared" si="84"/>
        <v>2531.1</v>
      </c>
      <c r="S1823" s="6">
        <f t="shared" si="86"/>
        <v>15449.85</v>
      </c>
      <c r="T1823" s="24">
        <v>111</v>
      </c>
      <c r="U1823" s="2" t="str">
        <f>VLOOKUP(A1823,[2]COMEDORECO_Generacion_de_Datos_!$A:$F,5,0)</f>
        <v>01.00.00.62.03.01.03</v>
      </c>
    </row>
    <row r="1824" spans="1:21" s="3" customFormat="1" ht="21.95" customHeight="1" x14ac:dyDescent="0.25">
      <c r="A1824" s="2">
        <f>VLOOKUP(C1824,[1]FIJA!$D:$P,3,0)</f>
        <v>102149648</v>
      </c>
      <c r="B1824" s="23">
        <v>1812</v>
      </c>
      <c r="C1824" s="7" t="s">
        <v>133</v>
      </c>
      <c r="D1824" s="7" t="s">
        <v>131</v>
      </c>
      <c r="E1824" s="7" t="str">
        <f>VLOOKUP(A1824,[2]COMEDORECO_Generacion_de_Datos_!$A:$F,2,0)</f>
        <v>M</v>
      </c>
      <c r="F1824" s="7" t="s">
        <v>1844</v>
      </c>
      <c r="G1824" s="44" t="str">
        <f>VLOOKUP(A1824,[1]FIJA!$A:$P,15,0)</f>
        <v>DIVISION DE TRANSPORTACION- COMEDORES EC</v>
      </c>
      <c r="H1824" s="44">
        <f>VLOOKUP(A1824,[1]FIJA!$A:$P,8,0)</f>
        <v>16500</v>
      </c>
      <c r="I1824" s="32">
        <f>VLOOKUP(A1824,[1]FIJA!$A:$P,10,0)</f>
        <v>0</v>
      </c>
      <c r="J1824" s="32">
        <f>VLOOKUP(A1824,[1]FIJA!$A:$P,9,0)</f>
        <v>473.55</v>
      </c>
      <c r="K1824" s="32">
        <f>VLOOKUP(A1824,[3]Sheet1!$F:$I,2,)</f>
        <v>1171.5</v>
      </c>
      <c r="L1824" s="32">
        <f>VLOOKUP(A1824,[3]Sheet1!$F:$I,4,0)</f>
        <v>189.75</v>
      </c>
      <c r="M1824" s="32">
        <f>VLOOKUP(A1824,[1]FIJA!$A:$P,11,0)</f>
        <v>501.6</v>
      </c>
      <c r="N1824" s="32">
        <f>VLOOKUP(A1824,[3]Sheet1!$F:$I,3,0)</f>
        <v>1169.8499999999999</v>
      </c>
      <c r="O1824" s="32">
        <f>VLOOKUP(A1824,[1]FIJA!$A:$P,12,0)</f>
        <v>75</v>
      </c>
      <c r="P1824" s="6">
        <v>975.15000000000009</v>
      </c>
      <c r="Q1824" s="40">
        <f t="shared" si="85"/>
        <v>1050.1500000000001</v>
      </c>
      <c r="R1824" s="6">
        <f t="shared" si="84"/>
        <v>2531.1</v>
      </c>
      <c r="S1824" s="6">
        <f t="shared" si="86"/>
        <v>15449.85</v>
      </c>
      <c r="T1824" s="24">
        <v>111</v>
      </c>
      <c r="U1824" s="2" t="str">
        <f>VLOOKUP(A1824,[2]COMEDORECO_Generacion_de_Datos_!$A:$F,5,0)</f>
        <v>01.00.00.62.03.01.03</v>
      </c>
    </row>
    <row r="1825" spans="1:21" s="3" customFormat="1" ht="21.95" customHeight="1" x14ac:dyDescent="0.25">
      <c r="A1825" s="2">
        <f>VLOOKUP(C1825,[1]FIJA!$D:$P,3,0)</f>
        <v>102896552</v>
      </c>
      <c r="B1825" s="23">
        <v>1813</v>
      </c>
      <c r="C1825" s="7" t="s">
        <v>147</v>
      </c>
      <c r="D1825" s="7" t="s">
        <v>99</v>
      </c>
      <c r="E1825" s="7" t="str">
        <f>VLOOKUP(A1825,[2]COMEDORECO_Generacion_de_Datos_!$A:$F,2,0)</f>
        <v>M</v>
      </c>
      <c r="F1825" s="7" t="s">
        <v>1844</v>
      </c>
      <c r="G1825" s="44" t="str">
        <f>VLOOKUP(A1825,[1]FIJA!$A:$P,15,0)</f>
        <v>DIVISION DE TRANSPORTACION- COMEDORES EC</v>
      </c>
      <c r="H1825" s="44">
        <f>VLOOKUP(A1825,[1]FIJA!$A:$P,8,0)</f>
        <v>16500</v>
      </c>
      <c r="I1825" s="32">
        <f>VLOOKUP(A1825,[1]FIJA!$A:$P,10,0)</f>
        <v>0</v>
      </c>
      <c r="J1825" s="32">
        <f>VLOOKUP(A1825,[1]FIJA!$A:$P,9,0)</f>
        <v>473.55</v>
      </c>
      <c r="K1825" s="32">
        <f>VLOOKUP(A1825,[3]Sheet1!$F:$I,2,)</f>
        <v>1171.5</v>
      </c>
      <c r="L1825" s="32">
        <f>VLOOKUP(A1825,[3]Sheet1!$F:$I,4,0)</f>
        <v>189.75</v>
      </c>
      <c r="M1825" s="32">
        <f>VLOOKUP(A1825,[1]FIJA!$A:$P,11,0)</f>
        <v>501.6</v>
      </c>
      <c r="N1825" s="32">
        <f>VLOOKUP(A1825,[3]Sheet1!$F:$I,3,0)</f>
        <v>1169.8499999999999</v>
      </c>
      <c r="O1825" s="32">
        <f>VLOOKUP(A1825,[1]FIJA!$A:$P,12,0)</f>
        <v>75</v>
      </c>
      <c r="P1825" s="6">
        <v>975.15000000000009</v>
      </c>
      <c r="Q1825" s="40">
        <f t="shared" si="85"/>
        <v>1050.1500000000001</v>
      </c>
      <c r="R1825" s="6">
        <f t="shared" si="84"/>
        <v>2531.1</v>
      </c>
      <c r="S1825" s="6">
        <f t="shared" si="86"/>
        <v>15449.85</v>
      </c>
      <c r="T1825" s="24">
        <v>111</v>
      </c>
      <c r="U1825" s="2" t="str">
        <f>VLOOKUP(A1825,[2]COMEDORECO_Generacion_de_Datos_!$A:$F,5,0)</f>
        <v>01.00.00.62.03.01.03</v>
      </c>
    </row>
    <row r="1826" spans="1:21" s="3" customFormat="1" ht="21.95" customHeight="1" x14ac:dyDescent="0.25">
      <c r="A1826" s="2">
        <f>VLOOKUP(C1826,[1]FIJA!$D:$P,3,0)</f>
        <v>102922259</v>
      </c>
      <c r="B1826" s="23">
        <v>1814</v>
      </c>
      <c r="C1826" s="7" t="s">
        <v>148</v>
      </c>
      <c r="D1826" s="7" t="s">
        <v>131</v>
      </c>
      <c r="E1826" s="7" t="str">
        <f>VLOOKUP(A1826,[2]COMEDORECO_Generacion_de_Datos_!$A:$F,2,0)</f>
        <v>M</v>
      </c>
      <c r="F1826" s="7" t="s">
        <v>1844</v>
      </c>
      <c r="G1826" s="44" t="str">
        <f>VLOOKUP(A1826,[1]FIJA!$A:$P,15,0)</f>
        <v>DIVISION DE TRANSPORTACION- COMEDORES EC</v>
      </c>
      <c r="H1826" s="44">
        <f>VLOOKUP(A1826,[1]FIJA!$A:$P,8,0)</f>
        <v>16500</v>
      </c>
      <c r="I1826" s="32">
        <f>VLOOKUP(A1826,[1]FIJA!$A:$P,10,0)</f>
        <v>0</v>
      </c>
      <c r="J1826" s="32">
        <f>VLOOKUP(A1826,[1]FIJA!$A:$P,9,0)</f>
        <v>473.55</v>
      </c>
      <c r="K1826" s="32">
        <f>VLOOKUP(A1826,[3]Sheet1!$F:$I,2,)</f>
        <v>1171.5</v>
      </c>
      <c r="L1826" s="32">
        <f>VLOOKUP(A1826,[3]Sheet1!$F:$I,4,0)</f>
        <v>189.75</v>
      </c>
      <c r="M1826" s="32">
        <f>VLOOKUP(A1826,[1]FIJA!$A:$P,11,0)</f>
        <v>501.6</v>
      </c>
      <c r="N1826" s="32">
        <f>VLOOKUP(A1826,[3]Sheet1!$F:$I,3,0)</f>
        <v>1169.8499999999999</v>
      </c>
      <c r="O1826" s="32">
        <f>VLOOKUP(A1826,[1]FIJA!$A:$P,12,0)</f>
        <v>75</v>
      </c>
      <c r="P1826" s="6">
        <v>975.15000000000009</v>
      </c>
      <c r="Q1826" s="40">
        <f t="shared" si="85"/>
        <v>1050.1500000000001</v>
      </c>
      <c r="R1826" s="6">
        <f t="shared" si="84"/>
        <v>2531.1</v>
      </c>
      <c r="S1826" s="6">
        <f t="shared" si="86"/>
        <v>15449.85</v>
      </c>
      <c r="T1826" s="24">
        <v>111</v>
      </c>
      <c r="U1826" s="2" t="str">
        <f>VLOOKUP(A1826,[2]COMEDORECO_Generacion_de_Datos_!$A:$F,5,0)</f>
        <v>01.00.00.62.03.01.03</v>
      </c>
    </row>
    <row r="1827" spans="1:21" s="3" customFormat="1" ht="21.95" customHeight="1" x14ac:dyDescent="0.25">
      <c r="A1827" s="2">
        <f>VLOOKUP(C1827,[1]FIJA!$D:$P,3,0)</f>
        <v>103615712</v>
      </c>
      <c r="B1827" s="23">
        <v>1815</v>
      </c>
      <c r="C1827" s="7" t="s">
        <v>1486</v>
      </c>
      <c r="D1827" s="7" t="s">
        <v>99</v>
      </c>
      <c r="E1827" s="7" t="str">
        <f>VLOOKUP(A1827,[2]COMEDORECO_Generacion_de_Datos_!$A:$F,2,0)</f>
        <v>M</v>
      </c>
      <c r="F1827" s="7" t="s">
        <v>1844</v>
      </c>
      <c r="G1827" s="44" t="str">
        <f>VLOOKUP(A1827,[1]FIJA!$A:$P,15,0)</f>
        <v>DIVISION DE TRANSPORTACION- COMEDORES EC</v>
      </c>
      <c r="H1827" s="44">
        <f>VLOOKUP(A1827,[1]FIJA!$A:$P,8,0)</f>
        <v>16500</v>
      </c>
      <c r="I1827" s="32">
        <f>VLOOKUP(A1827,[1]FIJA!$A:$P,10,0)</f>
        <v>0</v>
      </c>
      <c r="J1827" s="32">
        <f>VLOOKUP(A1827,[1]FIJA!$A:$P,9,0)</f>
        <v>473.55</v>
      </c>
      <c r="K1827" s="32">
        <f>VLOOKUP(A1827,[3]Sheet1!$F:$I,2,)</f>
        <v>1171.5</v>
      </c>
      <c r="L1827" s="32">
        <f>VLOOKUP(A1827,[3]Sheet1!$F:$I,4,0)</f>
        <v>189.75</v>
      </c>
      <c r="M1827" s="32">
        <f>VLOOKUP(A1827,[1]FIJA!$A:$P,11,0)</f>
        <v>501.6</v>
      </c>
      <c r="N1827" s="32">
        <f>VLOOKUP(A1827,[3]Sheet1!$F:$I,3,0)</f>
        <v>1169.8499999999999</v>
      </c>
      <c r="O1827" s="32">
        <f>VLOOKUP(A1827,[1]FIJA!$A:$P,12,0)</f>
        <v>75</v>
      </c>
      <c r="P1827" s="6">
        <v>975.15000000000009</v>
      </c>
      <c r="Q1827" s="40">
        <f t="shared" si="85"/>
        <v>1050.1500000000001</v>
      </c>
      <c r="R1827" s="6">
        <f t="shared" si="84"/>
        <v>2531.1</v>
      </c>
      <c r="S1827" s="6">
        <f t="shared" si="86"/>
        <v>15449.85</v>
      </c>
      <c r="T1827" s="24">
        <v>111</v>
      </c>
      <c r="U1827" s="2" t="str">
        <f>VLOOKUP(A1827,[2]COMEDORECO_Generacion_de_Datos_!$A:$F,5,0)</f>
        <v>01.00.00.62.03.01.03</v>
      </c>
    </row>
    <row r="1828" spans="1:21" s="3" customFormat="1" ht="21.95" customHeight="1" x14ac:dyDescent="0.25">
      <c r="A1828" s="2">
        <f>VLOOKUP(C1828,[1]FIJA!$D:$P,3,0)</f>
        <v>103952016</v>
      </c>
      <c r="B1828" s="23">
        <v>1816</v>
      </c>
      <c r="C1828" s="7" t="s">
        <v>169</v>
      </c>
      <c r="D1828" s="7" t="s">
        <v>131</v>
      </c>
      <c r="E1828" s="7" t="str">
        <f>VLOOKUP(A1828,[2]COMEDORECO_Generacion_de_Datos_!$A:$F,2,0)</f>
        <v>M</v>
      </c>
      <c r="F1828" s="7" t="s">
        <v>1844</v>
      </c>
      <c r="G1828" s="44" t="str">
        <f>VLOOKUP(A1828,[1]FIJA!$A:$P,15,0)</f>
        <v>DIVISION DE TRANSPORTACION- COMEDORES EC</v>
      </c>
      <c r="H1828" s="44">
        <f>VLOOKUP(A1828,[1]FIJA!$A:$P,8,0)</f>
        <v>16500</v>
      </c>
      <c r="I1828" s="32">
        <f>VLOOKUP(A1828,[1]FIJA!$A:$P,10,0)</f>
        <v>0</v>
      </c>
      <c r="J1828" s="32">
        <f>VLOOKUP(A1828,[1]FIJA!$A:$P,9,0)</f>
        <v>473.55</v>
      </c>
      <c r="K1828" s="32">
        <f>VLOOKUP(A1828,[3]Sheet1!$F:$I,2,)</f>
        <v>1171.5</v>
      </c>
      <c r="L1828" s="32">
        <f>VLOOKUP(A1828,[3]Sheet1!$F:$I,4,0)</f>
        <v>189.75</v>
      </c>
      <c r="M1828" s="32">
        <f>VLOOKUP(A1828,[1]FIJA!$A:$P,11,0)</f>
        <v>501.6</v>
      </c>
      <c r="N1828" s="32">
        <f>VLOOKUP(A1828,[3]Sheet1!$F:$I,3,0)</f>
        <v>1169.8499999999999</v>
      </c>
      <c r="O1828" s="32">
        <f>VLOOKUP(A1828,[1]FIJA!$A:$P,12,0)</f>
        <v>1587.45</v>
      </c>
      <c r="P1828" s="6">
        <v>975.15000000000009</v>
      </c>
      <c r="Q1828" s="40">
        <f t="shared" si="85"/>
        <v>2562.6000000000004</v>
      </c>
      <c r="R1828" s="6">
        <f t="shared" si="84"/>
        <v>2531.1</v>
      </c>
      <c r="S1828" s="6">
        <f t="shared" si="86"/>
        <v>13937.4</v>
      </c>
      <c r="T1828" s="24">
        <v>111</v>
      </c>
      <c r="U1828" s="2" t="str">
        <f>VLOOKUP(A1828,[2]COMEDORECO_Generacion_de_Datos_!$A:$F,5,0)</f>
        <v>01.00.00.62.03.01.03</v>
      </c>
    </row>
    <row r="1829" spans="1:21" s="3" customFormat="1" ht="21.95" customHeight="1" x14ac:dyDescent="0.25">
      <c r="A1829" s="2">
        <f>VLOOKUP(C1829,[1]FIJA!$D:$P,3,0)</f>
        <v>104182779</v>
      </c>
      <c r="B1829" s="23">
        <v>1817</v>
      </c>
      <c r="C1829" s="7" t="s">
        <v>1657</v>
      </c>
      <c r="D1829" s="7" t="s">
        <v>99</v>
      </c>
      <c r="E1829" s="7" t="str">
        <f>VLOOKUP(A1829,[2]COMEDORECO_Generacion_de_Datos_!$A:$F,2,0)</f>
        <v>M</v>
      </c>
      <c r="F1829" s="7" t="s">
        <v>1844</v>
      </c>
      <c r="G1829" s="44" t="str">
        <f>VLOOKUP(A1829,[1]FIJA!$A:$P,15,0)</f>
        <v>DIVISION DE TRANSPORTACION- COMEDORES EC</v>
      </c>
      <c r="H1829" s="44">
        <f>VLOOKUP(A1829,[1]FIJA!$A:$P,8,0)</f>
        <v>16500</v>
      </c>
      <c r="I1829" s="32">
        <f>VLOOKUP(A1829,[1]FIJA!$A:$P,10,0)</f>
        <v>0</v>
      </c>
      <c r="J1829" s="32">
        <f>VLOOKUP(A1829,[1]FIJA!$A:$P,9,0)</f>
        <v>473.55</v>
      </c>
      <c r="K1829" s="32">
        <f>VLOOKUP(A1829,[3]Sheet1!$F:$I,2,)</f>
        <v>1171.5</v>
      </c>
      <c r="L1829" s="32">
        <f>VLOOKUP(A1829,[3]Sheet1!$F:$I,4,0)</f>
        <v>189.75</v>
      </c>
      <c r="M1829" s="32">
        <f>VLOOKUP(A1829,[1]FIJA!$A:$P,11,0)</f>
        <v>501.6</v>
      </c>
      <c r="N1829" s="32">
        <f>VLOOKUP(A1829,[3]Sheet1!$F:$I,3,0)</f>
        <v>1169.8499999999999</v>
      </c>
      <c r="O1829" s="32">
        <f>VLOOKUP(A1829,[1]FIJA!$A:$P,12,0)</f>
        <v>75</v>
      </c>
      <c r="P1829" s="6">
        <v>975.15000000000009</v>
      </c>
      <c r="Q1829" s="40">
        <f t="shared" si="85"/>
        <v>1050.1500000000001</v>
      </c>
      <c r="R1829" s="6">
        <f t="shared" si="84"/>
        <v>2531.1</v>
      </c>
      <c r="S1829" s="6">
        <f t="shared" si="86"/>
        <v>15449.85</v>
      </c>
      <c r="T1829" s="24">
        <v>111</v>
      </c>
      <c r="U1829" s="2" t="str">
        <f>VLOOKUP(A1829,[2]COMEDORECO_Generacion_de_Datos_!$A:$F,5,0)</f>
        <v>01.00.00.62.03.01.03</v>
      </c>
    </row>
    <row r="1830" spans="1:21" s="3" customFormat="1" ht="21.95" customHeight="1" x14ac:dyDescent="0.25">
      <c r="A1830" s="2">
        <f>VLOOKUP(C1830,[1]FIJA!$D:$P,3,0)</f>
        <v>104479282</v>
      </c>
      <c r="B1830" s="23">
        <v>1818</v>
      </c>
      <c r="C1830" s="7" t="s">
        <v>183</v>
      </c>
      <c r="D1830" s="7" t="s">
        <v>99</v>
      </c>
      <c r="E1830" s="7" t="str">
        <f>VLOOKUP(A1830,[2]COMEDORECO_Generacion_de_Datos_!$A:$F,2,0)</f>
        <v>M</v>
      </c>
      <c r="F1830" s="7" t="s">
        <v>1844</v>
      </c>
      <c r="G1830" s="44" t="str">
        <f>VLOOKUP(A1830,[1]FIJA!$A:$P,15,0)</f>
        <v>DIVISION DE TRANSPORTACION- COMEDORES EC</v>
      </c>
      <c r="H1830" s="44">
        <f>VLOOKUP(A1830,[1]FIJA!$A:$P,8,0)</f>
        <v>16500</v>
      </c>
      <c r="I1830" s="32">
        <f>VLOOKUP(A1830,[1]FIJA!$A:$P,10,0)</f>
        <v>0</v>
      </c>
      <c r="J1830" s="32">
        <f>VLOOKUP(A1830,[1]FIJA!$A:$P,9,0)</f>
        <v>473.55</v>
      </c>
      <c r="K1830" s="32">
        <f>VLOOKUP(A1830,[3]Sheet1!$F:$I,2,)</f>
        <v>1171.5</v>
      </c>
      <c r="L1830" s="32">
        <f>VLOOKUP(A1830,[3]Sheet1!$F:$I,4,0)</f>
        <v>189.75</v>
      </c>
      <c r="M1830" s="32">
        <f>VLOOKUP(A1830,[1]FIJA!$A:$P,11,0)</f>
        <v>501.6</v>
      </c>
      <c r="N1830" s="32">
        <f>VLOOKUP(A1830,[3]Sheet1!$F:$I,3,0)</f>
        <v>1169.8499999999999</v>
      </c>
      <c r="O1830" s="32">
        <f>VLOOKUP(A1830,[1]FIJA!$A:$P,12,0)</f>
        <v>75</v>
      </c>
      <c r="P1830" s="6">
        <v>975.15000000000009</v>
      </c>
      <c r="Q1830" s="40">
        <f t="shared" si="85"/>
        <v>1050.1500000000001</v>
      </c>
      <c r="R1830" s="6">
        <f t="shared" si="84"/>
        <v>2531.1</v>
      </c>
      <c r="S1830" s="6">
        <f t="shared" si="86"/>
        <v>15449.85</v>
      </c>
      <c r="T1830" s="24">
        <v>111</v>
      </c>
      <c r="U1830" s="2" t="str">
        <f>VLOOKUP(A1830,[2]COMEDORECO_Generacion_de_Datos_!$A:$F,5,0)</f>
        <v>01.00.00.62.03.01.03</v>
      </c>
    </row>
    <row r="1831" spans="1:21" s="3" customFormat="1" ht="21.95" customHeight="1" x14ac:dyDescent="0.25">
      <c r="A1831" s="2">
        <f>VLOOKUP(C1831,[1]FIJA!$D:$P,3,0)</f>
        <v>104612866</v>
      </c>
      <c r="B1831" s="23">
        <v>1819</v>
      </c>
      <c r="C1831" s="7" t="s">
        <v>1659</v>
      </c>
      <c r="D1831" s="7" t="s">
        <v>99</v>
      </c>
      <c r="E1831" s="7" t="str">
        <f>VLOOKUP(A1831,[2]COMEDORECO_Generacion_de_Datos_!$A:$F,2,0)</f>
        <v>M</v>
      </c>
      <c r="F1831" s="7" t="s">
        <v>1844</v>
      </c>
      <c r="G1831" s="44" t="str">
        <f>VLOOKUP(A1831,[1]FIJA!$A:$P,15,0)</f>
        <v>DIVISION DE TRANSPORTACION- COMEDORES EC</v>
      </c>
      <c r="H1831" s="44">
        <f>VLOOKUP(A1831,[1]FIJA!$A:$P,8,0)</f>
        <v>16500</v>
      </c>
      <c r="I1831" s="32">
        <f>VLOOKUP(A1831,[1]FIJA!$A:$P,10,0)</f>
        <v>0</v>
      </c>
      <c r="J1831" s="32">
        <f>VLOOKUP(A1831,[1]FIJA!$A:$P,9,0)</f>
        <v>473.55</v>
      </c>
      <c r="K1831" s="32">
        <f>VLOOKUP(A1831,[3]Sheet1!$F:$I,2,)</f>
        <v>1171.5</v>
      </c>
      <c r="L1831" s="32">
        <f>VLOOKUP(A1831,[3]Sheet1!$F:$I,4,0)</f>
        <v>189.75</v>
      </c>
      <c r="M1831" s="32">
        <f>VLOOKUP(A1831,[1]FIJA!$A:$P,11,0)</f>
        <v>501.6</v>
      </c>
      <c r="N1831" s="32">
        <f>VLOOKUP(A1831,[3]Sheet1!$F:$I,3,0)</f>
        <v>1169.8499999999999</v>
      </c>
      <c r="O1831" s="32">
        <f>VLOOKUP(A1831,[1]FIJA!$A:$P,12,0)</f>
        <v>75</v>
      </c>
      <c r="P1831" s="6">
        <v>975.15000000000009</v>
      </c>
      <c r="Q1831" s="40">
        <f t="shared" si="85"/>
        <v>1050.1500000000001</v>
      </c>
      <c r="R1831" s="6">
        <f t="shared" si="84"/>
        <v>2531.1</v>
      </c>
      <c r="S1831" s="6">
        <f t="shared" si="86"/>
        <v>15449.85</v>
      </c>
      <c r="T1831" s="24">
        <v>111</v>
      </c>
      <c r="U1831" s="2" t="str">
        <f>VLOOKUP(A1831,[2]COMEDORECO_Generacion_de_Datos_!$A:$F,5,0)</f>
        <v>01.00.00.62.03.01.03</v>
      </c>
    </row>
    <row r="1832" spans="1:21" s="3" customFormat="1" ht="21.95" customHeight="1" x14ac:dyDescent="0.25">
      <c r="A1832" s="2">
        <f>VLOOKUP(C1832,[1]FIJA!$D:$P,3,0)</f>
        <v>104619044</v>
      </c>
      <c r="B1832" s="23">
        <v>1820</v>
      </c>
      <c r="C1832" s="7" t="s">
        <v>1660</v>
      </c>
      <c r="D1832" s="7" t="s">
        <v>99</v>
      </c>
      <c r="E1832" s="7" t="str">
        <f>VLOOKUP(A1832,[2]COMEDORECO_Generacion_de_Datos_!$A:$F,2,0)</f>
        <v>M</v>
      </c>
      <c r="F1832" s="7" t="s">
        <v>1844</v>
      </c>
      <c r="G1832" s="44" t="str">
        <f>VLOOKUP(A1832,[1]FIJA!$A:$P,15,0)</f>
        <v>DIVISION DE TRANSPORTACION- COMEDORES EC</v>
      </c>
      <c r="H1832" s="44">
        <f>VLOOKUP(A1832,[1]FIJA!$A:$P,8,0)</f>
        <v>16500</v>
      </c>
      <c r="I1832" s="32">
        <f>VLOOKUP(A1832,[1]FIJA!$A:$P,10,0)</f>
        <v>0</v>
      </c>
      <c r="J1832" s="32">
        <f>VLOOKUP(A1832,[1]FIJA!$A:$P,9,0)</f>
        <v>473.55</v>
      </c>
      <c r="K1832" s="32">
        <f>VLOOKUP(A1832,[3]Sheet1!$F:$I,2,)</f>
        <v>1171.5</v>
      </c>
      <c r="L1832" s="32">
        <f>VLOOKUP(A1832,[3]Sheet1!$F:$I,4,0)</f>
        <v>189.75</v>
      </c>
      <c r="M1832" s="32">
        <f>VLOOKUP(A1832,[1]FIJA!$A:$P,11,0)</f>
        <v>501.6</v>
      </c>
      <c r="N1832" s="32">
        <f>VLOOKUP(A1832,[3]Sheet1!$F:$I,3,0)</f>
        <v>1169.8499999999999</v>
      </c>
      <c r="O1832" s="32">
        <f>VLOOKUP(A1832,[1]FIJA!$A:$P,12,0)</f>
        <v>75</v>
      </c>
      <c r="P1832" s="6">
        <v>975.15000000000009</v>
      </c>
      <c r="Q1832" s="40">
        <f t="shared" si="85"/>
        <v>1050.1500000000001</v>
      </c>
      <c r="R1832" s="6">
        <f t="shared" si="84"/>
        <v>2531.1</v>
      </c>
      <c r="S1832" s="6">
        <f t="shared" si="86"/>
        <v>15449.85</v>
      </c>
      <c r="T1832" s="24">
        <v>111</v>
      </c>
      <c r="U1832" s="2" t="str">
        <f>VLOOKUP(A1832,[2]COMEDORECO_Generacion_de_Datos_!$A:$F,5,0)</f>
        <v>01.00.00.62.03.01.03</v>
      </c>
    </row>
    <row r="1833" spans="1:21" s="3" customFormat="1" ht="21.95" customHeight="1" x14ac:dyDescent="0.25">
      <c r="A1833" s="2">
        <f>VLOOKUP(C1833,[1]FIJA!$D:$P,3,0)</f>
        <v>104682448</v>
      </c>
      <c r="B1833" s="23">
        <v>1821</v>
      </c>
      <c r="C1833" s="7" t="s">
        <v>195</v>
      </c>
      <c r="D1833" s="7" t="s">
        <v>131</v>
      </c>
      <c r="E1833" s="7" t="str">
        <f>VLOOKUP(A1833,[2]COMEDORECO_Generacion_de_Datos_!$A:$F,2,0)</f>
        <v>M</v>
      </c>
      <c r="F1833" s="7" t="s">
        <v>1844</v>
      </c>
      <c r="G1833" s="44" t="str">
        <f>VLOOKUP(A1833,[1]FIJA!$A:$P,15,0)</f>
        <v>DIVISION DE TRANSPORTACION- COMEDORES EC</v>
      </c>
      <c r="H1833" s="44">
        <f>VLOOKUP(A1833,[1]FIJA!$A:$P,8,0)</f>
        <v>16500</v>
      </c>
      <c r="I1833" s="32">
        <f>VLOOKUP(A1833,[1]FIJA!$A:$P,10,0)</f>
        <v>0</v>
      </c>
      <c r="J1833" s="32">
        <f>VLOOKUP(A1833,[1]FIJA!$A:$P,9,0)</f>
        <v>473.55</v>
      </c>
      <c r="K1833" s="32">
        <f>VLOOKUP(A1833,[3]Sheet1!$F:$I,2,)</f>
        <v>1171.5</v>
      </c>
      <c r="L1833" s="32">
        <f>VLOOKUP(A1833,[3]Sheet1!$F:$I,4,0)</f>
        <v>189.75</v>
      </c>
      <c r="M1833" s="32">
        <f>VLOOKUP(A1833,[1]FIJA!$A:$P,11,0)</f>
        <v>501.6</v>
      </c>
      <c r="N1833" s="32">
        <f>VLOOKUP(A1833,[3]Sheet1!$F:$I,3,0)</f>
        <v>1169.8499999999999</v>
      </c>
      <c r="O1833" s="32">
        <f>VLOOKUP(A1833,[1]FIJA!$A:$P,12,0)</f>
        <v>75</v>
      </c>
      <c r="P1833" s="6">
        <v>975.15000000000009</v>
      </c>
      <c r="Q1833" s="40">
        <f t="shared" si="85"/>
        <v>1050.1500000000001</v>
      </c>
      <c r="R1833" s="6">
        <f t="shared" si="84"/>
        <v>2531.1</v>
      </c>
      <c r="S1833" s="6">
        <f t="shared" si="86"/>
        <v>15449.85</v>
      </c>
      <c r="T1833" s="24">
        <v>111</v>
      </c>
      <c r="U1833" s="2" t="str">
        <f>VLOOKUP(A1833,[2]COMEDORECO_Generacion_de_Datos_!$A:$F,5,0)</f>
        <v>01.00.00.62.03.01.03</v>
      </c>
    </row>
    <row r="1834" spans="1:21" s="3" customFormat="1" ht="21.95" customHeight="1" x14ac:dyDescent="0.25">
      <c r="A1834" s="2">
        <f>VLOOKUP(C1834,[1]FIJA!$D:$P,3,0)</f>
        <v>104784954</v>
      </c>
      <c r="B1834" s="23">
        <v>1822</v>
      </c>
      <c r="C1834" s="7" t="s">
        <v>204</v>
      </c>
      <c r="D1834" s="7" t="s">
        <v>99</v>
      </c>
      <c r="E1834" s="7" t="str">
        <f>VLOOKUP(A1834,[2]COMEDORECO_Generacion_de_Datos_!$A:$F,2,0)</f>
        <v>M</v>
      </c>
      <c r="F1834" s="7" t="s">
        <v>1844</v>
      </c>
      <c r="G1834" s="44" t="str">
        <f>VLOOKUP(A1834,[1]FIJA!$A:$P,15,0)</f>
        <v>DIVISION DE TRANSPORTACION- COMEDORES EC</v>
      </c>
      <c r="H1834" s="44">
        <f>VLOOKUP(A1834,[1]FIJA!$A:$P,8,0)</f>
        <v>16500</v>
      </c>
      <c r="I1834" s="32">
        <f>VLOOKUP(A1834,[1]FIJA!$A:$P,10,0)</f>
        <v>0</v>
      </c>
      <c r="J1834" s="32">
        <f>VLOOKUP(A1834,[1]FIJA!$A:$P,9,0)</f>
        <v>473.55</v>
      </c>
      <c r="K1834" s="32">
        <f>VLOOKUP(A1834,[3]Sheet1!$F:$I,2,)</f>
        <v>1171.5</v>
      </c>
      <c r="L1834" s="32">
        <f>VLOOKUP(A1834,[3]Sheet1!$F:$I,4,0)</f>
        <v>189.75</v>
      </c>
      <c r="M1834" s="32">
        <f>VLOOKUP(A1834,[1]FIJA!$A:$P,11,0)</f>
        <v>501.6</v>
      </c>
      <c r="N1834" s="32">
        <f>VLOOKUP(A1834,[3]Sheet1!$F:$I,3,0)</f>
        <v>1169.8499999999999</v>
      </c>
      <c r="O1834" s="32">
        <f>VLOOKUP(A1834,[1]FIJA!$A:$P,12,0)</f>
        <v>75</v>
      </c>
      <c r="P1834" s="6">
        <v>975.15000000000009</v>
      </c>
      <c r="Q1834" s="40">
        <f t="shared" si="85"/>
        <v>1050.1500000000001</v>
      </c>
      <c r="R1834" s="6">
        <f t="shared" si="84"/>
        <v>2531.1</v>
      </c>
      <c r="S1834" s="6">
        <f t="shared" si="86"/>
        <v>15449.85</v>
      </c>
      <c r="T1834" s="24">
        <v>111</v>
      </c>
      <c r="U1834" s="2" t="str">
        <f>VLOOKUP(A1834,[2]COMEDORECO_Generacion_de_Datos_!$A:$F,5,0)</f>
        <v>01.00.00.62.03.01.03</v>
      </c>
    </row>
    <row r="1835" spans="1:21" s="3" customFormat="1" ht="21.95" customHeight="1" x14ac:dyDescent="0.25">
      <c r="A1835" s="2">
        <f>VLOOKUP(C1835,[1]FIJA!$D:$P,3,0)</f>
        <v>104845623</v>
      </c>
      <c r="B1835" s="23">
        <v>1823</v>
      </c>
      <c r="C1835" s="7" t="s">
        <v>1663</v>
      </c>
      <c r="D1835" s="7" t="s">
        <v>99</v>
      </c>
      <c r="E1835" s="7" t="str">
        <f>VLOOKUP(A1835,[2]COMEDORECO_Generacion_de_Datos_!$A:$F,2,0)</f>
        <v>M</v>
      </c>
      <c r="F1835" s="7" t="s">
        <v>1844</v>
      </c>
      <c r="G1835" s="44" t="str">
        <f>VLOOKUP(A1835,[1]FIJA!$A:$P,15,0)</f>
        <v>DIVISION DE TRANSPORTACION- COMEDORES EC</v>
      </c>
      <c r="H1835" s="44">
        <f>VLOOKUP(A1835,[1]FIJA!$A:$P,8,0)</f>
        <v>16500</v>
      </c>
      <c r="I1835" s="32">
        <f>VLOOKUP(A1835,[1]FIJA!$A:$P,10,0)</f>
        <v>0</v>
      </c>
      <c r="J1835" s="32">
        <f>VLOOKUP(A1835,[1]FIJA!$A:$P,9,0)</f>
        <v>473.55</v>
      </c>
      <c r="K1835" s="32">
        <f>VLOOKUP(A1835,[3]Sheet1!$F:$I,2,)</f>
        <v>1171.5</v>
      </c>
      <c r="L1835" s="32">
        <f>VLOOKUP(A1835,[3]Sheet1!$F:$I,4,0)</f>
        <v>189.75</v>
      </c>
      <c r="M1835" s="32">
        <f>VLOOKUP(A1835,[1]FIJA!$A:$P,11,0)</f>
        <v>501.6</v>
      </c>
      <c r="N1835" s="32">
        <f>VLOOKUP(A1835,[3]Sheet1!$F:$I,3,0)</f>
        <v>1169.8499999999999</v>
      </c>
      <c r="O1835" s="32">
        <f>VLOOKUP(A1835,[1]FIJA!$A:$P,12,0)</f>
        <v>75</v>
      </c>
      <c r="P1835" s="6">
        <v>975.15000000000009</v>
      </c>
      <c r="Q1835" s="40">
        <f t="shared" si="85"/>
        <v>1050.1500000000001</v>
      </c>
      <c r="R1835" s="6">
        <f t="shared" si="84"/>
        <v>2531.1</v>
      </c>
      <c r="S1835" s="6">
        <f t="shared" si="86"/>
        <v>15449.85</v>
      </c>
      <c r="T1835" s="24">
        <v>111</v>
      </c>
      <c r="U1835" s="2" t="str">
        <f>VLOOKUP(A1835,[2]COMEDORECO_Generacion_de_Datos_!$A:$F,5,0)</f>
        <v>01.00.00.62.03.01.03</v>
      </c>
    </row>
    <row r="1836" spans="1:21" s="3" customFormat="1" ht="21.95" customHeight="1" x14ac:dyDescent="0.25">
      <c r="A1836" s="2">
        <f>VLOOKUP(C1836,[1]FIJA!$D:$P,3,0)</f>
        <v>104916382</v>
      </c>
      <c r="B1836" s="23">
        <v>1824</v>
      </c>
      <c r="C1836" s="7" t="s">
        <v>215</v>
      </c>
      <c r="D1836" s="7" t="s">
        <v>216</v>
      </c>
      <c r="E1836" s="7" t="str">
        <f>VLOOKUP(A1836,[2]COMEDORECO_Generacion_de_Datos_!$A:$F,2,0)</f>
        <v>M</v>
      </c>
      <c r="F1836" s="7" t="s">
        <v>1844</v>
      </c>
      <c r="G1836" s="44" t="str">
        <f>VLOOKUP(A1836,[1]FIJA!$A:$P,15,0)</f>
        <v>DIVISION DE TRANSPORTACION- COMEDORES EC</v>
      </c>
      <c r="H1836" s="44">
        <f>VLOOKUP(A1836,[1]FIJA!$A:$P,8,0)</f>
        <v>16500</v>
      </c>
      <c r="I1836" s="32">
        <f>VLOOKUP(A1836,[1]FIJA!$A:$P,10,0)</f>
        <v>0</v>
      </c>
      <c r="J1836" s="32">
        <f>VLOOKUP(A1836,[1]FIJA!$A:$P,9,0)</f>
        <v>473.55</v>
      </c>
      <c r="K1836" s="32">
        <f>VLOOKUP(A1836,[3]Sheet1!$F:$I,2,)</f>
        <v>1171.5</v>
      </c>
      <c r="L1836" s="32">
        <f>VLOOKUP(A1836,[3]Sheet1!$F:$I,4,0)</f>
        <v>189.75</v>
      </c>
      <c r="M1836" s="32">
        <f>VLOOKUP(A1836,[1]FIJA!$A:$P,11,0)</f>
        <v>501.6</v>
      </c>
      <c r="N1836" s="32">
        <f>VLOOKUP(A1836,[3]Sheet1!$F:$I,3,0)</f>
        <v>1169.8499999999999</v>
      </c>
      <c r="O1836" s="32">
        <f>VLOOKUP(A1836,[1]FIJA!$A:$P,12,0)</f>
        <v>75</v>
      </c>
      <c r="P1836" s="6">
        <v>975.15000000000009</v>
      </c>
      <c r="Q1836" s="40">
        <f t="shared" si="85"/>
        <v>1050.1500000000001</v>
      </c>
      <c r="R1836" s="6">
        <f t="shared" si="84"/>
        <v>2531.1</v>
      </c>
      <c r="S1836" s="6">
        <f t="shared" si="86"/>
        <v>15449.85</v>
      </c>
      <c r="T1836" s="24">
        <v>111</v>
      </c>
      <c r="U1836" s="2" t="str">
        <f>VLOOKUP(A1836,[2]COMEDORECO_Generacion_de_Datos_!$A:$F,5,0)</f>
        <v>01.00.00.62.03.01.03</v>
      </c>
    </row>
    <row r="1837" spans="1:21" s="3" customFormat="1" ht="21.95" customHeight="1" x14ac:dyDescent="0.25">
      <c r="A1837" s="2">
        <f>VLOOKUP(C1837,[1]FIJA!$D:$P,3,0)</f>
        <v>105017339</v>
      </c>
      <c r="B1837" s="23">
        <v>1825</v>
      </c>
      <c r="C1837" s="7" t="s">
        <v>223</v>
      </c>
      <c r="D1837" s="7" t="s">
        <v>131</v>
      </c>
      <c r="E1837" s="7" t="str">
        <f>VLOOKUP(A1837,[2]COMEDORECO_Generacion_de_Datos_!$A:$F,2,0)</f>
        <v>M</v>
      </c>
      <c r="F1837" s="7" t="s">
        <v>1844</v>
      </c>
      <c r="G1837" s="44" t="str">
        <f>VLOOKUP(A1837,[1]FIJA!$A:$P,15,0)</f>
        <v>DIVISION DE TRANSPORTACION- COMEDORES EC</v>
      </c>
      <c r="H1837" s="44">
        <f>VLOOKUP(A1837,[1]FIJA!$A:$P,8,0)</f>
        <v>16500</v>
      </c>
      <c r="I1837" s="32">
        <f>VLOOKUP(A1837,[1]FIJA!$A:$P,10,0)</f>
        <v>0</v>
      </c>
      <c r="J1837" s="32">
        <f>VLOOKUP(A1837,[1]FIJA!$A:$P,9,0)</f>
        <v>473.55</v>
      </c>
      <c r="K1837" s="32">
        <f>VLOOKUP(A1837,[3]Sheet1!$F:$I,2,)</f>
        <v>1171.5</v>
      </c>
      <c r="L1837" s="32">
        <f>VLOOKUP(A1837,[3]Sheet1!$F:$I,4,0)</f>
        <v>189.75</v>
      </c>
      <c r="M1837" s="32">
        <f>VLOOKUP(A1837,[1]FIJA!$A:$P,11,0)</f>
        <v>501.6</v>
      </c>
      <c r="N1837" s="32">
        <f>VLOOKUP(A1837,[3]Sheet1!$F:$I,3,0)</f>
        <v>1169.8499999999999</v>
      </c>
      <c r="O1837" s="32">
        <f>VLOOKUP(A1837,[1]FIJA!$A:$P,12,0)</f>
        <v>1587.45</v>
      </c>
      <c r="P1837" s="6">
        <v>975.15000000000009</v>
      </c>
      <c r="Q1837" s="40">
        <f t="shared" si="85"/>
        <v>2562.6000000000004</v>
      </c>
      <c r="R1837" s="6">
        <f t="shared" si="84"/>
        <v>2531.1</v>
      </c>
      <c r="S1837" s="6">
        <f t="shared" si="86"/>
        <v>13937.4</v>
      </c>
      <c r="T1837" s="24">
        <v>111</v>
      </c>
      <c r="U1837" s="2" t="str">
        <f>VLOOKUP(A1837,[2]COMEDORECO_Generacion_de_Datos_!$A:$F,5,0)</f>
        <v>01.00.00.62.03.01.03</v>
      </c>
    </row>
    <row r="1838" spans="1:21" s="3" customFormat="1" ht="21.95" customHeight="1" x14ac:dyDescent="0.25">
      <c r="A1838" s="2">
        <f>VLOOKUP(C1838,[1]FIJA!$D:$P,3,0)</f>
        <v>105146823</v>
      </c>
      <c r="B1838" s="23">
        <v>1826</v>
      </c>
      <c r="C1838" s="7" t="s">
        <v>1524</v>
      </c>
      <c r="D1838" s="7" t="s">
        <v>99</v>
      </c>
      <c r="E1838" s="7" t="str">
        <f>VLOOKUP(A1838,[2]COMEDORECO_Generacion_de_Datos_!$A:$F,2,0)</f>
        <v>M</v>
      </c>
      <c r="F1838" s="7" t="s">
        <v>1844</v>
      </c>
      <c r="G1838" s="44" t="str">
        <f>VLOOKUP(A1838,[1]FIJA!$A:$P,15,0)</f>
        <v>DIVISION DE TRANSPORTACION- COMEDORES EC</v>
      </c>
      <c r="H1838" s="44">
        <f>VLOOKUP(A1838,[1]FIJA!$A:$P,8,0)</f>
        <v>16500</v>
      </c>
      <c r="I1838" s="32">
        <f>VLOOKUP(A1838,[1]FIJA!$A:$P,10,0)</f>
        <v>0</v>
      </c>
      <c r="J1838" s="32">
        <f>VLOOKUP(A1838,[1]FIJA!$A:$P,9,0)</f>
        <v>473.55</v>
      </c>
      <c r="K1838" s="32">
        <f>VLOOKUP(A1838,[3]Sheet1!$F:$I,2,)</f>
        <v>1171.5</v>
      </c>
      <c r="L1838" s="32">
        <f>VLOOKUP(A1838,[3]Sheet1!$F:$I,4,0)</f>
        <v>189.75</v>
      </c>
      <c r="M1838" s="32">
        <f>VLOOKUP(A1838,[1]FIJA!$A:$P,11,0)</f>
        <v>501.6</v>
      </c>
      <c r="N1838" s="32">
        <f>VLOOKUP(A1838,[3]Sheet1!$F:$I,3,0)</f>
        <v>1169.8499999999999</v>
      </c>
      <c r="O1838" s="32">
        <f>VLOOKUP(A1838,[1]FIJA!$A:$P,12,0)</f>
        <v>75</v>
      </c>
      <c r="P1838" s="6">
        <v>975.15000000000009</v>
      </c>
      <c r="Q1838" s="40">
        <f t="shared" si="85"/>
        <v>1050.1500000000001</v>
      </c>
      <c r="R1838" s="6">
        <f t="shared" si="84"/>
        <v>2531.1</v>
      </c>
      <c r="S1838" s="6">
        <f t="shared" si="86"/>
        <v>15449.85</v>
      </c>
      <c r="T1838" s="24">
        <v>111</v>
      </c>
      <c r="U1838" s="2" t="str">
        <f>VLOOKUP(A1838,[2]COMEDORECO_Generacion_de_Datos_!$A:$F,5,0)</f>
        <v>01.00.00.62.03.01.03</v>
      </c>
    </row>
    <row r="1839" spans="1:21" s="3" customFormat="1" ht="21.95" customHeight="1" x14ac:dyDescent="0.25">
      <c r="A1839" s="2">
        <f>VLOOKUP(C1839,[1]FIJA!$D:$P,3,0)</f>
        <v>105797922</v>
      </c>
      <c r="B1839" s="23">
        <v>1827</v>
      </c>
      <c r="C1839" s="7" t="s">
        <v>1518</v>
      </c>
      <c r="D1839" s="7" t="s">
        <v>99</v>
      </c>
      <c r="E1839" s="7" t="str">
        <f>VLOOKUP(A1839,[2]COMEDORECO_Generacion_de_Datos_!$A:$F,2,0)</f>
        <v>M</v>
      </c>
      <c r="F1839" s="7" t="s">
        <v>1844</v>
      </c>
      <c r="G1839" s="44" t="str">
        <f>VLOOKUP(A1839,[1]FIJA!$A:$P,15,0)</f>
        <v>DIVISION DE TRANSPORTACION- COMEDORES EC</v>
      </c>
      <c r="H1839" s="44">
        <f>VLOOKUP(A1839,[1]FIJA!$A:$P,8,0)</f>
        <v>16500</v>
      </c>
      <c r="I1839" s="32">
        <f>VLOOKUP(A1839,[1]FIJA!$A:$P,10,0)</f>
        <v>0</v>
      </c>
      <c r="J1839" s="32">
        <f>VLOOKUP(A1839,[1]FIJA!$A:$P,9,0)</f>
        <v>473.55</v>
      </c>
      <c r="K1839" s="32">
        <f>VLOOKUP(A1839,[3]Sheet1!$F:$I,2,)</f>
        <v>1171.5</v>
      </c>
      <c r="L1839" s="32">
        <f>VLOOKUP(A1839,[3]Sheet1!$F:$I,4,0)</f>
        <v>189.75</v>
      </c>
      <c r="M1839" s="32">
        <f>VLOOKUP(A1839,[1]FIJA!$A:$P,11,0)</f>
        <v>501.6</v>
      </c>
      <c r="N1839" s="32">
        <f>VLOOKUP(A1839,[3]Sheet1!$F:$I,3,0)</f>
        <v>1169.8499999999999</v>
      </c>
      <c r="O1839" s="32">
        <f>VLOOKUP(A1839,[1]FIJA!$A:$P,12,0)</f>
        <v>75</v>
      </c>
      <c r="P1839" s="6">
        <v>975.15000000000009</v>
      </c>
      <c r="Q1839" s="40">
        <f t="shared" si="85"/>
        <v>1050.1500000000001</v>
      </c>
      <c r="R1839" s="6">
        <f t="shared" si="84"/>
        <v>2531.1</v>
      </c>
      <c r="S1839" s="6">
        <f t="shared" si="86"/>
        <v>15449.85</v>
      </c>
      <c r="T1839" s="24">
        <v>111</v>
      </c>
      <c r="U1839" s="2" t="str">
        <f>VLOOKUP(A1839,[2]COMEDORECO_Generacion_de_Datos_!$A:$F,5,0)</f>
        <v>01.00.00.62.03.01.03</v>
      </c>
    </row>
    <row r="1840" spans="1:21" s="3" customFormat="1" ht="21.95" customHeight="1" x14ac:dyDescent="0.25">
      <c r="A1840" s="2">
        <f>VLOOKUP(C1840,[1]FIJA!$D:$P,3,0)</f>
        <v>105979272</v>
      </c>
      <c r="B1840" s="23">
        <v>1828</v>
      </c>
      <c r="C1840" s="7" t="s">
        <v>1764</v>
      </c>
      <c r="D1840" s="7" t="s">
        <v>99</v>
      </c>
      <c r="E1840" s="7" t="str">
        <f>VLOOKUP(A1840,[2]COMEDORECO_Generacion_de_Datos_!$A:$F,2,0)</f>
        <v>M</v>
      </c>
      <c r="F1840" s="7" t="s">
        <v>1844</v>
      </c>
      <c r="G1840" s="44" t="str">
        <f>VLOOKUP(A1840,[1]FIJA!$A:$P,15,0)</f>
        <v>DIVISION DE TRANSPORTACION- COMEDORES EC</v>
      </c>
      <c r="H1840" s="44">
        <f>VLOOKUP(A1840,[1]FIJA!$A:$P,8,0)</f>
        <v>16500</v>
      </c>
      <c r="I1840" s="32">
        <f>VLOOKUP(A1840,[1]FIJA!$A:$P,10,0)</f>
        <v>0</v>
      </c>
      <c r="J1840" s="32">
        <f>VLOOKUP(A1840,[1]FIJA!$A:$P,9,0)</f>
        <v>473.55</v>
      </c>
      <c r="K1840" s="32">
        <f>VLOOKUP(A1840,[3]Sheet1!$F:$I,2,)</f>
        <v>1171.5</v>
      </c>
      <c r="L1840" s="32">
        <f>VLOOKUP(A1840,[3]Sheet1!$F:$I,4,0)</f>
        <v>189.75</v>
      </c>
      <c r="M1840" s="32">
        <f>VLOOKUP(A1840,[1]FIJA!$A:$P,11,0)</f>
        <v>501.6</v>
      </c>
      <c r="N1840" s="32">
        <f>VLOOKUP(A1840,[3]Sheet1!$F:$I,3,0)</f>
        <v>1169.8499999999999</v>
      </c>
      <c r="O1840" s="32">
        <f>VLOOKUP(A1840,[1]FIJA!$A:$P,12,0)</f>
        <v>75</v>
      </c>
      <c r="P1840" s="6">
        <v>975.15000000000009</v>
      </c>
      <c r="Q1840" s="40">
        <f t="shared" si="85"/>
        <v>1050.1500000000001</v>
      </c>
      <c r="R1840" s="6">
        <f t="shared" si="84"/>
        <v>2531.1</v>
      </c>
      <c r="S1840" s="6">
        <f t="shared" si="86"/>
        <v>15449.85</v>
      </c>
      <c r="T1840" s="24">
        <v>111</v>
      </c>
      <c r="U1840" s="2" t="str">
        <f>VLOOKUP(A1840,[2]COMEDORECO_Generacion_de_Datos_!$A:$F,5,0)</f>
        <v>01.00.00.62.03.01.03</v>
      </c>
    </row>
    <row r="1841" spans="1:21" s="3" customFormat="1" ht="21.95" customHeight="1" x14ac:dyDescent="0.25">
      <c r="A1841" s="2">
        <f>VLOOKUP(C1841,[1]FIJA!$D:$P,3,0)</f>
        <v>107129397</v>
      </c>
      <c r="B1841" s="23">
        <v>1829</v>
      </c>
      <c r="C1841" s="7" t="s">
        <v>271</v>
      </c>
      <c r="D1841" s="7" t="s">
        <v>99</v>
      </c>
      <c r="E1841" s="7" t="str">
        <f>VLOOKUP(A1841,[2]COMEDORECO_Generacion_de_Datos_!$A:$F,2,0)</f>
        <v>M</v>
      </c>
      <c r="F1841" s="7" t="s">
        <v>1844</v>
      </c>
      <c r="G1841" s="44" t="str">
        <f>VLOOKUP(A1841,[1]FIJA!$A:$P,15,0)</f>
        <v>DIVISION DE TRANSPORTACION- COMEDORES EC</v>
      </c>
      <c r="H1841" s="44">
        <f>VLOOKUP(A1841,[1]FIJA!$A:$P,8,0)</f>
        <v>16500</v>
      </c>
      <c r="I1841" s="32">
        <f>VLOOKUP(A1841,[1]FIJA!$A:$P,10,0)</f>
        <v>0</v>
      </c>
      <c r="J1841" s="32">
        <f>VLOOKUP(A1841,[1]FIJA!$A:$P,9,0)</f>
        <v>473.55</v>
      </c>
      <c r="K1841" s="32">
        <f>VLOOKUP(A1841,[3]Sheet1!$F:$I,2,)</f>
        <v>1171.5</v>
      </c>
      <c r="L1841" s="32">
        <f>VLOOKUP(A1841,[3]Sheet1!$F:$I,4,0)</f>
        <v>189.75</v>
      </c>
      <c r="M1841" s="32">
        <f>VLOOKUP(A1841,[1]FIJA!$A:$P,11,0)</f>
        <v>501.6</v>
      </c>
      <c r="N1841" s="32">
        <f>VLOOKUP(A1841,[3]Sheet1!$F:$I,3,0)</f>
        <v>1169.8499999999999</v>
      </c>
      <c r="O1841" s="32">
        <f>VLOOKUP(A1841,[1]FIJA!$A:$P,12,0)</f>
        <v>75</v>
      </c>
      <c r="P1841" s="6">
        <v>975.15000000000009</v>
      </c>
      <c r="Q1841" s="40">
        <f t="shared" si="85"/>
        <v>1050.1500000000001</v>
      </c>
      <c r="R1841" s="6">
        <f t="shared" si="84"/>
        <v>2531.1</v>
      </c>
      <c r="S1841" s="6">
        <f t="shared" si="86"/>
        <v>15449.85</v>
      </c>
      <c r="T1841" s="24">
        <v>111</v>
      </c>
      <c r="U1841" s="2" t="str">
        <f>VLOOKUP(A1841,[2]COMEDORECO_Generacion_de_Datos_!$A:$F,5,0)</f>
        <v>01.00.00.62.03.01.03</v>
      </c>
    </row>
    <row r="1842" spans="1:21" s="3" customFormat="1" ht="21.95" customHeight="1" x14ac:dyDescent="0.25">
      <c r="A1842" s="2">
        <f>VLOOKUP(C1842,[1]FIJA!$D:$P,3,0)</f>
        <v>109362830</v>
      </c>
      <c r="B1842" s="23">
        <v>1830</v>
      </c>
      <c r="C1842" s="7" t="s">
        <v>1669</v>
      </c>
      <c r="D1842" s="7" t="s">
        <v>99</v>
      </c>
      <c r="E1842" s="7" t="str">
        <f>VLOOKUP(A1842,[2]COMEDORECO_Generacion_de_Datos_!$A:$F,2,0)</f>
        <v>M</v>
      </c>
      <c r="F1842" s="7" t="s">
        <v>1844</v>
      </c>
      <c r="G1842" s="44" t="str">
        <f>VLOOKUP(A1842,[1]FIJA!$A:$P,15,0)</f>
        <v>DIVISION DE TRANSPORTACION- COMEDORES EC</v>
      </c>
      <c r="H1842" s="44">
        <f>VLOOKUP(A1842,[1]FIJA!$A:$P,8,0)</f>
        <v>16500</v>
      </c>
      <c r="I1842" s="32">
        <f>VLOOKUP(A1842,[1]FIJA!$A:$P,10,0)</f>
        <v>0</v>
      </c>
      <c r="J1842" s="32">
        <f>VLOOKUP(A1842,[1]FIJA!$A:$P,9,0)</f>
        <v>473.55</v>
      </c>
      <c r="K1842" s="32">
        <f>VLOOKUP(A1842,[3]Sheet1!$F:$I,2,)</f>
        <v>1171.5</v>
      </c>
      <c r="L1842" s="32">
        <f>VLOOKUP(A1842,[3]Sheet1!$F:$I,4,0)</f>
        <v>189.75</v>
      </c>
      <c r="M1842" s="32">
        <f>VLOOKUP(A1842,[1]FIJA!$A:$P,11,0)</f>
        <v>501.6</v>
      </c>
      <c r="N1842" s="32">
        <f>VLOOKUP(A1842,[3]Sheet1!$F:$I,3,0)</f>
        <v>1169.8499999999999</v>
      </c>
      <c r="O1842" s="32">
        <f>VLOOKUP(A1842,[1]FIJA!$A:$P,12,0)</f>
        <v>75</v>
      </c>
      <c r="P1842" s="6">
        <v>975.15000000000009</v>
      </c>
      <c r="Q1842" s="40">
        <f t="shared" si="85"/>
        <v>1050.1500000000001</v>
      </c>
      <c r="R1842" s="6">
        <f t="shared" si="84"/>
        <v>2531.1</v>
      </c>
      <c r="S1842" s="6">
        <f t="shared" si="86"/>
        <v>15449.85</v>
      </c>
      <c r="T1842" s="24">
        <v>111</v>
      </c>
      <c r="U1842" s="2" t="str">
        <f>VLOOKUP(A1842,[2]COMEDORECO_Generacion_de_Datos_!$A:$F,5,0)</f>
        <v>01.00.00.62.03.01.03</v>
      </c>
    </row>
    <row r="1843" spans="1:21" s="3" customFormat="1" ht="21.95" customHeight="1" x14ac:dyDescent="0.25">
      <c r="A1843" s="2">
        <f>VLOOKUP(C1843,[1]FIJA!$D:$P,3,0)</f>
        <v>109946129</v>
      </c>
      <c r="B1843" s="23">
        <v>1831</v>
      </c>
      <c r="C1843" s="7" t="s">
        <v>1316</v>
      </c>
      <c r="D1843" s="7" t="s">
        <v>99</v>
      </c>
      <c r="E1843" s="7" t="str">
        <f>VLOOKUP(A1843,[2]COMEDORECO_Generacion_de_Datos_!$A:$F,2,0)</f>
        <v>M</v>
      </c>
      <c r="F1843" s="7" t="s">
        <v>1844</v>
      </c>
      <c r="G1843" s="44" t="str">
        <f>VLOOKUP(A1843,[1]FIJA!$A:$P,15,0)</f>
        <v>DIVISION DE TRANSPORTACION- COMEDORES EC</v>
      </c>
      <c r="H1843" s="44">
        <f>VLOOKUP(A1843,[1]FIJA!$A:$P,8,0)</f>
        <v>16500</v>
      </c>
      <c r="I1843" s="32">
        <f>VLOOKUP(A1843,[1]FIJA!$A:$P,10,0)</f>
        <v>0</v>
      </c>
      <c r="J1843" s="32">
        <f>VLOOKUP(A1843,[1]FIJA!$A:$P,9,0)</f>
        <v>473.55</v>
      </c>
      <c r="K1843" s="32">
        <f>VLOOKUP(A1843,[3]Sheet1!$F:$I,2,)</f>
        <v>1171.5</v>
      </c>
      <c r="L1843" s="32">
        <f>VLOOKUP(A1843,[3]Sheet1!$F:$I,4,0)</f>
        <v>189.75</v>
      </c>
      <c r="M1843" s="32">
        <f>VLOOKUP(A1843,[1]FIJA!$A:$P,11,0)</f>
        <v>501.6</v>
      </c>
      <c r="N1843" s="32">
        <f>VLOOKUP(A1843,[3]Sheet1!$F:$I,3,0)</f>
        <v>1169.8499999999999</v>
      </c>
      <c r="O1843" s="32">
        <f>VLOOKUP(A1843,[1]FIJA!$A:$P,12,0)</f>
        <v>75</v>
      </c>
      <c r="P1843" s="6">
        <v>975.15000000000009</v>
      </c>
      <c r="Q1843" s="40">
        <f t="shared" si="85"/>
        <v>1050.1500000000001</v>
      </c>
      <c r="R1843" s="6">
        <f t="shared" si="84"/>
        <v>2531.1</v>
      </c>
      <c r="S1843" s="6">
        <f t="shared" si="86"/>
        <v>15449.85</v>
      </c>
      <c r="T1843" s="24">
        <v>111</v>
      </c>
      <c r="U1843" s="2" t="str">
        <f>VLOOKUP(A1843,[2]COMEDORECO_Generacion_de_Datos_!$A:$F,5,0)</f>
        <v>01.00.00.62.03.01.03</v>
      </c>
    </row>
    <row r="1844" spans="1:21" s="3" customFormat="1" ht="21.95" customHeight="1" x14ac:dyDescent="0.25">
      <c r="A1844" s="2">
        <f>VLOOKUP(C1844,[1]FIJA!$D:$P,3,0)</f>
        <v>110269859</v>
      </c>
      <c r="B1844" s="23">
        <v>1832</v>
      </c>
      <c r="C1844" s="7" t="s">
        <v>1672</v>
      </c>
      <c r="D1844" s="7" t="s">
        <v>99</v>
      </c>
      <c r="E1844" s="7" t="str">
        <f>VLOOKUP(A1844,[2]COMEDORECO_Generacion_de_Datos_!$A:$F,2,0)</f>
        <v>M</v>
      </c>
      <c r="F1844" s="7" t="s">
        <v>1844</v>
      </c>
      <c r="G1844" s="44" t="str">
        <f>VLOOKUP(A1844,[1]FIJA!$A:$P,15,0)</f>
        <v>DIVISION DE TRANSPORTACION- COMEDORES EC</v>
      </c>
      <c r="H1844" s="44">
        <f>VLOOKUP(A1844,[1]FIJA!$A:$P,8,0)</f>
        <v>16500</v>
      </c>
      <c r="I1844" s="32">
        <f>VLOOKUP(A1844,[1]FIJA!$A:$P,10,0)</f>
        <v>0</v>
      </c>
      <c r="J1844" s="32">
        <f>VLOOKUP(A1844,[1]FIJA!$A:$P,9,0)</f>
        <v>473.55</v>
      </c>
      <c r="K1844" s="32">
        <f>VLOOKUP(A1844,[3]Sheet1!$F:$I,2,)</f>
        <v>1171.5</v>
      </c>
      <c r="L1844" s="32">
        <f>VLOOKUP(A1844,[3]Sheet1!$F:$I,4,0)</f>
        <v>189.75</v>
      </c>
      <c r="M1844" s="32">
        <f>VLOOKUP(A1844,[1]FIJA!$A:$P,11,0)</f>
        <v>501.6</v>
      </c>
      <c r="N1844" s="32">
        <f>VLOOKUP(A1844,[3]Sheet1!$F:$I,3,0)</f>
        <v>1169.8499999999999</v>
      </c>
      <c r="O1844" s="32">
        <f>VLOOKUP(A1844,[1]FIJA!$A:$P,12,0)</f>
        <v>75</v>
      </c>
      <c r="P1844" s="6">
        <v>975.15000000000009</v>
      </c>
      <c r="Q1844" s="40">
        <f t="shared" si="85"/>
        <v>1050.1500000000001</v>
      </c>
      <c r="R1844" s="6">
        <f t="shared" si="84"/>
        <v>2531.1</v>
      </c>
      <c r="S1844" s="6">
        <f t="shared" si="86"/>
        <v>15449.85</v>
      </c>
      <c r="T1844" s="24">
        <v>111</v>
      </c>
      <c r="U1844" s="2" t="str">
        <f>VLOOKUP(A1844,[2]COMEDORECO_Generacion_de_Datos_!$A:$F,5,0)</f>
        <v>01.00.00.62.03.01.03</v>
      </c>
    </row>
    <row r="1845" spans="1:21" s="3" customFormat="1" ht="21.95" customHeight="1" x14ac:dyDescent="0.25">
      <c r="A1845" s="2">
        <f>VLOOKUP(C1845,[1]FIJA!$D:$P,3,0)</f>
        <v>110493533</v>
      </c>
      <c r="B1845" s="23">
        <v>1833</v>
      </c>
      <c r="C1845" s="7" t="s">
        <v>1395</v>
      </c>
      <c r="D1845" s="7" t="s">
        <v>99</v>
      </c>
      <c r="E1845" s="7" t="str">
        <f>VLOOKUP(A1845,[2]COMEDORECO_Generacion_de_Datos_!$A:$F,2,0)</f>
        <v>M</v>
      </c>
      <c r="F1845" s="7" t="s">
        <v>1844</v>
      </c>
      <c r="G1845" s="44" t="str">
        <f>VLOOKUP(A1845,[1]FIJA!$A:$P,15,0)</f>
        <v>DIVISION DE TRANSPORTACION- COMEDORES EC</v>
      </c>
      <c r="H1845" s="44">
        <f>VLOOKUP(A1845,[1]FIJA!$A:$P,8,0)</f>
        <v>16500</v>
      </c>
      <c r="I1845" s="32">
        <f>VLOOKUP(A1845,[1]FIJA!$A:$P,10,0)</f>
        <v>0</v>
      </c>
      <c r="J1845" s="32">
        <f>VLOOKUP(A1845,[1]FIJA!$A:$P,9,0)</f>
        <v>473.55</v>
      </c>
      <c r="K1845" s="32">
        <f>VLOOKUP(A1845,[3]Sheet1!$F:$I,2,)</f>
        <v>1171.5</v>
      </c>
      <c r="L1845" s="32">
        <f>VLOOKUP(A1845,[3]Sheet1!$F:$I,4,0)</f>
        <v>189.75</v>
      </c>
      <c r="M1845" s="32">
        <f>VLOOKUP(A1845,[1]FIJA!$A:$P,11,0)</f>
        <v>501.6</v>
      </c>
      <c r="N1845" s="32">
        <f>VLOOKUP(A1845,[3]Sheet1!$F:$I,3,0)</f>
        <v>1169.8499999999999</v>
      </c>
      <c r="O1845" s="32">
        <f>VLOOKUP(A1845,[1]FIJA!$A:$P,12,0)</f>
        <v>75</v>
      </c>
      <c r="P1845" s="6">
        <v>975.15000000000009</v>
      </c>
      <c r="Q1845" s="40">
        <f t="shared" si="85"/>
        <v>1050.1500000000001</v>
      </c>
      <c r="R1845" s="6">
        <f t="shared" si="84"/>
        <v>2531.1</v>
      </c>
      <c r="S1845" s="6">
        <f t="shared" si="86"/>
        <v>15449.85</v>
      </c>
      <c r="T1845" s="24">
        <v>111</v>
      </c>
      <c r="U1845" s="2" t="str">
        <f>VLOOKUP(A1845,[2]COMEDORECO_Generacion_de_Datos_!$A:$F,5,0)</f>
        <v>01.00.00.62.03.01.03</v>
      </c>
    </row>
    <row r="1846" spans="1:21" s="3" customFormat="1" ht="21.95" customHeight="1" x14ac:dyDescent="0.25">
      <c r="A1846" s="2">
        <f>VLOOKUP(C1846,[1]FIJA!$D:$P,3,0)</f>
        <v>111535407</v>
      </c>
      <c r="B1846" s="23">
        <v>1834</v>
      </c>
      <c r="C1846" s="7" t="s">
        <v>1357</v>
      </c>
      <c r="D1846" s="7" t="s">
        <v>99</v>
      </c>
      <c r="E1846" s="7" t="str">
        <f>VLOOKUP(A1846,[2]COMEDORECO_Generacion_de_Datos_!$A:$F,2,0)</f>
        <v>M</v>
      </c>
      <c r="F1846" s="7" t="s">
        <v>1844</v>
      </c>
      <c r="G1846" s="44" t="str">
        <f>VLOOKUP(A1846,[1]FIJA!$A:$P,15,0)</f>
        <v>DIVISION DE TRANSPORTACION- COMEDORES EC</v>
      </c>
      <c r="H1846" s="44">
        <f>VLOOKUP(A1846,[1]FIJA!$A:$P,8,0)</f>
        <v>16500</v>
      </c>
      <c r="I1846" s="32">
        <f>VLOOKUP(A1846,[1]FIJA!$A:$P,10,0)</f>
        <v>0</v>
      </c>
      <c r="J1846" s="32">
        <f>VLOOKUP(A1846,[1]FIJA!$A:$P,9,0)</f>
        <v>473.55</v>
      </c>
      <c r="K1846" s="32">
        <f>VLOOKUP(A1846,[3]Sheet1!$F:$I,2,)</f>
        <v>1171.5</v>
      </c>
      <c r="L1846" s="32">
        <f>VLOOKUP(A1846,[3]Sheet1!$F:$I,4,0)</f>
        <v>189.75</v>
      </c>
      <c r="M1846" s="32">
        <f>VLOOKUP(A1846,[1]FIJA!$A:$P,11,0)</f>
        <v>501.6</v>
      </c>
      <c r="N1846" s="32">
        <f>VLOOKUP(A1846,[3]Sheet1!$F:$I,3,0)</f>
        <v>1169.8499999999999</v>
      </c>
      <c r="O1846" s="32">
        <f>VLOOKUP(A1846,[1]FIJA!$A:$P,12,0)</f>
        <v>75</v>
      </c>
      <c r="P1846" s="6">
        <v>975.15000000000009</v>
      </c>
      <c r="Q1846" s="40">
        <f t="shared" si="85"/>
        <v>1050.1500000000001</v>
      </c>
      <c r="R1846" s="6">
        <f t="shared" si="84"/>
        <v>2531.1</v>
      </c>
      <c r="S1846" s="6">
        <f t="shared" si="86"/>
        <v>15449.85</v>
      </c>
      <c r="T1846" s="24">
        <v>111</v>
      </c>
      <c r="U1846" s="2" t="str">
        <f>VLOOKUP(A1846,[2]COMEDORECO_Generacion_de_Datos_!$A:$F,5,0)</f>
        <v>01.00.00.62.03.01.03</v>
      </c>
    </row>
    <row r="1847" spans="1:21" s="3" customFormat="1" ht="21.95" customHeight="1" x14ac:dyDescent="0.25">
      <c r="A1847" s="2">
        <f>VLOOKUP(C1847,[1]FIJA!$D:$P,3,0)</f>
        <v>111683876</v>
      </c>
      <c r="B1847" s="23">
        <v>1835</v>
      </c>
      <c r="C1847" s="7" t="s">
        <v>367</v>
      </c>
      <c r="D1847" s="7" t="s">
        <v>99</v>
      </c>
      <c r="E1847" s="7" t="str">
        <f>VLOOKUP(A1847,[2]COMEDORECO_Generacion_de_Datos_!$A:$F,2,0)</f>
        <v>M</v>
      </c>
      <c r="F1847" s="7" t="s">
        <v>1844</v>
      </c>
      <c r="G1847" s="44" t="str">
        <f>VLOOKUP(A1847,[1]FIJA!$A:$P,15,0)</f>
        <v>DIVISION DE TRANSPORTACION- COMEDORES EC</v>
      </c>
      <c r="H1847" s="44">
        <f>VLOOKUP(A1847,[1]FIJA!$A:$P,8,0)</f>
        <v>16500</v>
      </c>
      <c r="I1847" s="32">
        <f>VLOOKUP(A1847,[1]FIJA!$A:$P,10,0)</f>
        <v>0</v>
      </c>
      <c r="J1847" s="32">
        <f>VLOOKUP(A1847,[1]FIJA!$A:$P,9,0)</f>
        <v>473.55</v>
      </c>
      <c r="K1847" s="32">
        <f>VLOOKUP(A1847,[3]Sheet1!$F:$I,2,)</f>
        <v>1171.5</v>
      </c>
      <c r="L1847" s="32">
        <f>VLOOKUP(A1847,[3]Sheet1!$F:$I,4,0)</f>
        <v>189.75</v>
      </c>
      <c r="M1847" s="32">
        <f>VLOOKUP(A1847,[1]FIJA!$A:$P,11,0)</f>
        <v>501.6</v>
      </c>
      <c r="N1847" s="32">
        <f>VLOOKUP(A1847,[3]Sheet1!$F:$I,3,0)</f>
        <v>1169.8499999999999</v>
      </c>
      <c r="O1847" s="32">
        <f>VLOOKUP(A1847,[1]FIJA!$A:$P,12,0)</f>
        <v>75</v>
      </c>
      <c r="P1847" s="6">
        <v>975.15000000000009</v>
      </c>
      <c r="Q1847" s="40">
        <f t="shared" si="85"/>
        <v>1050.1500000000001</v>
      </c>
      <c r="R1847" s="6">
        <f t="shared" si="84"/>
        <v>2531.1</v>
      </c>
      <c r="S1847" s="6">
        <f t="shared" si="86"/>
        <v>15449.85</v>
      </c>
      <c r="T1847" s="24">
        <v>111</v>
      </c>
      <c r="U1847" s="2" t="str">
        <f>VLOOKUP(A1847,[2]COMEDORECO_Generacion_de_Datos_!$A:$F,5,0)</f>
        <v>01.00.00.62.03.01.03</v>
      </c>
    </row>
    <row r="1848" spans="1:21" s="3" customFormat="1" ht="21.95" customHeight="1" x14ac:dyDescent="0.25">
      <c r="A1848" s="2">
        <f>VLOOKUP(C1848,[1]FIJA!$D:$P,3,0)</f>
        <v>112075262</v>
      </c>
      <c r="B1848" s="23">
        <v>1836</v>
      </c>
      <c r="C1848" s="7" t="s">
        <v>1276</v>
      </c>
      <c r="D1848" s="7" t="s">
        <v>99</v>
      </c>
      <c r="E1848" s="7" t="str">
        <f>VLOOKUP(A1848,[2]COMEDORECO_Generacion_de_Datos_!$A:$F,2,0)</f>
        <v>M</v>
      </c>
      <c r="F1848" s="7" t="s">
        <v>1844</v>
      </c>
      <c r="G1848" s="44" t="str">
        <f>VLOOKUP(A1848,[1]FIJA!$A:$P,15,0)</f>
        <v>DIVISION DE TRANSPORTACION- COMEDORES EC</v>
      </c>
      <c r="H1848" s="44">
        <f>VLOOKUP(A1848,[1]FIJA!$A:$P,8,0)</f>
        <v>16500</v>
      </c>
      <c r="I1848" s="32">
        <f>VLOOKUP(A1848,[1]FIJA!$A:$P,10,0)</f>
        <v>0</v>
      </c>
      <c r="J1848" s="32">
        <f>VLOOKUP(A1848,[1]FIJA!$A:$P,9,0)</f>
        <v>473.55</v>
      </c>
      <c r="K1848" s="32">
        <f>VLOOKUP(A1848,[3]Sheet1!$F:$I,2,)</f>
        <v>1171.5</v>
      </c>
      <c r="L1848" s="32">
        <f>VLOOKUP(A1848,[3]Sheet1!$F:$I,4,0)</f>
        <v>189.75</v>
      </c>
      <c r="M1848" s="32">
        <f>VLOOKUP(A1848,[1]FIJA!$A:$P,11,0)</f>
        <v>501.6</v>
      </c>
      <c r="N1848" s="32">
        <f>VLOOKUP(A1848,[3]Sheet1!$F:$I,3,0)</f>
        <v>1169.8499999999999</v>
      </c>
      <c r="O1848" s="32">
        <f>VLOOKUP(A1848,[1]FIJA!$A:$P,12,0)</f>
        <v>75</v>
      </c>
      <c r="P1848" s="6">
        <v>975.15000000000009</v>
      </c>
      <c r="Q1848" s="40">
        <f t="shared" si="85"/>
        <v>1050.1500000000001</v>
      </c>
      <c r="R1848" s="6">
        <f t="shared" si="84"/>
        <v>2531.1</v>
      </c>
      <c r="S1848" s="6">
        <f t="shared" si="86"/>
        <v>15449.85</v>
      </c>
      <c r="T1848" s="24">
        <v>111</v>
      </c>
      <c r="U1848" s="2" t="str">
        <f>VLOOKUP(A1848,[2]COMEDORECO_Generacion_de_Datos_!$A:$F,5,0)</f>
        <v>01.00.00.62.03.01.03</v>
      </c>
    </row>
    <row r="1849" spans="1:21" s="3" customFormat="1" ht="21.95" customHeight="1" x14ac:dyDescent="0.25">
      <c r="A1849" s="2">
        <f>VLOOKUP(C1849,[1]FIJA!$D:$P,3,0)</f>
        <v>112659883</v>
      </c>
      <c r="B1849" s="23">
        <v>1837</v>
      </c>
      <c r="C1849" s="7" t="s">
        <v>1810</v>
      </c>
      <c r="D1849" s="7" t="s">
        <v>99</v>
      </c>
      <c r="E1849" s="7" t="str">
        <f>VLOOKUP(A1849,[2]COMEDORECO_Generacion_de_Datos_!$A:$F,2,0)</f>
        <v>M</v>
      </c>
      <c r="F1849" s="7" t="s">
        <v>1844</v>
      </c>
      <c r="G1849" s="44" t="str">
        <f>VLOOKUP(A1849,[1]FIJA!$A:$P,15,0)</f>
        <v>DIVISION DE TRANSPORTACION- COMEDORES EC</v>
      </c>
      <c r="H1849" s="44">
        <f>VLOOKUP(A1849,[1]FIJA!$A:$P,8,0)</f>
        <v>16500</v>
      </c>
      <c r="I1849" s="32">
        <f>VLOOKUP(A1849,[1]FIJA!$A:$P,10,0)</f>
        <v>0</v>
      </c>
      <c r="J1849" s="32">
        <f>VLOOKUP(A1849,[1]FIJA!$A:$P,9,0)</f>
        <v>473.55</v>
      </c>
      <c r="K1849" s="32">
        <f>VLOOKUP(A1849,[3]Sheet1!$F:$I,2,)</f>
        <v>1171.5</v>
      </c>
      <c r="L1849" s="32">
        <f>VLOOKUP(A1849,[3]Sheet1!$F:$I,4,0)</f>
        <v>189.75</v>
      </c>
      <c r="M1849" s="32">
        <f>VLOOKUP(A1849,[1]FIJA!$A:$P,11,0)</f>
        <v>501.6</v>
      </c>
      <c r="N1849" s="32">
        <f>VLOOKUP(A1849,[3]Sheet1!$F:$I,3,0)</f>
        <v>1169.8499999999999</v>
      </c>
      <c r="O1849" s="32">
        <f>VLOOKUP(A1849,[1]FIJA!$A:$P,12,0)</f>
        <v>75</v>
      </c>
      <c r="P1849" s="6">
        <v>975.15000000000009</v>
      </c>
      <c r="Q1849" s="40">
        <f t="shared" si="85"/>
        <v>1050.1500000000001</v>
      </c>
      <c r="R1849" s="6">
        <f t="shared" si="84"/>
        <v>2531.1</v>
      </c>
      <c r="S1849" s="6">
        <f t="shared" si="86"/>
        <v>15449.85</v>
      </c>
      <c r="T1849" s="24">
        <v>111</v>
      </c>
      <c r="U1849" s="2" t="str">
        <f>VLOOKUP(A1849,[2]COMEDORECO_Generacion_de_Datos_!$A:$F,5,0)</f>
        <v>01.00.00.62.03.01.03</v>
      </c>
    </row>
    <row r="1850" spans="1:21" s="3" customFormat="1" ht="21.95" customHeight="1" x14ac:dyDescent="0.25">
      <c r="A1850" s="2">
        <f>VLOOKUP(C1850,[1]FIJA!$D:$P,3,0)</f>
        <v>112984018</v>
      </c>
      <c r="B1850" s="23">
        <v>1838</v>
      </c>
      <c r="C1850" s="7" t="s">
        <v>1678</v>
      </c>
      <c r="D1850" s="7" t="s">
        <v>99</v>
      </c>
      <c r="E1850" s="7" t="str">
        <f>VLOOKUP(A1850,[2]COMEDORECO_Generacion_de_Datos_!$A:$F,2,0)</f>
        <v>M</v>
      </c>
      <c r="F1850" s="7" t="s">
        <v>1844</v>
      </c>
      <c r="G1850" s="44" t="str">
        <f>VLOOKUP(A1850,[1]FIJA!$A:$P,15,0)</f>
        <v>DIVISION DE TRANSPORTACION- COMEDORES EC</v>
      </c>
      <c r="H1850" s="44">
        <f>VLOOKUP(A1850,[1]FIJA!$A:$P,8,0)</f>
        <v>16500</v>
      </c>
      <c r="I1850" s="32">
        <f>VLOOKUP(A1850,[1]FIJA!$A:$P,10,0)</f>
        <v>0</v>
      </c>
      <c r="J1850" s="32">
        <f>VLOOKUP(A1850,[1]FIJA!$A:$P,9,0)</f>
        <v>473.55</v>
      </c>
      <c r="K1850" s="32">
        <f>VLOOKUP(A1850,[3]Sheet1!$F:$I,2,)</f>
        <v>1171.5</v>
      </c>
      <c r="L1850" s="32">
        <f>VLOOKUP(A1850,[3]Sheet1!$F:$I,4,0)</f>
        <v>189.75</v>
      </c>
      <c r="M1850" s="32">
        <f>VLOOKUP(A1850,[1]FIJA!$A:$P,11,0)</f>
        <v>501.6</v>
      </c>
      <c r="N1850" s="32">
        <f>VLOOKUP(A1850,[3]Sheet1!$F:$I,3,0)</f>
        <v>1169.8499999999999</v>
      </c>
      <c r="O1850" s="32">
        <f>VLOOKUP(A1850,[1]FIJA!$A:$P,12,0)</f>
        <v>75</v>
      </c>
      <c r="P1850" s="6">
        <v>975.15000000000009</v>
      </c>
      <c r="Q1850" s="40">
        <f t="shared" si="85"/>
        <v>1050.1500000000001</v>
      </c>
      <c r="R1850" s="6">
        <f t="shared" si="84"/>
        <v>2531.1</v>
      </c>
      <c r="S1850" s="6">
        <f t="shared" si="86"/>
        <v>15449.85</v>
      </c>
      <c r="T1850" s="24">
        <v>111</v>
      </c>
      <c r="U1850" s="2" t="str">
        <f>VLOOKUP(A1850,[2]COMEDORECO_Generacion_de_Datos_!$A:$F,5,0)</f>
        <v>01.00.00.62.03.01.03</v>
      </c>
    </row>
    <row r="1851" spans="1:21" s="3" customFormat="1" ht="21.95" customHeight="1" x14ac:dyDescent="0.25">
      <c r="A1851" s="2">
        <f>VLOOKUP(C1851,[1]FIJA!$D:$P,3,0)</f>
        <v>113040638</v>
      </c>
      <c r="B1851" s="23">
        <v>1839</v>
      </c>
      <c r="C1851" s="7" t="s">
        <v>1811</v>
      </c>
      <c r="D1851" s="7" t="s">
        <v>99</v>
      </c>
      <c r="E1851" s="7" t="str">
        <f>VLOOKUP(A1851,[2]COMEDORECO_Generacion_de_Datos_!$A:$F,2,0)</f>
        <v>M</v>
      </c>
      <c r="F1851" s="7" t="s">
        <v>1844</v>
      </c>
      <c r="G1851" s="44" t="str">
        <f>VLOOKUP(A1851,[1]FIJA!$A:$P,15,0)</f>
        <v>DIVISION DE TRANSPORTACION- COMEDORES EC</v>
      </c>
      <c r="H1851" s="44">
        <f>VLOOKUP(A1851,[1]FIJA!$A:$P,8,0)</f>
        <v>16500</v>
      </c>
      <c r="I1851" s="32">
        <f>VLOOKUP(A1851,[1]FIJA!$A:$P,10,0)</f>
        <v>0</v>
      </c>
      <c r="J1851" s="32">
        <f>VLOOKUP(A1851,[1]FIJA!$A:$P,9,0)</f>
        <v>473.55</v>
      </c>
      <c r="K1851" s="32">
        <f>VLOOKUP(A1851,[3]Sheet1!$F:$I,2,)</f>
        <v>1171.5</v>
      </c>
      <c r="L1851" s="32">
        <f>VLOOKUP(A1851,[3]Sheet1!$F:$I,4,0)</f>
        <v>189.75</v>
      </c>
      <c r="M1851" s="32">
        <f>VLOOKUP(A1851,[1]FIJA!$A:$P,11,0)</f>
        <v>501.6</v>
      </c>
      <c r="N1851" s="32">
        <f>VLOOKUP(A1851,[3]Sheet1!$F:$I,3,0)</f>
        <v>1169.8499999999999</v>
      </c>
      <c r="O1851" s="32">
        <f>VLOOKUP(A1851,[1]FIJA!$A:$P,12,0)</f>
        <v>75</v>
      </c>
      <c r="P1851" s="6">
        <v>975.15000000000009</v>
      </c>
      <c r="Q1851" s="40">
        <f t="shared" si="85"/>
        <v>1050.1500000000001</v>
      </c>
      <c r="R1851" s="6">
        <f t="shared" si="84"/>
        <v>2531.1</v>
      </c>
      <c r="S1851" s="6">
        <f t="shared" si="86"/>
        <v>15449.85</v>
      </c>
      <c r="T1851" s="24">
        <v>111</v>
      </c>
      <c r="U1851" s="2" t="str">
        <f>VLOOKUP(A1851,[2]COMEDORECO_Generacion_de_Datos_!$A:$F,5,0)</f>
        <v>01.00.00.62.03.01.03</v>
      </c>
    </row>
    <row r="1852" spans="1:21" s="3" customFormat="1" ht="21.95" customHeight="1" x14ac:dyDescent="0.25">
      <c r="A1852" s="2">
        <f>VLOOKUP(C1852,[1]FIJA!$D:$P,3,0)</f>
        <v>113167118</v>
      </c>
      <c r="B1852" s="23">
        <v>1840</v>
      </c>
      <c r="C1852" s="7" t="s">
        <v>392</v>
      </c>
      <c r="D1852" s="7" t="s">
        <v>99</v>
      </c>
      <c r="E1852" s="7" t="str">
        <f>VLOOKUP(A1852,[2]COMEDORECO_Generacion_de_Datos_!$A:$F,2,0)</f>
        <v>M</v>
      </c>
      <c r="F1852" s="7" t="s">
        <v>1844</v>
      </c>
      <c r="G1852" s="44" t="str">
        <f>VLOOKUP(A1852,[1]FIJA!$A:$P,15,0)</f>
        <v>DIVISION DE TRANSPORTACION- COMEDORES EC</v>
      </c>
      <c r="H1852" s="44">
        <f>VLOOKUP(A1852,[1]FIJA!$A:$P,8,0)</f>
        <v>16500</v>
      </c>
      <c r="I1852" s="32">
        <f>VLOOKUP(A1852,[1]FIJA!$A:$P,10,0)</f>
        <v>0</v>
      </c>
      <c r="J1852" s="32">
        <f>VLOOKUP(A1852,[1]FIJA!$A:$P,9,0)</f>
        <v>473.55</v>
      </c>
      <c r="K1852" s="32">
        <f>VLOOKUP(A1852,[3]Sheet1!$F:$I,2,)</f>
        <v>1171.5</v>
      </c>
      <c r="L1852" s="32">
        <f>VLOOKUP(A1852,[3]Sheet1!$F:$I,4,0)</f>
        <v>189.75</v>
      </c>
      <c r="M1852" s="32">
        <f>VLOOKUP(A1852,[1]FIJA!$A:$P,11,0)</f>
        <v>501.6</v>
      </c>
      <c r="N1852" s="32">
        <f>VLOOKUP(A1852,[3]Sheet1!$F:$I,3,0)</f>
        <v>1169.8499999999999</v>
      </c>
      <c r="O1852" s="32">
        <f>VLOOKUP(A1852,[1]FIJA!$A:$P,12,0)</f>
        <v>75</v>
      </c>
      <c r="P1852" s="6">
        <v>975.15000000000009</v>
      </c>
      <c r="Q1852" s="40">
        <f t="shared" si="85"/>
        <v>1050.1500000000001</v>
      </c>
      <c r="R1852" s="6">
        <f t="shared" si="84"/>
        <v>2531.1</v>
      </c>
      <c r="S1852" s="6">
        <f t="shared" si="86"/>
        <v>15449.85</v>
      </c>
      <c r="T1852" s="24">
        <v>111</v>
      </c>
      <c r="U1852" s="2" t="str">
        <f>VLOOKUP(A1852,[2]COMEDORECO_Generacion_de_Datos_!$A:$F,5,0)</f>
        <v>01.00.00.62.03.01.03</v>
      </c>
    </row>
    <row r="1853" spans="1:21" s="3" customFormat="1" ht="21.95" customHeight="1" x14ac:dyDescent="0.25">
      <c r="A1853" s="2">
        <f>VLOOKUP(C1853,[1]FIJA!$D:$P,3,0)</f>
        <v>113254783</v>
      </c>
      <c r="B1853" s="23">
        <v>1841</v>
      </c>
      <c r="C1853" s="7" t="s">
        <v>1278</v>
      </c>
      <c r="D1853" s="7" t="s">
        <v>99</v>
      </c>
      <c r="E1853" s="7" t="str">
        <f>VLOOKUP(A1853,[2]COMEDORECO_Generacion_de_Datos_!$A:$F,2,0)</f>
        <v>M</v>
      </c>
      <c r="F1853" s="7" t="s">
        <v>1844</v>
      </c>
      <c r="G1853" s="44" t="str">
        <f>VLOOKUP(A1853,[1]FIJA!$A:$P,15,0)</f>
        <v>DIVISION DE TRANSPORTACION- COMEDORES EC</v>
      </c>
      <c r="H1853" s="44">
        <f>VLOOKUP(A1853,[1]FIJA!$A:$P,8,0)</f>
        <v>16500</v>
      </c>
      <c r="I1853" s="32">
        <f>VLOOKUP(A1853,[1]FIJA!$A:$P,10,0)</f>
        <v>0</v>
      </c>
      <c r="J1853" s="32">
        <f>VLOOKUP(A1853,[1]FIJA!$A:$P,9,0)</f>
        <v>473.55</v>
      </c>
      <c r="K1853" s="32">
        <f>VLOOKUP(A1853,[3]Sheet1!$F:$I,2,)</f>
        <v>1171.5</v>
      </c>
      <c r="L1853" s="32">
        <f>VLOOKUP(A1853,[3]Sheet1!$F:$I,4,0)</f>
        <v>189.75</v>
      </c>
      <c r="M1853" s="32">
        <f>VLOOKUP(A1853,[1]FIJA!$A:$P,11,0)</f>
        <v>501.6</v>
      </c>
      <c r="N1853" s="32">
        <f>VLOOKUP(A1853,[3]Sheet1!$F:$I,3,0)</f>
        <v>1169.8499999999999</v>
      </c>
      <c r="O1853" s="32">
        <f>VLOOKUP(A1853,[1]FIJA!$A:$P,12,0)</f>
        <v>75</v>
      </c>
      <c r="P1853" s="6">
        <v>975.15000000000009</v>
      </c>
      <c r="Q1853" s="40">
        <f t="shared" si="85"/>
        <v>1050.1500000000001</v>
      </c>
      <c r="R1853" s="6">
        <f t="shared" si="84"/>
        <v>2531.1</v>
      </c>
      <c r="S1853" s="6">
        <f t="shared" si="86"/>
        <v>15449.85</v>
      </c>
      <c r="T1853" s="24">
        <v>111</v>
      </c>
      <c r="U1853" s="2" t="str">
        <f>VLOOKUP(A1853,[2]COMEDORECO_Generacion_de_Datos_!$A:$F,5,0)</f>
        <v>01.00.00.62.03.01.03</v>
      </c>
    </row>
    <row r="1854" spans="1:21" s="3" customFormat="1" ht="21.95" customHeight="1" x14ac:dyDescent="0.25">
      <c r="A1854" s="2">
        <f>VLOOKUP(C1854,[1]FIJA!$D:$P,3,0)</f>
        <v>113599187</v>
      </c>
      <c r="B1854" s="23">
        <v>1842</v>
      </c>
      <c r="C1854" s="7" t="s">
        <v>1487</v>
      </c>
      <c r="D1854" s="7" t="s">
        <v>99</v>
      </c>
      <c r="E1854" s="7" t="str">
        <f>VLOOKUP(A1854,[2]COMEDORECO_Generacion_de_Datos_!$A:$F,2,0)</f>
        <v>M</v>
      </c>
      <c r="F1854" s="7" t="s">
        <v>1844</v>
      </c>
      <c r="G1854" s="44" t="str">
        <f>VLOOKUP(A1854,[1]FIJA!$A:$P,15,0)</f>
        <v>DIVISION DE TRANSPORTACION- COMEDORES EC</v>
      </c>
      <c r="H1854" s="44">
        <f>VLOOKUP(A1854,[1]FIJA!$A:$P,8,0)</f>
        <v>16500</v>
      </c>
      <c r="I1854" s="32">
        <f>VLOOKUP(A1854,[1]FIJA!$A:$P,10,0)</f>
        <v>0</v>
      </c>
      <c r="J1854" s="32">
        <f>VLOOKUP(A1854,[1]FIJA!$A:$P,9,0)</f>
        <v>473.55</v>
      </c>
      <c r="K1854" s="32">
        <f>VLOOKUP(A1854,[3]Sheet1!$F:$I,2,)</f>
        <v>1171.5</v>
      </c>
      <c r="L1854" s="32">
        <f>VLOOKUP(A1854,[3]Sheet1!$F:$I,4,0)</f>
        <v>189.75</v>
      </c>
      <c r="M1854" s="32">
        <f>VLOOKUP(A1854,[1]FIJA!$A:$P,11,0)</f>
        <v>501.6</v>
      </c>
      <c r="N1854" s="32">
        <f>VLOOKUP(A1854,[3]Sheet1!$F:$I,3,0)</f>
        <v>1169.8499999999999</v>
      </c>
      <c r="O1854" s="32">
        <f>VLOOKUP(A1854,[1]FIJA!$A:$P,12,0)</f>
        <v>75</v>
      </c>
      <c r="P1854" s="6">
        <v>975.15000000000009</v>
      </c>
      <c r="Q1854" s="40">
        <f t="shared" si="85"/>
        <v>1050.1500000000001</v>
      </c>
      <c r="R1854" s="6">
        <f t="shared" ref="R1854:R1917" si="87">+K1854+L1854+N1854</f>
        <v>2531.1</v>
      </c>
      <c r="S1854" s="6">
        <f t="shared" si="86"/>
        <v>15449.85</v>
      </c>
      <c r="T1854" s="24">
        <v>111</v>
      </c>
      <c r="U1854" s="2" t="str">
        <f>VLOOKUP(A1854,[2]COMEDORECO_Generacion_de_Datos_!$A:$F,5,0)</f>
        <v>01.00.00.62.03.01.03</v>
      </c>
    </row>
    <row r="1855" spans="1:21" s="3" customFormat="1" ht="21.95" customHeight="1" x14ac:dyDescent="0.25">
      <c r="A1855" s="2">
        <f>VLOOKUP(C1855,[1]FIJA!$D:$P,3,0)</f>
        <v>114632037</v>
      </c>
      <c r="B1855" s="23">
        <v>1843</v>
      </c>
      <c r="C1855" s="7" t="s">
        <v>1814</v>
      </c>
      <c r="D1855" s="7" t="s">
        <v>99</v>
      </c>
      <c r="E1855" s="7" t="str">
        <f>VLOOKUP(A1855,[2]COMEDORECO_Generacion_de_Datos_!$A:$F,2,0)</f>
        <v>M</v>
      </c>
      <c r="F1855" s="7" t="s">
        <v>1844</v>
      </c>
      <c r="G1855" s="44" t="str">
        <f>VLOOKUP(A1855,[1]FIJA!$A:$P,15,0)</f>
        <v>DIVISION DE TRANSPORTACION- COMEDORES EC</v>
      </c>
      <c r="H1855" s="44">
        <f>VLOOKUP(A1855,[1]FIJA!$A:$P,8,0)</f>
        <v>16500</v>
      </c>
      <c r="I1855" s="32">
        <f>VLOOKUP(A1855,[1]FIJA!$A:$P,10,0)</f>
        <v>0</v>
      </c>
      <c r="J1855" s="32">
        <f>VLOOKUP(A1855,[1]FIJA!$A:$P,9,0)</f>
        <v>473.55</v>
      </c>
      <c r="K1855" s="32">
        <f>VLOOKUP(A1855,[3]Sheet1!$F:$I,2,)</f>
        <v>1171.5</v>
      </c>
      <c r="L1855" s="32">
        <f>VLOOKUP(A1855,[3]Sheet1!$F:$I,4,0)</f>
        <v>189.75</v>
      </c>
      <c r="M1855" s="32">
        <f>VLOOKUP(A1855,[1]FIJA!$A:$P,11,0)</f>
        <v>501.6</v>
      </c>
      <c r="N1855" s="32">
        <f>VLOOKUP(A1855,[3]Sheet1!$F:$I,3,0)</f>
        <v>1169.8499999999999</v>
      </c>
      <c r="O1855" s="32">
        <f>VLOOKUP(A1855,[1]FIJA!$A:$P,12,0)</f>
        <v>75</v>
      </c>
      <c r="P1855" s="6">
        <v>975.15000000000009</v>
      </c>
      <c r="Q1855" s="40">
        <f t="shared" si="85"/>
        <v>1050.1500000000001</v>
      </c>
      <c r="R1855" s="6">
        <f t="shared" si="87"/>
        <v>2531.1</v>
      </c>
      <c r="S1855" s="6">
        <f t="shared" si="86"/>
        <v>15449.85</v>
      </c>
      <c r="T1855" s="24">
        <v>111</v>
      </c>
      <c r="U1855" s="2" t="str">
        <f>VLOOKUP(A1855,[2]COMEDORECO_Generacion_de_Datos_!$A:$F,5,0)</f>
        <v>01.00.00.62.03.01.03</v>
      </c>
    </row>
    <row r="1856" spans="1:21" s="3" customFormat="1" ht="21.95" customHeight="1" x14ac:dyDescent="0.25">
      <c r="A1856" s="2">
        <f>VLOOKUP(C1856,[1]FIJA!$D:$P,3,0)</f>
        <v>114972938</v>
      </c>
      <c r="B1856" s="23">
        <v>1844</v>
      </c>
      <c r="C1856" s="7" t="s">
        <v>1519</v>
      </c>
      <c r="D1856" s="7" t="s">
        <v>99</v>
      </c>
      <c r="E1856" s="7" t="str">
        <f>VLOOKUP(A1856,[2]COMEDORECO_Generacion_de_Datos_!$A:$F,2,0)</f>
        <v>M</v>
      </c>
      <c r="F1856" s="7" t="s">
        <v>1844</v>
      </c>
      <c r="G1856" s="44" t="str">
        <f>VLOOKUP(A1856,[1]FIJA!$A:$P,15,0)</f>
        <v>DIVISION DE TRANSPORTACION- COMEDORES EC</v>
      </c>
      <c r="H1856" s="44">
        <f>VLOOKUP(A1856,[1]FIJA!$A:$P,8,0)</f>
        <v>16500</v>
      </c>
      <c r="I1856" s="32">
        <f>VLOOKUP(A1856,[1]FIJA!$A:$P,10,0)</f>
        <v>0</v>
      </c>
      <c r="J1856" s="32">
        <f>VLOOKUP(A1856,[1]FIJA!$A:$P,9,0)</f>
        <v>473.55</v>
      </c>
      <c r="K1856" s="32">
        <f>VLOOKUP(A1856,[3]Sheet1!$F:$I,2,)</f>
        <v>1171.5</v>
      </c>
      <c r="L1856" s="32">
        <f>VLOOKUP(A1856,[3]Sheet1!$F:$I,4,0)</f>
        <v>189.75</v>
      </c>
      <c r="M1856" s="32">
        <f>VLOOKUP(A1856,[1]FIJA!$A:$P,11,0)</f>
        <v>501.6</v>
      </c>
      <c r="N1856" s="32">
        <f>VLOOKUP(A1856,[3]Sheet1!$F:$I,3,0)</f>
        <v>1169.8499999999999</v>
      </c>
      <c r="O1856" s="32">
        <f>VLOOKUP(A1856,[1]FIJA!$A:$P,12,0)</f>
        <v>75</v>
      </c>
      <c r="P1856" s="6">
        <v>975.15000000000009</v>
      </c>
      <c r="Q1856" s="40">
        <f t="shared" si="85"/>
        <v>1050.1500000000001</v>
      </c>
      <c r="R1856" s="6">
        <f t="shared" si="87"/>
        <v>2531.1</v>
      </c>
      <c r="S1856" s="6">
        <f t="shared" si="86"/>
        <v>15449.85</v>
      </c>
      <c r="T1856" s="24">
        <v>111</v>
      </c>
      <c r="U1856" s="2" t="str">
        <f>VLOOKUP(A1856,[2]COMEDORECO_Generacion_de_Datos_!$A:$F,5,0)</f>
        <v>01.00.00.62.03.01.03</v>
      </c>
    </row>
    <row r="1857" spans="1:21" s="3" customFormat="1" ht="21.95" customHeight="1" x14ac:dyDescent="0.25">
      <c r="A1857" s="2">
        <f>VLOOKUP(C1857,[1]FIJA!$D:$P,3,0)</f>
        <v>115066243</v>
      </c>
      <c r="B1857" s="23">
        <v>1845</v>
      </c>
      <c r="C1857" s="7" t="s">
        <v>425</v>
      </c>
      <c r="D1857" s="7" t="s">
        <v>99</v>
      </c>
      <c r="E1857" s="7" t="str">
        <f>VLOOKUP(A1857,[2]COMEDORECO_Generacion_de_Datos_!$A:$F,2,0)</f>
        <v>M</v>
      </c>
      <c r="F1857" s="7" t="s">
        <v>1844</v>
      </c>
      <c r="G1857" s="44" t="str">
        <f>VLOOKUP(A1857,[1]FIJA!$A:$P,15,0)</f>
        <v>DIVISION DE TRANSPORTACION- COMEDORES EC</v>
      </c>
      <c r="H1857" s="44">
        <f>VLOOKUP(A1857,[1]FIJA!$A:$P,8,0)</f>
        <v>16500</v>
      </c>
      <c r="I1857" s="32">
        <f>VLOOKUP(A1857,[1]FIJA!$A:$P,10,0)</f>
        <v>0</v>
      </c>
      <c r="J1857" s="32">
        <f>VLOOKUP(A1857,[1]FIJA!$A:$P,9,0)</f>
        <v>473.55</v>
      </c>
      <c r="K1857" s="32">
        <f>VLOOKUP(A1857,[3]Sheet1!$F:$I,2,)</f>
        <v>1171.5</v>
      </c>
      <c r="L1857" s="32">
        <f>VLOOKUP(A1857,[3]Sheet1!$F:$I,4,0)</f>
        <v>189.75</v>
      </c>
      <c r="M1857" s="32">
        <f>VLOOKUP(A1857,[1]FIJA!$A:$P,11,0)</f>
        <v>501.6</v>
      </c>
      <c r="N1857" s="32">
        <f>VLOOKUP(A1857,[3]Sheet1!$F:$I,3,0)</f>
        <v>1169.8499999999999</v>
      </c>
      <c r="O1857" s="32">
        <f>VLOOKUP(A1857,[1]FIJA!$A:$P,12,0)</f>
        <v>75</v>
      </c>
      <c r="P1857" s="6">
        <v>975.15000000000009</v>
      </c>
      <c r="Q1857" s="40">
        <f t="shared" si="85"/>
        <v>1050.1500000000001</v>
      </c>
      <c r="R1857" s="6">
        <f t="shared" si="87"/>
        <v>2531.1</v>
      </c>
      <c r="S1857" s="6">
        <f t="shared" si="86"/>
        <v>15449.85</v>
      </c>
      <c r="T1857" s="24">
        <v>111</v>
      </c>
      <c r="U1857" s="2" t="str">
        <f>VLOOKUP(A1857,[2]COMEDORECO_Generacion_de_Datos_!$A:$F,5,0)</f>
        <v>01.00.00.62.03.01.03</v>
      </c>
    </row>
    <row r="1858" spans="1:21" s="3" customFormat="1" ht="21.95" customHeight="1" x14ac:dyDescent="0.25">
      <c r="A1858" s="2">
        <f>VLOOKUP(C1858,[1]FIJA!$D:$P,3,0)</f>
        <v>115230047</v>
      </c>
      <c r="B1858" s="23">
        <v>1846</v>
      </c>
      <c r="C1858" s="7" t="s">
        <v>426</v>
      </c>
      <c r="D1858" s="7" t="s">
        <v>99</v>
      </c>
      <c r="E1858" s="7" t="str">
        <f>VLOOKUP(A1858,[2]COMEDORECO_Generacion_de_Datos_!$A:$F,2,0)</f>
        <v>M</v>
      </c>
      <c r="F1858" s="7" t="s">
        <v>1844</v>
      </c>
      <c r="G1858" s="44" t="str">
        <f>VLOOKUP(A1858,[1]FIJA!$A:$P,15,0)</f>
        <v>DIVISION DE TRANSPORTACION- COMEDORES EC</v>
      </c>
      <c r="H1858" s="44">
        <f>VLOOKUP(A1858,[1]FIJA!$A:$P,8,0)</f>
        <v>16500</v>
      </c>
      <c r="I1858" s="32">
        <f>VLOOKUP(A1858,[1]FIJA!$A:$P,10,0)</f>
        <v>0</v>
      </c>
      <c r="J1858" s="32">
        <f>VLOOKUP(A1858,[1]FIJA!$A:$P,9,0)</f>
        <v>473.55</v>
      </c>
      <c r="K1858" s="32">
        <f>VLOOKUP(A1858,[3]Sheet1!$F:$I,2,)</f>
        <v>1171.5</v>
      </c>
      <c r="L1858" s="32">
        <f>VLOOKUP(A1858,[3]Sheet1!$F:$I,4,0)</f>
        <v>189.75</v>
      </c>
      <c r="M1858" s="32">
        <f>VLOOKUP(A1858,[1]FIJA!$A:$P,11,0)</f>
        <v>501.6</v>
      </c>
      <c r="N1858" s="32">
        <f>VLOOKUP(A1858,[3]Sheet1!$F:$I,3,0)</f>
        <v>1169.8499999999999</v>
      </c>
      <c r="O1858" s="32">
        <f>VLOOKUP(A1858,[1]FIJA!$A:$P,12,0)</f>
        <v>75</v>
      </c>
      <c r="P1858" s="6">
        <v>975.15000000000009</v>
      </c>
      <c r="Q1858" s="40">
        <f t="shared" si="85"/>
        <v>1050.1500000000001</v>
      </c>
      <c r="R1858" s="6">
        <f t="shared" si="87"/>
        <v>2531.1</v>
      </c>
      <c r="S1858" s="6">
        <f t="shared" si="86"/>
        <v>15449.85</v>
      </c>
      <c r="T1858" s="24">
        <v>111</v>
      </c>
      <c r="U1858" s="2" t="str">
        <f>VLOOKUP(A1858,[2]COMEDORECO_Generacion_de_Datos_!$A:$F,5,0)</f>
        <v>01.00.00.62.03.01.03</v>
      </c>
    </row>
    <row r="1859" spans="1:21" s="3" customFormat="1" ht="21.95" customHeight="1" x14ac:dyDescent="0.25">
      <c r="A1859" s="2">
        <f>VLOOKUP(C1859,[1]FIJA!$D:$P,3,0)</f>
        <v>116275504</v>
      </c>
      <c r="B1859" s="23">
        <v>1847</v>
      </c>
      <c r="C1859" s="7" t="s">
        <v>1520</v>
      </c>
      <c r="D1859" s="7" t="s">
        <v>99</v>
      </c>
      <c r="E1859" s="7" t="str">
        <f>VLOOKUP(A1859,[2]COMEDORECO_Generacion_de_Datos_!$A:$F,2,0)</f>
        <v>M</v>
      </c>
      <c r="F1859" s="7" t="s">
        <v>1844</v>
      </c>
      <c r="G1859" s="44" t="str">
        <f>VLOOKUP(A1859,[1]FIJA!$A:$P,15,0)</f>
        <v>DIVISION DE TRANSPORTACION- COMEDORES EC</v>
      </c>
      <c r="H1859" s="44">
        <f>VLOOKUP(A1859,[1]FIJA!$A:$P,8,0)</f>
        <v>16500</v>
      </c>
      <c r="I1859" s="32">
        <f>VLOOKUP(A1859,[1]FIJA!$A:$P,10,0)</f>
        <v>0</v>
      </c>
      <c r="J1859" s="32">
        <f>VLOOKUP(A1859,[1]FIJA!$A:$P,9,0)</f>
        <v>473.55</v>
      </c>
      <c r="K1859" s="32">
        <f>VLOOKUP(A1859,[3]Sheet1!$F:$I,2,)</f>
        <v>1171.5</v>
      </c>
      <c r="L1859" s="32">
        <f>VLOOKUP(A1859,[3]Sheet1!$F:$I,4,0)</f>
        <v>189.75</v>
      </c>
      <c r="M1859" s="32">
        <f>VLOOKUP(A1859,[1]FIJA!$A:$P,11,0)</f>
        <v>501.6</v>
      </c>
      <c r="N1859" s="32">
        <f>VLOOKUP(A1859,[3]Sheet1!$F:$I,3,0)</f>
        <v>1169.8499999999999</v>
      </c>
      <c r="O1859" s="32">
        <f>VLOOKUP(A1859,[1]FIJA!$A:$P,12,0)</f>
        <v>75</v>
      </c>
      <c r="P1859" s="6">
        <v>975.15000000000009</v>
      </c>
      <c r="Q1859" s="40">
        <f t="shared" si="85"/>
        <v>1050.1500000000001</v>
      </c>
      <c r="R1859" s="6">
        <f t="shared" si="87"/>
        <v>2531.1</v>
      </c>
      <c r="S1859" s="6">
        <f t="shared" si="86"/>
        <v>15449.85</v>
      </c>
      <c r="T1859" s="24">
        <v>111</v>
      </c>
      <c r="U1859" s="2" t="str">
        <f>VLOOKUP(A1859,[2]COMEDORECO_Generacion_de_Datos_!$A:$F,5,0)</f>
        <v>01.00.00.62.03.01.03</v>
      </c>
    </row>
    <row r="1860" spans="1:21" s="3" customFormat="1" ht="21.95" customHeight="1" x14ac:dyDescent="0.25">
      <c r="A1860" s="2">
        <f>VLOOKUP(C1860,[1]FIJA!$D:$P,3,0)</f>
        <v>118044270</v>
      </c>
      <c r="B1860" s="23">
        <v>1848</v>
      </c>
      <c r="C1860" s="7" t="s">
        <v>466</v>
      </c>
      <c r="D1860" s="7" t="s">
        <v>99</v>
      </c>
      <c r="E1860" s="7" t="str">
        <f>VLOOKUP(A1860,[2]COMEDORECO_Generacion_de_Datos_!$A:$F,2,0)</f>
        <v>M</v>
      </c>
      <c r="F1860" s="7" t="s">
        <v>1844</v>
      </c>
      <c r="G1860" s="44" t="str">
        <f>VLOOKUP(A1860,[1]FIJA!$A:$P,15,0)</f>
        <v>DIVISION DE TRANSPORTACION- COMEDORES EC</v>
      </c>
      <c r="H1860" s="44">
        <f>VLOOKUP(A1860,[1]FIJA!$A:$P,8,0)</f>
        <v>16500</v>
      </c>
      <c r="I1860" s="32">
        <f>VLOOKUP(A1860,[1]FIJA!$A:$P,10,0)</f>
        <v>0</v>
      </c>
      <c r="J1860" s="32">
        <f>VLOOKUP(A1860,[1]FIJA!$A:$P,9,0)</f>
        <v>473.55</v>
      </c>
      <c r="K1860" s="32">
        <f>VLOOKUP(A1860,[3]Sheet1!$F:$I,2,)</f>
        <v>1171.5</v>
      </c>
      <c r="L1860" s="32">
        <f>VLOOKUP(A1860,[3]Sheet1!$F:$I,4,0)</f>
        <v>189.75</v>
      </c>
      <c r="M1860" s="32">
        <f>VLOOKUP(A1860,[1]FIJA!$A:$P,11,0)</f>
        <v>501.6</v>
      </c>
      <c r="N1860" s="32">
        <f>VLOOKUP(A1860,[3]Sheet1!$F:$I,3,0)</f>
        <v>1169.8499999999999</v>
      </c>
      <c r="O1860" s="32">
        <f>VLOOKUP(A1860,[1]FIJA!$A:$P,12,0)</f>
        <v>75</v>
      </c>
      <c r="P1860" s="6">
        <v>975.15000000000009</v>
      </c>
      <c r="Q1860" s="40">
        <f t="shared" si="85"/>
        <v>1050.1500000000001</v>
      </c>
      <c r="R1860" s="6">
        <f t="shared" si="87"/>
        <v>2531.1</v>
      </c>
      <c r="S1860" s="6">
        <f t="shared" si="86"/>
        <v>15449.85</v>
      </c>
      <c r="T1860" s="24">
        <v>111</v>
      </c>
      <c r="U1860" s="2" t="str">
        <f>VLOOKUP(A1860,[2]COMEDORECO_Generacion_de_Datos_!$A:$F,5,0)</f>
        <v>01.00.00.62.03.01.03</v>
      </c>
    </row>
    <row r="1861" spans="1:21" s="3" customFormat="1" ht="21.95" customHeight="1" x14ac:dyDescent="0.25">
      <c r="A1861" s="2">
        <f>VLOOKUP(C1861,[1]FIJA!$D:$P,3,0)</f>
        <v>118083419</v>
      </c>
      <c r="B1861" s="23">
        <v>1849</v>
      </c>
      <c r="C1861" s="7" t="s">
        <v>467</v>
      </c>
      <c r="D1861" s="7" t="s">
        <v>99</v>
      </c>
      <c r="E1861" s="7" t="str">
        <f>VLOOKUP(A1861,[2]COMEDORECO_Generacion_de_Datos_!$A:$F,2,0)</f>
        <v>M</v>
      </c>
      <c r="F1861" s="7" t="s">
        <v>1844</v>
      </c>
      <c r="G1861" s="44" t="str">
        <f>VLOOKUP(A1861,[1]FIJA!$A:$P,15,0)</f>
        <v>DIVISION DE TRANSPORTACION- COMEDORES EC</v>
      </c>
      <c r="H1861" s="44">
        <f>VLOOKUP(A1861,[1]FIJA!$A:$P,8,0)</f>
        <v>16500</v>
      </c>
      <c r="I1861" s="32">
        <f>VLOOKUP(A1861,[1]FIJA!$A:$P,10,0)</f>
        <v>0</v>
      </c>
      <c r="J1861" s="32">
        <f>VLOOKUP(A1861,[1]FIJA!$A:$P,9,0)</f>
        <v>473.55</v>
      </c>
      <c r="K1861" s="32">
        <f>VLOOKUP(A1861,[3]Sheet1!$F:$I,2,)</f>
        <v>1171.5</v>
      </c>
      <c r="L1861" s="32">
        <f>VLOOKUP(A1861,[3]Sheet1!$F:$I,4,0)</f>
        <v>189.75</v>
      </c>
      <c r="M1861" s="32">
        <f>VLOOKUP(A1861,[1]FIJA!$A:$P,11,0)</f>
        <v>501.6</v>
      </c>
      <c r="N1861" s="32">
        <f>VLOOKUP(A1861,[3]Sheet1!$F:$I,3,0)</f>
        <v>1169.8499999999999</v>
      </c>
      <c r="O1861" s="32">
        <f>VLOOKUP(A1861,[1]FIJA!$A:$P,12,0)</f>
        <v>75</v>
      </c>
      <c r="P1861" s="6">
        <v>975.15000000000009</v>
      </c>
      <c r="Q1861" s="40">
        <f t="shared" si="85"/>
        <v>1050.1500000000001</v>
      </c>
      <c r="R1861" s="6">
        <f t="shared" si="87"/>
        <v>2531.1</v>
      </c>
      <c r="S1861" s="6">
        <f t="shared" si="86"/>
        <v>15449.85</v>
      </c>
      <c r="T1861" s="24">
        <v>111</v>
      </c>
      <c r="U1861" s="2" t="str">
        <f>VLOOKUP(A1861,[2]COMEDORECO_Generacion_de_Datos_!$A:$F,5,0)</f>
        <v>01.00.00.62.03.01.03</v>
      </c>
    </row>
    <row r="1862" spans="1:21" s="3" customFormat="1" ht="21.95" customHeight="1" x14ac:dyDescent="0.25">
      <c r="A1862" s="2">
        <f>VLOOKUP(C1862,[1]FIJA!$D:$P,3,0)</f>
        <v>119260032</v>
      </c>
      <c r="B1862" s="23">
        <v>1850</v>
      </c>
      <c r="C1862" s="7" t="s">
        <v>482</v>
      </c>
      <c r="D1862" s="7" t="s">
        <v>99</v>
      </c>
      <c r="E1862" s="7" t="str">
        <f>VLOOKUP(A1862,[2]COMEDORECO_Generacion_de_Datos_!$A:$F,2,0)</f>
        <v>M</v>
      </c>
      <c r="F1862" s="7" t="s">
        <v>1844</v>
      </c>
      <c r="G1862" s="44" t="str">
        <f>VLOOKUP(A1862,[1]FIJA!$A:$P,15,0)</f>
        <v>DIVISION DE TRANSPORTACION- COMEDORES EC</v>
      </c>
      <c r="H1862" s="44">
        <f>VLOOKUP(A1862,[1]FIJA!$A:$P,8,0)</f>
        <v>16500</v>
      </c>
      <c r="I1862" s="32">
        <f>VLOOKUP(A1862,[1]FIJA!$A:$P,10,0)</f>
        <v>0</v>
      </c>
      <c r="J1862" s="32">
        <f>VLOOKUP(A1862,[1]FIJA!$A:$P,9,0)</f>
        <v>473.55</v>
      </c>
      <c r="K1862" s="32">
        <f>VLOOKUP(A1862,[3]Sheet1!$F:$I,2,)</f>
        <v>1171.5</v>
      </c>
      <c r="L1862" s="32">
        <f>VLOOKUP(A1862,[3]Sheet1!$F:$I,4,0)</f>
        <v>189.75</v>
      </c>
      <c r="M1862" s="32">
        <f>VLOOKUP(A1862,[1]FIJA!$A:$P,11,0)</f>
        <v>501.6</v>
      </c>
      <c r="N1862" s="32">
        <f>VLOOKUP(A1862,[3]Sheet1!$F:$I,3,0)</f>
        <v>1169.8499999999999</v>
      </c>
      <c r="O1862" s="32">
        <f>VLOOKUP(A1862,[1]FIJA!$A:$P,12,0)</f>
        <v>75</v>
      </c>
      <c r="P1862" s="6">
        <v>975.15000000000009</v>
      </c>
      <c r="Q1862" s="40">
        <f t="shared" si="85"/>
        <v>1050.1500000000001</v>
      </c>
      <c r="R1862" s="6">
        <f t="shared" si="87"/>
        <v>2531.1</v>
      </c>
      <c r="S1862" s="6">
        <f t="shared" si="86"/>
        <v>15449.85</v>
      </c>
      <c r="T1862" s="24">
        <v>111</v>
      </c>
      <c r="U1862" s="2" t="str">
        <f>VLOOKUP(A1862,[2]COMEDORECO_Generacion_de_Datos_!$A:$F,5,0)</f>
        <v>01.00.00.62.03.01.03</v>
      </c>
    </row>
    <row r="1863" spans="1:21" s="3" customFormat="1" ht="21.95" customHeight="1" x14ac:dyDescent="0.25">
      <c r="A1863" s="2">
        <f>VLOOKUP(C1863,[1]FIJA!$D:$P,3,0)</f>
        <v>400172862</v>
      </c>
      <c r="B1863" s="23">
        <v>1851</v>
      </c>
      <c r="C1863" s="7" t="s">
        <v>507</v>
      </c>
      <c r="D1863" s="7" t="s">
        <v>131</v>
      </c>
      <c r="E1863" s="7" t="str">
        <f>VLOOKUP(A1863,[2]COMEDORECO_Generacion_de_Datos_!$A:$F,2,0)</f>
        <v>M</v>
      </c>
      <c r="F1863" s="7" t="s">
        <v>1844</v>
      </c>
      <c r="G1863" s="44" t="str">
        <f>VLOOKUP(A1863,[1]FIJA!$A:$P,15,0)</f>
        <v>DIVISION DE TRANSPORTACION- COMEDORES EC</v>
      </c>
      <c r="H1863" s="44">
        <f>VLOOKUP(A1863,[1]FIJA!$A:$P,8,0)</f>
        <v>16500</v>
      </c>
      <c r="I1863" s="32">
        <f>VLOOKUP(A1863,[1]FIJA!$A:$P,10,0)</f>
        <v>0</v>
      </c>
      <c r="J1863" s="32">
        <f>VLOOKUP(A1863,[1]FIJA!$A:$P,9,0)</f>
        <v>473.55</v>
      </c>
      <c r="K1863" s="32">
        <f>VLOOKUP(A1863,[3]Sheet1!$F:$I,2,)</f>
        <v>1171.5</v>
      </c>
      <c r="L1863" s="32">
        <f>VLOOKUP(A1863,[3]Sheet1!$F:$I,4,0)</f>
        <v>189.75</v>
      </c>
      <c r="M1863" s="32">
        <f>VLOOKUP(A1863,[1]FIJA!$A:$P,11,0)</f>
        <v>501.6</v>
      </c>
      <c r="N1863" s="32">
        <f>VLOOKUP(A1863,[3]Sheet1!$F:$I,3,0)</f>
        <v>1169.8499999999999</v>
      </c>
      <c r="O1863" s="32">
        <f>VLOOKUP(A1863,[1]FIJA!$A:$P,12,0)</f>
        <v>75</v>
      </c>
      <c r="P1863" s="6">
        <v>975.15000000000009</v>
      </c>
      <c r="Q1863" s="40">
        <f t="shared" si="85"/>
        <v>1050.1500000000001</v>
      </c>
      <c r="R1863" s="6">
        <f t="shared" si="87"/>
        <v>2531.1</v>
      </c>
      <c r="S1863" s="6">
        <f t="shared" si="86"/>
        <v>15449.85</v>
      </c>
      <c r="T1863" s="24">
        <v>111</v>
      </c>
      <c r="U1863" s="2" t="str">
        <f>VLOOKUP(A1863,[2]COMEDORECO_Generacion_de_Datos_!$A:$F,5,0)</f>
        <v>01.00.00.62.03.01.03</v>
      </c>
    </row>
    <row r="1864" spans="1:21" s="3" customFormat="1" ht="21.95" customHeight="1" x14ac:dyDescent="0.25">
      <c r="A1864" s="2">
        <f>VLOOKUP(C1864,[1]FIJA!$D:$P,3,0)</f>
        <v>1200773131</v>
      </c>
      <c r="B1864" s="23">
        <v>1852</v>
      </c>
      <c r="C1864" s="7" t="s">
        <v>1398</v>
      </c>
      <c r="D1864" s="7" t="s">
        <v>99</v>
      </c>
      <c r="E1864" s="7" t="str">
        <f>VLOOKUP(A1864,[2]COMEDORECO_Generacion_de_Datos_!$A:$F,2,0)</f>
        <v>M</v>
      </c>
      <c r="F1864" s="7" t="s">
        <v>1844</v>
      </c>
      <c r="G1864" s="44" t="str">
        <f>VLOOKUP(A1864,[1]FIJA!$A:$P,15,0)</f>
        <v>DIVISION DE TRANSPORTACION- COMEDORES EC</v>
      </c>
      <c r="H1864" s="44">
        <f>VLOOKUP(A1864,[1]FIJA!$A:$P,8,0)</f>
        <v>16500</v>
      </c>
      <c r="I1864" s="32">
        <f>VLOOKUP(A1864,[1]FIJA!$A:$P,10,0)</f>
        <v>0</v>
      </c>
      <c r="J1864" s="32">
        <f>VLOOKUP(A1864,[1]FIJA!$A:$P,9,0)</f>
        <v>473.55</v>
      </c>
      <c r="K1864" s="32">
        <f>VLOOKUP(A1864,[3]Sheet1!$F:$I,2,)</f>
        <v>1171.5</v>
      </c>
      <c r="L1864" s="32">
        <f>VLOOKUP(A1864,[3]Sheet1!$F:$I,4,0)</f>
        <v>189.75</v>
      </c>
      <c r="M1864" s="32">
        <f>VLOOKUP(A1864,[1]FIJA!$A:$P,11,0)</f>
        <v>501.6</v>
      </c>
      <c r="N1864" s="32">
        <f>VLOOKUP(A1864,[3]Sheet1!$F:$I,3,0)</f>
        <v>1169.8499999999999</v>
      </c>
      <c r="O1864" s="32">
        <f>VLOOKUP(A1864,[1]FIJA!$A:$P,12,0)</f>
        <v>75</v>
      </c>
      <c r="P1864" s="6">
        <v>975.15000000000009</v>
      </c>
      <c r="Q1864" s="40">
        <f t="shared" si="85"/>
        <v>1050.1500000000001</v>
      </c>
      <c r="R1864" s="6">
        <f t="shared" si="87"/>
        <v>2531.1</v>
      </c>
      <c r="S1864" s="6">
        <f t="shared" si="86"/>
        <v>15449.85</v>
      </c>
      <c r="T1864" s="24">
        <v>111</v>
      </c>
      <c r="U1864" s="2" t="str">
        <f>VLOOKUP(A1864,[2]COMEDORECO_Generacion_de_Datos_!$A:$F,5,0)</f>
        <v>01.00.00.62.03.01.03</v>
      </c>
    </row>
    <row r="1865" spans="1:21" s="3" customFormat="1" ht="21.95" customHeight="1" x14ac:dyDescent="0.25">
      <c r="A1865" s="2">
        <f>VLOOKUP(C1865,[1]FIJA!$D:$P,3,0)</f>
        <v>1600018822</v>
      </c>
      <c r="B1865" s="23">
        <v>1853</v>
      </c>
      <c r="C1865" s="7" t="s">
        <v>1358</v>
      </c>
      <c r="D1865" s="7" t="s">
        <v>99</v>
      </c>
      <c r="E1865" s="7" t="str">
        <f>VLOOKUP(A1865,[2]COMEDORECO_Generacion_de_Datos_!$A:$F,2,0)</f>
        <v>M</v>
      </c>
      <c r="F1865" s="7" t="s">
        <v>1844</v>
      </c>
      <c r="G1865" s="44" t="str">
        <f>VLOOKUP(A1865,[1]FIJA!$A:$P,15,0)</f>
        <v>DIVISION DE TRANSPORTACION- COMEDORES EC</v>
      </c>
      <c r="H1865" s="44">
        <f>VLOOKUP(A1865,[1]FIJA!$A:$P,8,0)</f>
        <v>16500</v>
      </c>
      <c r="I1865" s="32">
        <f>VLOOKUP(A1865,[1]FIJA!$A:$P,10,0)</f>
        <v>0</v>
      </c>
      <c r="J1865" s="32">
        <f>VLOOKUP(A1865,[1]FIJA!$A:$P,9,0)</f>
        <v>473.55</v>
      </c>
      <c r="K1865" s="32">
        <f>VLOOKUP(A1865,[3]Sheet1!$F:$I,2,)</f>
        <v>1171.5</v>
      </c>
      <c r="L1865" s="32">
        <f>VLOOKUP(A1865,[3]Sheet1!$F:$I,4,0)</f>
        <v>189.75</v>
      </c>
      <c r="M1865" s="32">
        <f>VLOOKUP(A1865,[1]FIJA!$A:$P,11,0)</f>
        <v>501.6</v>
      </c>
      <c r="N1865" s="32">
        <f>VLOOKUP(A1865,[3]Sheet1!$F:$I,3,0)</f>
        <v>1169.8499999999999</v>
      </c>
      <c r="O1865" s="32">
        <f>VLOOKUP(A1865,[1]FIJA!$A:$P,12,0)</f>
        <v>75</v>
      </c>
      <c r="P1865" s="6">
        <v>975.15000000000009</v>
      </c>
      <c r="Q1865" s="40">
        <f t="shared" si="85"/>
        <v>1050.1500000000001</v>
      </c>
      <c r="R1865" s="6">
        <f t="shared" si="87"/>
        <v>2531.1</v>
      </c>
      <c r="S1865" s="6">
        <f t="shared" si="86"/>
        <v>15449.85</v>
      </c>
      <c r="T1865" s="24">
        <v>111</v>
      </c>
      <c r="U1865" s="2" t="str">
        <f>VLOOKUP(A1865,[2]COMEDORECO_Generacion_de_Datos_!$A:$F,5,0)</f>
        <v>01.00.00.62.03.01.03</v>
      </c>
    </row>
    <row r="1866" spans="1:21" s="3" customFormat="1" ht="21.95" customHeight="1" x14ac:dyDescent="0.25">
      <c r="A1866" s="2">
        <f>VLOOKUP(C1866,[1]FIJA!$D:$P,3,0)</f>
        <v>1700143363</v>
      </c>
      <c r="B1866" s="23">
        <v>1854</v>
      </c>
      <c r="C1866" s="7" t="s">
        <v>599</v>
      </c>
      <c r="D1866" s="7" t="s">
        <v>99</v>
      </c>
      <c r="E1866" s="7" t="str">
        <f>VLOOKUP(A1866,[2]COMEDORECO_Generacion_de_Datos_!$A:$F,2,0)</f>
        <v>M</v>
      </c>
      <c r="F1866" s="7" t="s">
        <v>1844</v>
      </c>
      <c r="G1866" s="44" t="str">
        <f>VLOOKUP(A1866,[1]FIJA!$A:$P,15,0)</f>
        <v>DIVISION DE TRANSPORTACION- COMEDORES EC</v>
      </c>
      <c r="H1866" s="44">
        <f>VLOOKUP(A1866,[1]FIJA!$A:$P,8,0)</f>
        <v>16500</v>
      </c>
      <c r="I1866" s="32">
        <f>VLOOKUP(A1866,[1]FIJA!$A:$P,10,0)</f>
        <v>0</v>
      </c>
      <c r="J1866" s="32">
        <f>VLOOKUP(A1866,[1]FIJA!$A:$P,9,0)</f>
        <v>473.55</v>
      </c>
      <c r="K1866" s="32">
        <f>VLOOKUP(A1866,[3]Sheet1!$F:$I,2,)</f>
        <v>1171.5</v>
      </c>
      <c r="L1866" s="32">
        <f>VLOOKUP(A1866,[3]Sheet1!$F:$I,4,0)</f>
        <v>189.75</v>
      </c>
      <c r="M1866" s="32">
        <f>VLOOKUP(A1866,[1]FIJA!$A:$P,11,0)</f>
        <v>501.6</v>
      </c>
      <c r="N1866" s="32">
        <f>VLOOKUP(A1866,[3]Sheet1!$F:$I,3,0)</f>
        <v>1169.8499999999999</v>
      </c>
      <c r="O1866" s="32">
        <f>VLOOKUP(A1866,[1]FIJA!$A:$P,12,0)</f>
        <v>75</v>
      </c>
      <c r="P1866" s="6">
        <v>975.15000000000009</v>
      </c>
      <c r="Q1866" s="40">
        <f t="shared" si="85"/>
        <v>1050.1500000000001</v>
      </c>
      <c r="R1866" s="6">
        <f t="shared" si="87"/>
        <v>2531.1</v>
      </c>
      <c r="S1866" s="6">
        <f t="shared" si="86"/>
        <v>15449.85</v>
      </c>
      <c r="T1866" s="24">
        <v>111</v>
      </c>
      <c r="U1866" s="2" t="str">
        <f>VLOOKUP(A1866,[2]COMEDORECO_Generacion_de_Datos_!$A:$F,5,0)</f>
        <v>01.00.00.62.03.01.03</v>
      </c>
    </row>
    <row r="1867" spans="1:21" s="3" customFormat="1" ht="21.95" customHeight="1" x14ac:dyDescent="0.25">
      <c r="A1867" s="2">
        <f>VLOOKUP(C1867,[1]FIJA!$D:$P,3,0)</f>
        <v>1800198879</v>
      </c>
      <c r="B1867" s="23">
        <v>1855</v>
      </c>
      <c r="C1867" s="7" t="s">
        <v>617</v>
      </c>
      <c r="D1867" s="7" t="s">
        <v>99</v>
      </c>
      <c r="E1867" s="7" t="str">
        <f>VLOOKUP(A1867,[2]COMEDORECO_Generacion_de_Datos_!$A:$F,2,0)</f>
        <v>M</v>
      </c>
      <c r="F1867" s="7" t="s">
        <v>1844</v>
      </c>
      <c r="G1867" s="44" t="str">
        <f>VLOOKUP(A1867,[1]FIJA!$A:$P,15,0)</f>
        <v>DIVISION DE TRANSPORTACION- COMEDORES EC</v>
      </c>
      <c r="H1867" s="44">
        <f>VLOOKUP(A1867,[1]FIJA!$A:$P,8,0)</f>
        <v>16500</v>
      </c>
      <c r="I1867" s="32">
        <f>VLOOKUP(A1867,[1]FIJA!$A:$P,10,0)</f>
        <v>0</v>
      </c>
      <c r="J1867" s="32">
        <f>VLOOKUP(A1867,[1]FIJA!$A:$P,9,0)</f>
        <v>473.55</v>
      </c>
      <c r="K1867" s="32">
        <f>VLOOKUP(A1867,[3]Sheet1!$F:$I,2,)</f>
        <v>1171.5</v>
      </c>
      <c r="L1867" s="32">
        <f>VLOOKUP(A1867,[3]Sheet1!$F:$I,4,0)</f>
        <v>189.75</v>
      </c>
      <c r="M1867" s="32">
        <f>VLOOKUP(A1867,[1]FIJA!$A:$P,11,0)</f>
        <v>501.6</v>
      </c>
      <c r="N1867" s="32">
        <f>VLOOKUP(A1867,[3]Sheet1!$F:$I,3,0)</f>
        <v>1169.8499999999999</v>
      </c>
      <c r="O1867" s="32">
        <f>VLOOKUP(A1867,[1]FIJA!$A:$P,12,0)</f>
        <v>75</v>
      </c>
      <c r="P1867" s="6">
        <v>975.15000000000009</v>
      </c>
      <c r="Q1867" s="40">
        <f t="shared" si="85"/>
        <v>1050.1500000000001</v>
      </c>
      <c r="R1867" s="6">
        <f t="shared" si="87"/>
        <v>2531.1</v>
      </c>
      <c r="S1867" s="6">
        <f t="shared" si="86"/>
        <v>15449.85</v>
      </c>
      <c r="T1867" s="24">
        <v>111</v>
      </c>
      <c r="U1867" s="2" t="str">
        <f>VLOOKUP(A1867,[2]COMEDORECO_Generacion_de_Datos_!$A:$F,5,0)</f>
        <v>01.00.00.62.03.01.03</v>
      </c>
    </row>
    <row r="1868" spans="1:21" s="3" customFormat="1" ht="21.95" customHeight="1" x14ac:dyDescent="0.25">
      <c r="A1868" s="2">
        <f>VLOOKUP(C1868,[1]FIJA!$D:$P,3,0)</f>
        <v>1800492645</v>
      </c>
      <c r="B1868" s="23">
        <v>1856</v>
      </c>
      <c r="C1868" s="7" t="s">
        <v>645</v>
      </c>
      <c r="D1868" s="7" t="s">
        <v>99</v>
      </c>
      <c r="E1868" s="7" t="str">
        <f>VLOOKUP(A1868,[2]COMEDORECO_Generacion_de_Datos_!$A:$F,2,0)</f>
        <v>M</v>
      </c>
      <c r="F1868" s="7" t="s">
        <v>1844</v>
      </c>
      <c r="G1868" s="44" t="str">
        <f>VLOOKUP(A1868,[1]FIJA!$A:$P,15,0)</f>
        <v>DIVISION DE TRANSPORTACION- COMEDORES EC</v>
      </c>
      <c r="H1868" s="44">
        <f>VLOOKUP(A1868,[1]FIJA!$A:$P,8,0)</f>
        <v>16500</v>
      </c>
      <c r="I1868" s="32">
        <f>VLOOKUP(A1868,[1]FIJA!$A:$P,10,0)</f>
        <v>0</v>
      </c>
      <c r="J1868" s="32">
        <f>VLOOKUP(A1868,[1]FIJA!$A:$P,9,0)</f>
        <v>473.55</v>
      </c>
      <c r="K1868" s="32">
        <f>VLOOKUP(A1868,[3]Sheet1!$F:$I,2,)</f>
        <v>1171.5</v>
      </c>
      <c r="L1868" s="32">
        <f>VLOOKUP(A1868,[3]Sheet1!$F:$I,4,0)</f>
        <v>189.75</v>
      </c>
      <c r="M1868" s="32">
        <f>VLOOKUP(A1868,[1]FIJA!$A:$P,11,0)</f>
        <v>501.6</v>
      </c>
      <c r="N1868" s="32">
        <f>VLOOKUP(A1868,[3]Sheet1!$F:$I,3,0)</f>
        <v>1169.8499999999999</v>
      </c>
      <c r="O1868" s="32">
        <f>VLOOKUP(A1868,[1]FIJA!$A:$P,12,0)</f>
        <v>75</v>
      </c>
      <c r="P1868" s="6">
        <v>975.15000000000009</v>
      </c>
      <c r="Q1868" s="40">
        <f t="shared" si="85"/>
        <v>1050.1500000000001</v>
      </c>
      <c r="R1868" s="6">
        <f t="shared" si="87"/>
        <v>2531.1</v>
      </c>
      <c r="S1868" s="6">
        <f t="shared" si="86"/>
        <v>15449.85</v>
      </c>
      <c r="T1868" s="24">
        <v>111</v>
      </c>
      <c r="U1868" s="2" t="str">
        <f>VLOOKUP(A1868,[2]COMEDORECO_Generacion_de_Datos_!$A:$F,5,0)</f>
        <v>01.00.00.62.03.01.03</v>
      </c>
    </row>
    <row r="1869" spans="1:21" s="3" customFormat="1" ht="21.95" customHeight="1" x14ac:dyDescent="0.25">
      <c r="A1869" s="2">
        <f>VLOOKUP(C1869,[1]FIJA!$D:$P,3,0)</f>
        <v>1900146232</v>
      </c>
      <c r="B1869" s="23">
        <v>1857</v>
      </c>
      <c r="C1869" s="7" t="s">
        <v>1400</v>
      </c>
      <c r="D1869" s="7" t="s">
        <v>99</v>
      </c>
      <c r="E1869" s="7" t="str">
        <f>VLOOKUP(A1869,[2]COMEDORECO_Generacion_de_Datos_!$A:$F,2,0)</f>
        <v>M</v>
      </c>
      <c r="F1869" s="7" t="s">
        <v>1844</v>
      </c>
      <c r="G1869" s="44" t="str">
        <f>VLOOKUP(A1869,[1]FIJA!$A:$P,15,0)</f>
        <v>DIVISION DE TRANSPORTACION- COMEDORES EC</v>
      </c>
      <c r="H1869" s="44">
        <f>VLOOKUP(A1869,[1]FIJA!$A:$P,8,0)</f>
        <v>16500</v>
      </c>
      <c r="I1869" s="32">
        <f>VLOOKUP(A1869,[1]FIJA!$A:$P,10,0)</f>
        <v>0</v>
      </c>
      <c r="J1869" s="32">
        <f>VLOOKUP(A1869,[1]FIJA!$A:$P,9,0)</f>
        <v>473.55</v>
      </c>
      <c r="K1869" s="32">
        <f>VLOOKUP(A1869,[3]Sheet1!$F:$I,2,)</f>
        <v>1171.5</v>
      </c>
      <c r="L1869" s="32">
        <f>VLOOKUP(A1869,[3]Sheet1!$F:$I,4,0)</f>
        <v>189.75</v>
      </c>
      <c r="M1869" s="32">
        <f>VLOOKUP(A1869,[1]FIJA!$A:$P,11,0)</f>
        <v>501.6</v>
      </c>
      <c r="N1869" s="32">
        <f>VLOOKUP(A1869,[3]Sheet1!$F:$I,3,0)</f>
        <v>1169.8499999999999</v>
      </c>
      <c r="O1869" s="32">
        <f>VLOOKUP(A1869,[1]FIJA!$A:$P,12,0)</f>
        <v>1587.45</v>
      </c>
      <c r="P1869" s="6">
        <v>975.15000000000009</v>
      </c>
      <c r="Q1869" s="40">
        <f t="shared" ref="Q1869:Q1932" si="88">+I1869+J1869+M1869+O1869</f>
        <v>2562.6000000000004</v>
      </c>
      <c r="R1869" s="6">
        <f t="shared" si="87"/>
        <v>2531.1</v>
      </c>
      <c r="S1869" s="6">
        <f t="shared" ref="S1869:S1932" si="89">+H1869-Q1869</f>
        <v>13937.4</v>
      </c>
      <c r="T1869" s="24">
        <v>111</v>
      </c>
      <c r="U1869" s="2" t="str">
        <f>VLOOKUP(A1869,[2]COMEDORECO_Generacion_de_Datos_!$A:$F,5,0)</f>
        <v>01.00.00.62.03.01.03</v>
      </c>
    </row>
    <row r="1870" spans="1:21" s="3" customFormat="1" ht="21.95" customHeight="1" x14ac:dyDescent="0.25">
      <c r="A1870" s="2">
        <f>VLOOKUP(C1870,[1]FIJA!$D:$P,3,0)</f>
        <v>2100036678</v>
      </c>
      <c r="B1870" s="23">
        <v>1858</v>
      </c>
      <c r="C1870" s="7" t="s">
        <v>1330</v>
      </c>
      <c r="D1870" s="7" t="s">
        <v>99</v>
      </c>
      <c r="E1870" s="7" t="str">
        <f>VLOOKUP(A1870,[2]COMEDORECO_Generacion_de_Datos_!$A:$F,2,0)</f>
        <v>M</v>
      </c>
      <c r="F1870" s="7" t="s">
        <v>1844</v>
      </c>
      <c r="G1870" s="44" t="str">
        <f>VLOOKUP(A1870,[1]FIJA!$A:$P,15,0)</f>
        <v>DIVISION DE TRANSPORTACION- COMEDORES EC</v>
      </c>
      <c r="H1870" s="44">
        <f>VLOOKUP(A1870,[1]FIJA!$A:$P,8,0)</f>
        <v>16500</v>
      </c>
      <c r="I1870" s="32">
        <f>VLOOKUP(A1870,[1]FIJA!$A:$P,10,0)</f>
        <v>0</v>
      </c>
      <c r="J1870" s="32">
        <f>VLOOKUP(A1870,[1]FIJA!$A:$P,9,0)</f>
        <v>473.55</v>
      </c>
      <c r="K1870" s="32">
        <f>VLOOKUP(A1870,[3]Sheet1!$F:$I,2,)</f>
        <v>1171.5</v>
      </c>
      <c r="L1870" s="32">
        <f>VLOOKUP(A1870,[3]Sheet1!$F:$I,4,0)</f>
        <v>189.75</v>
      </c>
      <c r="M1870" s="32">
        <f>VLOOKUP(A1870,[1]FIJA!$A:$P,11,0)</f>
        <v>501.6</v>
      </c>
      <c r="N1870" s="32">
        <f>VLOOKUP(A1870,[3]Sheet1!$F:$I,3,0)</f>
        <v>1169.8499999999999</v>
      </c>
      <c r="O1870" s="32">
        <f>VLOOKUP(A1870,[1]FIJA!$A:$P,12,0)</f>
        <v>75</v>
      </c>
      <c r="P1870" s="6">
        <v>975.15000000000009</v>
      </c>
      <c r="Q1870" s="40">
        <f t="shared" si="88"/>
        <v>1050.1500000000001</v>
      </c>
      <c r="R1870" s="6">
        <f t="shared" si="87"/>
        <v>2531.1</v>
      </c>
      <c r="S1870" s="6">
        <f t="shared" si="89"/>
        <v>15449.85</v>
      </c>
      <c r="T1870" s="24">
        <v>111</v>
      </c>
      <c r="U1870" s="2" t="str">
        <f>VLOOKUP(A1870,[2]COMEDORECO_Generacion_de_Datos_!$A:$F,5,0)</f>
        <v>01.00.00.62.03.01.03</v>
      </c>
    </row>
    <row r="1871" spans="1:21" s="3" customFormat="1" ht="21.95" customHeight="1" x14ac:dyDescent="0.25">
      <c r="A1871" s="2">
        <f>VLOOKUP(C1871,[1]FIJA!$D:$P,3,0)</f>
        <v>2100076419</v>
      </c>
      <c r="B1871" s="23">
        <v>1859</v>
      </c>
      <c r="C1871" s="7" t="s">
        <v>1282</v>
      </c>
      <c r="D1871" s="7" t="s">
        <v>99</v>
      </c>
      <c r="E1871" s="7" t="str">
        <f>VLOOKUP(A1871,[2]COMEDORECO_Generacion_de_Datos_!$A:$F,2,0)</f>
        <v>M</v>
      </c>
      <c r="F1871" s="7" t="s">
        <v>1844</v>
      </c>
      <c r="G1871" s="44" t="str">
        <f>VLOOKUP(A1871,[1]FIJA!$A:$P,15,0)</f>
        <v>DIVISION DE TRANSPORTACION- COMEDORES EC</v>
      </c>
      <c r="H1871" s="44">
        <f>VLOOKUP(A1871,[1]FIJA!$A:$P,8,0)</f>
        <v>16500</v>
      </c>
      <c r="I1871" s="32">
        <f>VLOOKUP(A1871,[1]FIJA!$A:$P,10,0)</f>
        <v>0</v>
      </c>
      <c r="J1871" s="32">
        <f>VLOOKUP(A1871,[1]FIJA!$A:$P,9,0)</f>
        <v>473.55</v>
      </c>
      <c r="K1871" s="32">
        <f>VLOOKUP(A1871,[3]Sheet1!$F:$I,2,)</f>
        <v>1171.5</v>
      </c>
      <c r="L1871" s="32">
        <f>VLOOKUP(A1871,[3]Sheet1!$F:$I,4,0)</f>
        <v>189.75</v>
      </c>
      <c r="M1871" s="32">
        <f>VLOOKUP(A1871,[1]FIJA!$A:$P,11,0)</f>
        <v>501.6</v>
      </c>
      <c r="N1871" s="32">
        <f>VLOOKUP(A1871,[3]Sheet1!$F:$I,3,0)</f>
        <v>1169.8499999999999</v>
      </c>
      <c r="O1871" s="32">
        <f>VLOOKUP(A1871,[1]FIJA!$A:$P,12,0)</f>
        <v>75</v>
      </c>
      <c r="P1871" s="6">
        <v>975.15000000000009</v>
      </c>
      <c r="Q1871" s="40">
        <f t="shared" si="88"/>
        <v>1050.1500000000001</v>
      </c>
      <c r="R1871" s="6">
        <f t="shared" si="87"/>
        <v>2531.1</v>
      </c>
      <c r="S1871" s="6">
        <f t="shared" si="89"/>
        <v>15449.85</v>
      </c>
      <c r="T1871" s="24">
        <v>111</v>
      </c>
      <c r="U1871" s="2" t="str">
        <f>VLOOKUP(A1871,[2]COMEDORECO_Generacion_de_Datos_!$A:$F,5,0)</f>
        <v>01.00.00.62.03.01.03</v>
      </c>
    </row>
    <row r="1872" spans="1:21" s="3" customFormat="1" ht="21.95" customHeight="1" x14ac:dyDescent="0.25">
      <c r="A1872" s="2">
        <f>VLOOKUP(C1872,[1]FIJA!$D:$P,3,0)</f>
        <v>2100086137</v>
      </c>
      <c r="B1872" s="23">
        <v>1860</v>
      </c>
      <c r="C1872" s="7" t="s">
        <v>1359</v>
      </c>
      <c r="D1872" s="7" t="s">
        <v>99</v>
      </c>
      <c r="E1872" s="7" t="str">
        <f>VLOOKUP(A1872,[2]COMEDORECO_Generacion_de_Datos_!$A:$F,2,0)</f>
        <v>M</v>
      </c>
      <c r="F1872" s="7" t="s">
        <v>1844</v>
      </c>
      <c r="G1872" s="44" t="str">
        <f>VLOOKUP(A1872,[1]FIJA!$A:$P,15,0)</f>
        <v>DIVISION DE TRANSPORTACION- COMEDORES EC</v>
      </c>
      <c r="H1872" s="44">
        <f>VLOOKUP(A1872,[1]FIJA!$A:$P,8,0)</f>
        <v>16500</v>
      </c>
      <c r="I1872" s="32">
        <f>VLOOKUP(A1872,[1]FIJA!$A:$P,10,0)</f>
        <v>0</v>
      </c>
      <c r="J1872" s="32">
        <f>VLOOKUP(A1872,[1]FIJA!$A:$P,9,0)</f>
        <v>473.55</v>
      </c>
      <c r="K1872" s="32">
        <f>VLOOKUP(A1872,[3]Sheet1!$F:$I,2,)</f>
        <v>1171.5</v>
      </c>
      <c r="L1872" s="32">
        <f>VLOOKUP(A1872,[3]Sheet1!$F:$I,4,0)</f>
        <v>189.75</v>
      </c>
      <c r="M1872" s="32">
        <f>VLOOKUP(A1872,[1]FIJA!$A:$P,11,0)</f>
        <v>501.6</v>
      </c>
      <c r="N1872" s="32">
        <f>VLOOKUP(A1872,[3]Sheet1!$F:$I,3,0)</f>
        <v>1169.8499999999999</v>
      </c>
      <c r="O1872" s="32">
        <f>VLOOKUP(A1872,[1]FIJA!$A:$P,12,0)</f>
        <v>75</v>
      </c>
      <c r="P1872" s="6">
        <v>975.15000000000009</v>
      </c>
      <c r="Q1872" s="40">
        <f t="shared" si="88"/>
        <v>1050.1500000000001</v>
      </c>
      <c r="R1872" s="6">
        <f t="shared" si="87"/>
        <v>2531.1</v>
      </c>
      <c r="S1872" s="6">
        <f t="shared" si="89"/>
        <v>15449.85</v>
      </c>
      <c r="T1872" s="24">
        <v>111</v>
      </c>
      <c r="U1872" s="2" t="str">
        <f>VLOOKUP(A1872,[2]COMEDORECO_Generacion_de_Datos_!$A:$F,5,0)</f>
        <v>01.00.00.62.03.01.03</v>
      </c>
    </row>
    <row r="1873" spans="1:21" s="3" customFormat="1" ht="21.95" customHeight="1" x14ac:dyDescent="0.25">
      <c r="A1873" s="2">
        <f>VLOOKUP(C1873,[1]FIJA!$D:$P,3,0)</f>
        <v>2800445310</v>
      </c>
      <c r="B1873" s="23">
        <v>1861</v>
      </c>
      <c r="C1873" s="7" t="s">
        <v>737</v>
      </c>
      <c r="D1873" s="7" t="s">
        <v>99</v>
      </c>
      <c r="E1873" s="7" t="str">
        <f>VLOOKUP(A1873,[2]COMEDORECO_Generacion_de_Datos_!$A:$F,2,0)</f>
        <v>M</v>
      </c>
      <c r="F1873" s="7" t="s">
        <v>1844</v>
      </c>
      <c r="G1873" s="44" t="str">
        <f>VLOOKUP(A1873,[1]FIJA!$A:$P,15,0)</f>
        <v>DIVISION DE TRANSPORTACION- COMEDORES EC</v>
      </c>
      <c r="H1873" s="44">
        <f>VLOOKUP(A1873,[1]FIJA!$A:$P,8,0)</f>
        <v>16500</v>
      </c>
      <c r="I1873" s="32">
        <f>VLOOKUP(A1873,[1]FIJA!$A:$P,10,0)</f>
        <v>0</v>
      </c>
      <c r="J1873" s="32">
        <f>VLOOKUP(A1873,[1]FIJA!$A:$P,9,0)</f>
        <v>473.55</v>
      </c>
      <c r="K1873" s="32">
        <f>VLOOKUP(A1873,[3]Sheet1!$F:$I,2,)</f>
        <v>1171.5</v>
      </c>
      <c r="L1873" s="32">
        <f>VLOOKUP(A1873,[3]Sheet1!$F:$I,4,0)</f>
        <v>189.75</v>
      </c>
      <c r="M1873" s="32">
        <f>VLOOKUP(A1873,[1]FIJA!$A:$P,11,0)</f>
        <v>501.6</v>
      </c>
      <c r="N1873" s="32">
        <f>VLOOKUP(A1873,[3]Sheet1!$F:$I,3,0)</f>
        <v>1169.8499999999999</v>
      </c>
      <c r="O1873" s="32">
        <f>VLOOKUP(A1873,[1]FIJA!$A:$P,12,0)</f>
        <v>75</v>
      </c>
      <c r="P1873" s="6">
        <v>975.15000000000009</v>
      </c>
      <c r="Q1873" s="40">
        <f t="shared" si="88"/>
        <v>1050.1500000000001</v>
      </c>
      <c r="R1873" s="6">
        <f t="shared" si="87"/>
        <v>2531.1</v>
      </c>
      <c r="S1873" s="6">
        <f t="shared" si="89"/>
        <v>15449.85</v>
      </c>
      <c r="T1873" s="24">
        <v>111</v>
      </c>
      <c r="U1873" s="2" t="str">
        <f>VLOOKUP(A1873,[2]COMEDORECO_Generacion_de_Datos_!$A:$F,5,0)</f>
        <v>01.00.00.62.03.01.03</v>
      </c>
    </row>
    <row r="1874" spans="1:21" s="3" customFormat="1" ht="21.95" customHeight="1" x14ac:dyDescent="0.25">
      <c r="A1874" s="2">
        <f>VLOOKUP(C1874,[1]FIJA!$D:$P,3,0)</f>
        <v>4900314446</v>
      </c>
      <c r="B1874" s="23">
        <v>1862</v>
      </c>
      <c r="C1874" s="7" t="s">
        <v>1445</v>
      </c>
      <c r="D1874" s="7" t="s">
        <v>99</v>
      </c>
      <c r="E1874" s="7" t="str">
        <f>VLOOKUP(A1874,[2]COMEDORECO_Generacion_de_Datos_!$A:$F,2,0)</f>
        <v>M</v>
      </c>
      <c r="F1874" s="7" t="s">
        <v>1844</v>
      </c>
      <c r="G1874" s="44" t="str">
        <f>VLOOKUP(A1874,[1]FIJA!$A:$P,15,0)</f>
        <v>DIVISION DE TRANSPORTACION- COMEDORES EC</v>
      </c>
      <c r="H1874" s="44">
        <f>VLOOKUP(A1874,[1]FIJA!$A:$P,8,0)</f>
        <v>16500</v>
      </c>
      <c r="I1874" s="32">
        <f>VLOOKUP(A1874,[1]FIJA!$A:$P,10,0)</f>
        <v>0</v>
      </c>
      <c r="J1874" s="32">
        <f>VLOOKUP(A1874,[1]FIJA!$A:$P,9,0)</f>
        <v>473.55</v>
      </c>
      <c r="K1874" s="32">
        <f>VLOOKUP(A1874,[3]Sheet1!$F:$I,2,)</f>
        <v>1171.5</v>
      </c>
      <c r="L1874" s="32">
        <f>VLOOKUP(A1874,[3]Sheet1!$F:$I,4,0)</f>
        <v>189.75</v>
      </c>
      <c r="M1874" s="32">
        <f>VLOOKUP(A1874,[1]FIJA!$A:$P,11,0)</f>
        <v>501.6</v>
      </c>
      <c r="N1874" s="32">
        <f>VLOOKUP(A1874,[3]Sheet1!$F:$I,3,0)</f>
        <v>1169.8499999999999</v>
      </c>
      <c r="O1874" s="32">
        <f>VLOOKUP(A1874,[1]FIJA!$A:$P,12,0)</f>
        <v>75</v>
      </c>
      <c r="P1874" s="6">
        <v>975.15000000000009</v>
      </c>
      <c r="Q1874" s="40">
        <f t="shared" si="88"/>
        <v>1050.1500000000001</v>
      </c>
      <c r="R1874" s="6">
        <f t="shared" si="87"/>
        <v>2531.1</v>
      </c>
      <c r="S1874" s="6">
        <f t="shared" si="89"/>
        <v>15449.85</v>
      </c>
      <c r="T1874" s="24">
        <v>111</v>
      </c>
      <c r="U1874" s="2" t="str">
        <f>VLOOKUP(A1874,[2]COMEDORECO_Generacion_de_Datos_!$A:$F,5,0)</f>
        <v>01.00.00.62.03.01.03</v>
      </c>
    </row>
    <row r="1875" spans="1:21" s="3" customFormat="1" ht="21.95" customHeight="1" x14ac:dyDescent="0.25">
      <c r="A1875" s="2">
        <f>VLOOKUP(C1875,[1]FIJA!$D:$P,3,0)</f>
        <v>5200052719</v>
      </c>
      <c r="B1875" s="23">
        <v>1863</v>
      </c>
      <c r="C1875" s="7" t="s">
        <v>1708</v>
      </c>
      <c r="D1875" s="7" t="s">
        <v>99</v>
      </c>
      <c r="E1875" s="7" t="str">
        <f>VLOOKUP(A1875,[2]COMEDORECO_Generacion_de_Datos_!$A:$F,2,0)</f>
        <v>M</v>
      </c>
      <c r="F1875" s="7" t="s">
        <v>1844</v>
      </c>
      <c r="G1875" s="44" t="str">
        <f>VLOOKUP(A1875,[1]FIJA!$A:$P,15,0)</f>
        <v>DIVISION DE TRANSPORTACION- COMEDORES EC</v>
      </c>
      <c r="H1875" s="44">
        <f>VLOOKUP(A1875,[1]FIJA!$A:$P,8,0)</f>
        <v>16500</v>
      </c>
      <c r="I1875" s="32">
        <f>VLOOKUP(A1875,[1]FIJA!$A:$P,10,0)</f>
        <v>0</v>
      </c>
      <c r="J1875" s="32">
        <f>VLOOKUP(A1875,[1]FIJA!$A:$P,9,0)</f>
        <v>473.55</v>
      </c>
      <c r="K1875" s="32">
        <f>VLOOKUP(A1875,[3]Sheet1!$F:$I,2,)</f>
        <v>1171.5</v>
      </c>
      <c r="L1875" s="32">
        <f>VLOOKUP(A1875,[3]Sheet1!$F:$I,4,0)</f>
        <v>189.75</v>
      </c>
      <c r="M1875" s="32">
        <f>VLOOKUP(A1875,[1]FIJA!$A:$P,11,0)</f>
        <v>501.6</v>
      </c>
      <c r="N1875" s="32">
        <f>VLOOKUP(A1875,[3]Sheet1!$F:$I,3,0)</f>
        <v>1169.8499999999999</v>
      </c>
      <c r="O1875" s="32">
        <f>VLOOKUP(A1875,[1]FIJA!$A:$P,12,0)</f>
        <v>75</v>
      </c>
      <c r="P1875" s="6">
        <v>975.15000000000009</v>
      </c>
      <c r="Q1875" s="40">
        <f t="shared" si="88"/>
        <v>1050.1500000000001</v>
      </c>
      <c r="R1875" s="6">
        <f t="shared" si="87"/>
        <v>2531.1</v>
      </c>
      <c r="S1875" s="6">
        <f t="shared" si="89"/>
        <v>15449.85</v>
      </c>
      <c r="T1875" s="24">
        <v>111</v>
      </c>
      <c r="U1875" s="2" t="str">
        <f>VLOOKUP(A1875,[2]COMEDORECO_Generacion_de_Datos_!$A:$F,5,0)</f>
        <v>01.00.00.62.03.01.03</v>
      </c>
    </row>
    <row r="1876" spans="1:21" s="3" customFormat="1" ht="21.95" customHeight="1" x14ac:dyDescent="0.25">
      <c r="A1876" s="2">
        <f>VLOOKUP(C1876,[1]FIJA!$D:$P,3,0)</f>
        <v>6800303437</v>
      </c>
      <c r="B1876" s="23">
        <v>1864</v>
      </c>
      <c r="C1876" s="7" t="s">
        <v>1449</v>
      </c>
      <c r="D1876" s="7" t="s">
        <v>99</v>
      </c>
      <c r="E1876" s="7" t="str">
        <f>VLOOKUP(A1876,[2]COMEDORECO_Generacion_de_Datos_!$A:$F,2,0)</f>
        <v>M</v>
      </c>
      <c r="F1876" s="7" t="s">
        <v>1844</v>
      </c>
      <c r="G1876" s="44" t="str">
        <f>VLOOKUP(A1876,[1]FIJA!$A:$P,15,0)</f>
        <v>DIVISION DE TRANSPORTACION- COMEDORES EC</v>
      </c>
      <c r="H1876" s="44">
        <f>VLOOKUP(A1876,[1]FIJA!$A:$P,8,0)</f>
        <v>16500</v>
      </c>
      <c r="I1876" s="32">
        <f>VLOOKUP(A1876,[1]FIJA!$A:$P,10,0)</f>
        <v>0</v>
      </c>
      <c r="J1876" s="32">
        <f>VLOOKUP(A1876,[1]FIJA!$A:$P,9,0)</f>
        <v>473.55</v>
      </c>
      <c r="K1876" s="32">
        <f>VLOOKUP(A1876,[3]Sheet1!$F:$I,2,)</f>
        <v>1171.5</v>
      </c>
      <c r="L1876" s="32">
        <f>VLOOKUP(A1876,[3]Sheet1!$F:$I,4,0)</f>
        <v>189.75</v>
      </c>
      <c r="M1876" s="32">
        <f>VLOOKUP(A1876,[1]FIJA!$A:$P,11,0)</f>
        <v>501.6</v>
      </c>
      <c r="N1876" s="32">
        <f>VLOOKUP(A1876,[3]Sheet1!$F:$I,3,0)</f>
        <v>1169.8499999999999</v>
      </c>
      <c r="O1876" s="32">
        <f>VLOOKUP(A1876,[1]FIJA!$A:$P,12,0)</f>
        <v>75</v>
      </c>
      <c r="P1876" s="6">
        <v>975.15000000000009</v>
      </c>
      <c r="Q1876" s="40">
        <f t="shared" si="88"/>
        <v>1050.1500000000001</v>
      </c>
      <c r="R1876" s="6">
        <f t="shared" si="87"/>
        <v>2531.1</v>
      </c>
      <c r="S1876" s="6">
        <f t="shared" si="89"/>
        <v>15449.85</v>
      </c>
      <c r="T1876" s="24">
        <v>111</v>
      </c>
      <c r="U1876" s="2" t="str">
        <f>VLOOKUP(A1876,[2]COMEDORECO_Generacion_de_Datos_!$A:$F,5,0)</f>
        <v>01.00.00.62.03.01.03</v>
      </c>
    </row>
    <row r="1877" spans="1:21" s="3" customFormat="1" ht="21.95" customHeight="1" x14ac:dyDescent="0.25">
      <c r="A1877" s="2">
        <f>VLOOKUP(C1877,[1]FIJA!$D:$P,3,0)</f>
        <v>6900015444</v>
      </c>
      <c r="B1877" s="23">
        <v>1865</v>
      </c>
      <c r="C1877" s="7" t="s">
        <v>1488</v>
      </c>
      <c r="D1877" s="7" t="s">
        <v>99</v>
      </c>
      <c r="E1877" s="7" t="str">
        <f>VLOOKUP(A1877,[2]COMEDORECO_Generacion_de_Datos_!$A:$F,2,0)</f>
        <v>M</v>
      </c>
      <c r="F1877" s="7" t="s">
        <v>1844</v>
      </c>
      <c r="G1877" s="44" t="str">
        <f>VLOOKUP(A1877,[1]FIJA!$A:$P,15,0)</f>
        <v>DIVISION DE TRANSPORTACION- COMEDORES EC</v>
      </c>
      <c r="H1877" s="44">
        <f>VLOOKUP(A1877,[1]FIJA!$A:$P,8,0)</f>
        <v>16500</v>
      </c>
      <c r="I1877" s="32">
        <f>VLOOKUP(A1877,[1]FIJA!$A:$P,10,0)</f>
        <v>0</v>
      </c>
      <c r="J1877" s="32">
        <f>VLOOKUP(A1877,[1]FIJA!$A:$P,9,0)</f>
        <v>473.55</v>
      </c>
      <c r="K1877" s="32">
        <f>VLOOKUP(A1877,[3]Sheet1!$F:$I,2,)</f>
        <v>1171.5</v>
      </c>
      <c r="L1877" s="32">
        <f>VLOOKUP(A1877,[3]Sheet1!$F:$I,4,0)</f>
        <v>189.75</v>
      </c>
      <c r="M1877" s="32">
        <f>VLOOKUP(A1877,[1]FIJA!$A:$P,11,0)</f>
        <v>501.6</v>
      </c>
      <c r="N1877" s="32">
        <f>VLOOKUP(A1877,[3]Sheet1!$F:$I,3,0)</f>
        <v>1169.8499999999999</v>
      </c>
      <c r="O1877" s="32">
        <f>VLOOKUP(A1877,[1]FIJA!$A:$P,12,0)</f>
        <v>75</v>
      </c>
      <c r="P1877" s="6">
        <v>975.15000000000009</v>
      </c>
      <c r="Q1877" s="40">
        <f t="shared" si="88"/>
        <v>1050.1500000000001</v>
      </c>
      <c r="R1877" s="6">
        <f t="shared" si="87"/>
        <v>2531.1</v>
      </c>
      <c r="S1877" s="6">
        <f t="shared" si="89"/>
        <v>15449.85</v>
      </c>
      <c r="T1877" s="24">
        <v>111</v>
      </c>
      <c r="U1877" s="2" t="str">
        <f>VLOOKUP(A1877,[2]COMEDORECO_Generacion_de_Datos_!$A:$F,5,0)</f>
        <v>01.00.00.62.03.01.03</v>
      </c>
    </row>
    <row r="1878" spans="1:21" s="3" customFormat="1" ht="21.95" customHeight="1" x14ac:dyDescent="0.25">
      <c r="A1878" s="2">
        <f>VLOOKUP(C1878,[1]FIJA!$D:$P,3,0)</f>
        <v>7100344899</v>
      </c>
      <c r="B1878" s="23">
        <v>1866</v>
      </c>
      <c r="C1878" s="7" t="s">
        <v>1374</v>
      </c>
      <c r="D1878" s="7" t="s">
        <v>99</v>
      </c>
      <c r="E1878" s="7" t="str">
        <f>VLOOKUP(A1878,[2]COMEDORECO_Generacion_de_Datos_!$A:$F,2,0)</f>
        <v>M</v>
      </c>
      <c r="F1878" s="7" t="s">
        <v>1844</v>
      </c>
      <c r="G1878" s="44" t="str">
        <f>VLOOKUP(A1878,[1]FIJA!$A:$P,15,0)</f>
        <v>DIVISION DE TRANSPORTACION- COMEDORES EC</v>
      </c>
      <c r="H1878" s="44">
        <f>VLOOKUP(A1878,[1]FIJA!$A:$P,8,0)</f>
        <v>16500</v>
      </c>
      <c r="I1878" s="32">
        <f>VLOOKUP(A1878,[1]FIJA!$A:$P,10,0)</f>
        <v>0</v>
      </c>
      <c r="J1878" s="32">
        <f>VLOOKUP(A1878,[1]FIJA!$A:$P,9,0)</f>
        <v>473.55</v>
      </c>
      <c r="K1878" s="32">
        <f>VLOOKUP(A1878,[3]Sheet1!$F:$I,2,)</f>
        <v>1171.5</v>
      </c>
      <c r="L1878" s="32">
        <f>VLOOKUP(A1878,[3]Sheet1!$F:$I,4,0)</f>
        <v>189.75</v>
      </c>
      <c r="M1878" s="32">
        <f>VLOOKUP(A1878,[1]FIJA!$A:$P,11,0)</f>
        <v>501.6</v>
      </c>
      <c r="N1878" s="32">
        <f>VLOOKUP(A1878,[3]Sheet1!$F:$I,3,0)</f>
        <v>1169.8499999999999</v>
      </c>
      <c r="O1878" s="32">
        <f>VLOOKUP(A1878,[1]FIJA!$A:$P,12,0)</f>
        <v>75</v>
      </c>
      <c r="P1878" s="6">
        <v>975.15000000000009</v>
      </c>
      <c r="Q1878" s="40">
        <f t="shared" si="88"/>
        <v>1050.1500000000001</v>
      </c>
      <c r="R1878" s="6">
        <f t="shared" si="87"/>
        <v>2531.1</v>
      </c>
      <c r="S1878" s="6">
        <f t="shared" si="89"/>
        <v>15449.85</v>
      </c>
      <c r="T1878" s="24">
        <v>111</v>
      </c>
      <c r="U1878" s="2" t="str">
        <f>VLOOKUP(A1878,[2]COMEDORECO_Generacion_de_Datos_!$A:$F,5,0)</f>
        <v>01.00.00.62.03.01.03</v>
      </c>
    </row>
    <row r="1879" spans="1:21" s="3" customFormat="1" ht="21.95" customHeight="1" x14ac:dyDescent="0.25">
      <c r="A1879" s="2">
        <f>VLOOKUP(C1879,[1]FIJA!$D:$P,3,0)</f>
        <v>7300137580</v>
      </c>
      <c r="B1879" s="23">
        <v>1867</v>
      </c>
      <c r="C1879" s="7" t="s">
        <v>951</v>
      </c>
      <c r="D1879" s="7" t="s">
        <v>131</v>
      </c>
      <c r="E1879" s="7" t="str">
        <f>VLOOKUP(A1879,[2]COMEDORECO_Generacion_de_Datos_!$A:$F,2,0)</f>
        <v>M</v>
      </c>
      <c r="F1879" s="7" t="s">
        <v>1844</v>
      </c>
      <c r="G1879" s="44" t="str">
        <f>VLOOKUP(A1879,[1]FIJA!$A:$P,15,0)</f>
        <v>DIVISION DE TRANSPORTACION- COMEDORES EC</v>
      </c>
      <c r="H1879" s="44">
        <f>VLOOKUP(A1879,[1]FIJA!$A:$P,8,0)</f>
        <v>16500</v>
      </c>
      <c r="I1879" s="32">
        <f>VLOOKUP(A1879,[1]FIJA!$A:$P,10,0)</f>
        <v>0</v>
      </c>
      <c r="J1879" s="32">
        <f>VLOOKUP(A1879,[1]FIJA!$A:$P,9,0)</f>
        <v>473.55</v>
      </c>
      <c r="K1879" s="32">
        <f>VLOOKUP(A1879,[3]Sheet1!$F:$I,2,)</f>
        <v>1171.5</v>
      </c>
      <c r="L1879" s="32">
        <f>VLOOKUP(A1879,[3]Sheet1!$F:$I,4,0)</f>
        <v>189.75</v>
      </c>
      <c r="M1879" s="32">
        <f>VLOOKUP(A1879,[1]FIJA!$A:$P,11,0)</f>
        <v>501.6</v>
      </c>
      <c r="N1879" s="32">
        <f>VLOOKUP(A1879,[3]Sheet1!$F:$I,3,0)</f>
        <v>1169.8499999999999</v>
      </c>
      <c r="O1879" s="32">
        <f>VLOOKUP(A1879,[1]FIJA!$A:$P,12,0)</f>
        <v>75</v>
      </c>
      <c r="P1879" s="6">
        <v>975.15000000000009</v>
      </c>
      <c r="Q1879" s="40">
        <f t="shared" si="88"/>
        <v>1050.1500000000001</v>
      </c>
      <c r="R1879" s="6">
        <f t="shared" si="87"/>
        <v>2531.1</v>
      </c>
      <c r="S1879" s="6">
        <f t="shared" si="89"/>
        <v>15449.85</v>
      </c>
      <c r="T1879" s="24">
        <v>111</v>
      </c>
      <c r="U1879" s="2" t="str">
        <f>VLOOKUP(A1879,[2]COMEDORECO_Generacion_de_Datos_!$A:$F,5,0)</f>
        <v>01.00.00.62.03.01.03</v>
      </c>
    </row>
    <row r="1880" spans="1:21" s="3" customFormat="1" ht="21.95" customHeight="1" x14ac:dyDescent="0.25">
      <c r="A1880" s="2">
        <f>VLOOKUP(C1880,[1]FIJA!$D:$P,3,0)</f>
        <v>7600008978</v>
      </c>
      <c r="B1880" s="23">
        <v>1868</v>
      </c>
      <c r="C1880" s="7" t="s">
        <v>1309</v>
      </c>
      <c r="D1880" s="7" t="s">
        <v>99</v>
      </c>
      <c r="E1880" s="7" t="str">
        <f>VLOOKUP(A1880,[2]COMEDORECO_Generacion_de_Datos_!$A:$F,2,0)</f>
        <v>M</v>
      </c>
      <c r="F1880" s="7" t="s">
        <v>1844</v>
      </c>
      <c r="G1880" s="44" t="str">
        <f>VLOOKUP(A1880,[1]FIJA!$A:$P,15,0)</f>
        <v>DIVISION DE TRANSPORTACION- COMEDORES EC</v>
      </c>
      <c r="H1880" s="44">
        <f>VLOOKUP(A1880,[1]FIJA!$A:$P,8,0)</f>
        <v>16500</v>
      </c>
      <c r="I1880" s="32">
        <f>VLOOKUP(A1880,[1]FIJA!$A:$P,10,0)</f>
        <v>0</v>
      </c>
      <c r="J1880" s="32">
        <f>VLOOKUP(A1880,[1]FIJA!$A:$P,9,0)</f>
        <v>473.55</v>
      </c>
      <c r="K1880" s="32">
        <f>VLOOKUP(A1880,[3]Sheet1!$F:$I,2,)</f>
        <v>1171.5</v>
      </c>
      <c r="L1880" s="32">
        <f>VLOOKUP(A1880,[3]Sheet1!$F:$I,4,0)</f>
        <v>189.75</v>
      </c>
      <c r="M1880" s="32">
        <f>VLOOKUP(A1880,[1]FIJA!$A:$P,11,0)</f>
        <v>501.6</v>
      </c>
      <c r="N1880" s="32">
        <f>VLOOKUP(A1880,[3]Sheet1!$F:$I,3,0)</f>
        <v>1169.8499999999999</v>
      </c>
      <c r="O1880" s="32">
        <f>VLOOKUP(A1880,[1]FIJA!$A:$P,12,0)</f>
        <v>75</v>
      </c>
      <c r="P1880" s="6">
        <v>975.15000000000009</v>
      </c>
      <c r="Q1880" s="40">
        <f t="shared" si="88"/>
        <v>1050.1500000000001</v>
      </c>
      <c r="R1880" s="6">
        <f t="shared" si="87"/>
        <v>2531.1</v>
      </c>
      <c r="S1880" s="6">
        <f t="shared" si="89"/>
        <v>15449.85</v>
      </c>
      <c r="T1880" s="24">
        <v>111</v>
      </c>
      <c r="U1880" s="2" t="str">
        <f>VLOOKUP(A1880,[2]COMEDORECO_Generacion_de_Datos_!$A:$F,5,0)</f>
        <v>01.00.00.62.03.01.03</v>
      </c>
    </row>
    <row r="1881" spans="1:21" s="3" customFormat="1" ht="21.95" customHeight="1" x14ac:dyDescent="0.25">
      <c r="A1881" s="2">
        <f>VLOOKUP(C1881,[1]FIJA!$D:$P,3,0)</f>
        <v>8000018765</v>
      </c>
      <c r="B1881" s="23">
        <v>1869</v>
      </c>
      <c r="C1881" s="7" t="s">
        <v>977</v>
      </c>
      <c r="D1881" s="7" t="s">
        <v>99</v>
      </c>
      <c r="E1881" s="7" t="str">
        <f>VLOOKUP(A1881,[2]COMEDORECO_Generacion_de_Datos_!$A:$F,2,0)</f>
        <v>M</v>
      </c>
      <c r="F1881" s="7" t="s">
        <v>1844</v>
      </c>
      <c r="G1881" s="44" t="str">
        <f>VLOOKUP(A1881,[1]FIJA!$A:$P,15,0)</f>
        <v>DIVISION DE TRANSPORTACION- COMEDORES EC</v>
      </c>
      <c r="H1881" s="44">
        <f>VLOOKUP(A1881,[1]FIJA!$A:$P,8,0)</f>
        <v>16500</v>
      </c>
      <c r="I1881" s="32">
        <f>VLOOKUP(A1881,[1]FIJA!$A:$P,10,0)</f>
        <v>0</v>
      </c>
      <c r="J1881" s="32">
        <f>VLOOKUP(A1881,[1]FIJA!$A:$P,9,0)</f>
        <v>473.55</v>
      </c>
      <c r="K1881" s="32">
        <f>VLOOKUP(A1881,[3]Sheet1!$F:$I,2,)</f>
        <v>1171.5</v>
      </c>
      <c r="L1881" s="32">
        <f>VLOOKUP(A1881,[3]Sheet1!$F:$I,4,0)</f>
        <v>189.75</v>
      </c>
      <c r="M1881" s="32">
        <f>VLOOKUP(A1881,[1]FIJA!$A:$P,11,0)</f>
        <v>501.6</v>
      </c>
      <c r="N1881" s="32">
        <f>VLOOKUP(A1881,[3]Sheet1!$F:$I,3,0)</f>
        <v>1169.8499999999999</v>
      </c>
      <c r="O1881" s="32">
        <f>VLOOKUP(A1881,[1]FIJA!$A:$P,12,0)</f>
        <v>75</v>
      </c>
      <c r="P1881" s="6">
        <v>975.15000000000009</v>
      </c>
      <c r="Q1881" s="40">
        <f t="shared" si="88"/>
        <v>1050.1500000000001</v>
      </c>
      <c r="R1881" s="6">
        <f t="shared" si="87"/>
        <v>2531.1</v>
      </c>
      <c r="S1881" s="6">
        <f t="shared" si="89"/>
        <v>15449.85</v>
      </c>
      <c r="T1881" s="24">
        <v>111</v>
      </c>
      <c r="U1881" s="2" t="str">
        <f>VLOOKUP(A1881,[2]COMEDORECO_Generacion_de_Datos_!$A:$F,5,0)</f>
        <v>01.00.00.62.03.01.03</v>
      </c>
    </row>
    <row r="1882" spans="1:21" s="3" customFormat="1" ht="21.95" customHeight="1" x14ac:dyDescent="0.25">
      <c r="A1882" s="2">
        <f>VLOOKUP(C1882,[1]FIJA!$D:$P,3,0)</f>
        <v>8000085616</v>
      </c>
      <c r="B1882" s="23">
        <v>1870</v>
      </c>
      <c r="C1882" s="7" t="s">
        <v>1784</v>
      </c>
      <c r="D1882" s="7" t="s">
        <v>99</v>
      </c>
      <c r="E1882" s="7" t="str">
        <f>VLOOKUP(A1882,[2]COMEDORECO_Generacion_de_Datos_!$A:$F,2,0)</f>
        <v>M</v>
      </c>
      <c r="F1882" s="7" t="s">
        <v>1844</v>
      </c>
      <c r="G1882" s="44" t="str">
        <f>VLOOKUP(A1882,[1]FIJA!$A:$P,15,0)</f>
        <v>DIVISION DE TRANSPORTACION- COMEDORES EC</v>
      </c>
      <c r="H1882" s="44">
        <f>VLOOKUP(A1882,[1]FIJA!$A:$P,8,0)</f>
        <v>16500</v>
      </c>
      <c r="I1882" s="32">
        <f>VLOOKUP(A1882,[1]FIJA!$A:$P,10,0)</f>
        <v>0</v>
      </c>
      <c r="J1882" s="32">
        <f>VLOOKUP(A1882,[1]FIJA!$A:$P,9,0)</f>
        <v>473.55</v>
      </c>
      <c r="K1882" s="32">
        <f>VLOOKUP(A1882,[3]Sheet1!$F:$I,2,)</f>
        <v>1171.5</v>
      </c>
      <c r="L1882" s="32">
        <f>VLOOKUP(A1882,[3]Sheet1!$F:$I,4,0)</f>
        <v>189.75</v>
      </c>
      <c r="M1882" s="32">
        <f>VLOOKUP(A1882,[1]FIJA!$A:$P,11,0)</f>
        <v>501.6</v>
      </c>
      <c r="N1882" s="32">
        <f>VLOOKUP(A1882,[3]Sheet1!$F:$I,3,0)</f>
        <v>1169.8499999999999</v>
      </c>
      <c r="O1882" s="32">
        <f>VLOOKUP(A1882,[1]FIJA!$A:$P,12,0)</f>
        <v>75</v>
      </c>
      <c r="P1882" s="6">
        <v>975.15000000000009</v>
      </c>
      <c r="Q1882" s="40">
        <f t="shared" si="88"/>
        <v>1050.1500000000001</v>
      </c>
      <c r="R1882" s="6">
        <f t="shared" si="87"/>
        <v>2531.1</v>
      </c>
      <c r="S1882" s="6">
        <f t="shared" si="89"/>
        <v>15449.85</v>
      </c>
      <c r="T1882" s="24">
        <v>111</v>
      </c>
      <c r="U1882" s="2" t="str">
        <f>VLOOKUP(A1882,[2]COMEDORECO_Generacion_de_Datos_!$A:$F,5,0)</f>
        <v>01.00.00.62.03.01.03</v>
      </c>
    </row>
    <row r="1883" spans="1:21" s="3" customFormat="1" ht="21.95" customHeight="1" x14ac:dyDescent="0.25">
      <c r="A1883" s="2">
        <f>VLOOKUP(C1883,[1]FIJA!$D:$P,3,0)</f>
        <v>9900031593</v>
      </c>
      <c r="B1883" s="23">
        <v>1871</v>
      </c>
      <c r="C1883" s="7" t="s">
        <v>1718</v>
      </c>
      <c r="D1883" s="7" t="s">
        <v>99</v>
      </c>
      <c r="E1883" s="7" t="str">
        <f>VLOOKUP(A1883,[2]COMEDORECO_Generacion_de_Datos_!$A:$F,2,0)</f>
        <v>M</v>
      </c>
      <c r="F1883" s="7" t="s">
        <v>1844</v>
      </c>
      <c r="G1883" s="44" t="str">
        <f>VLOOKUP(A1883,[1]FIJA!$A:$P,15,0)</f>
        <v>DIVISION DE TRANSPORTACION- COMEDORES EC</v>
      </c>
      <c r="H1883" s="44">
        <f>VLOOKUP(A1883,[1]FIJA!$A:$P,8,0)</f>
        <v>16500</v>
      </c>
      <c r="I1883" s="32">
        <f>VLOOKUP(A1883,[1]FIJA!$A:$P,10,0)</f>
        <v>0</v>
      </c>
      <c r="J1883" s="32">
        <f>VLOOKUP(A1883,[1]FIJA!$A:$P,9,0)</f>
        <v>473.55</v>
      </c>
      <c r="K1883" s="32">
        <f>VLOOKUP(A1883,[3]Sheet1!$F:$I,2,)</f>
        <v>1171.5</v>
      </c>
      <c r="L1883" s="32">
        <f>VLOOKUP(A1883,[3]Sheet1!$F:$I,4,0)</f>
        <v>189.75</v>
      </c>
      <c r="M1883" s="32">
        <f>VLOOKUP(A1883,[1]FIJA!$A:$P,11,0)</f>
        <v>501.6</v>
      </c>
      <c r="N1883" s="32">
        <f>VLOOKUP(A1883,[3]Sheet1!$F:$I,3,0)</f>
        <v>1169.8499999999999</v>
      </c>
      <c r="O1883" s="32">
        <f>VLOOKUP(A1883,[1]FIJA!$A:$P,12,0)</f>
        <v>75</v>
      </c>
      <c r="P1883" s="6">
        <v>975.15000000000009</v>
      </c>
      <c r="Q1883" s="40">
        <f t="shared" si="88"/>
        <v>1050.1500000000001</v>
      </c>
      <c r="R1883" s="6">
        <f t="shared" si="87"/>
        <v>2531.1</v>
      </c>
      <c r="S1883" s="6">
        <f t="shared" si="89"/>
        <v>15449.85</v>
      </c>
      <c r="T1883" s="24">
        <v>111</v>
      </c>
      <c r="U1883" s="2" t="str">
        <f>VLOOKUP(A1883,[2]COMEDORECO_Generacion_de_Datos_!$A:$F,5,0)</f>
        <v>01.00.00.62.03.01.03</v>
      </c>
    </row>
    <row r="1884" spans="1:21" s="3" customFormat="1" ht="21.95" customHeight="1" x14ac:dyDescent="0.25">
      <c r="A1884" s="2">
        <f>VLOOKUP(C1884,[1]FIJA!$D:$P,3,0)</f>
        <v>22300259870</v>
      </c>
      <c r="B1884" s="23">
        <v>1872</v>
      </c>
      <c r="C1884" s="7" t="s">
        <v>1415</v>
      </c>
      <c r="D1884" s="7" t="s">
        <v>99</v>
      </c>
      <c r="E1884" s="7" t="str">
        <f>VLOOKUP(A1884,[2]COMEDORECO_Generacion_de_Datos_!$A:$F,2,0)</f>
        <v>M</v>
      </c>
      <c r="F1884" s="7" t="s">
        <v>1844</v>
      </c>
      <c r="G1884" s="44" t="str">
        <f>VLOOKUP(A1884,[1]FIJA!$A:$P,15,0)</f>
        <v>DIVISION DE TRANSPORTACION- COMEDORES EC</v>
      </c>
      <c r="H1884" s="44">
        <f>VLOOKUP(A1884,[1]FIJA!$A:$P,8,0)</f>
        <v>16500</v>
      </c>
      <c r="I1884" s="32">
        <f>VLOOKUP(A1884,[1]FIJA!$A:$P,10,0)</f>
        <v>0</v>
      </c>
      <c r="J1884" s="32">
        <f>VLOOKUP(A1884,[1]FIJA!$A:$P,9,0)</f>
        <v>473.55</v>
      </c>
      <c r="K1884" s="32">
        <f>VLOOKUP(A1884,[3]Sheet1!$F:$I,2,)</f>
        <v>1171.5</v>
      </c>
      <c r="L1884" s="32">
        <f>VLOOKUP(A1884,[3]Sheet1!$F:$I,4,0)</f>
        <v>189.75</v>
      </c>
      <c r="M1884" s="32">
        <f>VLOOKUP(A1884,[1]FIJA!$A:$P,11,0)</f>
        <v>501.6</v>
      </c>
      <c r="N1884" s="32">
        <f>VLOOKUP(A1884,[3]Sheet1!$F:$I,3,0)</f>
        <v>1169.8499999999999</v>
      </c>
      <c r="O1884" s="32">
        <f>VLOOKUP(A1884,[1]FIJA!$A:$P,12,0)</f>
        <v>75</v>
      </c>
      <c r="P1884" s="6">
        <v>975.15000000000009</v>
      </c>
      <c r="Q1884" s="40">
        <f t="shared" si="88"/>
        <v>1050.1500000000001</v>
      </c>
      <c r="R1884" s="6">
        <f t="shared" si="87"/>
        <v>2531.1</v>
      </c>
      <c r="S1884" s="6">
        <f t="shared" si="89"/>
        <v>15449.85</v>
      </c>
      <c r="T1884" s="24">
        <v>111</v>
      </c>
      <c r="U1884" s="2" t="str">
        <f>VLOOKUP(A1884,[2]COMEDORECO_Generacion_de_Datos_!$A:$F,5,0)</f>
        <v>01.00.00.62.03.01.03</v>
      </c>
    </row>
    <row r="1885" spans="1:21" s="3" customFormat="1" ht="21.95" customHeight="1" x14ac:dyDescent="0.25">
      <c r="A1885" s="2">
        <f>VLOOKUP(C1885,[1]FIJA!$D:$P,3,0)</f>
        <v>22300459306</v>
      </c>
      <c r="B1885" s="23">
        <v>1873</v>
      </c>
      <c r="C1885" s="7" t="s">
        <v>1724</v>
      </c>
      <c r="D1885" s="7" t="s">
        <v>99</v>
      </c>
      <c r="E1885" s="7" t="str">
        <f>VLOOKUP(A1885,[2]COMEDORECO_Generacion_de_Datos_!$A:$F,2,0)</f>
        <v>M</v>
      </c>
      <c r="F1885" s="7" t="s">
        <v>1844</v>
      </c>
      <c r="G1885" s="44" t="str">
        <f>VLOOKUP(A1885,[1]FIJA!$A:$P,15,0)</f>
        <v>DIVISION DE TRANSPORTACION- COMEDORES EC</v>
      </c>
      <c r="H1885" s="44">
        <f>VLOOKUP(A1885,[1]FIJA!$A:$P,8,0)</f>
        <v>16500</v>
      </c>
      <c r="I1885" s="32">
        <f>VLOOKUP(A1885,[1]FIJA!$A:$P,10,0)</f>
        <v>0</v>
      </c>
      <c r="J1885" s="32">
        <f>VLOOKUP(A1885,[1]FIJA!$A:$P,9,0)</f>
        <v>473.55</v>
      </c>
      <c r="K1885" s="32">
        <f>VLOOKUP(A1885,[3]Sheet1!$F:$I,2,)</f>
        <v>1171.5</v>
      </c>
      <c r="L1885" s="32">
        <f>VLOOKUP(A1885,[3]Sheet1!$F:$I,4,0)</f>
        <v>189.75</v>
      </c>
      <c r="M1885" s="32">
        <f>VLOOKUP(A1885,[1]FIJA!$A:$P,11,0)</f>
        <v>501.6</v>
      </c>
      <c r="N1885" s="32">
        <f>VLOOKUP(A1885,[3]Sheet1!$F:$I,3,0)</f>
        <v>1169.8499999999999</v>
      </c>
      <c r="O1885" s="32">
        <f>VLOOKUP(A1885,[1]FIJA!$A:$P,12,0)</f>
        <v>75</v>
      </c>
      <c r="P1885" s="6">
        <v>975.15000000000009</v>
      </c>
      <c r="Q1885" s="40">
        <f t="shared" si="88"/>
        <v>1050.1500000000001</v>
      </c>
      <c r="R1885" s="6">
        <f t="shared" si="87"/>
        <v>2531.1</v>
      </c>
      <c r="S1885" s="6">
        <f t="shared" si="89"/>
        <v>15449.85</v>
      </c>
      <c r="T1885" s="24">
        <v>111</v>
      </c>
      <c r="U1885" s="2" t="str">
        <f>VLOOKUP(A1885,[2]COMEDORECO_Generacion_de_Datos_!$A:$F,5,0)</f>
        <v>01.00.00.62.03.01.03</v>
      </c>
    </row>
    <row r="1886" spans="1:21" s="3" customFormat="1" ht="21.95" customHeight="1" x14ac:dyDescent="0.25">
      <c r="A1886" s="2">
        <f>VLOOKUP(C1886,[1]FIJA!$D:$P,3,0)</f>
        <v>22300753906</v>
      </c>
      <c r="B1886" s="23">
        <v>1874</v>
      </c>
      <c r="C1886" s="7" t="s">
        <v>1489</v>
      </c>
      <c r="D1886" s="7" t="s">
        <v>99</v>
      </c>
      <c r="E1886" s="7" t="str">
        <f>VLOOKUP(A1886,[2]COMEDORECO_Generacion_de_Datos_!$A:$F,2,0)</f>
        <v>M</v>
      </c>
      <c r="F1886" s="7" t="s">
        <v>1844</v>
      </c>
      <c r="G1886" s="44" t="str">
        <f>VLOOKUP(A1886,[1]FIJA!$A:$P,15,0)</f>
        <v>DIVISION DE TRANSPORTACION- COMEDORES EC</v>
      </c>
      <c r="H1886" s="44">
        <f>VLOOKUP(A1886,[1]FIJA!$A:$P,8,0)</f>
        <v>16500</v>
      </c>
      <c r="I1886" s="32">
        <f>VLOOKUP(A1886,[1]FIJA!$A:$P,10,0)</f>
        <v>0</v>
      </c>
      <c r="J1886" s="32">
        <f>VLOOKUP(A1886,[1]FIJA!$A:$P,9,0)</f>
        <v>473.55</v>
      </c>
      <c r="K1886" s="32">
        <f>VLOOKUP(A1886,[3]Sheet1!$F:$I,2,)</f>
        <v>1171.5</v>
      </c>
      <c r="L1886" s="32">
        <f>VLOOKUP(A1886,[3]Sheet1!$F:$I,4,0)</f>
        <v>189.75</v>
      </c>
      <c r="M1886" s="32">
        <f>VLOOKUP(A1886,[1]FIJA!$A:$P,11,0)</f>
        <v>501.6</v>
      </c>
      <c r="N1886" s="32">
        <f>VLOOKUP(A1886,[3]Sheet1!$F:$I,3,0)</f>
        <v>1169.8499999999999</v>
      </c>
      <c r="O1886" s="32">
        <f>VLOOKUP(A1886,[1]FIJA!$A:$P,12,0)</f>
        <v>75</v>
      </c>
      <c r="P1886" s="6">
        <v>975.15000000000009</v>
      </c>
      <c r="Q1886" s="40">
        <f t="shared" si="88"/>
        <v>1050.1500000000001</v>
      </c>
      <c r="R1886" s="6">
        <f t="shared" si="87"/>
        <v>2531.1</v>
      </c>
      <c r="S1886" s="6">
        <f t="shared" si="89"/>
        <v>15449.85</v>
      </c>
      <c r="T1886" s="24">
        <v>111</v>
      </c>
      <c r="U1886" s="2" t="str">
        <f>VLOOKUP(A1886,[2]COMEDORECO_Generacion_de_Datos_!$A:$F,5,0)</f>
        <v>01.00.00.62.03.01.03</v>
      </c>
    </row>
    <row r="1887" spans="1:21" s="3" customFormat="1" ht="21.95" customHeight="1" x14ac:dyDescent="0.25">
      <c r="A1887" s="2">
        <f>VLOOKUP(C1887,[1]FIJA!$D:$P,3,0)</f>
        <v>22300985409</v>
      </c>
      <c r="B1887" s="23">
        <v>1875</v>
      </c>
      <c r="C1887" s="7" t="s">
        <v>1521</v>
      </c>
      <c r="D1887" s="7" t="s">
        <v>99</v>
      </c>
      <c r="E1887" s="7" t="str">
        <f>VLOOKUP(A1887,[2]COMEDORECO_Generacion_de_Datos_!$A:$F,2,0)</f>
        <v>M</v>
      </c>
      <c r="F1887" s="7" t="s">
        <v>1844</v>
      </c>
      <c r="G1887" s="44" t="str">
        <f>VLOOKUP(A1887,[1]FIJA!$A:$P,15,0)</f>
        <v>DIVISION DE TRANSPORTACION- COMEDORES EC</v>
      </c>
      <c r="H1887" s="44">
        <f>VLOOKUP(A1887,[1]FIJA!$A:$P,8,0)</f>
        <v>16500</v>
      </c>
      <c r="I1887" s="32">
        <f>VLOOKUP(A1887,[1]FIJA!$A:$P,10,0)</f>
        <v>0</v>
      </c>
      <c r="J1887" s="32">
        <f>VLOOKUP(A1887,[1]FIJA!$A:$P,9,0)</f>
        <v>473.55</v>
      </c>
      <c r="K1887" s="32">
        <f>VLOOKUP(A1887,[3]Sheet1!$F:$I,2,)</f>
        <v>1171.5</v>
      </c>
      <c r="L1887" s="32">
        <f>VLOOKUP(A1887,[3]Sheet1!$F:$I,4,0)</f>
        <v>189.75</v>
      </c>
      <c r="M1887" s="32">
        <f>VLOOKUP(A1887,[1]FIJA!$A:$P,11,0)</f>
        <v>501.6</v>
      </c>
      <c r="N1887" s="32">
        <f>VLOOKUP(A1887,[3]Sheet1!$F:$I,3,0)</f>
        <v>1169.8499999999999</v>
      </c>
      <c r="O1887" s="32">
        <f>VLOOKUP(A1887,[1]FIJA!$A:$P,12,0)</f>
        <v>75</v>
      </c>
      <c r="P1887" s="6">
        <v>975.15000000000009</v>
      </c>
      <c r="Q1887" s="40">
        <f t="shared" si="88"/>
        <v>1050.1500000000001</v>
      </c>
      <c r="R1887" s="6">
        <f t="shared" si="87"/>
        <v>2531.1</v>
      </c>
      <c r="S1887" s="6">
        <f t="shared" si="89"/>
        <v>15449.85</v>
      </c>
      <c r="T1887" s="24">
        <v>111</v>
      </c>
      <c r="U1887" s="2" t="str">
        <f>VLOOKUP(A1887,[2]COMEDORECO_Generacion_de_Datos_!$A:$F,5,0)</f>
        <v>01.00.00.62.03.01.03</v>
      </c>
    </row>
    <row r="1888" spans="1:21" s="3" customFormat="1" ht="21.95" customHeight="1" x14ac:dyDescent="0.25">
      <c r="A1888" s="2">
        <f>VLOOKUP(C1888,[1]FIJA!$D:$P,3,0)</f>
        <v>22301281659</v>
      </c>
      <c r="B1888" s="23">
        <v>1876</v>
      </c>
      <c r="C1888" s="7" t="s">
        <v>1097</v>
      </c>
      <c r="D1888" s="7" t="s">
        <v>99</v>
      </c>
      <c r="E1888" s="7" t="str">
        <f>VLOOKUP(A1888,[2]COMEDORECO_Generacion_de_Datos_!$A:$F,2,0)</f>
        <v>M</v>
      </c>
      <c r="F1888" s="7" t="s">
        <v>1844</v>
      </c>
      <c r="G1888" s="44" t="str">
        <f>VLOOKUP(A1888,[1]FIJA!$A:$P,15,0)</f>
        <v>DIVISION DE TRANSPORTACION- COMEDORES EC</v>
      </c>
      <c r="H1888" s="44">
        <f>VLOOKUP(A1888,[1]FIJA!$A:$P,8,0)</f>
        <v>16500</v>
      </c>
      <c r="I1888" s="32">
        <f>VLOOKUP(A1888,[1]FIJA!$A:$P,10,0)</f>
        <v>0</v>
      </c>
      <c r="J1888" s="32">
        <f>VLOOKUP(A1888,[1]FIJA!$A:$P,9,0)</f>
        <v>473.55</v>
      </c>
      <c r="K1888" s="32">
        <f>VLOOKUP(A1888,[3]Sheet1!$F:$I,2,)</f>
        <v>1171.5</v>
      </c>
      <c r="L1888" s="32">
        <f>VLOOKUP(A1888,[3]Sheet1!$F:$I,4,0)</f>
        <v>189.75</v>
      </c>
      <c r="M1888" s="32">
        <f>VLOOKUP(A1888,[1]FIJA!$A:$P,11,0)</f>
        <v>501.6</v>
      </c>
      <c r="N1888" s="32">
        <f>VLOOKUP(A1888,[3]Sheet1!$F:$I,3,0)</f>
        <v>1169.8499999999999</v>
      </c>
      <c r="O1888" s="32">
        <f>VLOOKUP(A1888,[1]FIJA!$A:$P,12,0)</f>
        <v>75</v>
      </c>
      <c r="P1888" s="6">
        <v>975.15000000000009</v>
      </c>
      <c r="Q1888" s="40">
        <f t="shared" si="88"/>
        <v>1050.1500000000001</v>
      </c>
      <c r="R1888" s="6">
        <f t="shared" si="87"/>
        <v>2531.1</v>
      </c>
      <c r="S1888" s="6">
        <f t="shared" si="89"/>
        <v>15449.85</v>
      </c>
      <c r="T1888" s="24">
        <v>111</v>
      </c>
      <c r="U1888" s="2" t="str">
        <f>VLOOKUP(A1888,[2]COMEDORECO_Generacion_de_Datos_!$A:$F,5,0)</f>
        <v>01.00.00.62.03.01.03</v>
      </c>
    </row>
    <row r="1889" spans="1:21" s="3" customFormat="1" ht="21.95" customHeight="1" x14ac:dyDescent="0.25">
      <c r="A1889" s="2">
        <f>VLOOKUP(C1889,[1]FIJA!$D:$P,3,0)</f>
        <v>22301585851</v>
      </c>
      <c r="B1889" s="23">
        <v>1877</v>
      </c>
      <c r="C1889" s="7" t="s">
        <v>1323</v>
      </c>
      <c r="D1889" s="7" t="s">
        <v>99</v>
      </c>
      <c r="E1889" s="7" t="str">
        <f>VLOOKUP(A1889,[2]COMEDORECO_Generacion_de_Datos_!$A:$F,2,0)</f>
        <v>M</v>
      </c>
      <c r="F1889" s="7" t="s">
        <v>1844</v>
      </c>
      <c r="G1889" s="44" t="str">
        <f>VLOOKUP(A1889,[1]FIJA!$A:$P,15,0)</f>
        <v>DIVISION DE TRANSPORTACION- COMEDORES EC</v>
      </c>
      <c r="H1889" s="44">
        <f>VLOOKUP(A1889,[1]FIJA!$A:$P,8,0)</f>
        <v>16500</v>
      </c>
      <c r="I1889" s="32">
        <f>VLOOKUP(A1889,[1]FIJA!$A:$P,10,0)</f>
        <v>0</v>
      </c>
      <c r="J1889" s="32">
        <f>VLOOKUP(A1889,[1]FIJA!$A:$P,9,0)</f>
        <v>473.55</v>
      </c>
      <c r="K1889" s="32">
        <f>VLOOKUP(A1889,[3]Sheet1!$F:$I,2,)</f>
        <v>1171.5</v>
      </c>
      <c r="L1889" s="32">
        <f>VLOOKUP(A1889,[3]Sheet1!$F:$I,4,0)</f>
        <v>189.75</v>
      </c>
      <c r="M1889" s="32">
        <f>VLOOKUP(A1889,[1]FIJA!$A:$P,11,0)</f>
        <v>501.6</v>
      </c>
      <c r="N1889" s="32">
        <f>VLOOKUP(A1889,[3]Sheet1!$F:$I,3,0)</f>
        <v>1169.8499999999999</v>
      </c>
      <c r="O1889" s="32">
        <f>VLOOKUP(A1889,[1]FIJA!$A:$P,12,0)</f>
        <v>75</v>
      </c>
      <c r="P1889" s="6">
        <v>975.15000000000009</v>
      </c>
      <c r="Q1889" s="40">
        <f t="shared" si="88"/>
        <v>1050.1500000000001</v>
      </c>
      <c r="R1889" s="6">
        <f t="shared" si="87"/>
        <v>2531.1</v>
      </c>
      <c r="S1889" s="6">
        <f t="shared" si="89"/>
        <v>15449.85</v>
      </c>
      <c r="T1889" s="24">
        <v>111</v>
      </c>
      <c r="U1889" s="2" t="str">
        <f>VLOOKUP(A1889,[2]COMEDORECO_Generacion_de_Datos_!$A:$F,5,0)</f>
        <v>01.00.00.62.03.01.03</v>
      </c>
    </row>
    <row r="1890" spans="1:21" s="3" customFormat="1" ht="21.95" customHeight="1" x14ac:dyDescent="0.25">
      <c r="A1890" s="2">
        <f>VLOOKUP(C1890,[1]FIJA!$D:$P,3,0)</f>
        <v>22400340430</v>
      </c>
      <c r="B1890" s="23">
        <v>1878</v>
      </c>
      <c r="C1890" s="7" t="s">
        <v>1417</v>
      </c>
      <c r="D1890" s="7" t="s">
        <v>99</v>
      </c>
      <c r="E1890" s="7" t="str">
        <f>VLOOKUP(A1890,[2]COMEDORECO_Generacion_de_Datos_!$A:$F,2,0)</f>
        <v>M</v>
      </c>
      <c r="F1890" s="7" t="s">
        <v>1844</v>
      </c>
      <c r="G1890" s="44" t="str">
        <f>VLOOKUP(A1890,[1]FIJA!$A:$P,15,0)</f>
        <v>DIVISION DE TRANSPORTACION- COMEDORES EC</v>
      </c>
      <c r="H1890" s="44">
        <f>VLOOKUP(A1890,[1]FIJA!$A:$P,8,0)</f>
        <v>16500</v>
      </c>
      <c r="I1890" s="32">
        <f>VLOOKUP(A1890,[1]FIJA!$A:$P,10,0)</f>
        <v>0</v>
      </c>
      <c r="J1890" s="32">
        <f>VLOOKUP(A1890,[1]FIJA!$A:$P,9,0)</f>
        <v>473.55</v>
      </c>
      <c r="K1890" s="32">
        <f>VLOOKUP(A1890,[3]Sheet1!$F:$I,2,)</f>
        <v>1171.5</v>
      </c>
      <c r="L1890" s="32">
        <f>VLOOKUP(A1890,[3]Sheet1!$F:$I,4,0)</f>
        <v>189.75</v>
      </c>
      <c r="M1890" s="32">
        <f>VLOOKUP(A1890,[1]FIJA!$A:$P,11,0)</f>
        <v>501.6</v>
      </c>
      <c r="N1890" s="32">
        <f>VLOOKUP(A1890,[3]Sheet1!$F:$I,3,0)</f>
        <v>1169.8499999999999</v>
      </c>
      <c r="O1890" s="32">
        <f>VLOOKUP(A1890,[1]FIJA!$A:$P,12,0)</f>
        <v>75</v>
      </c>
      <c r="P1890" s="6">
        <v>975.15000000000009</v>
      </c>
      <c r="Q1890" s="40">
        <f t="shared" si="88"/>
        <v>1050.1500000000001</v>
      </c>
      <c r="R1890" s="6">
        <f t="shared" si="87"/>
        <v>2531.1</v>
      </c>
      <c r="S1890" s="6">
        <f t="shared" si="89"/>
        <v>15449.85</v>
      </c>
      <c r="T1890" s="24">
        <v>111</v>
      </c>
      <c r="U1890" s="2" t="str">
        <f>VLOOKUP(A1890,[2]COMEDORECO_Generacion_de_Datos_!$A:$F,5,0)</f>
        <v>01.00.00.62.03.01.03</v>
      </c>
    </row>
    <row r="1891" spans="1:21" s="3" customFormat="1" ht="21.95" customHeight="1" x14ac:dyDescent="0.25">
      <c r="A1891" s="2">
        <f>VLOOKUP(C1891,[1]FIJA!$D:$P,3,0)</f>
        <v>22500279306</v>
      </c>
      <c r="B1891" s="23">
        <v>1879</v>
      </c>
      <c r="C1891" s="7" t="s">
        <v>1731</v>
      </c>
      <c r="D1891" s="7" t="s">
        <v>99</v>
      </c>
      <c r="E1891" s="7" t="str">
        <f>VLOOKUP(A1891,[2]COMEDORECO_Generacion_de_Datos_!$A:$F,2,0)</f>
        <v>M</v>
      </c>
      <c r="F1891" s="7" t="s">
        <v>1844</v>
      </c>
      <c r="G1891" s="44" t="str">
        <f>VLOOKUP(A1891,[1]FIJA!$A:$P,15,0)</f>
        <v>DIVISION DE TRANSPORTACION- COMEDORES EC</v>
      </c>
      <c r="H1891" s="44">
        <f>VLOOKUP(A1891,[1]FIJA!$A:$P,8,0)</f>
        <v>16500</v>
      </c>
      <c r="I1891" s="32">
        <f>VLOOKUP(A1891,[1]FIJA!$A:$P,10,0)</f>
        <v>0</v>
      </c>
      <c r="J1891" s="32">
        <f>VLOOKUP(A1891,[1]FIJA!$A:$P,9,0)</f>
        <v>473.55</v>
      </c>
      <c r="K1891" s="32">
        <f>VLOOKUP(A1891,[3]Sheet1!$F:$I,2,)</f>
        <v>1171.5</v>
      </c>
      <c r="L1891" s="32">
        <f>VLOOKUP(A1891,[3]Sheet1!$F:$I,4,0)</f>
        <v>189.75</v>
      </c>
      <c r="M1891" s="32">
        <f>VLOOKUP(A1891,[1]FIJA!$A:$P,11,0)</f>
        <v>501.6</v>
      </c>
      <c r="N1891" s="32">
        <f>VLOOKUP(A1891,[3]Sheet1!$F:$I,3,0)</f>
        <v>1169.8499999999999</v>
      </c>
      <c r="O1891" s="32">
        <f>VLOOKUP(A1891,[1]FIJA!$A:$P,12,0)</f>
        <v>75</v>
      </c>
      <c r="P1891" s="6">
        <v>975.15000000000009</v>
      </c>
      <c r="Q1891" s="40">
        <f t="shared" si="88"/>
        <v>1050.1500000000001</v>
      </c>
      <c r="R1891" s="6">
        <f t="shared" si="87"/>
        <v>2531.1</v>
      </c>
      <c r="S1891" s="6">
        <f t="shared" si="89"/>
        <v>15449.85</v>
      </c>
      <c r="T1891" s="24">
        <v>111</v>
      </c>
      <c r="U1891" s="2" t="str">
        <f>VLOOKUP(A1891,[2]COMEDORECO_Generacion_de_Datos_!$A:$F,5,0)</f>
        <v>01.00.00.62.03.01.03</v>
      </c>
    </row>
    <row r="1892" spans="1:21" s="3" customFormat="1" ht="21.95" customHeight="1" x14ac:dyDescent="0.25">
      <c r="A1892" s="2">
        <f>VLOOKUP(C1892,[1]FIJA!$D:$P,3,0)</f>
        <v>40221281104</v>
      </c>
      <c r="B1892" s="23">
        <v>1880</v>
      </c>
      <c r="C1892" s="7" t="s">
        <v>1183</v>
      </c>
      <c r="D1892" s="7" t="s">
        <v>99</v>
      </c>
      <c r="E1892" s="7" t="str">
        <f>VLOOKUP(A1892,[2]COMEDORECO_Generacion_de_Datos_!$A:$F,2,0)</f>
        <v>M</v>
      </c>
      <c r="F1892" s="7" t="s">
        <v>1844</v>
      </c>
      <c r="G1892" s="44" t="str">
        <f>VLOOKUP(A1892,[1]FIJA!$A:$P,15,0)</f>
        <v>DIVISION DE TRANSPORTACION- COMEDORES EC</v>
      </c>
      <c r="H1892" s="44">
        <f>VLOOKUP(A1892,[1]FIJA!$A:$P,8,0)</f>
        <v>16500</v>
      </c>
      <c r="I1892" s="32">
        <f>VLOOKUP(A1892,[1]FIJA!$A:$P,10,0)</f>
        <v>0</v>
      </c>
      <c r="J1892" s="32">
        <f>VLOOKUP(A1892,[1]FIJA!$A:$P,9,0)</f>
        <v>473.55</v>
      </c>
      <c r="K1892" s="32">
        <f>VLOOKUP(A1892,[3]Sheet1!$F:$I,2,)</f>
        <v>1171.5</v>
      </c>
      <c r="L1892" s="32">
        <f>VLOOKUP(A1892,[3]Sheet1!$F:$I,4,0)</f>
        <v>189.75</v>
      </c>
      <c r="M1892" s="32">
        <f>VLOOKUP(A1892,[1]FIJA!$A:$P,11,0)</f>
        <v>501.6</v>
      </c>
      <c r="N1892" s="32">
        <f>VLOOKUP(A1892,[3]Sheet1!$F:$I,3,0)</f>
        <v>1169.8499999999999</v>
      </c>
      <c r="O1892" s="32">
        <f>VLOOKUP(A1892,[1]FIJA!$A:$P,12,0)</f>
        <v>75</v>
      </c>
      <c r="P1892" s="6">
        <v>975.15000000000009</v>
      </c>
      <c r="Q1892" s="40">
        <f t="shared" si="88"/>
        <v>1050.1500000000001</v>
      </c>
      <c r="R1892" s="6">
        <f t="shared" si="87"/>
        <v>2531.1</v>
      </c>
      <c r="S1892" s="6">
        <f t="shared" si="89"/>
        <v>15449.85</v>
      </c>
      <c r="T1892" s="24">
        <v>111</v>
      </c>
      <c r="U1892" s="2" t="str">
        <f>VLOOKUP(A1892,[2]COMEDORECO_Generacion_de_Datos_!$A:$F,5,0)</f>
        <v>01.00.00.62.03.01.03</v>
      </c>
    </row>
    <row r="1893" spans="1:21" s="3" customFormat="1" ht="21.95" customHeight="1" x14ac:dyDescent="0.25">
      <c r="A1893" s="2">
        <f>VLOOKUP(C1893,[1]FIJA!$D:$P,3,0)</f>
        <v>40221536861</v>
      </c>
      <c r="B1893" s="23">
        <v>1881</v>
      </c>
      <c r="C1893" s="7" t="s">
        <v>1184</v>
      </c>
      <c r="D1893" s="7" t="s">
        <v>99</v>
      </c>
      <c r="E1893" s="7" t="str">
        <f>VLOOKUP(A1893,[2]COMEDORECO_Generacion_de_Datos_!$A:$F,2,0)</f>
        <v>M</v>
      </c>
      <c r="F1893" s="7" t="s">
        <v>1844</v>
      </c>
      <c r="G1893" s="44" t="str">
        <f>VLOOKUP(A1893,[1]FIJA!$A:$P,15,0)</f>
        <v>DIVISION DE TRANSPORTACION- COMEDORES EC</v>
      </c>
      <c r="H1893" s="44">
        <f>VLOOKUP(A1893,[1]FIJA!$A:$P,8,0)</f>
        <v>16500</v>
      </c>
      <c r="I1893" s="32">
        <f>VLOOKUP(A1893,[1]FIJA!$A:$P,10,0)</f>
        <v>0</v>
      </c>
      <c r="J1893" s="32">
        <f>VLOOKUP(A1893,[1]FIJA!$A:$P,9,0)</f>
        <v>473.55</v>
      </c>
      <c r="K1893" s="32">
        <f>VLOOKUP(A1893,[3]Sheet1!$F:$I,2,)</f>
        <v>1171.5</v>
      </c>
      <c r="L1893" s="32">
        <f>VLOOKUP(A1893,[3]Sheet1!$F:$I,4,0)</f>
        <v>189.75</v>
      </c>
      <c r="M1893" s="32">
        <f>VLOOKUP(A1893,[1]FIJA!$A:$P,11,0)</f>
        <v>501.6</v>
      </c>
      <c r="N1893" s="32">
        <f>VLOOKUP(A1893,[3]Sheet1!$F:$I,3,0)</f>
        <v>1169.8499999999999</v>
      </c>
      <c r="O1893" s="32">
        <f>VLOOKUP(A1893,[1]FIJA!$A:$P,12,0)</f>
        <v>75</v>
      </c>
      <c r="P1893" s="6">
        <v>975.15000000000009</v>
      </c>
      <c r="Q1893" s="40">
        <f t="shared" si="88"/>
        <v>1050.1500000000001</v>
      </c>
      <c r="R1893" s="6">
        <f t="shared" si="87"/>
        <v>2531.1</v>
      </c>
      <c r="S1893" s="6">
        <f t="shared" si="89"/>
        <v>15449.85</v>
      </c>
      <c r="T1893" s="24">
        <v>111</v>
      </c>
      <c r="U1893" s="2" t="str">
        <f>VLOOKUP(A1893,[2]COMEDORECO_Generacion_de_Datos_!$A:$F,5,0)</f>
        <v>01.00.00.62.03.01.03</v>
      </c>
    </row>
    <row r="1894" spans="1:21" s="3" customFormat="1" ht="21.95" customHeight="1" x14ac:dyDescent="0.25">
      <c r="A1894" s="2">
        <f>VLOOKUP(C1894,[1]FIJA!$D:$P,3,0)</f>
        <v>40223469350</v>
      </c>
      <c r="B1894" s="23">
        <v>1882</v>
      </c>
      <c r="C1894" s="7" t="s">
        <v>1381</v>
      </c>
      <c r="D1894" s="7" t="s">
        <v>99</v>
      </c>
      <c r="E1894" s="7" t="str">
        <f>VLOOKUP(A1894,[2]COMEDORECO_Generacion_de_Datos_!$A:$F,2,0)</f>
        <v>M</v>
      </c>
      <c r="F1894" s="7" t="s">
        <v>1844</v>
      </c>
      <c r="G1894" s="44" t="str">
        <f>VLOOKUP(A1894,[1]FIJA!$A:$P,15,0)</f>
        <v>DIVISION DE TRANSPORTACION- COMEDORES EC</v>
      </c>
      <c r="H1894" s="44">
        <f>VLOOKUP(A1894,[1]FIJA!$A:$P,8,0)</f>
        <v>16500</v>
      </c>
      <c r="I1894" s="32">
        <f>VLOOKUP(A1894,[1]FIJA!$A:$P,10,0)</f>
        <v>0</v>
      </c>
      <c r="J1894" s="32">
        <f>VLOOKUP(A1894,[1]FIJA!$A:$P,9,0)</f>
        <v>473.55</v>
      </c>
      <c r="K1894" s="32">
        <f>VLOOKUP(A1894,[3]Sheet1!$F:$I,2,)</f>
        <v>1171.5</v>
      </c>
      <c r="L1894" s="32">
        <f>VLOOKUP(A1894,[3]Sheet1!$F:$I,4,0)</f>
        <v>189.75</v>
      </c>
      <c r="M1894" s="32">
        <f>VLOOKUP(A1894,[1]FIJA!$A:$P,11,0)</f>
        <v>501.6</v>
      </c>
      <c r="N1894" s="32">
        <f>VLOOKUP(A1894,[3]Sheet1!$F:$I,3,0)</f>
        <v>1169.8499999999999</v>
      </c>
      <c r="O1894" s="32">
        <f>VLOOKUP(A1894,[1]FIJA!$A:$P,12,0)</f>
        <v>75</v>
      </c>
      <c r="P1894" s="6">
        <v>975.15000000000009</v>
      </c>
      <c r="Q1894" s="40">
        <f t="shared" si="88"/>
        <v>1050.1500000000001</v>
      </c>
      <c r="R1894" s="6">
        <f t="shared" si="87"/>
        <v>2531.1</v>
      </c>
      <c r="S1894" s="6">
        <f t="shared" si="89"/>
        <v>15449.85</v>
      </c>
      <c r="T1894" s="24">
        <v>111</v>
      </c>
      <c r="U1894" s="2" t="str">
        <f>VLOOKUP(A1894,[2]COMEDORECO_Generacion_de_Datos_!$A:$F,5,0)</f>
        <v>01.00.00.62.03.01.03</v>
      </c>
    </row>
    <row r="1895" spans="1:21" s="3" customFormat="1" ht="21.95" customHeight="1" x14ac:dyDescent="0.25">
      <c r="A1895" s="2">
        <f>VLOOKUP(C1895,[1]FIJA!$D:$P,3,0)</f>
        <v>40225054887</v>
      </c>
      <c r="B1895" s="23">
        <v>1883</v>
      </c>
      <c r="C1895" s="7" t="s">
        <v>1743</v>
      </c>
      <c r="D1895" s="7" t="s">
        <v>99</v>
      </c>
      <c r="E1895" s="7" t="str">
        <f>VLOOKUP(A1895,[2]COMEDORECO_Generacion_de_Datos_!$A:$F,2,0)</f>
        <v>M</v>
      </c>
      <c r="F1895" s="7" t="s">
        <v>1844</v>
      </c>
      <c r="G1895" s="44" t="str">
        <f>VLOOKUP(A1895,[1]FIJA!$A:$P,15,0)</f>
        <v>DIVISION DE TRANSPORTACION- COMEDORES EC</v>
      </c>
      <c r="H1895" s="44">
        <f>VLOOKUP(A1895,[1]FIJA!$A:$P,8,0)</f>
        <v>16500</v>
      </c>
      <c r="I1895" s="32">
        <f>VLOOKUP(A1895,[1]FIJA!$A:$P,10,0)</f>
        <v>0</v>
      </c>
      <c r="J1895" s="32">
        <f>VLOOKUP(A1895,[1]FIJA!$A:$P,9,0)</f>
        <v>473.55</v>
      </c>
      <c r="K1895" s="32">
        <f>VLOOKUP(A1895,[3]Sheet1!$F:$I,2,)</f>
        <v>1171.5</v>
      </c>
      <c r="L1895" s="32">
        <f>VLOOKUP(A1895,[3]Sheet1!$F:$I,4,0)</f>
        <v>189.75</v>
      </c>
      <c r="M1895" s="32">
        <f>VLOOKUP(A1895,[1]FIJA!$A:$P,11,0)</f>
        <v>501.6</v>
      </c>
      <c r="N1895" s="32">
        <f>VLOOKUP(A1895,[3]Sheet1!$F:$I,3,0)</f>
        <v>1169.8499999999999</v>
      </c>
      <c r="O1895" s="32">
        <f>VLOOKUP(A1895,[1]FIJA!$A:$P,12,0)</f>
        <v>75</v>
      </c>
      <c r="P1895" s="6">
        <v>975.15000000000009</v>
      </c>
      <c r="Q1895" s="40">
        <f t="shared" si="88"/>
        <v>1050.1500000000001</v>
      </c>
      <c r="R1895" s="6">
        <f t="shared" si="87"/>
        <v>2531.1</v>
      </c>
      <c r="S1895" s="6">
        <f t="shared" si="89"/>
        <v>15449.85</v>
      </c>
      <c r="T1895" s="24">
        <v>111</v>
      </c>
      <c r="U1895" s="2" t="str">
        <f>VLOOKUP(A1895,[2]COMEDORECO_Generacion_de_Datos_!$A:$F,5,0)</f>
        <v>01.00.00.62.03.01.03</v>
      </c>
    </row>
    <row r="1896" spans="1:21" s="3" customFormat="1" ht="21.95" customHeight="1" x14ac:dyDescent="0.25">
      <c r="A1896" s="2">
        <f>VLOOKUP(C1896,[1]FIJA!$D:$P,3,0)</f>
        <v>40226372312</v>
      </c>
      <c r="B1896" s="23">
        <v>1884</v>
      </c>
      <c r="C1896" s="7" t="s">
        <v>1216</v>
      </c>
      <c r="D1896" s="7" t="s">
        <v>99</v>
      </c>
      <c r="E1896" s="7" t="str">
        <f>VLOOKUP(A1896,[2]COMEDORECO_Generacion_de_Datos_!$A:$F,2,0)</f>
        <v>M</v>
      </c>
      <c r="F1896" s="7" t="s">
        <v>1844</v>
      </c>
      <c r="G1896" s="44" t="str">
        <f>VLOOKUP(A1896,[1]FIJA!$A:$P,15,0)</f>
        <v>DIVISION DE TRANSPORTACION- COMEDORES EC</v>
      </c>
      <c r="H1896" s="44">
        <f>VLOOKUP(A1896,[1]FIJA!$A:$P,8,0)</f>
        <v>16500</v>
      </c>
      <c r="I1896" s="32">
        <f>VLOOKUP(A1896,[1]FIJA!$A:$P,10,0)</f>
        <v>0</v>
      </c>
      <c r="J1896" s="32">
        <f>VLOOKUP(A1896,[1]FIJA!$A:$P,9,0)</f>
        <v>473.55</v>
      </c>
      <c r="K1896" s="32">
        <f>VLOOKUP(A1896,[3]Sheet1!$F:$I,2,)</f>
        <v>1171.5</v>
      </c>
      <c r="L1896" s="32">
        <f>VLOOKUP(A1896,[3]Sheet1!$F:$I,4,0)</f>
        <v>189.75</v>
      </c>
      <c r="M1896" s="32">
        <f>VLOOKUP(A1896,[1]FIJA!$A:$P,11,0)</f>
        <v>501.6</v>
      </c>
      <c r="N1896" s="32">
        <f>VLOOKUP(A1896,[3]Sheet1!$F:$I,3,0)</f>
        <v>1169.8499999999999</v>
      </c>
      <c r="O1896" s="32">
        <f>VLOOKUP(A1896,[1]FIJA!$A:$P,12,0)</f>
        <v>75</v>
      </c>
      <c r="P1896" s="6">
        <v>975.15000000000009</v>
      </c>
      <c r="Q1896" s="40">
        <f t="shared" si="88"/>
        <v>1050.1500000000001</v>
      </c>
      <c r="R1896" s="6">
        <f t="shared" si="87"/>
        <v>2531.1</v>
      </c>
      <c r="S1896" s="6">
        <f t="shared" si="89"/>
        <v>15449.85</v>
      </c>
      <c r="T1896" s="24">
        <v>111</v>
      </c>
      <c r="U1896" s="2" t="str">
        <f>VLOOKUP(A1896,[2]COMEDORECO_Generacion_de_Datos_!$A:$F,5,0)</f>
        <v>01.00.00.62.03.01.03</v>
      </c>
    </row>
    <row r="1897" spans="1:21" s="3" customFormat="1" ht="21.95" customHeight="1" x14ac:dyDescent="0.25">
      <c r="A1897" s="2">
        <f>VLOOKUP(C1897,[1]FIJA!$D:$P,3,0)</f>
        <v>40226715882</v>
      </c>
      <c r="B1897" s="23">
        <v>1885</v>
      </c>
      <c r="C1897" s="7" t="s">
        <v>1219</v>
      </c>
      <c r="D1897" s="7" t="s">
        <v>141</v>
      </c>
      <c r="E1897" s="7" t="str">
        <f>VLOOKUP(A1897,[2]COMEDORECO_Generacion_de_Datos_!$A:$F,2,0)</f>
        <v>M</v>
      </c>
      <c r="F1897" s="7" t="s">
        <v>1844</v>
      </c>
      <c r="G1897" s="44" t="str">
        <f>VLOOKUP(A1897,[1]FIJA!$A:$P,15,0)</f>
        <v>DIVISION DE TRANSPORTACION- COMEDORES EC</v>
      </c>
      <c r="H1897" s="44">
        <f>VLOOKUP(A1897,[1]FIJA!$A:$P,8,0)</f>
        <v>16500</v>
      </c>
      <c r="I1897" s="32">
        <f>VLOOKUP(A1897,[1]FIJA!$A:$P,10,0)</f>
        <v>0</v>
      </c>
      <c r="J1897" s="32">
        <f>VLOOKUP(A1897,[1]FIJA!$A:$P,9,0)</f>
        <v>473.55</v>
      </c>
      <c r="K1897" s="32">
        <f>VLOOKUP(A1897,[3]Sheet1!$F:$I,2,)</f>
        <v>1171.5</v>
      </c>
      <c r="L1897" s="32">
        <f>VLOOKUP(A1897,[3]Sheet1!$F:$I,4,0)</f>
        <v>189.75</v>
      </c>
      <c r="M1897" s="32">
        <f>VLOOKUP(A1897,[1]FIJA!$A:$P,11,0)</f>
        <v>501.6</v>
      </c>
      <c r="N1897" s="32">
        <f>VLOOKUP(A1897,[3]Sheet1!$F:$I,3,0)</f>
        <v>1169.8499999999999</v>
      </c>
      <c r="O1897" s="32">
        <f>VLOOKUP(A1897,[1]FIJA!$A:$P,12,0)</f>
        <v>75</v>
      </c>
      <c r="P1897" s="6">
        <v>975.15000000000009</v>
      </c>
      <c r="Q1897" s="40">
        <f t="shared" si="88"/>
        <v>1050.1500000000001</v>
      </c>
      <c r="R1897" s="6">
        <f t="shared" si="87"/>
        <v>2531.1</v>
      </c>
      <c r="S1897" s="6">
        <f t="shared" si="89"/>
        <v>15449.85</v>
      </c>
      <c r="T1897" s="24">
        <v>111</v>
      </c>
      <c r="U1897" s="2" t="str">
        <f>VLOOKUP(A1897,[2]COMEDORECO_Generacion_de_Datos_!$A:$F,5,0)</f>
        <v>01.00.00.62.03.01.03</v>
      </c>
    </row>
    <row r="1898" spans="1:21" s="3" customFormat="1" ht="21.95" customHeight="1" x14ac:dyDescent="0.25">
      <c r="A1898" s="2">
        <f>VLOOKUP(C1898,[1]FIJA!$D:$P,3,0)</f>
        <v>108533175</v>
      </c>
      <c r="B1898" s="23">
        <v>1886</v>
      </c>
      <c r="C1898" s="7" t="s">
        <v>1850</v>
      </c>
      <c r="D1898" s="7" t="s">
        <v>99</v>
      </c>
      <c r="E1898" s="7" t="str">
        <f>VLOOKUP(A1898,[2]COMEDORECO_Generacion_de_Datos_!$A:$F,2,0)</f>
        <v>M</v>
      </c>
      <c r="F1898" s="7" t="s">
        <v>1844</v>
      </c>
      <c r="G1898" s="44" t="str">
        <f>VLOOKUP(A1898,[1]FIJA!$A:$P,15,0)</f>
        <v>DIVISION DE TRANSPORTACION- COMEDORES EC</v>
      </c>
      <c r="H1898" s="44">
        <f>VLOOKUP(A1898,[1]FIJA!$A:$P,8,0)</f>
        <v>16500</v>
      </c>
      <c r="I1898" s="32">
        <f>VLOOKUP(A1898,[1]FIJA!$A:$P,10,0)</f>
        <v>0</v>
      </c>
      <c r="J1898" s="32">
        <f>VLOOKUP(A1898,[1]FIJA!$A:$P,9,0)</f>
        <v>473.55</v>
      </c>
      <c r="K1898" s="32">
        <f>VLOOKUP(A1898,[3]Sheet1!$F:$I,2,)</f>
        <v>1171.5</v>
      </c>
      <c r="L1898" s="32">
        <f>VLOOKUP(A1898,[3]Sheet1!$F:$I,4,0)</f>
        <v>189.75</v>
      </c>
      <c r="M1898" s="32">
        <f>VLOOKUP(A1898,[1]FIJA!$A:$P,11,0)</f>
        <v>501.6</v>
      </c>
      <c r="N1898" s="32">
        <f>VLOOKUP(A1898,[3]Sheet1!$F:$I,3,0)</f>
        <v>1169.8499999999999</v>
      </c>
      <c r="O1898" s="32">
        <f>VLOOKUP(A1898,[1]FIJA!$A:$P,12,0)</f>
        <v>75</v>
      </c>
      <c r="P1898" s="6">
        <v>975.15000000000009</v>
      </c>
      <c r="Q1898" s="40">
        <f t="shared" si="88"/>
        <v>1050.1500000000001</v>
      </c>
      <c r="R1898" s="6">
        <f t="shared" si="87"/>
        <v>2531.1</v>
      </c>
      <c r="S1898" s="6">
        <f t="shared" si="89"/>
        <v>15449.85</v>
      </c>
      <c r="T1898" s="24">
        <v>111</v>
      </c>
      <c r="U1898" s="2" t="str">
        <f>VLOOKUP(A1898,[2]COMEDORECO_Generacion_de_Datos_!$A:$F,5,0)</f>
        <v>01.00.00.62.03.01.03</v>
      </c>
    </row>
    <row r="1899" spans="1:21" s="3" customFormat="1" ht="21.95" customHeight="1" x14ac:dyDescent="0.25">
      <c r="A1899" s="2">
        <f>VLOOKUP(C1899,[1]FIJA!$D:$P,3,0)</f>
        <v>100384767</v>
      </c>
      <c r="B1899" s="23">
        <v>1887</v>
      </c>
      <c r="C1899" s="7" t="s">
        <v>1392</v>
      </c>
      <c r="D1899" s="7" t="s">
        <v>99</v>
      </c>
      <c r="E1899" s="7" t="str">
        <f>VLOOKUP(A1899,[2]COMEDORECO_Generacion_de_Datos_!$A:$F,2,0)</f>
        <v>M</v>
      </c>
      <c r="F1899" s="7" t="s">
        <v>1844</v>
      </c>
      <c r="G1899" s="44" t="str">
        <f>VLOOKUP(A1899,[1]FIJA!$A:$P,15,0)</f>
        <v>DIVISION DE TRANSPORTACION- COMEDORES EC</v>
      </c>
      <c r="H1899" s="44">
        <f>VLOOKUP(A1899,[1]FIJA!$A:$P,8,0)</f>
        <v>16500</v>
      </c>
      <c r="I1899" s="32">
        <f>VLOOKUP(A1899,[1]FIJA!$A:$P,10,0)</f>
        <v>0</v>
      </c>
      <c r="J1899" s="32">
        <f>VLOOKUP(A1899,[1]FIJA!$A:$P,9,0)</f>
        <v>473.55</v>
      </c>
      <c r="K1899" s="32">
        <f>VLOOKUP(A1899,[3]Sheet1!$F:$I,2,)</f>
        <v>1171.5</v>
      </c>
      <c r="L1899" s="32">
        <f>VLOOKUP(A1899,[3]Sheet1!$F:$I,4,0)</f>
        <v>189.75</v>
      </c>
      <c r="M1899" s="32">
        <f>VLOOKUP(A1899,[1]FIJA!$A:$P,11,0)</f>
        <v>501.6</v>
      </c>
      <c r="N1899" s="32">
        <f>VLOOKUP(A1899,[3]Sheet1!$F:$I,3,0)</f>
        <v>1169.8499999999999</v>
      </c>
      <c r="O1899" s="32">
        <f>VLOOKUP(A1899,[1]FIJA!$A:$P,12,0)</f>
        <v>75</v>
      </c>
      <c r="P1899" s="6">
        <v>975.15000000000009</v>
      </c>
      <c r="Q1899" s="40">
        <f t="shared" si="88"/>
        <v>1050.1500000000001</v>
      </c>
      <c r="R1899" s="6">
        <f t="shared" si="87"/>
        <v>2531.1</v>
      </c>
      <c r="S1899" s="6">
        <f t="shared" si="89"/>
        <v>15449.85</v>
      </c>
      <c r="T1899" s="24">
        <v>111</v>
      </c>
      <c r="U1899" s="2" t="str">
        <f>VLOOKUP(A1899,[2]COMEDORECO_Generacion_de_Datos_!$A:$F,5,0)</f>
        <v>01.00.00.62.03.01.03</v>
      </c>
    </row>
    <row r="1900" spans="1:21" s="3" customFormat="1" ht="21.95" customHeight="1" x14ac:dyDescent="0.25">
      <c r="A1900" s="2">
        <f>VLOOKUP(C1900,[1]FIJA!$D:$P,3,0)</f>
        <v>116917907</v>
      </c>
      <c r="B1900" s="23">
        <v>1888</v>
      </c>
      <c r="C1900" s="7" t="s">
        <v>1902</v>
      </c>
      <c r="D1900" s="7" t="s">
        <v>99</v>
      </c>
      <c r="E1900" s="7" t="str">
        <f>VLOOKUP(A1900,[2]COMEDORECO_Generacion_de_Datos_!$A:$F,2,0)</f>
        <v>M</v>
      </c>
      <c r="F1900" s="7" t="s">
        <v>1844</v>
      </c>
      <c r="G1900" s="44" t="str">
        <f>VLOOKUP(A1900,[1]FIJA!$A:$P,15,0)</f>
        <v>DIVISION DE TRANSPORTACION- COMEDORES EC</v>
      </c>
      <c r="H1900" s="44">
        <f>VLOOKUP(A1900,[1]FIJA!$A:$P,8,0)</f>
        <v>16500</v>
      </c>
      <c r="I1900" s="32">
        <f>VLOOKUP(A1900,[1]FIJA!$A:$P,10,0)</f>
        <v>0</v>
      </c>
      <c r="J1900" s="32">
        <f>VLOOKUP(A1900,[1]FIJA!$A:$P,9,0)</f>
        <v>473.55</v>
      </c>
      <c r="K1900" s="32">
        <f>VLOOKUP(A1900,[3]Sheet1!$F:$I,2,)</f>
        <v>1171.5</v>
      </c>
      <c r="L1900" s="32">
        <f>VLOOKUP(A1900,[3]Sheet1!$F:$I,4,0)</f>
        <v>189.75</v>
      </c>
      <c r="M1900" s="32">
        <f>VLOOKUP(A1900,[1]FIJA!$A:$P,11,0)</f>
        <v>501.6</v>
      </c>
      <c r="N1900" s="32">
        <f>VLOOKUP(A1900,[3]Sheet1!$F:$I,3,0)</f>
        <v>1169.8499999999999</v>
      </c>
      <c r="O1900" s="32">
        <f>VLOOKUP(A1900,[1]FIJA!$A:$P,12,0)</f>
        <v>75</v>
      </c>
      <c r="P1900" s="6">
        <v>975.15000000000009</v>
      </c>
      <c r="Q1900" s="40">
        <f t="shared" si="88"/>
        <v>1050.1500000000001</v>
      </c>
      <c r="R1900" s="6">
        <f t="shared" si="87"/>
        <v>2531.1</v>
      </c>
      <c r="S1900" s="6">
        <f t="shared" si="89"/>
        <v>15449.85</v>
      </c>
      <c r="T1900" s="24">
        <v>111</v>
      </c>
      <c r="U1900" s="2" t="str">
        <f>VLOOKUP(A1900,[2]COMEDORECO_Generacion_de_Datos_!$A:$F,5,0)</f>
        <v>01.00.00.62.03.01.03</v>
      </c>
    </row>
    <row r="1901" spans="1:21" s="3" customFormat="1" ht="21.95" customHeight="1" x14ac:dyDescent="0.25">
      <c r="A1901" s="2">
        <f>VLOOKUP(C1901,[1]FIJA!$D:$P,3,0)</f>
        <v>500509799</v>
      </c>
      <c r="B1901" s="23">
        <v>1889</v>
      </c>
      <c r="C1901" s="43" t="s">
        <v>1992</v>
      </c>
      <c r="D1901" s="7" t="s">
        <v>99</v>
      </c>
      <c r="E1901" s="7" t="str">
        <f>VLOOKUP(A1901,[2]COMEDORECO_Generacion_de_Datos_!$A:$F,2,0)</f>
        <v>M</v>
      </c>
      <c r="F1901" s="7" t="s">
        <v>1844</v>
      </c>
      <c r="G1901" s="44" t="str">
        <f>VLOOKUP(A1901,[1]FIJA!$A:$P,15,0)</f>
        <v>DIVISION DE TRANSPORTACION- COMEDORES EC</v>
      </c>
      <c r="H1901" s="44">
        <f>VLOOKUP(A1901,[1]FIJA!$A:$P,8,0)</f>
        <v>16500</v>
      </c>
      <c r="I1901" s="32">
        <f>VLOOKUP(A1901,[1]FIJA!$A:$P,10,0)</f>
        <v>0</v>
      </c>
      <c r="J1901" s="32">
        <f>VLOOKUP(A1901,[1]FIJA!$A:$P,9,0)</f>
        <v>473.55</v>
      </c>
      <c r="K1901" s="32">
        <f>VLOOKUP(A1901,[3]Sheet1!$F:$I,2,)</f>
        <v>1171.5</v>
      </c>
      <c r="L1901" s="32">
        <f>VLOOKUP(A1901,[3]Sheet1!$F:$I,4,0)</f>
        <v>189.75</v>
      </c>
      <c r="M1901" s="32">
        <f>VLOOKUP(A1901,[1]FIJA!$A:$P,11,0)</f>
        <v>501.6</v>
      </c>
      <c r="N1901" s="32">
        <f>VLOOKUP(A1901,[3]Sheet1!$F:$I,3,0)</f>
        <v>1169.8499999999999</v>
      </c>
      <c r="O1901" s="32">
        <f>VLOOKUP(A1901,[1]FIJA!$A:$P,12,0)</f>
        <v>75</v>
      </c>
      <c r="P1901" s="6">
        <v>783.3</v>
      </c>
      <c r="Q1901" s="40">
        <f t="shared" si="88"/>
        <v>1050.1500000000001</v>
      </c>
      <c r="R1901" s="6">
        <f t="shared" si="87"/>
        <v>2531.1</v>
      </c>
      <c r="S1901" s="6">
        <f t="shared" si="89"/>
        <v>15449.85</v>
      </c>
      <c r="T1901" s="24">
        <v>111</v>
      </c>
      <c r="U1901" s="2" t="str">
        <f>VLOOKUP(A1901,[2]COMEDORECO_Generacion_de_Datos_!$A:$F,5,0)</f>
        <v>01.00.00.62.03.01.03</v>
      </c>
    </row>
    <row r="1902" spans="1:21" s="3" customFormat="1" ht="21.95" customHeight="1" x14ac:dyDescent="0.25">
      <c r="A1902" s="2">
        <f>VLOOKUP(C1902,[1]FIJA!$D:$P,3,0)</f>
        <v>1800277541</v>
      </c>
      <c r="B1902" s="23">
        <v>1890</v>
      </c>
      <c r="C1902" s="7" t="s">
        <v>2120</v>
      </c>
      <c r="D1902" s="7" t="s">
        <v>99</v>
      </c>
      <c r="E1902" s="7" t="str">
        <f>VLOOKUP(A1902,[2]COMEDORECO_Generacion_de_Datos_!$A:$F,2,0)</f>
        <v>M</v>
      </c>
      <c r="F1902" s="7" t="s">
        <v>1844</v>
      </c>
      <c r="G1902" s="44" t="str">
        <f>VLOOKUP(A1902,[1]FIJA!$A:$P,15,0)</f>
        <v>DIVISION DE TRANSPORTACION- COMEDORES EC</v>
      </c>
      <c r="H1902" s="44">
        <f>VLOOKUP(A1902,[1]FIJA!$A:$P,8,0)</f>
        <v>16500</v>
      </c>
      <c r="I1902" s="32">
        <f>VLOOKUP(A1902,[1]FIJA!$A:$P,10,0)</f>
        <v>0</v>
      </c>
      <c r="J1902" s="32">
        <f>VLOOKUP(A1902,[1]FIJA!$A:$P,9,0)</f>
        <v>473.55</v>
      </c>
      <c r="K1902" s="32">
        <f>VLOOKUP(A1902,[3]Sheet1!$F:$I,2,)</f>
        <v>1171.5</v>
      </c>
      <c r="L1902" s="32">
        <f>VLOOKUP(A1902,[3]Sheet1!$F:$I,4,0)</f>
        <v>189.75</v>
      </c>
      <c r="M1902" s="32">
        <f>VLOOKUP(A1902,[1]FIJA!$A:$P,11,0)</f>
        <v>501.6</v>
      </c>
      <c r="N1902" s="32">
        <f>VLOOKUP(A1902,[3]Sheet1!$F:$I,3,0)</f>
        <v>1169.8499999999999</v>
      </c>
      <c r="O1902" s="32">
        <f>VLOOKUP(A1902,[1]FIJA!$A:$P,12,0)</f>
        <v>75</v>
      </c>
      <c r="P1902" s="6">
        <v>1322.16</v>
      </c>
      <c r="Q1902" s="40">
        <f t="shared" si="88"/>
        <v>1050.1500000000001</v>
      </c>
      <c r="R1902" s="6">
        <f t="shared" si="87"/>
        <v>2531.1</v>
      </c>
      <c r="S1902" s="6">
        <f t="shared" si="89"/>
        <v>15449.85</v>
      </c>
      <c r="T1902" s="24">
        <v>111</v>
      </c>
      <c r="U1902" s="2" t="str">
        <f>VLOOKUP(A1902,[2]COMEDORECO_Generacion_de_Datos_!$A:$F,5,0)</f>
        <v>01.00.00.62.03.01.03</v>
      </c>
    </row>
    <row r="1903" spans="1:21" s="3" customFormat="1" ht="21.95" customHeight="1" x14ac:dyDescent="0.25">
      <c r="A1903" s="2">
        <f>VLOOKUP(C1903,[1]FIJA!$D:$P,3,0)</f>
        <v>4800241335</v>
      </c>
      <c r="B1903" s="23">
        <v>1891</v>
      </c>
      <c r="C1903" s="7" t="s">
        <v>2136</v>
      </c>
      <c r="D1903" s="7" t="s">
        <v>99</v>
      </c>
      <c r="E1903" s="7" t="str">
        <f>VLOOKUP(A1903,[2]COMEDORECO_Generacion_de_Datos_!$A:$F,2,0)</f>
        <v>M</v>
      </c>
      <c r="F1903" s="7" t="s">
        <v>1844</v>
      </c>
      <c r="G1903" s="44" t="str">
        <f>VLOOKUP(A1903,[1]FIJA!$A:$P,15,0)</f>
        <v>DIVISION DE TRANSPORTACION- COMEDORES EC</v>
      </c>
      <c r="H1903" s="44">
        <f>VLOOKUP(A1903,[1]FIJA!$A:$P,8,0)</f>
        <v>16500</v>
      </c>
      <c r="I1903" s="32">
        <f>VLOOKUP(A1903,[1]FIJA!$A:$P,10,0)</f>
        <v>0</v>
      </c>
      <c r="J1903" s="32">
        <f>VLOOKUP(A1903,[1]FIJA!$A:$P,9,0)</f>
        <v>473.55</v>
      </c>
      <c r="K1903" s="32">
        <f>VLOOKUP(A1903,[3]Sheet1!$F:$I,2,)</f>
        <v>1171.5</v>
      </c>
      <c r="L1903" s="32">
        <f>VLOOKUP(A1903,[3]Sheet1!$F:$I,4,0)</f>
        <v>189.75</v>
      </c>
      <c r="M1903" s="32">
        <f>VLOOKUP(A1903,[1]FIJA!$A:$P,11,0)</f>
        <v>501.6</v>
      </c>
      <c r="N1903" s="32">
        <f>VLOOKUP(A1903,[3]Sheet1!$F:$I,3,0)</f>
        <v>1169.8499999999999</v>
      </c>
      <c r="O1903" s="32">
        <f>VLOOKUP(A1903,[1]FIJA!$A:$P,12,0)</f>
        <v>75</v>
      </c>
      <c r="P1903" s="6">
        <v>1338.16</v>
      </c>
      <c r="Q1903" s="40">
        <f t="shared" si="88"/>
        <v>1050.1500000000001</v>
      </c>
      <c r="R1903" s="6">
        <f t="shared" si="87"/>
        <v>2531.1</v>
      </c>
      <c r="S1903" s="6">
        <f t="shared" si="89"/>
        <v>15449.85</v>
      </c>
      <c r="T1903" s="24">
        <v>111</v>
      </c>
      <c r="U1903" s="2" t="str">
        <f>VLOOKUP(A1903,[2]COMEDORECO_Generacion_de_Datos_!$A:$F,5,0)</f>
        <v>01.00.00.62.03.01.03</v>
      </c>
    </row>
    <row r="1904" spans="1:21" s="3" customFormat="1" ht="21.95" customHeight="1" x14ac:dyDescent="0.25">
      <c r="A1904" s="2">
        <f>VLOOKUP(C1904,[1]FIJA!$D:$P,3,0)</f>
        <v>106648926</v>
      </c>
      <c r="B1904" s="23">
        <v>1892</v>
      </c>
      <c r="C1904" s="7" t="s">
        <v>1666</v>
      </c>
      <c r="D1904" s="7" t="s">
        <v>99</v>
      </c>
      <c r="E1904" s="7" t="str">
        <f>VLOOKUP(A1904,[2]COMEDORECO_Generacion_de_Datos_!$A:$F,2,0)</f>
        <v>M</v>
      </c>
      <c r="F1904" s="7" t="s">
        <v>1844</v>
      </c>
      <c r="G1904" s="44" t="str">
        <f>VLOOKUP(A1904,[1]FIJA!$A:$P,15,0)</f>
        <v>DIVISION DE TRANSPORTACION- COMEDORES EC</v>
      </c>
      <c r="H1904" s="44">
        <f>VLOOKUP(A1904,[1]FIJA!$A:$P,8,0)</f>
        <v>15000</v>
      </c>
      <c r="I1904" s="32">
        <f>VLOOKUP(A1904,[1]FIJA!$A:$P,10,0)</f>
        <v>0</v>
      </c>
      <c r="J1904" s="32">
        <f>VLOOKUP(A1904,[1]FIJA!$A:$P,9,0)</f>
        <v>430.5</v>
      </c>
      <c r="K1904" s="32">
        <f>VLOOKUP(A1904,[3]Sheet1!$F:$I,2,)</f>
        <v>1065</v>
      </c>
      <c r="L1904" s="32">
        <f>VLOOKUP(A1904,[3]Sheet1!$F:$I,4,0)</f>
        <v>172.5</v>
      </c>
      <c r="M1904" s="32">
        <f>VLOOKUP(A1904,[1]FIJA!$A:$P,11,0)</f>
        <v>456</v>
      </c>
      <c r="N1904" s="32">
        <f>VLOOKUP(A1904,[3]Sheet1!$F:$I,3,0)</f>
        <v>1063.5</v>
      </c>
      <c r="O1904" s="32">
        <f>VLOOKUP(A1904,[1]FIJA!$A:$P,12,0)</f>
        <v>75</v>
      </c>
      <c r="P1904" s="6">
        <v>886.5</v>
      </c>
      <c r="Q1904" s="40">
        <f t="shared" si="88"/>
        <v>961.5</v>
      </c>
      <c r="R1904" s="6">
        <f t="shared" si="87"/>
        <v>2301</v>
      </c>
      <c r="S1904" s="6">
        <f t="shared" si="89"/>
        <v>14038.5</v>
      </c>
      <c r="T1904" s="24">
        <v>111</v>
      </c>
      <c r="U1904" s="2" t="str">
        <f>VLOOKUP(A1904,[2]COMEDORECO_Generacion_de_Datos_!$A:$F,5,0)</f>
        <v>01.00.00.62.03.01.03</v>
      </c>
    </row>
    <row r="1905" spans="1:21" s="3" customFormat="1" ht="21.95" customHeight="1" x14ac:dyDescent="0.25">
      <c r="A1905" s="2">
        <f>VLOOKUP(C1905,[1]FIJA!$D:$P,3,0)</f>
        <v>117538041</v>
      </c>
      <c r="B1905" s="23">
        <v>1893</v>
      </c>
      <c r="C1905" s="7" t="s">
        <v>462</v>
      </c>
      <c r="D1905" s="7" t="s">
        <v>99</v>
      </c>
      <c r="E1905" s="7" t="str">
        <f>VLOOKUP(A1905,[2]COMEDORECO_Generacion_de_Datos_!$A:$F,2,0)</f>
        <v>M</v>
      </c>
      <c r="F1905" s="7" t="s">
        <v>1844</v>
      </c>
      <c r="G1905" s="44" t="str">
        <f>VLOOKUP(A1905,[1]FIJA!$A:$P,15,0)</f>
        <v>DIVISION DE TRANSPORTACION- COMEDORES EC</v>
      </c>
      <c r="H1905" s="44">
        <f>VLOOKUP(A1905,[1]FIJA!$A:$P,8,0)</f>
        <v>15000</v>
      </c>
      <c r="I1905" s="32">
        <f>VLOOKUP(A1905,[1]FIJA!$A:$P,10,0)</f>
        <v>0</v>
      </c>
      <c r="J1905" s="32">
        <f>VLOOKUP(A1905,[1]FIJA!$A:$P,9,0)</f>
        <v>430.5</v>
      </c>
      <c r="K1905" s="32">
        <f>VLOOKUP(A1905,[3]Sheet1!$F:$I,2,)</f>
        <v>1065</v>
      </c>
      <c r="L1905" s="32">
        <f>VLOOKUP(A1905,[3]Sheet1!$F:$I,4,0)</f>
        <v>172.5</v>
      </c>
      <c r="M1905" s="32">
        <f>VLOOKUP(A1905,[1]FIJA!$A:$P,11,0)</f>
        <v>456</v>
      </c>
      <c r="N1905" s="32">
        <f>VLOOKUP(A1905,[3]Sheet1!$F:$I,3,0)</f>
        <v>1063.5</v>
      </c>
      <c r="O1905" s="32">
        <f>VLOOKUP(A1905,[1]FIJA!$A:$P,12,0)</f>
        <v>75</v>
      </c>
      <c r="P1905" s="6">
        <v>886.5</v>
      </c>
      <c r="Q1905" s="40">
        <f t="shared" si="88"/>
        <v>961.5</v>
      </c>
      <c r="R1905" s="6">
        <f t="shared" si="87"/>
        <v>2301</v>
      </c>
      <c r="S1905" s="6">
        <f t="shared" si="89"/>
        <v>14038.5</v>
      </c>
      <c r="T1905" s="24">
        <v>111</v>
      </c>
      <c r="U1905" s="2" t="str">
        <f>VLOOKUP(A1905,[2]COMEDORECO_Generacion_de_Datos_!$A:$F,5,0)</f>
        <v>01.00.00.62.03.01.03</v>
      </c>
    </row>
    <row r="1906" spans="1:21" s="3" customFormat="1" ht="21.95" customHeight="1" x14ac:dyDescent="0.25">
      <c r="A1906" s="2">
        <f>VLOOKUP(C1906,[1]FIJA!$D:$P,3,0)</f>
        <v>5600851561</v>
      </c>
      <c r="B1906" s="23">
        <v>1894</v>
      </c>
      <c r="C1906" s="7" t="s">
        <v>1711</v>
      </c>
      <c r="D1906" s="7" t="s">
        <v>99</v>
      </c>
      <c r="E1906" s="7" t="str">
        <f>VLOOKUP(A1906,[2]COMEDORECO_Generacion_de_Datos_!$A:$F,2,0)</f>
        <v>M</v>
      </c>
      <c r="F1906" s="7" t="s">
        <v>1844</v>
      </c>
      <c r="G1906" s="44" t="str">
        <f>VLOOKUP(A1906,[1]FIJA!$A:$P,15,0)</f>
        <v>DIVISION DE TRANSPORTACION- COMEDORES EC</v>
      </c>
      <c r="H1906" s="44">
        <f>VLOOKUP(A1906,[1]FIJA!$A:$P,8,0)</f>
        <v>15000</v>
      </c>
      <c r="I1906" s="32">
        <f>VLOOKUP(A1906,[1]FIJA!$A:$P,10,0)</f>
        <v>0</v>
      </c>
      <c r="J1906" s="32">
        <f>VLOOKUP(A1906,[1]FIJA!$A:$P,9,0)</f>
        <v>430.5</v>
      </c>
      <c r="K1906" s="32">
        <f>VLOOKUP(A1906,[3]Sheet1!$F:$I,2,)</f>
        <v>1065</v>
      </c>
      <c r="L1906" s="32">
        <f>VLOOKUP(A1906,[3]Sheet1!$F:$I,4,0)</f>
        <v>172.5</v>
      </c>
      <c r="M1906" s="32">
        <f>VLOOKUP(A1906,[1]FIJA!$A:$P,11,0)</f>
        <v>456</v>
      </c>
      <c r="N1906" s="32">
        <f>VLOOKUP(A1906,[3]Sheet1!$F:$I,3,0)</f>
        <v>1063.5</v>
      </c>
      <c r="O1906" s="32">
        <f>VLOOKUP(A1906,[1]FIJA!$A:$P,12,0)</f>
        <v>75</v>
      </c>
      <c r="P1906" s="6">
        <v>886.5</v>
      </c>
      <c r="Q1906" s="40">
        <f t="shared" si="88"/>
        <v>961.5</v>
      </c>
      <c r="R1906" s="6">
        <f t="shared" si="87"/>
        <v>2301</v>
      </c>
      <c r="S1906" s="6">
        <f t="shared" si="89"/>
        <v>14038.5</v>
      </c>
      <c r="T1906" s="24">
        <v>111</v>
      </c>
      <c r="U1906" s="2" t="str">
        <f>VLOOKUP(A1906,[2]COMEDORECO_Generacion_de_Datos_!$A:$F,5,0)</f>
        <v>01.00.00.62.03.01.03</v>
      </c>
    </row>
    <row r="1907" spans="1:21" s="3" customFormat="1" ht="21.95" customHeight="1" x14ac:dyDescent="0.25">
      <c r="A1907" s="2">
        <f>VLOOKUP(C1907,[1]FIJA!$D:$P,3,0)</f>
        <v>22301372466</v>
      </c>
      <c r="B1907" s="23">
        <v>1895</v>
      </c>
      <c r="C1907" s="7" t="s">
        <v>1342</v>
      </c>
      <c r="D1907" s="7" t="s">
        <v>99</v>
      </c>
      <c r="E1907" s="7" t="str">
        <f>VLOOKUP(A1907,[2]COMEDORECO_Generacion_de_Datos_!$A:$F,2,0)</f>
        <v>M</v>
      </c>
      <c r="F1907" s="7" t="s">
        <v>1844</v>
      </c>
      <c r="G1907" s="44" t="str">
        <f>VLOOKUP(A1907,[1]FIJA!$A:$P,15,0)</f>
        <v>DIVISION DE TRANSPORTACION- COMEDORES EC</v>
      </c>
      <c r="H1907" s="44">
        <f>VLOOKUP(A1907,[1]FIJA!$A:$P,8,0)</f>
        <v>13000</v>
      </c>
      <c r="I1907" s="32">
        <f>VLOOKUP(A1907,[1]FIJA!$A:$P,10,0)</f>
        <v>0</v>
      </c>
      <c r="J1907" s="32">
        <f>VLOOKUP(A1907,[1]FIJA!$A:$P,9,0)</f>
        <v>373.1</v>
      </c>
      <c r="K1907" s="32">
        <f>VLOOKUP(A1907,[3]Sheet1!$F:$I,2,)</f>
        <v>923</v>
      </c>
      <c r="L1907" s="32">
        <f>VLOOKUP(A1907,[3]Sheet1!$F:$I,4,0)</f>
        <v>149.5</v>
      </c>
      <c r="M1907" s="32">
        <f>VLOOKUP(A1907,[1]FIJA!$A:$P,11,0)</f>
        <v>395.2</v>
      </c>
      <c r="N1907" s="32">
        <f>VLOOKUP(A1907,[3]Sheet1!$F:$I,3,0)</f>
        <v>921.7</v>
      </c>
      <c r="O1907" s="32">
        <f>VLOOKUP(A1907,[1]FIJA!$A:$P,12,0)</f>
        <v>75</v>
      </c>
      <c r="P1907" s="6">
        <v>768.3</v>
      </c>
      <c r="Q1907" s="40">
        <f t="shared" si="88"/>
        <v>843.3</v>
      </c>
      <c r="R1907" s="6">
        <f t="shared" si="87"/>
        <v>1994.2</v>
      </c>
      <c r="S1907" s="6">
        <f t="shared" si="89"/>
        <v>12156.7</v>
      </c>
      <c r="T1907" s="24">
        <v>111</v>
      </c>
      <c r="U1907" s="2" t="str">
        <f>VLOOKUP(A1907,[2]COMEDORECO_Generacion_de_Datos_!$A:$F,5,0)</f>
        <v>01.00.00.62.03.01.03</v>
      </c>
    </row>
    <row r="1908" spans="1:21" s="3" customFormat="1" ht="21.95" customHeight="1" x14ac:dyDescent="0.25">
      <c r="A1908" s="2">
        <f>VLOOKUP(C1908,[1]FIJA!$D:$P,3,0)</f>
        <v>40234892327</v>
      </c>
      <c r="B1908" s="23">
        <v>1896</v>
      </c>
      <c r="C1908" s="7" t="s">
        <v>1798</v>
      </c>
      <c r="D1908" s="7" t="s">
        <v>97</v>
      </c>
      <c r="E1908" s="7" t="str">
        <f>VLOOKUP(A1908,[2]COMEDORECO_Generacion_de_Datos_!$A:$F,2,0)</f>
        <v>M</v>
      </c>
      <c r="F1908" s="7" t="s">
        <v>1844</v>
      </c>
      <c r="G1908" s="44" t="str">
        <f>VLOOKUP(A1908,[1]FIJA!$A:$P,15,0)</f>
        <v>DIVISION DE TRANSPORTACION- COMEDORES EC</v>
      </c>
      <c r="H1908" s="44">
        <f>VLOOKUP(A1908,[1]FIJA!$A:$P,8,0)</f>
        <v>11000</v>
      </c>
      <c r="I1908" s="32">
        <f>VLOOKUP(A1908,[1]FIJA!$A:$P,10,0)</f>
        <v>0</v>
      </c>
      <c r="J1908" s="32">
        <f>VLOOKUP(A1908,[1]FIJA!$A:$P,9,0)</f>
        <v>315.7</v>
      </c>
      <c r="K1908" s="32">
        <f>VLOOKUP(A1908,[3]Sheet1!$F:$I,2,)</f>
        <v>781</v>
      </c>
      <c r="L1908" s="32">
        <f>VLOOKUP(A1908,[3]Sheet1!$F:$I,4,0)</f>
        <v>126.5</v>
      </c>
      <c r="M1908" s="32">
        <f>VLOOKUP(A1908,[1]FIJA!$A:$P,11,0)</f>
        <v>334.4</v>
      </c>
      <c r="N1908" s="32">
        <f>VLOOKUP(A1908,[3]Sheet1!$F:$I,3,0)</f>
        <v>779.9</v>
      </c>
      <c r="O1908" s="32">
        <f>VLOOKUP(A1908,[1]FIJA!$A:$P,12,0)</f>
        <v>75</v>
      </c>
      <c r="P1908" s="6">
        <v>650.09999999999991</v>
      </c>
      <c r="Q1908" s="40">
        <f t="shared" si="88"/>
        <v>725.09999999999991</v>
      </c>
      <c r="R1908" s="6">
        <f t="shared" si="87"/>
        <v>1687.4</v>
      </c>
      <c r="S1908" s="6">
        <f t="shared" si="89"/>
        <v>10274.9</v>
      </c>
      <c r="T1908" s="24">
        <v>111</v>
      </c>
      <c r="U1908" s="2" t="str">
        <f>VLOOKUP(A1908,[2]COMEDORECO_Generacion_de_Datos_!$A:$F,5,0)</f>
        <v>01.00.00.62.03.01.03</v>
      </c>
    </row>
    <row r="1909" spans="1:21" s="3" customFormat="1" ht="21.95" customHeight="1" x14ac:dyDescent="0.25">
      <c r="A1909" s="2">
        <f>VLOOKUP(C1909,[1]FIJA!$D:$P,3,0)</f>
        <v>117377259</v>
      </c>
      <c r="B1909" s="23">
        <v>1897</v>
      </c>
      <c r="C1909" s="7" t="s">
        <v>461</v>
      </c>
      <c r="D1909" s="7" t="s">
        <v>61</v>
      </c>
      <c r="E1909" s="7" t="str">
        <f>VLOOKUP(A1909,[2]COMEDORECO_Generacion_de_Datos_!$A:$F,2,0)</f>
        <v>M</v>
      </c>
      <c r="F1909" s="7" t="s">
        <v>1844</v>
      </c>
      <c r="G1909" s="44" t="str">
        <f>VLOOKUP(A1909,[1]FIJA!$A:$P,15,0)</f>
        <v>DIVISION DE TRANSPORTACION- COMEDORES EC</v>
      </c>
      <c r="H1909" s="44">
        <f>VLOOKUP(A1909,[1]FIJA!$A:$P,8,0)</f>
        <v>11000</v>
      </c>
      <c r="I1909" s="32">
        <f>VLOOKUP(A1909,[1]FIJA!$A:$P,10,0)</f>
        <v>0</v>
      </c>
      <c r="J1909" s="32">
        <f>VLOOKUP(A1909,[1]FIJA!$A:$P,9,0)</f>
        <v>315.7</v>
      </c>
      <c r="K1909" s="32">
        <f>VLOOKUP(A1909,[3]Sheet1!$F:$I,2,)</f>
        <v>781</v>
      </c>
      <c r="L1909" s="32">
        <f>VLOOKUP(A1909,[3]Sheet1!$F:$I,4,0)</f>
        <v>126.5</v>
      </c>
      <c r="M1909" s="32">
        <f>VLOOKUP(A1909,[1]FIJA!$A:$P,11,0)</f>
        <v>334.4</v>
      </c>
      <c r="N1909" s="32">
        <f>VLOOKUP(A1909,[3]Sheet1!$F:$I,3,0)</f>
        <v>779.9</v>
      </c>
      <c r="O1909" s="32">
        <f>VLOOKUP(A1909,[1]FIJA!$A:$P,12,0)</f>
        <v>75</v>
      </c>
      <c r="P1909" s="6">
        <v>650.09999999999991</v>
      </c>
      <c r="Q1909" s="40">
        <f t="shared" si="88"/>
        <v>725.09999999999991</v>
      </c>
      <c r="R1909" s="6">
        <f t="shared" si="87"/>
        <v>1687.4</v>
      </c>
      <c r="S1909" s="6">
        <f t="shared" si="89"/>
        <v>10274.9</v>
      </c>
      <c r="T1909" s="24">
        <v>111</v>
      </c>
      <c r="U1909" s="2" t="str">
        <f>VLOOKUP(A1909,[2]COMEDORECO_Generacion_de_Datos_!$A:$F,5,0)</f>
        <v>01.00.00.62.03.01.03</v>
      </c>
    </row>
    <row r="1910" spans="1:21" s="3" customFormat="1" ht="21.95" customHeight="1" x14ac:dyDescent="0.25">
      <c r="A1910" s="2">
        <f>VLOOKUP(C1910,[1]FIJA!$D:$P,3,0)</f>
        <v>40227332661</v>
      </c>
      <c r="B1910" s="23">
        <v>1898</v>
      </c>
      <c r="C1910" s="7" t="s">
        <v>1841</v>
      </c>
      <c r="D1910" s="7" t="s">
        <v>99</v>
      </c>
      <c r="E1910" s="7" t="str">
        <f>VLOOKUP(A1910,[2]COMEDORECO_Generacion_de_Datos_!$A:$F,2,0)</f>
        <v>M</v>
      </c>
      <c r="F1910" s="7" t="s">
        <v>1844</v>
      </c>
      <c r="G1910" s="44" t="str">
        <f>VLOOKUP(A1910,[1]FIJA!$A:$P,15,0)</f>
        <v>DIVISION DE TRANSPORTACION- COMEDORES EC</v>
      </c>
      <c r="H1910" s="44">
        <f>VLOOKUP(A1910,[1]FIJA!$A:$P,8,0)</f>
        <v>11000</v>
      </c>
      <c r="I1910" s="32">
        <f>VLOOKUP(A1910,[1]FIJA!$A:$P,10,0)</f>
        <v>0</v>
      </c>
      <c r="J1910" s="32">
        <f>VLOOKUP(A1910,[1]FIJA!$A:$P,9,0)</f>
        <v>315.7</v>
      </c>
      <c r="K1910" s="32">
        <f>VLOOKUP(A1910,[3]Sheet1!$F:$I,2,)</f>
        <v>781</v>
      </c>
      <c r="L1910" s="32">
        <f>VLOOKUP(A1910,[3]Sheet1!$F:$I,4,0)</f>
        <v>126.5</v>
      </c>
      <c r="M1910" s="32">
        <f>VLOOKUP(A1910,[1]FIJA!$A:$P,11,0)</f>
        <v>334.4</v>
      </c>
      <c r="N1910" s="32">
        <f>VLOOKUP(A1910,[3]Sheet1!$F:$I,3,0)</f>
        <v>779.9</v>
      </c>
      <c r="O1910" s="32">
        <f>VLOOKUP(A1910,[1]FIJA!$A:$P,12,0)</f>
        <v>75</v>
      </c>
      <c r="P1910" s="6">
        <v>650.09999999999991</v>
      </c>
      <c r="Q1910" s="40">
        <f t="shared" si="88"/>
        <v>725.09999999999991</v>
      </c>
      <c r="R1910" s="6">
        <f t="shared" si="87"/>
        <v>1687.4</v>
      </c>
      <c r="S1910" s="6">
        <f t="shared" si="89"/>
        <v>10274.9</v>
      </c>
      <c r="T1910" s="24">
        <v>111</v>
      </c>
      <c r="U1910" s="2" t="str">
        <f>VLOOKUP(A1910,[2]COMEDORECO_Generacion_de_Datos_!$A:$F,5,0)</f>
        <v>01.00.00.62.03.01.03</v>
      </c>
    </row>
    <row r="1911" spans="1:21" s="3" customFormat="1" ht="21.95" customHeight="1" x14ac:dyDescent="0.25">
      <c r="A1911" s="2">
        <f>VLOOKUP(C1911,[1]FIJA!$D:$P,3,0)</f>
        <v>40241817077</v>
      </c>
      <c r="B1911" s="23">
        <v>1899</v>
      </c>
      <c r="C1911" s="7" t="s">
        <v>1257</v>
      </c>
      <c r="D1911" s="7" t="s">
        <v>211</v>
      </c>
      <c r="E1911" s="7" t="str">
        <f>VLOOKUP(A1911,[2]COMEDORECO_Generacion_de_Datos_!$A:$F,2,0)</f>
        <v>M</v>
      </c>
      <c r="F1911" s="7" t="s">
        <v>1844</v>
      </c>
      <c r="G1911" s="44" t="str">
        <f>VLOOKUP(A1911,[1]FIJA!$A:$P,15,0)</f>
        <v>DIVISION DE SEGURIDAD- COMEDORES ECONOMI</v>
      </c>
      <c r="H1911" s="44">
        <f>VLOOKUP(A1911,[1]FIJA!$A:$P,8,0)</f>
        <v>18000</v>
      </c>
      <c r="I1911" s="32">
        <f>VLOOKUP(A1911,[1]FIJA!$A:$P,10,0)</f>
        <v>0</v>
      </c>
      <c r="J1911" s="32">
        <f>VLOOKUP(A1911,[1]FIJA!$A:$P,9,0)</f>
        <v>516.6</v>
      </c>
      <c r="K1911" s="32">
        <f>VLOOKUP(A1911,[3]Sheet1!$F:$I,2,)</f>
        <v>1278</v>
      </c>
      <c r="L1911" s="32">
        <f>VLOOKUP(A1911,[3]Sheet1!$F:$I,4,0)</f>
        <v>207</v>
      </c>
      <c r="M1911" s="32">
        <f>VLOOKUP(A1911,[1]FIJA!$A:$P,11,0)</f>
        <v>547.20000000000005</v>
      </c>
      <c r="N1911" s="32">
        <f>VLOOKUP(A1911,[3]Sheet1!$F:$I,3,0)</f>
        <v>1276.2</v>
      </c>
      <c r="O1911" s="32">
        <f>VLOOKUP(A1911,[1]FIJA!$A:$P,12,0)</f>
        <v>75</v>
      </c>
      <c r="P1911" s="6">
        <v>1063.8000000000002</v>
      </c>
      <c r="Q1911" s="40">
        <f t="shared" si="88"/>
        <v>1138.8000000000002</v>
      </c>
      <c r="R1911" s="6">
        <f t="shared" si="87"/>
        <v>2761.2</v>
      </c>
      <c r="S1911" s="6">
        <f t="shared" si="89"/>
        <v>16861.2</v>
      </c>
      <c r="T1911" s="24">
        <v>111</v>
      </c>
      <c r="U1911" s="2" t="str">
        <f>VLOOKUP(A1911,[2]COMEDORECO_Generacion_de_Datos_!$A:$F,5,0)</f>
        <v>01.00.00.62.03.01.04</v>
      </c>
    </row>
    <row r="1912" spans="1:21" s="3" customFormat="1" ht="21.95" customHeight="1" x14ac:dyDescent="0.25">
      <c r="A1912" s="2">
        <f>VLOOKUP(C1912,[1]FIJA!$D:$P,3,0)</f>
        <v>104950183</v>
      </c>
      <c r="B1912" s="23">
        <v>1900</v>
      </c>
      <c r="C1912" s="7" t="s">
        <v>219</v>
      </c>
      <c r="D1912" s="7" t="s">
        <v>211</v>
      </c>
      <c r="E1912" s="7" t="str">
        <f>VLOOKUP(A1912,[2]COMEDORECO_Generacion_de_Datos_!$A:$F,2,0)</f>
        <v>M</v>
      </c>
      <c r="F1912" s="7" t="s">
        <v>1844</v>
      </c>
      <c r="G1912" s="44" t="str">
        <f>VLOOKUP(A1912,[1]FIJA!$A:$P,15,0)</f>
        <v>DIVISION DE SEGURIDAD- COMEDORES ECONOMI</v>
      </c>
      <c r="H1912" s="44">
        <f>VLOOKUP(A1912,[1]FIJA!$A:$P,8,0)</f>
        <v>17300</v>
      </c>
      <c r="I1912" s="32">
        <f>VLOOKUP(A1912,[1]FIJA!$A:$P,10,0)</f>
        <v>0</v>
      </c>
      <c r="J1912" s="32">
        <f>VLOOKUP(A1912,[1]FIJA!$A:$P,9,0)</f>
        <v>496.51</v>
      </c>
      <c r="K1912" s="32">
        <f>VLOOKUP(A1912,[3]Sheet1!$F:$I,2,)</f>
        <v>1228.3</v>
      </c>
      <c r="L1912" s="32">
        <f>VLOOKUP(A1912,[3]Sheet1!$F:$I,4,0)</f>
        <v>198.95</v>
      </c>
      <c r="M1912" s="32">
        <f>VLOOKUP(A1912,[1]FIJA!$A:$P,11,0)</f>
        <v>525.91999999999996</v>
      </c>
      <c r="N1912" s="32">
        <f>VLOOKUP(A1912,[3]Sheet1!$F:$I,3,0)</f>
        <v>1226.57</v>
      </c>
      <c r="O1912" s="32">
        <f>VLOOKUP(A1912,[1]FIJA!$A:$P,12,0)</f>
        <v>75</v>
      </c>
      <c r="P1912" s="6">
        <v>1022.43</v>
      </c>
      <c r="Q1912" s="40">
        <f t="shared" si="88"/>
        <v>1097.4299999999998</v>
      </c>
      <c r="R1912" s="6">
        <f t="shared" si="87"/>
        <v>2653.8199999999997</v>
      </c>
      <c r="S1912" s="6">
        <f t="shared" si="89"/>
        <v>16202.57</v>
      </c>
      <c r="T1912" s="24">
        <v>111</v>
      </c>
      <c r="U1912" s="2" t="str">
        <f>VLOOKUP(A1912,[2]COMEDORECO_Generacion_de_Datos_!$A:$F,5,0)</f>
        <v>01.00.00.62.03.01.04</v>
      </c>
    </row>
    <row r="1913" spans="1:21" s="3" customFormat="1" ht="21.95" customHeight="1" x14ac:dyDescent="0.25">
      <c r="A1913" s="2">
        <f>VLOOKUP(C1913,[1]FIJA!$D:$P,3,0)</f>
        <v>111501821</v>
      </c>
      <c r="B1913" s="23">
        <v>1901</v>
      </c>
      <c r="C1913" s="7" t="s">
        <v>359</v>
      </c>
      <c r="D1913" s="7" t="s">
        <v>46</v>
      </c>
      <c r="E1913" s="7" t="str">
        <f>VLOOKUP(A1913,[2]COMEDORECO_Generacion_de_Datos_!$A:$F,2,0)</f>
        <v>F</v>
      </c>
      <c r="F1913" s="7" t="s">
        <v>1844</v>
      </c>
      <c r="G1913" s="44" t="str">
        <f>VLOOKUP(A1913,[1]FIJA!$A:$P,15,0)</f>
        <v>DIVISION DE SEGURIDAD- COMEDORES ECONOMI</v>
      </c>
      <c r="H1913" s="44">
        <f>VLOOKUP(A1913,[1]FIJA!$A:$P,8,0)</f>
        <v>16500</v>
      </c>
      <c r="I1913" s="32">
        <f>VLOOKUP(A1913,[1]FIJA!$A:$P,10,0)</f>
        <v>0</v>
      </c>
      <c r="J1913" s="32">
        <f>VLOOKUP(A1913,[1]FIJA!$A:$P,9,0)</f>
        <v>473.55</v>
      </c>
      <c r="K1913" s="32">
        <f>VLOOKUP(A1913,[3]Sheet1!$F:$I,2,)</f>
        <v>1171.5</v>
      </c>
      <c r="L1913" s="32">
        <f>VLOOKUP(A1913,[3]Sheet1!$F:$I,4,0)</f>
        <v>189.75</v>
      </c>
      <c r="M1913" s="32">
        <f>VLOOKUP(A1913,[1]FIJA!$A:$P,11,0)</f>
        <v>501.6</v>
      </c>
      <c r="N1913" s="32">
        <f>VLOOKUP(A1913,[3]Sheet1!$F:$I,3,0)</f>
        <v>1169.8499999999999</v>
      </c>
      <c r="O1913" s="32">
        <f>VLOOKUP(A1913,[1]FIJA!$A:$P,12,0)</f>
        <v>75</v>
      </c>
      <c r="P1913" s="6">
        <v>975.15000000000009</v>
      </c>
      <c r="Q1913" s="40">
        <f t="shared" si="88"/>
        <v>1050.1500000000001</v>
      </c>
      <c r="R1913" s="6">
        <f t="shared" si="87"/>
        <v>2531.1</v>
      </c>
      <c r="S1913" s="6">
        <f t="shared" si="89"/>
        <v>15449.85</v>
      </c>
      <c r="T1913" s="24">
        <v>111</v>
      </c>
      <c r="U1913" s="2" t="str">
        <f>VLOOKUP(A1913,[2]COMEDORECO_Generacion_de_Datos_!$A:$F,5,0)</f>
        <v>01.00.00.62.03.01.04</v>
      </c>
    </row>
    <row r="1914" spans="1:21" s="3" customFormat="1" ht="21.95" customHeight="1" x14ac:dyDescent="0.25">
      <c r="A1914" s="2">
        <f>VLOOKUP(C1914,[1]FIJA!$D:$P,3,0)</f>
        <v>114140510</v>
      </c>
      <c r="B1914" s="23">
        <v>1902</v>
      </c>
      <c r="C1914" s="7" t="s">
        <v>406</v>
      </c>
      <c r="D1914" s="7" t="s">
        <v>99</v>
      </c>
      <c r="E1914" s="7" t="str">
        <f>VLOOKUP(A1914,[2]COMEDORECO_Generacion_de_Datos_!$A:$F,2,0)</f>
        <v>M</v>
      </c>
      <c r="F1914" s="7" t="s">
        <v>1844</v>
      </c>
      <c r="G1914" s="44" t="str">
        <f>VLOOKUP(A1914,[1]FIJA!$A:$P,15,0)</f>
        <v>DIVISION DE SEGURIDAD- COMEDORES ECONOMI</v>
      </c>
      <c r="H1914" s="44">
        <f>VLOOKUP(A1914,[1]FIJA!$A:$P,8,0)</f>
        <v>16500</v>
      </c>
      <c r="I1914" s="32">
        <f>VLOOKUP(A1914,[1]FIJA!$A:$P,10,0)</f>
        <v>0</v>
      </c>
      <c r="J1914" s="32">
        <f>VLOOKUP(A1914,[1]FIJA!$A:$P,9,0)</f>
        <v>473.55</v>
      </c>
      <c r="K1914" s="32">
        <f>VLOOKUP(A1914,[3]Sheet1!$F:$I,2,)</f>
        <v>1171.5</v>
      </c>
      <c r="L1914" s="32">
        <f>VLOOKUP(A1914,[3]Sheet1!$F:$I,4,0)</f>
        <v>189.75</v>
      </c>
      <c r="M1914" s="32">
        <f>VLOOKUP(A1914,[1]FIJA!$A:$P,11,0)</f>
        <v>501.6</v>
      </c>
      <c r="N1914" s="32">
        <f>VLOOKUP(A1914,[3]Sheet1!$F:$I,3,0)</f>
        <v>1169.8499999999999</v>
      </c>
      <c r="O1914" s="32">
        <f>VLOOKUP(A1914,[1]FIJA!$A:$P,12,0)</f>
        <v>75</v>
      </c>
      <c r="P1914" s="6">
        <v>975.15000000000009</v>
      </c>
      <c r="Q1914" s="40">
        <f t="shared" si="88"/>
        <v>1050.1500000000001</v>
      </c>
      <c r="R1914" s="6">
        <f t="shared" si="87"/>
        <v>2531.1</v>
      </c>
      <c r="S1914" s="6">
        <f t="shared" si="89"/>
        <v>15449.85</v>
      </c>
      <c r="T1914" s="24">
        <v>111</v>
      </c>
      <c r="U1914" s="2" t="str">
        <f>VLOOKUP(A1914,[2]COMEDORECO_Generacion_de_Datos_!$A:$F,5,0)</f>
        <v>01.00.00.62.03.01.04</v>
      </c>
    </row>
    <row r="1915" spans="1:21" s="3" customFormat="1" ht="21.95" customHeight="1" x14ac:dyDescent="0.25">
      <c r="A1915" s="2">
        <f>VLOOKUP(C1915,[1]FIJA!$D:$P,3,0)</f>
        <v>22500246776</v>
      </c>
      <c r="B1915" s="23">
        <v>1903</v>
      </c>
      <c r="C1915" s="7" t="s">
        <v>1116</v>
      </c>
      <c r="D1915" s="7" t="s">
        <v>1060</v>
      </c>
      <c r="E1915" s="7" t="str">
        <f>VLOOKUP(A1915,[2]COMEDORECO_Generacion_de_Datos_!$A:$F,2,0)</f>
        <v>M</v>
      </c>
      <c r="F1915" s="7" t="s">
        <v>1844</v>
      </c>
      <c r="G1915" s="44" t="str">
        <f>VLOOKUP(A1915,[1]FIJA!$A:$P,15,0)</f>
        <v>DIVISION DE SEGURIDAD- COMEDORES ECONOMI</v>
      </c>
      <c r="H1915" s="44">
        <f>VLOOKUP(A1915,[1]FIJA!$A:$P,8,0)</f>
        <v>15000</v>
      </c>
      <c r="I1915" s="32">
        <f>VLOOKUP(A1915,[1]FIJA!$A:$P,10,0)</f>
        <v>0</v>
      </c>
      <c r="J1915" s="32">
        <f>VLOOKUP(A1915,[1]FIJA!$A:$P,9,0)</f>
        <v>430.5</v>
      </c>
      <c r="K1915" s="32">
        <f>VLOOKUP(A1915,[3]Sheet1!$F:$I,2,)</f>
        <v>1065</v>
      </c>
      <c r="L1915" s="32">
        <f>VLOOKUP(A1915,[3]Sheet1!$F:$I,4,0)</f>
        <v>172.5</v>
      </c>
      <c r="M1915" s="32">
        <f>VLOOKUP(A1915,[1]FIJA!$A:$P,11,0)</f>
        <v>456</v>
      </c>
      <c r="N1915" s="32">
        <f>VLOOKUP(A1915,[3]Sheet1!$F:$I,3,0)</f>
        <v>1063.5</v>
      </c>
      <c r="O1915" s="32">
        <f>VLOOKUP(A1915,[1]FIJA!$A:$P,12,0)</f>
        <v>75</v>
      </c>
      <c r="P1915" s="6">
        <v>886.5</v>
      </c>
      <c r="Q1915" s="40">
        <f t="shared" si="88"/>
        <v>961.5</v>
      </c>
      <c r="R1915" s="6">
        <f t="shared" si="87"/>
        <v>2301</v>
      </c>
      <c r="S1915" s="6">
        <f t="shared" si="89"/>
        <v>14038.5</v>
      </c>
      <c r="T1915" s="24">
        <v>111</v>
      </c>
      <c r="U1915" s="2" t="str">
        <f>VLOOKUP(A1915,[2]COMEDORECO_Generacion_de_Datos_!$A:$F,5,0)</f>
        <v>01.00.00.62.03.01.04</v>
      </c>
    </row>
    <row r="1916" spans="1:21" s="3" customFormat="1" ht="21.95" customHeight="1" x14ac:dyDescent="0.25">
      <c r="A1916" s="2">
        <f>VLOOKUP(C1916,[1]FIJA!$D:$P,3,0)</f>
        <v>104667282</v>
      </c>
      <c r="B1916" s="23">
        <v>1904</v>
      </c>
      <c r="C1916" s="7" t="s">
        <v>194</v>
      </c>
      <c r="D1916" s="7" t="s">
        <v>111</v>
      </c>
      <c r="E1916" s="7" t="str">
        <f>VLOOKUP(A1916,[2]COMEDORECO_Generacion_de_Datos_!$A:$F,2,0)</f>
        <v>M</v>
      </c>
      <c r="F1916" s="7" t="s">
        <v>1844</v>
      </c>
      <c r="G1916" s="44" t="str">
        <f>VLOOKUP(A1916,[1]FIJA!$A:$P,15,0)</f>
        <v>DIVISION DE SEGURIDAD- COMEDORES ECONOMI</v>
      </c>
      <c r="H1916" s="44">
        <f>VLOOKUP(A1916,[1]FIJA!$A:$P,8,0)</f>
        <v>15000</v>
      </c>
      <c r="I1916" s="32">
        <f>VLOOKUP(A1916,[1]FIJA!$A:$P,10,0)</f>
        <v>0</v>
      </c>
      <c r="J1916" s="32">
        <f>VLOOKUP(A1916,[1]FIJA!$A:$P,9,0)</f>
        <v>430.5</v>
      </c>
      <c r="K1916" s="32">
        <f>VLOOKUP(A1916,[3]Sheet1!$F:$I,2,)</f>
        <v>1065</v>
      </c>
      <c r="L1916" s="32">
        <f>VLOOKUP(A1916,[3]Sheet1!$F:$I,4,0)</f>
        <v>172.5</v>
      </c>
      <c r="M1916" s="32">
        <f>VLOOKUP(A1916,[1]FIJA!$A:$P,11,0)</f>
        <v>456</v>
      </c>
      <c r="N1916" s="32">
        <f>VLOOKUP(A1916,[3]Sheet1!$F:$I,3,0)</f>
        <v>1063.5</v>
      </c>
      <c r="O1916" s="32">
        <f>VLOOKUP(A1916,[1]FIJA!$A:$P,12,0)</f>
        <v>75</v>
      </c>
      <c r="P1916" s="6">
        <v>886.5</v>
      </c>
      <c r="Q1916" s="40">
        <f t="shared" si="88"/>
        <v>961.5</v>
      </c>
      <c r="R1916" s="6">
        <f t="shared" si="87"/>
        <v>2301</v>
      </c>
      <c r="S1916" s="6">
        <f t="shared" si="89"/>
        <v>14038.5</v>
      </c>
      <c r="T1916" s="24">
        <v>111</v>
      </c>
      <c r="U1916" s="2" t="str">
        <f>VLOOKUP(A1916,[2]COMEDORECO_Generacion_de_Datos_!$A:$F,5,0)</f>
        <v>01.00.00.62.03.01.04</v>
      </c>
    </row>
    <row r="1917" spans="1:21" s="3" customFormat="1" ht="21.95" customHeight="1" x14ac:dyDescent="0.25">
      <c r="A1917" s="2">
        <f>VLOOKUP(C1917,[1]FIJA!$D:$P,3,0)</f>
        <v>108021643</v>
      </c>
      <c r="B1917" s="23">
        <v>1905</v>
      </c>
      <c r="C1917" s="7" t="s">
        <v>288</v>
      </c>
      <c r="D1917" s="7" t="s">
        <v>144</v>
      </c>
      <c r="E1917" s="7" t="str">
        <f>VLOOKUP(A1917,[2]COMEDORECO_Generacion_de_Datos_!$A:$F,2,0)</f>
        <v>F</v>
      </c>
      <c r="F1917" s="7" t="s">
        <v>1844</v>
      </c>
      <c r="G1917" s="44" t="str">
        <f>VLOOKUP(A1917,[1]FIJA!$A:$P,15,0)</f>
        <v>DIVISION DE SEGURIDAD- COMEDORES ECONOMI</v>
      </c>
      <c r="H1917" s="44">
        <f>VLOOKUP(A1917,[1]FIJA!$A:$P,8,0)</f>
        <v>13200</v>
      </c>
      <c r="I1917" s="32">
        <f>VLOOKUP(A1917,[1]FIJA!$A:$P,10,0)</f>
        <v>0</v>
      </c>
      <c r="J1917" s="32">
        <f>VLOOKUP(A1917,[1]FIJA!$A:$P,9,0)</f>
        <v>378.84</v>
      </c>
      <c r="K1917" s="32">
        <f>VLOOKUP(A1917,[3]Sheet1!$F:$I,2,)</f>
        <v>937.2</v>
      </c>
      <c r="L1917" s="32">
        <f>VLOOKUP(A1917,[3]Sheet1!$F:$I,4,0)</f>
        <v>151.80000000000001</v>
      </c>
      <c r="M1917" s="32">
        <f>VLOOKUP(A1917,[1]FIJA!$A:$P,11,0)</f>
        <v>401.28</v>
      </c>
      <c r="N1917" s="32">
        <f>VLOOKUP(A1917,[3]Sheet1!$F:$I,3,0)</f>
        <v>935.88</v>
      </c>
      <c r="O1917" s="32">
        <f>VLOOKUP(A1917,[1]FIJA!$A:$P,12,0)</f>
        <v>75</v>
      </c>
      <c r="P1917" s="6">
        <v>780.11999999999989</v>
      </c>
      <c r="Q1917" s="40">
        <f t="shared" si="88"/>
        <v>855.11999999999989</v>
      </c>
      <c r="R1917" s="6">
        <f t="shared" si="87"/>
        <v>2024.88</v>
      </c>
      <c r="S1917" s="6">
        <f t="shared" si="89"/>
        <v>12344.880000000001</v>
      </c>
      <c r="T1917" s="24">
        <v>111</v>
      </c>
      <c r="U1917" s="2" t="str">
        <f>VLOOKUP(A1917,[2]COMEDORECO_Generacion_de_Datos_!$A:$F,5,0)</f>
        <v>01.00.00.62.03.01.04</v>
      </c>
    </row>
    <row r="1918" spans="1:21" s="3" customFormat="1" ht="21.95" customHeight="1" x14ac:dyDescent="0.25">
      <c r="A1918" s="2">
        <f>VLOOKUP(C1918,[1]FIJA!$D:$P,3,0)</f>
        <v>103121398</v>
      </c>
      <c r="B1918" s="23">
        <v>1906</v>
      </c>
      <c r="C1918" s="7" t="s">
        <v>153</v>
      </c>
      <c r="D1918" s="7" t="s">
        <v>97</v>
      </c>
      <c r="E1918" s="7" t="str">
        <f>VLOOKUP(A1918,[2]COMEDORECO_Generacion_de_Datos_!$A:$F,2,0)</f>
        <v>M</v>
      </c>
      <c r="F1918" s="7" t="s">
        <v>1844</v>
      </c>
      <c r="G1918" s="44" t="str">
        <f>VLOOKUP(A1918,[1]FIJA!$A:$P,15,0)</f>
        <v>DIVISION DE SEGURIDAD- COMEDORES ECONOMI</v>
      </c>
      <c r="H1918" s="44">
        <f>VLOOKUP(A1918,[1]FIJA!$A:$P,8,0)</f>
        <v>11000</v>
      </c>
      <c r="I1918" s="32">
        <f>VLOOKUP(A1918,[1]FIJA!$A:$P,10,0)</f>
        <v>0</v>
      </c>
      <c r="J1918" s="32">
        <f>VLOOKUP(A1918,[1]FIJA!$A:$P,9,0)</f>
        <v>315.7</v>
      </c>
      <c r="K1918" s="32">
        <f>VLOOKUP(A1918,[3]Sheet1!$F:$I,2,)</f>
        <v>781</v>
      </c>
      <c r="L1918" s="32">
        <f>VLOOKUP(A1918,[3]Sheet1!$F:$I,4,0)</f>
        <v>126.5</v>
      </c>
      <c r="M1918" s="32">
        <f>VLOOKUP(A1918,[1]FIJA!$A:$P,11,0)</f>
        <v>334.4</v>
      </c>
      <c r="N1918" s="32">
        <f>VLOOKUP(A1918,[3]Sheet1!$F:$I,3,0)</f>
        <v>779.9</v>
      </c>
      <c r="O1918" s="32">
        <f>VLOOKUP(A1918,[1]FIJA!$A:$P,12,0)</f>
        <v>75</v>
      </c>
      <c r="P1918" s="6">
        <v>650.09999999999991</v>
      </c>
      <c r="Q1918" s="40">
        <f t="shared" si="88"/>
        <v>725.09999999999991</v>
      </c>
      <c r="R1918" s="6">
        <f t="shared" ref="R1918:R1981" si="90">+K1918+L1918+N1918</f>
        <v>1687.4</v>
      </c>
      <c r="S1918" s="6">
        <f t="shared" si="89"/>
        <v>10274.9</v>
      </c>
      <c r="T1918" s="24">
        <v>111</v>
      </c>
      <c r="U1918" s="2" t="str">
        <f>VLOOKUP(A1918,[2]COMEDORECO_Generacion_de_Datos_!$A:$F,5,0)</f>
        <v>01.00.00.62.03.01.04</v>
      </c>
    </row>
    <row r="1919" spans="1:21" s="3" customFormat="1" ht="21.95" customHeight="1" x14ac:dyDescent="0.25">
      <c r="A1919" s="2">
        <f>VLOOKUP(C1919,[1]FIJA!$D:$P,3,0)</f>
        <v>110055274</v>
      </c>
      <c r="B1919" s="23">
        <v>1907</v>
      </c>
      <c r="C1919" s="7" t="s">
        <v>332</v>
      </c>
      <c r="D1919" s="7" t="s">
        <v>211</v>
      </c>
      <c r="E1919" s="7" t="str">
        <f>VLOOKUP(A1919,[2]COMEDORECO_Generacion_de_Datos_!$A:$F,2,0)</f>
        <v>M</v>
      </c>
      <c r="F1919" s="7" t="s">
        <v>1844</v>
      </c>
      <c r="G1919" s="44" t="str">
        <f>VLOOKUP(A1919,[1]FIJA!$A:$P,15,0)</f>
        <v>DIVISION DE SEGURIDAD- COMEDORES ECONOMI</v>
      </c>
      <c r="H1919" s="44">
        <f>VLOOKUP(A1919,[1]FIJA!$A:$P,8,0)</f>
        <v>11000</v>
      </c>
      <c r="I1919" s="32">
        <f>VLOOKUP(A1919,[1]FIJA!$A:$P,10,0)</f>
        <v>0</v>
      </c>
      <c r="J1919" s="32">
        <f>VLOOKUP(A1919,[1]FIJA!$A:$P,9,0)</f>
        <v>315.7</v>
      </c>
      <c r="K1919" s="32">
        <f>VLOOKUP(A1919,[3]Sheet1!$F:$I,2,)</f>
        <v>781</v>
      </c>
      <c r="L1919" s="32">
        <f>VLOOKUP(A1919,[3]Sheet1!$F:$I,4,0)</f>
        <v>126.5</v>
      </c>
      <c r="M1919" s="32">
        <f>VLOOKUP(A1919,[1]FIJA!$A:$P,11,0)</f>
        <v>334.4</v>
      </c>
      <c r="N1919" s="32">
        <f>VLOOKUP(A1919,[3]Sheet1!$F:$I,3,0)</f>
        <v>779.9</v>
      </c>
      <c r="O1919" s="32">
        <f>VLOOKUP(A1919,[1]FIJA!$A:$P,12,0)</f>
        <v>75</v>
      </c>
      <c r="P1919" s="6">
        <v>650.09999999999991</v>
      </c>
      <c r="Q1919" s="40">
        <f t="shared" si="88"/>
        <v>725.09999999999991</v>
      </c>
      <c r="R1919" s="6">
        <f t="shared" si="90"/>
        <v>1687.4</v>
      </c>
      <c r="S1919" s="6">
        <f t="shared" si="89"/>
        <v>10274.9</v>
      </c>
      <c r="T1919" s="24">
        <v>111</v>
      </c>
      <c r="U1919" s="2" t="str">
        <f>VLOOKUP(A1919,[2]COMEDORECO_Generacion_de_Datos_!$A:$F,5,0)</f>
        <v>01.00.00.62.03.01.04</v>
      </c>
    </row>
    <row r="1920" spans="1:21" s="3" customFormat="1" ht="21.95" customHeight="1" x14ac:dyDescent="0.25">
      <c r="A1920" s="2">
        <f>VLOOKUP(C1920,[1]FIJA!$D:$P,3,0)</f>
        <v>1000698777</v>
      </c>
      <c r="B1920" s="23">
        <v>1908</v>
      </c>
      <c r="C1920" s="7" t="s">
        <v>533</v>
      </c>
      <c r="D1920" s="7" t="s">
        <v>101</v>
      </c>
      <c r="E1920" s="7" t="str">
        <f>VLOOKUP(A1920,[2]COMEDORECO_Generacion_de_Datos_!$A:$F,2,0)</f>
        <v>F</v>
      </c>
      <c r="F1920" s="7" t="s">
        <v>1844</v>
      </c>
      <c r="G1920" s="44" t="str">
        <f>VLOOKUP(A1920,[1]FIJA!$A:$P,15,0)</f>
        <v>DIVISION DE SEGURIDAD- COMEDORES ECONOMI</v>
      </c>
      <c r="H1920" s="44">
        <f>VLOOKUP(A1920,[1]FIJA!$A:$P,8,0)</f>
        <v>11000</v>
      </c>
      <c r="I1920" s="32">
        <f>VLOOKUP(A1920,[1]FIJA!$A:$P,10,0)</f>
        <v>0</v>
      </c>
      <c r="J1920" s="32">
        <f>VLOOKUP(A1920,[1]FIJA!$A:$P,9,0)</f>
        <v>315.7</v>
      </c>
      <c r="K1920" s="32">
        <f>VLOOKUP(A1920,[3]Sheet1!$F:$I,2,)</f>
        <v>781</v>
      </c>
      <c r="L1920" s="32">
        <f>VLOOKUP(A1920,[3]Sheet1!$F:$I,4,0)</f>
        <v>126.5</v>
      </c>
      <c r="M1920" s="32">
        <f>VLOOKUP(A1920,[1]FIJA!$A:$P,11,0)</f>
        <v>334.4</v>
      </c>
      <c r="N1920" s="32">
        <f>VLOOKUP(A1920,[3]Sheet1!$F:$I,3,0)</f>
        <v>779.9</v>
      </c>
      <c r="O1920" s="32">
        <f>VLOOKUP(A1920,[1]FIJA!$A:$P,12,0)</f>
        <v>75</v>
      </c>
      <c r="P1920" s="6">
        <v>650.09999999999991</v>
      </c>
      <c r="Q1920" s="40">
        <f t="shared" si="88"/>
        <v>725.09999999999991</v>
      </c>
      <c r="R1920" s="6">
        <f t="shared" si="90"/>
        <v>1687.4</v>
      </c>
      <c r="S1920" s="6">
        <f t="shared" si="89"/>
        <v>10274.9</v>
      </c>
      <c r="T1920" s="24">
        <v>111</v>
      </c>
      <c r="U1920" s="2" t="str">
        <f>VLOOKUP(A1920,[2]COMEDORECO_Generacion_de_Datos_!$A:$F,5,0)</f>
        <v>01.00.00.62.03.01.04</v>
      </c>
    </row>
    <row r="1921" spans="1:21" s="3" customFormat="1" ht="21.95" customHeight="1" x14ac:dyDescent="0.25">
      <c r="A1921" s="2">
        <f>VLOOKUP(C1921,[1]FIJA!$D:$P,3,0)</f>
        <v>1200980025</v>
      </c>
      <c r="B1921" s="23">
        <v>1909</v>
      </c>
      <c r="C1921" s="7" t="s">
        <v>564</v>
      </c>
      <c r="D1921" s="7" t="s">
        <v>211</v>
      </c>
      <c r="E1921" s="7" t="str">
        <f>VLOOKUP(A1921,[2]COMEDORECO_Generacion_de_Datos_!$A:$F,2,0)</f>
        <v>M</v>
      </c>
      <c r="F1921" s="7" t="s">
        <v>1844</v>
      </c>
      <c r="G1921" s="44" t="str">
        <f>VLOOKUP(A1921,[1]FIJA!$A:$P,15,0)</f>
        <v>DIVISION DE SEGURIDAD- COMEDORES ECONOMI</v>
      </c>
      <c r="H1921" s="44">
        <f>VLOOKUP(A1921,[1]FIJA!$A:$P,8,0)</f>
        <v>11000</v>
      </c>
      <c r="I1921" s="32">
        <f>VLOOKUP(A1921,[1]FIJA!$A:$P,10,0)</f>
        <v>0</v>
      </c>
      <c r="J1921" s="32">
        <f>VLOOKUP(A1921,[1]FIJA!$A:$P,9,0)</f>
        <v>315.7</v>
      </c>
      <c r="K1921" s="32">
        <f>VLOOKUP(A1921,[3]Sheet1!$F:$I,2,)</f>
        <v>781</v>
      </c>
      <c r="L1921" s="32">
        <f>VLOOKUP(A1921,[3]Sheet1!$F:$I,4,0)</f>
        <v>126.5</v>
      </c>
      <c r="M1921" s="32">
        <f>VLOOKUP(A1921,[1]FIJA!$A:$P,11,0)</f>
        <v>334.4</v>
      </c>
      <c r="N1921" s="32">
        <f>VLOOKUP(A1921,[3]Sheet1!$F:$I,3,0)</f>
        <v>779.9</v>
      </c>
      <c r="O1921" s="32">
        <f>VLOOKUP(A1921,[1]FIJA!$A:$P,12,0)</f>
        <v>75</v>
      </c>
      <c r="P1921" s="6">
        <v>650.09999999999991</v>
      </c>
      <c r="Q1921" s="40">
        <f t="shared" si="88"/>
        <v>725.09999999999991</v>
      </c>
      <c r="R1921" s="6">
        <f t="shared" si="90"/>
        <v>1687.4</v>
      </c>
      <c r="S1921" s="6">
        <f t="shared" si="89"/>
        <v>10274.9</v>
      </c>
      <c r="T1921" s="24">
        <v>111</v>
      </c>
      <c r="U1921" s="2" t="str">
        <f>VLOOKUP(A1921,[2]COMEDORECO_Generacion_de_Datos_!$A:$F,5,0)</f>
        <v>01.00.00.62.03.01.04</v>
      </c>
    </row>
    <row r="1922" spans="1:21" s="3" customFormat="1" ht="21.95" customHeight="1" x14ac:dyDescent="0.25">
      <c r="A1922" s="2">
        <f>VLOOKUP(C1922,[1]FIJA!$D:$P,3,0)</f>
        <v>1800062950</v>
      </c>
      <c r="B1922" s="23">
        <v>1910</v>
      </c>
      <c r="C1922" s="7" t="s">
        <v>603</v>
      </c>
      <c r="D1922" s="7" t="s">
        <v>97</v>
      </c>
      <c r="E1922" s="7" t="str">
        <f>VLOOKUP(A1922,[2]COMEDORECO_Generacion_de_Datos_!$A:$F,2,0)</f>
        <v>M</v>
      </c>
      <c r="F1922" s="7" t="s">
        <v>1844</v>
      </c>
      <c r="G1922" s="44" t="str">
        <f>VLOOKUP(A1922,[1]FIJA!$A:$P,15,0)</f>
        <v>DIVISION DE SEGURIDAD- COMEDORES ECONOMI</v>
      </c>
      <c r="H1922" s="44">
        <f>VLOOKUP(A1922,[1]FIJA!$A:$P,8,0)</f>
        <v>11000</v>
      </c>
      <c r="I1922" s="32">
        <f>VLOOKUP(A1922,[1]FIJA!$A:$P,10,0)</f>
        <v>0</v>
      </c>
      <c r="J1922" s="32">
        <f>VLOOKUP(A1922,[1]FIJA!$A:$P,9,0)</f>
        <v>315.7</v>
      </c>
      <c r="K1922" s="32">
        <f>VLOOKUP(A1922,[3]Sheet1!$F:$I,2,)</f>
        <v>781</v>
      </c>
      <c r="L1922" s="32">
        <f>VLOOKUP(A1922,[3]Sheet1!$F:$I,4,0)</f>
        <v>126.5</v>
      </c>
      <c r="M1922" s="32">
        <f>VLOOKUP(A1922,[1]FIJA!$A:$P,11,0)</f>
        <v>334.4</v>
      </c>
      <c r="N1922" s="32">
        <f>VLOOKUP(A1922,[3]Sheet1!$F:$I,3,0)</f>
        <v>779.9</v>
      </c>
      <c r="O1922" s="32">
        <f>VLOOKUP(A1922,[1]FIJA!$A:$P,12,0)</f>
        <v>75</v>
      </c>
      <c r="P1922" s="6">
        <v>650.09999999999991</v>
      </c>
      <c r="Q1922" s="40">
        <f t="shared" si="88"/>
        <v>725.09999999999991</v>
      </c>
      <c r="R1922" s="6">
        <f t="shared" si="90"/>
        <v>1687.4</v>
      </c>
      <c r="S1922" s="6">
        <f t="shared" si="89"/>
        <v>10274.9</v>
      </c>
      <c r="T1922" s="24">
        <v>111</v>
      </c>
      <c r="U1922" s="2" t="str">
        <f>VLOOKUP(A1922,[2]COMEDORECO_Generacion_de_Datos_!$A:$F,5,0)</f>
        <v>01.00.00.62.03.01.04</v>
      </c>
    </row>
    <row r="1923" spans="1:21" s="3" customFormat="1" ht="21.95" customHeight="1" x14ac:dyDescent="0.25">
      <c r="A1923" s="2">
        <f>VLOOKUP(C1923,[1]FIJA!$D:$P,3,0)</f>
        <v>5400054135</v>
      </c>
      <c r="B1923" s="23">
        <v>1911</v>
      </c>
      <c r="C1923" s="7" t="s">
        <v>879</v>
      </c>
      <c r="D1923" s="7" t="s">
        <v>211</v>
      </c>
      <c r="E1923" s="7" t="str">
        <f>VLOOKUP(A1923,[2]COMEDORECO_Generacion_de_Datos_!$A:$F,2,0)</f>
        <v>M</v>
      </c>
      <c r="F1923" s="7" t="s">
        <v>1844</v>
      </c>
      <c r="G1923" s="44" t="str">
        <f>VLOOKUP(A1923,[1]FIJA!$A:$P,15,0)</f>
        <v>DIVISION DE SEGURIDAD- COMEDORES ECONOMI</v>
      </c>
      <c r="H1923" s="44">
        <f>VLOOKUP(A1923,[1]FIJA!$A:$P,8,0)</f>
        <v>11000</v>
      </c>
      <c r="I1923" s="32">
        <f>VLOOKUP(A1923,[1]FIJA!$A:$P,10,0)</f>
        <v>0</v>
      </c>
      <c r="J1923" s="32">
        <f>VLOOKUP(A1923,[1]FIJA!$A:$P,9,0)</f>
        <v>315.7</v>
      </c>
      <c r="K1923" s="32">
        <f>VLOOKUP(A1923,[3]Sheet1!$F:$I,2,)</f>
        <v>781</v>
      </c>
      <c r="L1923" s="32">
        <f>VLOOKUP(A1923,[3]Sheet1!$F:$I,4,0)</f>
        <v>126.5</v>
      </c>
      <c r="M1923" s="32">
        <f>VLOOKUP(A1923,[1]FIJA!$A:$P,11,0)</f>
        <v>334.4</v>
      </c>
      <c r="N1923" s="32">
        <f>VLOOKUP(A1923,[3]Sheet1!$F:$I,3,0)</f>
        <v>779.9</v>
      </c>
      <c r="O1923" s="32">
        <f>VLOOKUP(A1923,[1]FIJA!$A:$P,12,0)</f>
        <v>75</v>
      </c>
      <c r="P1923" s="6">
        <v>650.09999999999991</v>
      </c>
      <c r="Q1923" s="40">
        <f t="shared" si="88"/>
        <v>725.09999999999991</v>
      </c>
      <c r="R1923" s="6">
        <f t="shared" si="90"/>
        <v>1687.4</v>
      </c>
      <c r="S1923" s="6">
        <f t="shared" si="89"/>
        <v>10274.9</v>
      </c>
      <c r="T1923" s="24">
        <v>111</v>
      </c>
      <c r="U1923" s="2" t="str">
        <f>VLOOKUP(A1923,[2]COMEDORECO_Generacion_de_Datos_!$A:$F,5,0)</f>
        <v>01.00.00.62.03.01.04</v>
      </c>
    </row>
    <row r="1924" spans="1:21" s="3" customFormat="1" ht="21.95" customHeight="1" x14ac:dyDescent="0.25">
      <c r="A1924" s="2">
        <f>VLOOKUP(C1924,[1]FIJA!$D:$P,3,0)</f>
        <v>5700021834</v>
      </c>
      <c r="B1924" s="23">
        <v>1912</v>
      </c>
      <c r="C1924" s="7" t="s">
        <v>906</v>
      </c>
      <c r="D1924" s="7" t="s">
        <v>211</v>
      </c>
      <c r="E1924" s="7" t="str">
        <f>VLOOKUP(A1924,[2]COMEDORECO_Generacion_de_Datos_!$A:$F,2,0)</f>
        <v>M</v>
      </c>
      <c r="F1924" s="7" t="s">
        <v>1844</v>
      </c>
      <c r="G1924" s="44" t="str">
        <f>VLOOKUP(A1924,[1]FIJA!$A:$P,15,0)</f>
        <v>DIVISION DE SEGURIDAD- COMEDORES ECONOMI</v>
      </c>
      <c r="H1924" s="44">
        <f>VLOOKUP(A1924,[1]FIJA!$A:$P,8,0)</f>
        <v>11000</v>
      </c>
      <c r="I1924" s="32">
        <f>VLOOKUP(A1924,[1]FIJA!$A:$P,10,0)</f>
        <v>0</v>
      </c>
      <c r="J1924" s="32">
        <f>VLOOKUP(A1924,[1]FIJA!$A:$P,9,0)</f>
        <v>315.7</v>
      </c>
      <c r="K1924" s="32">
        <f>VLOOKUP(A1924,[3]Sheet1!$F:$I,2,)</f>
        <v>781</v>
      </c>
      <c r="L1924" s="32">
        <f>VLOOKUP(A1924,[3]Sheet1!$F:$I,4,0)</f>
        <v>126.5</v>
      </c>
      <c r="M1924" s="32">
        <f>VLOOKUP(A1924,[1]FIJA!$A:$P,11,0)</f>
        <v>334.4</v>
      </c>
      <c r="N1924" s="32">
        <f>VLOOKUP(A1924,[3]Sheet1!$F:$I,3,0)</f>
        <v>779.9</v>
      </c>
      <c r="O1924" s="32">
        <f>VLOOKUP(A1924,[1]FIJA!$A:$P,12,0)</f>
        <v>75</v>
      </c>
      <c r="P1924" s="6">
        <v>650.09999999999991</v>
      </c>
      <c r="Q1924" s="40">
        <f t="shared" si="88"/>
        <v>725.09999999999991</v>
      </c>
      <c r="R1924" s="6">
        <f t="shared" si="90"/>
        <v>1687.4</v>
      </c>
      <c r="S1924" s="6">
        <f t="shared" si="89"/>
        <v>10274.9</v>
      </c>
      <c r="T1924" s="24">
        <v>111</v>
      </c>
      <c r="U1924" s="2" t="str">
        <f>VLOOKUP(A1924,[2]COMEDORECO_Generacion_de_Datos_!$A:$F,5,0)</f>
        <v>01.00.00.62.03.01.04</v>
      </c>
    </row>
    <row r="1925" spans="1:21" s="3" customFormat="1" ht="21.95" customHeight="1" x14ac:dyDescent="0.25">
      <c r="A1925" s="2">
        <f>VLOOKUP(C1925,[1]FIJA!$D:$P,3,0)</f>
        <v>108275421</v>
      </c>
      <c r="B1925" s="23">
        <v>1913</v>
      </c>
      <c r="C1925" s="7" t="s">
        <v>42</v>
      </c>
      <c r="D1925" s="7" t="s">
        <v>28</v>
      </c>
      <c r="E1925" s="7" t="str">
        <f>VLOOKUP(A1925,[2]COMEDORECO_Generacion_de_Datos_!$A:$F,2,0)</f>
        <v>F</v>
      </c>
      <c r="F1925" s="7" t="s">
        <v>1845</v>
      </c>
      <c r="G1925" s="44" t="str">
        <f>VLOOKUP(A1925,[1]FIJA!$A:$P,15,0)</f>
        <v>DEPARTAMENTO DE COMPRAS- COMEDORES ECONO</v>
      </c>
      <c r="H1925" s="44">
        <f>VLOOKUP(A1925,[1]FIJA!$A:$P,8,0)</f>
        <v>31500</v>
      </c>
      <c r="I1925" s="32">
        <f>VLOOKUP(A1925,[1]FIJA!$A:$P,10,0)</f>
        <v>0</v>
      </c>
      <c r="J1925" s="32">
        <f>VLOOKUP(A1925,[1]FIJA!$A:$P,9,0)</f>
        <v>904.05</v>
      </c>
      <c r="K1925" s="32">
        <f>VLOOKUP(A1925,[3]Sheet1!$F:$I,2,)</f>
        <v>2236.5</v>
      </c>
      <c r="L1925" s="32">
        <f>VLOOKUP(A1925,[3]Sheet1!$F:$I,4,0)</f>
        <v>362.25</v>
      </c>
      <c r="M1925" s="32">
        <f>VLOOKUP(A1925,[1]FIJA!$A:$P,11,0)</f>
        <v>957.6</v>
      </c>
      <c r="N1925" s="32">
        <f>VLOOKUP(A1925,[3]Sheet1!$F:$I,3,0)</f>
        <v>2233.35</v>
      </c>
      <c r="O1925" s="32">
        <f>VLOOKUP(A1925,[1]FIJA!$A:$P,12,0)</f>
        <v>1587.45</v>
      </c>
      <c r="P1925" s="6">
        <v>1861.65</v>
      </c>
      <c r="Q1925" s="40">
        <f t="shared" si="88"/>
        <v>3449.1000000000004</v>
      </c>
      <c r="R1925" s="6">
        <f t="shared" si="90"/>
        <v>4832.1000000000004</v>
      </c>
      <c r="S1925" s="6">
        <f t="shared" si="89"/>
        <v>28050.9</v>
      </c>
      <c r="T1925" s="24">
        <v>111</v>
      </c>
      <c r="U1925" s="2" t="str">
        <f>VLOOKUP(A1925,[2]COMEDORECO_Generacion_de_Datos_!$A:$F,5,0)</f>
        <v>01.00.00.62.03.02</v>
      </c>
    </row>
    <row r="1926" spans="1:21" s="3" customFormat="1" ht="21.95" customHeight="1" x14ac:dyDescent="0.25">
      <c r="A1926" s="2">
        <f>VLOOKUP(C1926,[1]FIJA!$D:$P,3,0)</f>
        <v>6000071412</v>
      </c>
      <c r="B1926" s="23">
        <v>1914</v>
      </c>
      <c r="C1926" s="7" t="s">
        <v>911</v>
      </c>
      <c r="D1926" s="7" t="s">
        <v>27</v>
      </c>
      <c r="E1926" s="7" t="str">
        <f>VLOOKUP(A1926,[2]COMEDORECO_Generacion_de_Datos_!$A:$F,2,0)</f>
        <v>M</v>
      </c>
      <c r="F1926" s="7" t="s">
        <v>1844</v>
      </c>
      <c r="G1926" s="44" t="str">
        <f>VLOOKUP(A1926,[1]FIJA!$A:$P,15,0)</f>
        <v>DEPARTAMENTO DE ALMACEN DE ALIMENTOS- CO</v>
      </c>
      <c r="H1926" s="44">
        <f>VLOOKUP(A1926,[1]FIJA!$A:$P,8,0)</f>
        <v>80000</v>
      </c>
      <c r="I1926" s="32">
        <f>VLOOKUP(A1926,[1]FIJA!$A:$P,10,0)</f>
        <v>7400.87</v>
      </c>
      <c r="J1926" s="32">
        <f>VLOOKUP(A1926,[1]FIJA!$A:$P,9,0)</f>
        <v>2296</v>
      </c>
      <c r="K1926" s="32">
        <f>VLOOKUP(A1926,[3]Sheet1!$F:$I,2,)</f>
        <v>5680</v>
      </c>
      <c r="L1926" s="32">
        <f>VLOOKUP(A1926,[3]Sheet1!$F:$I,4,0)</f>
        <v>748.08</v>
      </c>
      <c r="M1926" s="32">
        <f>VLOOKUP(A1926,[1]FIJA!$A:$P,11,0)</f>
        <v>2432</v>
      </c>
      <c r="N1926" s="32">
        <f>VLOOKUP(A1926,[3]Sheet1!$F:$I,3,0)</f>
        <v>5672</v>
      </c>
      <c r="O1926" s="32">
        <f>VLOOKUP(A1926,[1]FIJA!$A:$P,12,0)</f>
        <v>75</v>
      </c>
      <c r="P1926" s="6">
        <v>4728</v>
      </c>
      <c r="Q1926" s="40">
        <f t="shared" si="88"/>
        <v>12203.869999999999</v>
      </c>
      <c r="R1926" s="6">
        <f t="shared" si="90"/>
        <v>12100.08</v>
      </c>
      <c r="S1926" s="6">
        <f t="shared" si="89"/>
        <v>67796.13</v>
      </c>
      <c r="T1926" s="24">
        <v>111</v>
      </c>
      <c r="U1926" s="2" t="str">
        <f>VLOOKUP(A1926,[2]COMEDORECO_Generacion_de_Datos_!$A:$F,5,0)</f>
        <v>01.00.00.62.03.05</v>
      </c>
    </row>
    <row r="1927" spans="1:21" s="3" customFormat="1" ht="21.95" customHeight="1" x14ac:dyDescent="0.25">
      <c r="A1927" s="2">
        <f>VLOOKUP(C1927,[1]FIJA!$D:$P,3,0)</f>
        <v>8000016223</v>
      </c>
      <c r="B1927" s="23">
        <v>1915</v>
      </c>
      <c r="C1927" s="7" t="s">
        <v>976</v>
      </c>
      <c r="D1927" s="7" t="s">
        <v>116</v>
      </c>
      <c r="E1927" s="7" t="str">
        <f>VLOOKUP(A1927,[2]COMEDORECO_Generacion_de_Datos_!$A:$F,2,0)</f>
        <v>M</v>
      </c>
      <c r="F1927" s="7" t="s">
        <v>1844</v>
      </c>
      <c r="G1927" s="44" t="str">
        <f>VLOOKUP(A1927,[1]FIJA!$A:$P,15,0)</f>
        <v>DEPARTAMENTO DE ALMACEN DE ALIMENTOS- CO</v>
      </c>
      <c r="H1927" s="44">
        <f>VLOOKUP(A1927,[1]FIJA!$A:$P,8,0)</f>
        <v>40000</v>
      </c>
      <c r="I1927" s="32">
        <f>VLOOKUP(A1927,[1]FIJA!$A:$P,10,0)</f>
        <v>442.65</v>
      </c>
      <c r="J1927" s="32">
        <f>VLOOKUP(A1927,[1]FIJA!$A:$P,9,0)</f>
        <v>1148</v>
      </c>
      <c r="K1927" s="32">
        <f>VLOOKUP(A1927,[3]Sheet1!$F:$I,2,)</f>
        <v>2840</v>
      </c>
      <c r="L1927" s="32">
        <f>VLOOKUP(A1927,[3]Sheet1!$F:$I,4,0)</f>
        <v>460</v>
      </c>
      <c r="M1927" s="32">
        <f>VLOOKUP(A1927,[1]FIJA!$A:$P,11,0)</f>
        <v>1216</v>
      </c>
      <c r="N1927" s="32">
        <f>VLOOKUP(A1927,[3]Sheet1!$F:$I,3,0)</f>
        <v>2836</v>
      </c>
      <c r="O1927" s="32">
        <f>VLOOKUP(A1927,[1]FIJA!$A:$P,12,0)</f>
        <v>75</v>
      </c>
      <c r="P1927" s="6">
        <v>2364</v>
      </c>
      <c r="Q1927" s="40">
        <f t="shared" si="88"/>
        <v>2881.65</v>
      </c>
      <c r="R1927" s="6">
        <f t="shared" si="90"/>
        <v>6136</v>
      </c>
      <c r="S1927" s="6">
        <f t="shared" si="89"/>
        <v>37118.35</v>
      </c>
      <c r="T1927" s="24">
        <v>111</v>
      </c>
      <c r="U1927" s="2" t="str">
        <f>VLOOKUP(A1927,[2]COMEDORECO_Generacion_de_Datos_!$A:$F,5,0)</f>
        <v>01.00.00.62.03.05</v>
      </c>
    </row>
    <row r="1928" spans="1:21" s="3" customFormat="1" ht="21.95" customHeight="1" x14ac:dyDescent="0.25">
      <c r="A1928" s="2">
        <f>VLOOKUP(C1928,[1]FIJA!$D:$P,3,0)</f>
        <v>40236032047</v>
      </c>
      <c r="B1928" s="23">
        <v>1916</v>
      </c>
      <c r="C1928" s="7" t="s">
        <v>1247</v>
      </c>
      <c r="D1928" s="7" t="s">
        <v>116</v>
      </c>
      <c r="E1928" s="7" t="str">
        <f>VLOOKUP(A1928,[2]COMEDORECO_Generacion_de_Datos_!$A:$F,2,0)</f>
        <v>F</v>
      </c>
      <c r="F1928" s="7" t="s">
        <v>1844</v>
      </c>
      <c r="G1928" s="44" t="str">
        <f>VLOOKUP(A1928,[1]FIJA!$A:$P,15,0)</f>
        <v>DEPARTAMENTO DE ALMACEN DE ALIMENTOS- CO</v>
      </c>
      <c r="H1928" s="44">
        <f>VLOOKUP(A1928,[1]FIJA!$A:$P,8,0)</f>
        <v>40000</v>
      </c>
      <c r="I1928" s="32">
        <f>VLOOKUP(A1928,[1]FIJA!$A:$P,10,0)</f>
        <v>442.65</v>
      </c>
      <c r="J1928" s="32">
        <f>VLOOKUP(A1928,[1]FIJA!$A:$P,9,0)</f>
        <v>1148</v>
      </c>
      <c r="K1928" s="32">
        <f>VLOOKUP(A1928,[3]Sheet1!$F:$I,2,)</f>
        <v>2840</v>
      </c>
      <c r="L1928" s="32">
        <f>VLOOKUP(A1928,[3]Sheet1!$F:$I,4,0)</f>
        <v>460</v>
      </c>
      <c r="M1928" s="32">
        <f>VLOOKUP(A1928,[1]FIJA!$A:$P,11,0)</f>
        <v>1216</v>
      </c>
      <c r="N1928" s="32">
        <f>VLOOKUP(A1928,[3]Sheet1!$F:$I,3,0)</f>
        <v>2836</v>
      </c>
      <c r="O1928" s="32">
        <f>VLOOKUP(A1928,[1]FIJA!$A:$P,12,0)</f>
        <v>75</v>
      </c>
      <c r="P1928" s="6">
        <v>2364</v>
      </c>
      <c r="Q1928" s="40">
        <f t="shared" si="88"/>
        <v>2881.65</v>
      </c>
      <c r="R1928" s="6">
        <f t="shared" si="90"/>
        <v>6136</v>
      </c>
      <c r="S1928" s="6">
        <f t="shared" si="89"/>
        <v>37118.35</v>
      </c>
      <c r="T1928" s="24">
        <v>111</v>
      </c>
      <c r="U1928" s="2" t="str">
        <f>VLOOKUP(A1928,[2]COMEDORECO_Generacion_de_Datos_!$A:$F,5,0)</f>
        <v>01.00.00.62.03.05</v>
      </c>
    </row>
    <row r="1929" spans="1:21" s="3" customFormat="1" ht="21.95" customHeight="1" x14ac:dyDescent="0.25">
      <c r="A1929" s="2">
        <f>VLOOKUP(C1929,[1]FIJA!$D:$P,3,0)</f>
        <v>1800597336</v>
      </c>
      <c r="B1929" s="23">
        <v>1917</v>
      </c>
      <c r="C1929" s="7" t="s">
        <v>652</v>
      </c>
      <c r="D1929" s="7" t="s">
        <v>27</v>
      </c>
      <c r="E1929" s="7" t="str">
        <f>VLOOKUP(A1929,[2]COMEDORECO_Generacion_de_Datos_!$A:$F,2,0)</f>
        <v>M</v>
      </c>
      <c r="F1929" s="7" t="s">
        <v>1844</v>
      </c>
      <c r="G1929" s="44" t="str">
        <f>VLOOKUP(A1929,[1]FIJA!$A:$P,15,0)</f>
        <v>DEPARTAMENTO DE ALMACEN DE ALIMENTOS- CO</v>
      </c>
      <c r="H1929" s="44">
        <f>VLOOKUP(A1929,[1]FIJA!$A:$P,8,0)</f>
        <v>35000</v>
      </c>
      <c r="I1929" s="32">
        <f>VLOOKUP(A1929,[1]FIJA!$A:$P,10,0)</f>
        <v>0</v>
      </c>
      <c r="J1929" s="32">
        <f>VLOOKUP(A1929,[1]FIJA!$A:$P,9,0)</f>
        <v>1004.5</v>
      </c>
      <c r="K1929" s="32">
        <f>VLOOKUP(A1929,[3]Sheet1!$F:$I,2,)</f>
        <v>2485</v>
      </c>
      <c r="L1929" s="32">
        <f>VLOOKUP(A1929,[3]Sheet1!$F:$I,4,0)</f>
        <v>402.5</v>
      </c>
      <c r="M1929" s="32">
        <f>VLOOKUP(A1929,[1]FIJA!$A:$P,11,0)</f>
        <v>1064</v>
      </c>
      <c r="N1929" s="32">
        <f>VLOOKUP(A1929,[3]Sheet1!$F:$I,3,0)</f>
        <v>2481.5</v>
      </c>
      <c r="O1929" s="32">
        <f>VLOOKUP(A1929,[1]FIJA!$A:$P,12,0)</f>
        <v>75</v>
      </c>
      <c r="P1929" s="6">
        <v>2068.5</v>
      </c>
      <c r="Q1929" s="40">
        <f t="shared" si="88"/>
        <v>2143.5</v>
      </c>
      <c r="R1929" s="6">
        <f t="shared" si="90"/>
        <v>5369</v>
      </c>
      <c r="S1929" s="6">
        <f t="shared" si="89"/>
        <v>32856.5</v>
      </c>
      <c r="T1929" s="24">
        <v>111</v>
      </c>
      <c r="U1929" s="2" t="str">
        <f>VLOOKUP(A1929,[2]COMEDORECO_Generacion_de_Datos_!$A:$F,5,0)</f>
        <v>01.00.00.62.03.05</v>
      </c>
    </row>
    <row r="1930" spans="1:21" s="3" customFormat="1" ht="21.95" customHeight="1" x14ac:dyDescent="0.25">
      <c r="A1930" s="2">
        <f>VLOOKUP(C1930,[1]FIJA!$D:$P,3,0)</f>
        <v>40222061018</v>
      </c>
      <c r="B1930" s="23">
        <v>1918</v>
      </c>
      <c r="C1930" s="7" t="s">
        <v>1188</v>
      </c>
      <c r="D1930" s="7" t="s">
        <v>116</v>
      </c>
      <c r="E1930" s="7" t="str">
        <f>VLOOKUP(A1930,[2]COMEDORECO_Generacion_de_Datos_!$A:$F,2,0)</f>
        <v>M</v>
      </c>
      <c r="F1930" s="7" t="s">
        <v>1844</v>
      </c>
      <c r="G1930" s="44" t="str">
        <f>VLOOKUP(A1930,[1]FIJA!$A:$P,15,0)</f>
        <v>DEPARTAMENTO DE ALMACEN DE ALIMENTOS- CO</v>
      </c>
      <c r="H1930" s="44">
        <f>VLOOKUP(A1930,[1]FIJA!$A:$P,8,0)</f>
        <v>30000</v>
      </c>
      <c r="I1930" s="32">
        <f>VLOOKUP(A1930,[1]FIJA!$A:$P,10,0)</f>
        <v>0</v>
      </c>
      <c r="J1930" s="32">
        <f>VLOOKUP(A1930,[1]FIJA!$A:$P,9,0)</f>
        <v>861</v>
      </c>
      <c r="K1930" s="32">
        <f>VLOOKUP(A1930,[3]Sheet1!$F:$I,2,)</f>
        <v>2130</v>
      </c>
      <c r="L1930" s="32">
        <f>VLOOKUP(A1930,[3]Sheet1!$F:$I,4,0)</f>
        <v>345</v>
      </c>
      <c r="M1930" s="32">
        <f>VLOOKUP(A1930,[1]FIJA!$A:$P,11,0)</f>
        <v>912</v>
      </c>
      <c r="N1930" s="32">
        <f>VLOOKUP(A1930,[3]Sheet1!$F:$I,3,0)</f>
        <v>2127</v>
      </c>
      <c r="O1930" s="32">
        <f>VLOOKUP(A1930,[1]FIJA!$A:$P,12,0)</f>
        <v>75</v>
      </c>
      <c r="P1930" s="6">
        <v>1773</v>
      </c>
      <c r="Q1930" s="40">
        <f t="shared" si="88"/>
        <v>1848</v>
      </c>
      <c r="R1930" s="6">
        <f t="shared" si="90"/>
        <v>4602</v>
      </c>
      <c r="S1930" s="6">
        <f t="shared" si="89"/>
        <v>28152</v>
      </c>
      <c r="T1930" s="24">
        <v>111</v>
      </c>
      <c r="U1930" s="2" t="str">
        <f>VLOOKUP(A1930,[2]COMEDORECO_Generacion_de_Datos_!$A:$F,5,0)</f>
        <v>01.00.00.62.03.05</v>
      </c>
    </row>
    <row r="1931" spans="1:21" s="3" customFormat="1" ht="21.95" customHeight="1" x14ac:dyDescent="0.25">
      <c r="A1931" s="2">
        <f>VLOOKUP(C1931,[1]FIJA!$D:$P,3,0)</f>
        <v>40225585864</v>
      </c>
      <c r="B1931" s="23">
        <v>1919</v>
      </c>
      <c r="C1931" s="7" t="s">
        <v>1207</v>
      </c>
      <c r="D1931" s="7" t="s">
        <v>37</v>
      </c>
      <c r="E1931" s="7" t="str">
        <f>VLOOKUP(A1931,[2]COMEDORECO_Generacion_de_Datos_!$A:$F,2,0)</f>
        <v>M</v>
      </c>
      <c r="F1931" s="7" t="s">
        <v>1844</v>
      </c>
      <c r="G1931" s="44" t="str">
        <f>VLOOKUP(A1931,[1]FIJA!$A:$P,15,0)</f>
        <v>DEPARTAMENTO DE ALMACEN DE ALIMENTOS- CO</v>
      </c>
      <c r="H1931" s="44">
        <f>VLOOKUP(A1931,[1]FIJA!$A:$P,8,0)</f>
        <v>26250</v>
      </c>
      <c r="I1931" s="32">
        <f>VLOOKUP(A1931,[1]FIJA!$A:$P,10,0)</f>
        <v>0</v>
      </c>
      <c r="J1931" s="32">
        <f>VLOOKUP(A1931,[1]FIJA!$A:$P,9,0)</f>
        <v>753.38</v>
      </c>
      <c r="K1931" s="32">
        <f>VLOOKUP(A1931,[3]Sheet1!$F:$I,2,)</f>
        <v>1863.75</v>
      </c>
      <c r="L1931" s="32">
        <f>VLOOKUP(A1931,[3]Sheet1!$F:$I,4,0)</f>
        <v>301.88</v>
      </c>
      <c r="M1931" s="32">
        <f>VLOOKUP(A1931,[1]FIJA!$A:$P,11,0)</f>
        <v>798</v>
      </c>
      <c r="N1931" s="32">
        <f>VLOOKUP(A1931,[3]Sheet1!$F:$I,3,0)</f>
        <v>1861.13</v>
      </c>
      <c r="O1931" s="32">
        <f>VLOOKUP(A1931,[1]FIJA!$A:$P,12,0)</f>
        <v>75</v>
      </c>
      <c r="P1931" s="6">
        <v>1551.38</v>
      </c>
      <c r="Q1931" s="40">
        <f t="shared" si="88"/>
        <v>1626.38</v>
      </c>
      <c r="R1931" s="6">
        <f t="shared" si="90"/>
        <v>4026.76</v>
      </c>
      <c r="S1931" s="6">
        <f t="shared" si="89"/>
        <v>24623.62</v>
      </c>
      <c r="T1931" s="24">
        <v>111</v>
      </c>
      <c r="U1931" s="2" t="str">
        <f>VLOOKUP(A1931,[2]COMEDORECO_Generacion_de_Datos_!$A:$F,5,0)</f>
        <v>01.00.00.62.03.05</v>
      </c>
    </row>
    <row r="1932" spans="1:21" s="3" customFormat="1" ht="21.95" customHeight="1" x14ac:dyDescent="0.25">
      <c r="A1932" s="2">
        <f>VLOOKUP(C1932,[1]FIJA!$D:$P,3,0)</f>
        <v>40226624472</v>
      </c>
      <c r="B1932" s="23">
        <v>1920</v>
      </c>
      <c r="C1932" s="7" t="s">
        <v>1218</v>
      </c>
      <c r="D1932" s="7" t="s">
        <v>111</v>
      </c>
      <c r="E1932" s="7" t="str">
        <f>VLOOKUP(A1932,[2]COMEDORECO_Generacion_de_Datos_!$A:$F,2,0)</f>
        <v>F</v>
      </c>
      <c r="F1932" s="7" t="s">
        <v>1844</v>
      </c>
      <c r="G1932" s="44" t="str">
        <f>VLOOKUP(A1932,[1]FIJA!$A:$P,15,0)</f>
        <v>DEPARTAMENTO DE ALMACEN DE ALIMENTOS- CO</v>
      </c>
      <c r="H1932" s="44">
        <f>VLOOKUP(A1932,[1]FIJA!$A:$P,8,0)</f>
        <v>25000</v>
      </c>
      <c r="I1932" s="32">
        <f>VLOOKUP(A1932,[1]FIJA!$A:$P,10,0)</f>
        <v>0</v>
      </c>
      <c r="J1932" s="32">
        <f>VLOOKUP(A1932,[1]FIJA!$A:$P,9,0)</f>
        <v>717.5</v>
      </c>
      <c r="K1932" s="32">
        <f>VLOOKUP(A1932,[3]Sheet1!$F:$I,2,)</f>
        <v>1775</v>
      </c>
      <c r="L1932" s="32">
        <f>VLOOKUP(A1932,[3]Sheet1!$F:$I,4,0)</f>
        <v>287.5</v>
      </c>
      <c r="M1932" s="32">
        <f>VLOOKUP(A1932,[1]FIJA!$A:$P,11,0)</f>
        <v>760</v>
      </c>
      <c r="N1932" s="32">
        <f>VLOOKUP(A1932,[3]Sheet1!$F:$I,3,0)</f>
        <v>1772.5</v>
      </c>
      <c r="O1932" s="32">
        <f>VLOOKUP(A1932,[1]FIJA!$A:$P,12,0)</f>
        <v>75</v>
      </c>
      <c r="P1932" s="6">
        <v>1477.5</v>
      </c>
      <c r="Q1932" s="40">
        <f t="shared" si="88"/>
        <v>1552.5</v>
      </c>
      <c r="R1932" s="6">
        <f t="shared" si="90"/>
        <v>3835</v>
      </c>
      <c r="S1932" s="6">
        <f t="shared" si="89"/>
        <v>23447.5</v>
      </c>
      <c r="T1932" s="24">
        <v>111</v>
      </c>
      <c r="U1932" s="2" t="str">
        <f>VLOOKUP(A1932,[2]COMEDORECO_Generacion_de_Datos_!$A:$F,5,0)</f>
        <v>01.00.00.62.03.05</v>
      </c>
    </row>
    <row r="1933" spans="1:21" s="3" customFormat="1" ht="21.95" customHeight="1" x14ac:dyDescent="0.25">
      <c r="A1933" s="2">
        <f>VLOOKUP(C1933,[1]FIJA!$D:$P,3,0)</f>
        <v>40222587640</v>
      </c>
      <c r="B1933" s="23">
        <v>1921</v>
      </c>
      <c r="C1933" s="7" t="s">
        <v>1191</v>
      </c>
      <c r="D1933" s="7" t="s">
        <v>116</v>
      </c>
      <c r="E1933" s="7" t="str">
        <f>VLOOKUP(A1933,[2]COMEDORECO_Generacion_de_Datos_!$A:$F,2,0)</f>
        <v>M</v>
      </c>
      <c r="F1933" s="7" t="s">
        <v>1844</v>
      </c>
      <c r="G1933" s="44" t="str">
        <f>VLOOKUP(A1933,[1]FIJA!$A:$P,15,0)</f>
        <v>DEPARTAMENTO DE ALMACEN DE ALIMENTOS- CO</v>
      </c>
      <c r="H1933" s="44">
        <f>VLOOKUP(A1933,[1]FIJA!$A:$P,8,0)</f>
        <v>23000</v>
      </c>
      <c r="I1933" s="32">
        <f>VLOOKUP(A1933,[1]FIJA!$A:$P,10,0)</f>
        <v>0</v>
      </c>
      <c r="J1933" s="32">
        <f>VLOOKUP(A1933,[1]FIJA!$A:$P,9,0)</f>
        <v>660.1</v>
      </c>
      <c r="K1933" s="32">
        <f>VLOOKUP(A1933,[3]Sheet1!$F:$I,2,)</f>
        <v>1633</v>
      </c>
      <c r="L1933" s="32">
        <f>VLOOKUP(A1933,[3]Sheet1!$F:$I,4,0)</f>
        <v>264.5</v>
      </c>
      <c r="M1933" s="32">
        <f>VLOOKUP(A1933,[1]FIJA!$A:$P,11,0)</f>
        <v>699.2</v>
      </c>
      <c r="N1933" s="32">
        <f>VLOOKUP(A1933,[3]Sheet1!$F:$I,3,0)</f>
        <v>1630.7</v>
      </c>
      <c r="O1933" s="32">
        <f>VLOOKUP(A1933,[1]FIJA!$A:$P,12,0)</f>
        <v>75</v>
      </c>
      <c r="P1933" s="6">
        <v>1359.3000000000002</v>
      </c>
      <c r="Q1933" s="40">
        <f t="shared" ref="Q1933:Q1996" si="91">+I1933+J1933+M1933+O1933</f>
        <v>1434.3000000000002</v>
      </c>
      <c r="R1933" s="6">
        <f t="shared" si="90"/>
        <v>3528.2</v>
      </c>
      <c r="S1933" s="6">
        <f t="shared" ref="S1933:S1996" si="92">+H1933-Q1933</f>
        <v>21565.7</v>
      </c>
      <c r="T1933" s="24">
        <v>111</v>
      </c>
      <c r="U1933" s="2" t="str">
        <f>VLOOKUP(A1933,[2]COMEDORECO_Generacion_de_Datos_!$A:$F,5,0)</f>
        <v>01.00.00.62.03.05</v>
      </c>
    </row>
    <row r="1934" spans="1:21" s="3" customFormat="1" ht="21.95" customHeight="1" x14ac:dyDescent="0.25">
      <c r="A1934" s="2">
        <f>VLOOKUP(C1934,[1]FIJA!$D:$P,3,0)</f>
        <v>115738536</v>
      </c>
      <c r="B1934" s="23">
        <v>1922</v>
      </c>
      <c r="C1934" s="7" t="s">
        <v>66</v>
      </c>
      <c r="D1934" s="7" t="s">
        <v>28</v>
      </c>
      <c r="E1934" s="7" t="str">
        <f>VLOOKUP(A1934,[2]COMEDORECO_Generacion_de_Datos_!$A:$F,2,0)</f>
        <v>F</v>
      </c>
      <c r="F1934" s="7" t="s">
        <v>1845</v>
      </c>
      <c r="G1934" s="44" t="str">
        <f>VLOOKUP(A1934,[1]FIJA!$A:$P,15,0)</f>
        <v>DEPARTAMENTO DE ALMACEN DE ALIMENTOS- CO</v>
      </c>
      <c r="H1934" s="44">
        <f>VLOOKUP(A1934,[1]FIJA!$A:$P,8,0)</f>
        <v>22000</v>
      </c>
      <c r="I1934" s="32">
        <f>VLOOKUP(A1934,[1]FIJA!$A:$P,10,0)</f>
        <v>0</v>
      </c>
      <c r="J1934" s="32">
        <f>VLOOKUP(A1934,[1]FIJA!$A:$P,9,0)</f>
        <v>631.4</v>
      </c>
      <c r="K1934" s="32">
        <f>VLOOKUP(A1934,[3]Sheet1!$F:$I,2,)</f>
        <v>1562</v>
      </c>
      <c r="L1934" s="32">
        <f>VLOOKUP(A1934,[3]Sheet1!$F:$I,4,0)</f>
        <v>253</v>
      </c>
      <c r="M1934" s="32">
        <f>VLOOKUP(A1934,[1]FIJA!$A:$P,11,0)</f>
        <v>668.8</v>
      </c>
      <c r="N1934" s="32">
        <f>VLOOKUP(A1934,[3]Sheet1!$F:$I,3,0)</f>
        <v>1559.8</v>
      </c>
      <c r="O1934" s="32">
        <f>VLOOKUP(A1934,[1]FIJA!$A:$P,12,0)</f>
        <v>75</v>
      </c>
      <c r="P1934" s="6">
        <v>1300.1999999999998</v>
      </c>
      <c r="Q1934" s="40">
        <f t="shared" si="91"/>
        <v>1375.1999999999998</v>
      </c>
      <c r="R1934" s="6">
        <f t="shared" si="90"/>
        <v>3374.8</v>
      </c>
      <c r="S1934" s="6">
        <f t="shared" si="92"/>
        <v>20624.8</v>
      </c>
      <c r="T1934" s="24">
        <v>111</v>
      </c>
      <c r="U1934" s="2" t="str">
        <f>VLOOKUP(A1934,[2]COMEDORECO_Generacion_de_Datos_!$A:$F,5,0)</f>
        <v>01.00.00.62.03.05</v>
      </c>
    </row>
    <row r="1935" spans="1:21" s="3" customFormat="1" ht="21.95" customHeight="1" x14ac:dyDescent="0.25">
      <c r="A1935" s="2">
        <f>VLOOKUP(C1935,[1]FIJA!$D:$P,3,0)</f>
        <v>6900074334</v>
      </c>
      <c r="B1935" s="23">
        <v>1923</v>
      </c>
      <c r="C1935" s="7" t="s">
        <v>936</v>
      </c>
      <c r="D1935" s="7" t="s">
        <v>116</v>
      </c>
      <c r="E1935" s="7" t="str">
        <f>VLOOKUP(A1935,[2]COMEDORECO_Generacion_de_Datos_!$A:$F,2,0)</f>
        <v>F</v>
      </c>
      <c r="F1935" s="7" t="s">
        <v>1844</v>
      </c>
      <c r="G1935" s="44" t="str">
        <f>VLOOKUP(A1935,[1]FIJA!$A:$P,15,0)</f>
        <v>DEPARTAMENTO DE ALMACEN DE ALIMENTOS- CO</v>
      </c>
      <c r="H1935" s="44">
        <f>VLOOKUP(A1935,[1]FIJA!$A:$P,8,0)</f>
        <v>22000</v>
      </c>
      <c r="I1935" s="32">
        <f>VLOOKUP(A1935,[1]FIJA!$A:$P,10,0)</f>
        <v>0</v>
      </c>
      <c r="J1935" s="32">
        <f>VLOOKUP(A1935,[1]FIJA!$A:$P,9,0)</f>
        <v>631.4</v>
      </c>
      <c r="K1935" s="32">
        <f>VLOOKUP(A1935,[3]Sheet1!$F:$I,2,)</f>
        <v>1562</v>
      </c>
      <c r="L1935" s="32">
        <f>VLOOKUP(A1935,[3]Sheet1!$F:$I,4,0)</f>
        <v>253</v>
      </c>
      <c r="M1935" s="32">
        <f>VLOOKUP(A1935,[1]FIJA!$A:$P,11,0)</f>
        <v>668.8</v>
      </c>
      <c r="N1935" s="32">
        <f>VLOOKUP(A1935,[3]Sheet1!$F:$I,3,0)</f>
        <v>1559.8</v>
      </c>
      <c r="O1935" s="32">
        <f>VLOOKUP(A1935,[1]FIJA!$A:$P,12,0)</f>
        <v>75</v>
      </c>
      <c r="P1935" s="6">
        <v>1300.1999999999998</v>
      </c>
      <c r="Q1935" s="40">
        <f t="shared" si="91"/>
        <v>1375.1999999999998</v>
      </c>
      <c r="R1935" s="6">
        <f t="shared" si="90"/>
        <v>3374.8</v>
      </c>
      <c r="S1935" s="6">
        <f t="shared" si="92"/>
        <v>20624.8</v>
      </c>
      <c r="T1935" s="24">
        <v>111</v>
      </c>
      <c r="U1935" s="2" t="str">
        <f>VLOOKUP(A1935,[2]COMEDORECO_Generacion_de_Datos_!$A:$F,5,0)</f>
        <v>01.00.00.62.03.05</v>
      </c>
    </row>
    <row r="1936" spans="1:21" s="3" customFormat="1" ht="21.95" customHeight="1" x14ac:dyDescent="0.25">
      <c r="A1936" s="2">
        <f>VLOOKUP(C1936,[1]FIJA!$D:$P,3,0)</f>
        <v>104287677</v>
      </c>
      <c r="B1936" s="23">
        <v>1924</v>
      </c>
      <c r="C1936" s="7" t="s">
        <v>179</v>
      </c>
      <c r="D1936" s="7" t="s">
        <v>111</v>
      </c>
      <c r="E1936" s="7" t="str">
        <f>VLOOKUP(A1936,[2]COMEDORECO_Generacion_de_Datos_!$A:$F,2,0)</f>
        <v>M</v>
      </c>
      <c r="F1936" s="7" t="s">
        <v>1844</v>
      </c>
      <c r="G1936" s="44" t="str">
        <f>VLOOKUP(A1936,[1]FIJA!$A:$P,15,0)</f>
        <v>DEPARTAMENTO DE ALMACEN DE ALIMENTOS- CO</v>
      </c>
      <c r="H1936" s="44">
        <f>VLOOKUP(A1936,[1]FIJA!$A:$P,8,0)</f>
        <v>20000</v>
      </c>
      <c r="I1936" s="32">
        <f>VLOOKUP(A1936,[1]FIJA!$A:$P,10,0)</f>
        <v>0</v>
      </c>
      <c r="J1936" s="32">
        <f>VLOOKUP(A1936,[1]FIJA!$A:$P,9,0)</f>
        <v>574</v>
      </c>
      <c r="K1936" s="32">
        <f>VLOOKUP(A1936,[3]Sheet1!$F:$I,2,)</f>
        <v>1420</v>
      </c>
      <c r="L1936" s="32">
        <f>VLOOKUP(A1936,[3]Sheet1!$F:$I,4,0)</f>
        <v>230</v>
      </c>
      <c r="M1936" s="32">
        <f>VLOOKUP(A1936,[1]FIJA!$A:$P,11,0)</f>
        <v>608</v>
      </c>
      <c r="N1936" s="32">
        <f>VLOOKUP(A1936,[3]Sheet1!$F:$I,3,0)</f>
        <v>1418</v>
      </c>
      <c r="O1936" s="32">
        <f>VLOOKUP(A1936,[1]FIJA!$A:$P,12,0)</f>
        <v>75</v>
      </c>
      <c r="P1936" s="6">
        <v>1182</v>
      </c>
      <c r="Q1936" s="40">
        <f t="shared" si="91"/>
        <v>1257</v>
      </c>
      <c r="R1936" s="6">
        <f t="shared" si="90"/>
        <v>3068</v>
      </c>
      <c r="S1936" s="6">
        <f t="shared" si="92"/>
        <v>18743</v>
      </c>
      <c r="T1936" s="24">
        <v>111</v>
      </c>
      <c r="U1936" s="2" t="str">
        <f>VLOOKUP(A1936,[2]COMEDORECO_Generacion_de_Datos_!$A:$F,5,0)</f>
        <v>01.00.00.62.03.05</v>
      </c>
    </row>
    <row r="1937" spans="1:21" s="3" customFormat="1" ht="21.95" customHeight="1" x14ac:dyDescent="0.25">
      <c r="A1937" s="2">
        <f>VLOOKUP(C1937,[1]FIJA!$D:$P,3,0)</f>
        <v>40234353692</v>
      </c>
      <c r="B1937" s="23">
        <v>1925</v>
      </c>
      <c r="C1937" s="7" t="s">
        <v>1756</v>
      </c>
      <c r="D1937" s="7" t="s">
        <v>378</v>
      </c>
      <c r="E1937" s="7" t="str">
        <f>VLOOKUP(A1937,[2]COMEDORECO_Generacion_de_Datos_!$A:$F,2,0)</f>
        <v>F</v>
      </c>
      <c r="F1937" s="7" t="s">
        <v>1844</v>
      </c>
      <c r="G1937" s="44" t="str">
        <f>VLOOKUP(A1937,[1]FIJA!$A:$P,15,0)</f>
        <v>DEPARTAMENTO DE ALMACEN DE ALIMENTOS- CO</v>
      </c>
      <c r="H1937" s="44">
        <f>VLOOKUP(A1937,[1]FIJA!$A:$P,8,0)</f>
        <v>20000</v>
      </c>
      <c r="I1937" s="32">
        <f>VLOOKUP(A1937,[1]FIJA!$A:$P,10,0)</f>
        <v>0</v>
      </c>
      <c r="J1937" s="32">
        <f>VLOOKUP(A1937,[1]FIJA!$A:$P,9,0)</f>
        <v>574</v>
      </c>
      <c r="K1937" s="32">
        <f>VLOOKUP(A1937,[3]Sheet1!$F:$I,2,)</f>
        <v>1420</v>
      </c>
      <c r="L1937" s="32">
        <f>VLOOKUP(A1937,[3]Sheet1!$F:$I,4,0)</f>
        <v>230</v>
      </c>
      <c r="M1937" s="32">
        <f>VLOOKUP(A1937,[1]FIJA!$A:$P,11,0)</f>
        <v>608</v>
      </c>
      <c r="N1937" s="32">
        <f>VLOOKUP(A1937,[3]Sheet1!$F:$I,3,0)</f>
        <v>1418</v>
      </c>
      <c r="O1937" s="32">
        <f>VLOOKUP(A1937,[1]FIJA!$A:$P,12,0)</f>
        <v>75</v>
      </c>
      <c r="P1937" s="6">
        <v>1182</v>
      </c>
      <c r="Q1937" s="40">
        <f t="shared" si="91"/>
        <v>1257</v>
      </c>
      <c r="R1937" s="6">
        <f t="shared" si="90"/>
        <v>3068</v>
      </c>
      <c r="S1937" s="6">
        <f t="shared" si="92"/>
        <v>18743</v>
      </c>
      <c r="T1937" s="24">
        <v>111</v>
      </c>
      <c r="U1937" s="2" t="str">
        <f>VLOOKUP(A1937,[2]COMEDORECO_Generacion_de_Datos_!$A:$F,5,0)</f>
        <v>01.00.00.62.03.05</v>
      </c>
    </row>
    <row r="1938" spans="1:21" s="3" customFormat="1" ht="21.95" customHeight="1" x14ac:dyDescent="0.25">
      <c r="A1938" s="2">
        <f>VLOOKUP(C1938,[1]FIJA!$D:$P,3,0)</f>
        <v>300832102</v>
      </c>
      <c r="B1938" s="23">
        <v>1926</v>
      </c>
      <c r="C1938" s="7" t="s">
        <v>500</v>
      </c>
      <c r="D1938" s="7" t="s">
        <v>186</v>
      </c>
      <c r="E1938" s="7" t="str">
        <f>VLOOKUP(A1938,[2]COMEDORECO_Generacion_de_Datos_!$A:$F,2,0)</f>
        <v>F</v>
      </c>
      <c r="F1938" s="7" t="s">
        <v>1844</v>
      </c>
      <c r="G1938" s="44" t="str">
        <f>VLOOKUP(A1938,[1]FIJA!$A:$P,15,0)</f>
        <v>DEPARTAMENTO DE ALMACEN DE ALIMENTOS- CO</v>
      </c>
      <c r="H1938" s="44">
        <f>VLOOKUP(A1938,[1]FIJA!$A:$P,8,0)</f>
        <v>18000</v>
      </c>
      <c r="I1938" s="32">
        <f>VLOOKUP(A1938,[1]FIJA!$A:$P,10,0)</f>
        <v>0</v>
      </c>
      <c r="J1938" s="32">
        <f>VLOOKUP(A1938,[1]FIJA!$A:$P,9,0)</f>
        <v>516.6</v>
      </c>
      <c r="K1938" s="32">
        <f>VLOOKUP(A1938,[3]Sheet1!$F:$I,2,)</f>
        <v>1278</v>
      </c>
      <c r="L1938" s="32">
        <f>VLOOKUP(A1938,[3]Sheet1!$F:$I,4,0)</f>
        <v>207</v>
      </c>
      <c r="M1938" s="32">
        <f>VLOOKUP(A1938,[1]FIJA!$A:$P,11,0)</f>
        <v>547.20000000000005</v>
      </c>
      <c r="N1938" s="32">
        <f>VLOOKUP(A1938,[3]Sheet1!$F:$I,3,0)</f>
        <v>1276.2</v>
      </c>
      <c r="O1938" s="32">
        <f>VLOOKUP(A1938,[1]FIJA!$A:$P,12,0)</f>
        <v>75</v>
      </c>
      <c r="P1938" s="6">
        <v>1063.8000000000002</v>
      </c>
      <c r="Q1938" s="40">
        <f t="shared" si="91"/>
        <v>1138.8000000000002</v>
      </c>
      <c r="R1938" s="6">
        <f t="shared" si="90"/>
        <v>2761.2</v>
      </c>
      <c r="S1938" s="6">
        <f t="shared" si="92"/>
        <v>16861.2</v>
      </c>
      <c r="T1938" s="24">
        <v>111</v>
      </c>
      <c r="U1938" s="2" t="str">
        <f>VLOOKUP(A1938,[2]COMEDORECO_Generacion_de_Datos_!$A:$F,5,0)</f>
        <v>01.00.00.62.03.05</v>
      </c>
    </row>
    <row r="1939" spans="1:21" s="3" customFormat="1" ht="21.95" customHeight="1" x14ac:dyDescent="0.25">
      <c r="A1939" s="2">
        <f>VLOOKUP(C1939,[1]FIJA!$D:$P,3,0)</f>
        <v>40221534254</v>
      </c>
      <c r="B1939" s="23">
        <v>1927</v>
      </c>
      <c r="C1939" s="7" t="s">
        <v>1458</v>
      </c>
      <c r="D1939" s="7" t="s">
        <v>111</v>
      </c>
      <c r="E1939" s="7" t="str">
        <f>VLOOKUP(A1939,[2]COMEDORECO_Generacion_de_Datos_!$A:$F,2,0)</f>
        <v>M</v>
      </c>
      <c r="F1939" s="7" t="s">
        <v>1844</v>
      </c>
      <c r="G1939" s="44" t="str">
        <f>VLOOKUP(A1939,[1]FIJA!$A:$P,15,0)</f>
        <v>DEPARTAMENTO DE ALMACEN DE ALIMENTOS- CO</v>
      </c>
      <c r="H1939" s="44">
        <f>VLOOKUP(A1939,[1]FIJA!$A:$P,8,0)</f>
        <v>18000</v>
      </c>
      <c r="I1939" s="32">
        <f>VLOOKUP(A1939,[1]FIJA!$A:$P,10,0)</f>
        <v>0</v>
      </c>
      <c r="J1939" s="32">
        <f>VLOOKUP(A1939,[1]FIJA!$A:$P,9,0)</f>
        <v>516.6</v>
      </c>
      <c r="K1939" s="32">
        <f>VLOOKUP(A1939,[3]Sheet1!$F:$I,2,)</f>
        <v>1278</v>
      </c>
      <c r="L1939" s="32">
        <f>VLOOKUP(A1939,[3]Sheet1!$F:$I,4,0)</f>
        <v>207</v>
      </c>
      <c r="M1939" s="32">
        <f>VLOOKUP(A1939,[1]FIJA!$A:$P,11,0)</f>
        <v>547.20000000000005</v>
      </c>
      <c r="N1939" s="32">
        <f>VLOOKUP(A1939,[3]Sheet1!$F:$I,3,0)</f>
        <v>1276.2</v>
      </c>
      <c r="O1939" s="32">
        <f>VLOOKUP(A1939,[1]FIJA!$A:$P,12,0)</f>
        <v>75</v>
      </c>
      <c r="P1939" s="6">
        <v>1063.8000000000002</v>
      </c>
      <c r="Q1939" s="40">
        <f t="shared" si="91"/>
        <v>1138.8000000000002</v>
      </c>
      <c r="R1939" s="6">
        <f t="shared" si="90"/>
        <v>2761.2</v>
      </c>
      <c r="S1939" s="6">
        <f t="shared" si="92"/>
        <v>16861.2</v>
      </c>
      <c r="T1939" s="24">
        <v>111</v>
      </c>
      <c r="U1939" s="2" t="str">
        <f>VLOOKUP(A1939,[2]COMEDORECO_Generacion_de_Datos_!$A:$F,5,0)</f>
        <v>01.00.00.62.03.05</v>
      </c>
    </row>
    <row r="1940" spans="1:21" s="3" customFormat="1" ht="21.95" customHeight="1" x14ac:dyDescent="0.25">
      <c r="A1940" s="2">
        <f>VLOOKUP(C1940,[1]FIJA!$D:$P,3,0)</f>
        <v>108344508</v>
      </c>
      <c r="B1940" s="23">
        <v>1928</v>
      </c>
      <c r="C1940" s="7" t="s">
        <v>1749</v>
      </c>
      <c r="D1940" s="7" t="s">
        <v>159</v>
      </c>
      <c r="E1940" s="7" t="str">
        <f>VLOOKUP(A1940,[2]COMEDORECO_Generacion_de_Datos_!$A:$F,2,0)</f>
        <v>M</v>
      </c>
      <c r="F1940" s="7" t="s">
        <v>1844</v>
      </c>
      <c r="G1940" s="44" t="str">
        <f>VLOOKUP(A1940,[1]FIJA!$A:$P,15,0)</f>
        <v>DEPARTAMENTO DE ALMACEN DE ALIMENTOS- CO</v>
      </c>
      <c r="H1940" s="44">
        <f>VLOOKUP(A1940,[1]FIJA!$A:$P,8,0)</f>
        <v>18000</v>
      </c>
      <c r="I1940" s="32">
        <f>VLOOKUP(A1940,[1]FIJA!$A:$P,10,0)</f>
        <v>0</v>
      </c>
      <c r="J1940" s="32">
        <f>VLOOKUP(A1940,[1]FIJA!$A:$P,9,0)</f>
        <v>516.6</v>
      </c>
      <c r="K1940" s="32">
        <f>VLOOKUP(A1940,[3]Sheet1!$F:$I,2,)</f>
        <v>1278</v>
      </c>
      <c r="L1940" s="32">
        <f>VLOOKUP(A1940,[3]Sheet1!$F:$I,4,0)</f>
        <v>207</v>
      </c>
      <c r="M1940" s="32">
        <f>VLOOKUP(A1940,[1]FIJA!$A:$P,11,0)</f>
        <v>547.20000000000005</v>
      </c>
      <c r="N1940" s="32">
        <f>VLOOKUP(A1940,[3]Sheet1!$F:$I,3,0)</f>
        <v>1276.2</v>
      </c>
      <c r="O1940" s="32">
        <f>VLOOKUP(A1940,[1]FIJA!$A:$P,12,0)</f>
        <v>75</v>
      </c>
      <c r="P1940" s="6">
        <v>886.5</v>
      </c>
      <c r="Q1940" s="40">
        <f t="shared" si="91"/>
        <v>1138.8000000000002</v>
      </c>
      <c r="R1940" s="6">
        <f t="shared" si="90"/>
        <v>2761.2</v>
      </c>
      <c r="S1940" s="6">
        <f t="shared" si="92"/>
        <v>16861.2</v>
      </c>
      <c r="T1940" s="24">
        <v>111</v>
      </c>
      <c r="U1940" s="2" t="str">
        <f>VLOOKUP(A1940,[2]COMEDORECO_Generacion_de_Datos_!$A:$F,5,0)</f>
        <v>01.00.00.62.03.05</v>
      </c>
    </row>
    <row r="1941" spans="1:21" s="3" customFormat="1" ht="21.95" customHeight="1" x14ac:dyDescent="0.25">
      <c r="A1941" s="2">
        <f>VLOOKUP(C1941,[1]FIJA!$D:$P,3,0)</f>
        <v>40239440106</v>
      </c>
      <c r="B1941" s="23">
        <v>1929</v>
      </c>
      <c r="C1941" s="7" t="s">
        <v>1251</v>
      </c>
      <c r="D1941" s="7" t="s">
        <v>37</v>
      </c>
      <c r="E1941" s="7" t="str">
        <f>VLOOKUP(A1941,[2]COMEDORECO_Generacion_de_Datos_!$A:$F,2,0)</f>
        <v>F</v>
      </c>
      <c r="F1941" s="7" t="s">
        <v>1844</v>
      </c>
      <c r="G1941" s="44" t="str">
        <f>VLOOKUP(A1941,[1]FIJA!$A:$P,15,0)</f>
        <v>DEPARTAMENTO DE ALMACEN DE ALIMENTOS- CO</v>
      </c>
      <c r="H1941" s="44">
        <f>VLOOKUP(A1941,[1]FIJA!$A:$P,8,0)</f>
        <v>16500</v>
      </c>
      <c r="I1941" s="32">
        <f>VLOOKUP(A1941,[1]FIJA!$A:$P,10,0)</f>
        <v>0</v>
      </c>
      <c r="J1941" s="32">
        <f>VLOOKUP(A1941,[1]FIJA!$A:$P,9,0)</f>
        <v>473.55</v>
      </c>
      <c r="K1941" s="32">
        <f>VLOOKUP(A1941,[3]Sheet1!$F:$I,2,)</f>
        <v>1171.5</v>
      </c>
      <c r="L1941" s="32">
        <f>VLOOKUP(A1941,[3]Sheet1!$F:$I,4,0)</f>
        <v>189.75</v>
      </c>
      <c r="M1941" s="32">
        <f>VLOOKUP(A1941,[1]FIJA!$A:$P,11,0)</f>
        <v>501.6</v>
      </c>
      <c r="N1941" s="32">
        <f>VLOOKUP(A1941,[3]Sheet1!$F:$I,3,0)</f>
        <v>1169.8499999999999</v>
      </c>
      <c r="O1941" s="32">
        <f>VLOOKUP(A1941,[1]FIJA!$A:$P,12,0)</f>
        <v>75</v>
      </c>
      <c r="P1941" s="6">
        <v>975.15000000000009</v>
      </c>
      <c r="Q1941" s="40">
        <f t="shared" si="91"/>
        <v>1050.1500000000001</v>
      </c>
      <c r="R1941" s="6">
        <f t="shared" si="90"/>
        <v>2531.1</v>
      </c>
      <c r="S1941" s="6">
        <f t="shared" si="92"/>
        <v>15449.85</v>
      </c>
      <c r="T1941" s="24">
        <v>111</v>
      </c>
      <c r="U1941" s="2" t="str">
        <f>VLOOKUP(A1941,[2]COMEDORECO_Generacion_de_Datos_!$A:$F,5,0)</f>
        <v>01.00.00.62.03.05</v>
      </c>
    </row>
    <row r="1942" spans="1:21" s="3" customFormat="1" ht="21.95" customHeight="1" x14ac:dyDescent="0.25">
      <c r="A1942" s="2">
        <f>VLOOKUP(C1942,[1]FIJA!$D:$P,3,0)</f>
        <v>103436499</v>
      </c>
      <c r="B1942" s="23">
        <v>1930</v>
      </c>
      <c r="C1942" s="7" t="s">
        <v>158</v>
      </c>
      <c r="D1942" s="7" t="s">
        <v>159</v>
      </c>
      <c r="E1942" s="7" t="str">
        <f>VLOOKUP(A1942,[2]COMEDORECO_Generacion_de_Datos_!$A:$F,2,0)</f>
        <v>M</v>
      </c>
      <c r="F1942" s="7" t="s">
        <v>1844</v>
      </c>
      <c r="G1942" s="44" t="str">
        <f>VLOOKUP(A1942,[1]FIJA!$A:$P,15,0)</f>
        <v>DEPARTAMENTO DE ALMACEN DE ALIMENTOS- CO</v>
      </c>
      <c r="H1942" s="44">
        <f>VLOOKUP(A1942,[1]FIJA!$A:$P,8,0)</f>
        <v>16500</v>
      </c>
      <c r="I1942" s="32">
        <f>VLOOKUP(A1942,[1]FIJA!$A:$P,10,0)</f>
        <v>0</v>
      </c>
      <c r="J1942" s="32">
        <f>VLOOKUP(A1942,[1]FIJA!$A:$P,9,0)</f>
        <v>473.55</v>
      </c>
      <c r="K1942" s="32">
        <f>VLOOKUP(A1942,[3]Sheet1!$F:$I,2,)</f>
        <v>1171.5</v>
      </c>
      <c r="L1942" s="32">
        <f>VLOOKUP(A1942,[3]Sheet1!$F:$I,4,0)</f>
        <v>189.75</v>
      </c>
      <c r="M1942" s="32">
        <f>VLOOKUP(A1942,[1]FIJA!$A:$P,11,0)</f>
        <v>501.6</v>
      </c>
      <c r="N1942" s="32">
        <f>VLOOKUP(A1942,[3]Sheet1!$F:$I,3,0)</f>
        <v>1169.8499999999999</v>
      </c>
      <c r="O1942" s="32">
        <f>VLOOKUP(A1942,[1]FIJA!$A:$P,12,0)</f>
        <v>75</v>
      </c>
      <c r="P1942" s="6">
        <v>975.15000000000009</v>
      </c>
      <c r="Q1942" s="40">
        <f t="shared" si="91"/>
        <v>1050.1500000000001</v>
      </c>
      <c r="R1942" s="6">
        <f t="shared" si="90"/>
        <v>2531.1</v>
      </c>
      <c r="S1942" s="6">
        <f t="shared" si="92"/>
        <v>15449.85</v>
      </c>
      <c r="T1942" s="24">
        <v>111</v>
      </c>
      <c r="U1942" s="2" t="str">
        <f>VLOOKUP(A1942,[2]COMEDORECO_Generacion_de_Datos_!$A:$F,5,0)</f>
        <v>01.00.00.62.03.05</v>
      </c>
    </row>
    <row r="1943" spans="1:21" s="3" customFormat="1" ht="21.95" customHeight="1" x14ac:dyDescent="0.25">
      <c r="A1943" s="2">
        <f>VLOOKUP(C1943,[1]FIJA!$D:$P,3,0)</f>
        <v>103445276</v>
      </c>
      <c r="B1943" s="23">
        <v>1931</v>
      </c>
      <c r="C1943" s="7" t="s">
        <v>160</v>
      </c>
      <c r="D1943" s="7" t="s">
        <v>37</v>
      </c>
      <c r="E1943" s="7" t="str">
        <f>VLOOKUP(A1943,[2]COMEDORECO_Generacion_de_Datos_!$A:$F,2,0)</f>
        <v>F</v>
      </c>
      <c r="F1943" s="7" t="s">
        <v>1844</v>
      </c>
      <c r="G1943" s="44" t="str">
        <f>VLOOKUP(A1943,[1]FIJA!$A:$P,15,0)</f>
        <v>DEPARTAMENTO DE ALMACEN DE ALIMENTOS- CO</v>
      </c>
      <c r="H1943" s="44">
        <f>VLOOKUP(A1943,[1]FIJA!$A:$P,8,0)</f>
        <v>16500</v>
      </c>
      <c r="I1943" s="32">
        <f>VLOOKUP(A1943,[1]FIJA!$A:$P,10,0)</f>
        <v>0</v>
      </c>
      <c r="J1943" s="32">
        <f>VLOOKUP(A1943,[1]FIJA!$A:$P,9,0)</f>
        <v>473.55</v>
      </c>
      <c r="K1943" s="32">
        <f>VLOOKUP(A1943,[3]Sheet1!$F:$I,2,)</f>
        <v>1171.5</v>
      </c>
      <c r="L1943" s="32">
        <f>VLOOKUP(A1943,[3]Sheet1!$F:$I,4,0)</f>
        <v>189.75</v>
      </c>
      <c r="M1943" s="32">
        <f>VLOOKUP(A1943,[1]FIJA!$A:$P,11,0)</f>
        <v>501.6</v>
      </c>
      <c r="N1943" s="32">
        <f>VLOOKUP(A1943,[3]Sheet1!$F:$I,3,0)</f>
        <v>1169.8499999999999</v>
      </c>
      <c r="O1943" s="32">
        <f>VLOOKUP(A1943,[1]FIJA!$A:$P,12,0)</f>
        <v>75</v>
      </c>
      <c r="P1943" s="6">
        <v>975.15000000000009</v>
      </c>
      <c r="Q1943" s="40">
        <f t="shared" si="91"/>
        <v>1050.1500000000001</v>
      </c>
      <c r="R1943" s="6">
        <f t="shared" si="90"/>
        <v>2531.1</v>
      </c>
      <c r="S1943" s="6">
        <f t="shared" si="92"/>
        <v>15449.85</v>
      </c>
      <c r="T1943" s="24">
        <v>111</v>
      </c>
      <c r="U1943" s="2" t="str">
        <f>VLOOKUP(A1943,[2]COMEDORECO_Generacion_de_Datos_!$A:$F,5,0)</f>
        <v>01.00.00.62.03.05</v>
      </c>
    </row>
    <row r="1944" spans="1:21" s="3" customFormat="1" ht="21.95" customHeight="1" x14ac:dyDescent="0.25">
      <c r="A1944" s="2">
        <f>VLOOKUP(C1944,[1]FIJA!$D:$P,3,0)</f>
        <v>105688808</v>
      </c>
      <c r="B1944" s="23">
        <v>1932</v>
      </c>
      <c r="C1944" s="7" t="s">
        <v>249</v>
      </c>
      <c r="D1944" s="7" t="s">
        <v>37</v>
      </c>
      <c r="E1944" s="7" t="str">
        <f>VLOOKUP(A1944,[2]COMEDORECO_Generacion_de_Datos_!$A:$F,2,0)</f>
        <v>M</v>
      </c>
      <c r="F1944" s="7" t="s">
        <v>1844</v>
      </c>
      <c r="G1944" s="44" t="str">
        <f>VLOOKUP(A1944,[1]FIJA!$A:$P,15,0)</f>
        <v>DEPARTAMENTO DE ALMACEN DE ALIMENTOS- CO</v>
      </c>
      <c r="H1944" s="44">
        <f>VLOOKUP(A1944,[1]FIJA!$A:$P,8,0)</f>
        <v>16500</v>
      </c>
      <c r="I1944" s="32">
        <f>VLOOKUP(A1944,[1]FIJA!$A:$P,10,0)</f>
        <v>0</v>
      </c>
      <c r="J1944" s="32">
        <f>VLOOKUP(A1944,[1]FIJA!$A:$P,9,0)</f>
        <v>473.55</v>
      </c>
      <c r="K1944" s="32">
        <f>VLOOKUP(A1944,[3]Sheet1!$F:$I,2,)</f>
        <v>1171.5</v>
      </c>
      <c r="L1944" s="32">
        <f>VLOOKUP(A1944,[3]Sheet1!$F:$I,4,0)</f>
        <v>189.75</v>
      </c>
      <c r="M1944" s="32">
        <f>VLOOKUP(A1944,[1]FIJA!$A:$P,11,0)</f>
        <v>501.6</v>
      </c>
      <c r="N1944" s="32">
        <f>VLOOKUP(A1944,[3]Sheet1!$F:$I,3,0)</f>
        <v>1169.8499999999999</v>
      </c>
      <c r="O1944" s="32">
        <f>VLOOKUP(A1944,[1]FIJA!$A:$P,12,0)</f>
        <v>75</v>
      </c>
      <c r="P1944" s="6">
        <v>975.15000000000009</v>
      </c>
      <c r="Q1944" s="40">
        <f t="shared" si="91"/>
        <v>1050.1500000000001</v>
      </c>
      <c r="R1944" s="6">
        <f t="shared" si="90"/>
        <v>2531.1</v>
      </c>
      <c r="S1944" s="6">
        <f t="shared" si="92"/>
        <v>15449.85</v>
      </c>
      <c r="T1944" s="24">
        <v>111</v>
      </c>
      <c r="U1944" s="2" t="str">
        <f>VLOOKUP(A1944,[2]COMEDORECO_Generacion_de_Datos_!$A:$F,5,0)</f>
        <v>01.00.00.62.03.05</v>
      </c>
    </row>
    <row r="1945" spans="1:21" s="3" customFormat="1" ht="21.95" customHeight="1" x14ac:dyDescent="0.25">
      <c r="A1945" s="2">
        <f>VLOOKUP(C1945,[1]FIJA!$D:$P,3,0)</f>
        <v>112122072</v>
      </c>
      <c r="B1945" s="23">
        <v>1933</v>
      </c>
      <c r="C1945" s="7" t="s">
        <v>372</v>
      </c>
      <c r="D1945" s="7" t="s">
        <v>152</v>
      </c>
      <c r="E1945" s="7" t="str">
        <f>VLOOKUP(A1945,[2]COMEDORECO_Generacion_de_Datos_!$A:$F,2,0)</f>
        <v>F</v>
      </c>
      <c r="F1945" s="7" t="s">
        <v>1844</v>
      </c>
      <c r="G1945" s="44" t="str">
        <f>VLOOKUP(A1945,[1]FIJA!$A:$P,15,0)</f>
        <v>DEPARTAMENTO DE ALMACEN DE ALIMENTOS- CO</v>
      </c>
      <c r="H1945" s="44">
        <f>VLOOKUP(A1945,[1]FIJA!$A:$P,8,0)</f>
        <v>16500</v>
      </c>
      <c r="I1945" s="32">
        <f>VLOOKUP(A1945,[1]FIJA!$A:$P,10,0)</f>
        <v>0</v>
      </c>
      <c r="J1945" s="32">
        <f>VLOOKUP(A1945,[1]FIJA!$A:$P,9,0)</f>
        <v>473.55</v>
      </c>
      <c r="K1945" s="32">
        <f>VLOOKUP(A1945,[3]Sheet1!$F:$I,2,)</f>
        <v>1171.5</v>
      </c>
      <c r="L1945" s="32">
        <f>VLOOKUP(A1945,[3]Sheet1!$F:$I,4,0)</f>
        <v>189.75</v>
      </c>
      <c r="M1945" s="32">
        <f>VLOOKUP(A1945,[1]FIJA!$A:$P,11,0)</f>
        <v>501.6</v>
      </c>
      <c r="N1945" s="32">
        <f>VLOOKUP(A1945,[3]Sheet1!$F:$I,3,0)</f>
        <v>1169.8499999999999</v>
      </c>
      <c r="O1945" s="32">
        <f>VLOOKUP(A1945,[1]FIJA!$A:$P,12,0)</f>
        <v>75</v>
      </c>
      <c r="P1945" s="6">
        <v>975.15000000000009</v>
      </c>
      <c r="Q1945" s="40">
        <f t="shared" si="91"/>
        <v>1050.1500000000001</v>
      </c>
      <c r="R1945" s="6">
        <f t="shared" si="90"/>
        <v>2531.1</v>
      </c>
      <c r="S1945" s="6">
        <f t="shared" si="92"/>
        <v>15449.85</v>
      </c>
      <c r="T1945" s="24">
        <v>111</v>
      </c>
      <c r="U1945" s="2" t="str">
        <f>VLOOKUP(A1945,[2]COMEDORECO_Generacion_de_Datos_!$A:$F,5,0)</f>
        <v>01.00.00.62.03.05</v>
      </c>
    </row>
    <row r="1946" spans="1:21" s="3" customFormat="1" ht="21.95" customHeight="1" x14ac:dyDescent="0.25">
      <c r="A1946" s="2">
        <f>VLOOKUP(C1946,[1]FIJA!$D:$P,3,0)</f>
        <v>114817463</v>
      </c>
      <c r="B1946" s="23">
        <v>1934</v>
      </c>
      <c r="C1946" s="7" t="s">
        <v>420</v>
      </c>
      <c r="D1946" s="7" t="s">
        <v>37</v>
      </c>
      <c r="E1946" s="7" t="str">
        <f>VLOOKUP(A1946,[2]COMEDORECO_Generacion_de_Datos_!$A:$F,2,0)</f>
        <v>F</v>
      </c>
      <c r="F1946" s="7" t="s">
        <v>1844</v>
      </c>
      <c r="G1946" s="44" t="str">
        <f>VLOOKUP(A1946,[1]FIJA!$A:$P,15,0)</f>
        <v>DEPARTAMENTO DE ALMACEN DE ALIMENTOS- CO</v>
      </c>
      <c r="H1946" s="44">
        <f>VLOOKUP(A1946,[1]FIJA!$A:$P,8,0)</f>
        <v>16500</v>
      </c>
      <c r="I1946" s="32">
        <f>VLOOKUP(A1946,[1]FIJA!$A:$P,10,0)</f>
        <v>0</v>
      </c>
      <c r="J1946" s="32">
        <f>VLOOKUP(A1946,[1]FIJA!$A:$P,9,0)</f>
        <v>473.55</v>
      </c>
      <c r="K1946" s="32">
        <f>VLOOKUP(A1946,[3]Sheet1!$F:$I,2,)</f>
        <v>1171.5</v>
      </c>
      <c r="L1946" s="32">
        <f>VLOOKUP(A1946,[3]Sheet1!$F:$I,4,0)</f>
        <v>189.75</v>
      </c>
      <c r="M1946" s="32">
        <f>VLOOKUP(A1946,[1]FIJA!$A:$P,11,0)</f>
        <v>501.6</v>
      </c>
      <c r="N1946" s="32">
        <f>VLOOKUP(A1946,[3]Sheet1!$F:$I,3,0)</f>
        <v>1169.8499999999999</v>
      </c>
      <c r="O1946" s="32">
        <f>VLOOKUP(A1946,[1]FIJA!$A:$P,12,0)</f>
        <v>75</v>
      </c>
      <c r="P1946" s="6">
        <v>975.15000000000009</v>
      </c>
      <c r="Q1946" s="40">
        <f t="shared" si="91"/>
        <v>1050.1500000000001</v>
      </c>
      <c r="R1946" s="6">
        <f t="shared" si="90"/>
        <v>2531.1</v>
      </c>
      <c r="S1946" s="6">
        <f t="shared" si="92"/>
        <v>15449.85</v>
      </c>
      <c r="T1946" s="24">
        <v>111</v>
      </c>
      <c r="U1946" s="2" t="str">
        <f>VLOOKUP(A1946,[2]COMEDORECO_Generacion_de_Datos_!$A:$F,5,0)</f>
        <v>01.00.00.62.03.05</v>
      </c>
    </row>
    <row r="1947" spans="1:21" s="3" customFormat="1" ht="21.95" customHeight="1" x14ac:dyDescent="0.25">
      <c r="A1947" s="2">
        <f>VLOOKUP(C1947,[1]FIJA!$D:$P,3,0)</f>
        <v>1800618264</v>
      </c>
      <c r="B1947" s="23">
        <v>1935</v>
      </c>
      <c r="C1947" s="7" t="s">
        <v>654</v>
      </c>
      <c r="D1947" s="7" t="s">
        <v>111</v>
      </c>
      <c r="E1947" s="7" t="str">
        <f>VLOOKUP(A1947,[2]COMEDORECO_Generacion_de_Datos_!$A:$F,2,0)</f>
        <v>M</v>
      </c>
      <c r="F1947" s="7" t="s">
        <v>1844</v>
      </c>
      <c r="G1947" s="44" t="str">
        <f>VLOOKUP(A1947,[1]FIJA!$A:$P,15,0)</f>
        <v>DEPARTAMENTO DE ALMACEN DE ALIMENTOS- CO</v>
      </c>
      <c r="H1947" s="44">
        <f>VLOOKUP(A1947,[1]FIJA!$A:$P,8,0)</f>
        <v>16500</v>
      </c>
      <c r="I1947" s="32">
        <f>VLOOKUP(A1947,[1]FIJA!$A:$P,10,0)</f>
        <v>0</v>
      </c>
      <c r="J1947" s="32">
        <f>VLOOKUP(A1947,[1]FIJA!$A:$P,9,0)</f>
        <v>473.55</v>
      </c>
      <c r="K1947" s="32">
        <f>VLOOKUP(A1947,[3]Sheet1!$F:$I,2,)</f>
        <v>1171.5</v>
      </c>
      <c r="L1947" s="32">
        <f>VLOOKUP(A1947,[3]Sheet1!$F:$I,4,0)</f>
        <v>189.75</v>
      </c>
      <c r="M1947" s="32">
        <f>VLOOKUP(A1947,[1]FIJA!$A:$P,11,0)</f>
        <v>501.6</v>
      </c>
      <c r="N1947" s="32">
        <f>VLOOKUP(A1947,[3]Sheet1!$F:$I,3,0)</f>
        <v>1169.8499999999999</v>
      </c>
      <c r="O1947" s="32">
        <f>VLOOKUP(A1947,[1]FIJA!$A:$P,12,0)</f>
        <v>75</v>
      </c>
      <c r="P1947" s="6">
        <v>975.15000000000009</v>
      </c>
      <c r="Q1947" s="40">
        <f t="shared" si="91"/>
        <v>1050.1500000000001</v>
      </c>
      <c r="R1947" s="6">
        <f t="shared" si="90"/>
        <v>2531.1</v>
      </c>
      <c r="S1947" s="6">
        <f t="shared" si="92"/>
        <v>15449.85</v>
      </c>
      <c r="T1947" s="24">
        <v>111</v>
      </c>
      <c r="U1947" s="2" t="str">
        <f>VLOOKUP(A1947,[2]COMEDORECO_Generacion_de_Datos_!$A:$F,5,0)</f>
        <v>01.00.00.62.03.05</v>
      </c>
    </row>
    <row r="1948" spans="1:21" s="3" customFormat="1" ht="21.95" customHeight="1" x14ac:dyDescent="0.25">
      <c r="A1948" s="2">
        <f>VLOOKUP(C1948,[1]FIJA!$D:$P,3,0)</f>
        <v>106279631</v>
      </c>
      <c r="B1948" s="23">
        <v>1936</v>
      </c>
      <c r="C1948" s="7" t="s">
        <v>261</v>
      </c>
      <c r="D1948" s="7" t="s">
        <v>111</v>
      </c>
      <c r="E1948" s="7" t="str">
        <f>VLOOKUP(A1948,[2]COMEDORECO_Generacion_de_Datos_!$A:$F,2,0)</f>
        <v>M</v>
      </c>
      <c r="F1948" s="7" t="s">
        <v>1844</v>
      </c>
      <c r="G1948" s="44" t="str">
        <f>VLOOKUP(A1948,[1]FIJA!$A:$P,15,0)</f>
        <v>DEPARTAMENTO DE ALMACEN DE ALIMENTOS- CO</v>
      </c>
      <c r="H1948" s="44">
        <f>VLOOKUP(A1948,[1]FIJA!$A:$P,8,0)</f>
        <v>16000</v>
      </c>
      <c r="I1948" s="32">
        <f>VLOOKUP(A1948,[1]FIJA!$A:$P,10,0)</f>
        <v>0</v>
      </c>
      <c r="J1948" s="32">
        <f>VLOOKUP(A1948,[1]FIJA!$A:$P,9,0)</f>
        <v>459.2</v>
      </c>
      <c r="K1948" s="32">
        <f>VLOOKUP(A1948,[3]Sheet1!$F:$I,2,)</f>
        <v>1136</v>
      </c>
      <c r="L1948" s="32">
        <f>VLOOKUP(A1948,[3]Sheet1!$F:$I,4,0)</f>
        <v>184</v>
      </c>
      <c r="M1948" s="32">
        <f>VLOOKUP(A1948,[1]FIJA!$A:$P,11,0)</f>
        <v>486.4</v>
      </c>
      <c r="N1948" s="32">
        <f>VLOOKUP(A1948,[3]Sheet1!$F:$I,3,0)</f>
        <v>1134.4000000000001</v>
      </c>
      <c r="O1948" s="32">
        <f>VLOOKUP(A1948,[1]FIJA!$A:$P,12,0)</f>
        <v>75</v>
      </c>
      <c r="P1948" s="6">
        <v>945.59999999999991</v>
      </c>
      <c r="Q1948" s="40">
        <f t="shared" si="91"/>
        <v>1020.5999999999999</v>
      </c>
      <c r="R1948" s="6">
        <f t="shared" si="90"/>
        <v>2454.4</v>
      </c>
      <c r="S1948" s="6">
        <f t="shared" si="92"/>
        <v>14979.4</v>
      </c>
      <c r="T1948" s="24">
        <v>111</v>
      </c>
      <c r="U1948" s="2" t="str">
        <f>VLOOKUP(A1948,[2]COMEDORECO_Generacion_de_Datos_!$A:$F,5,0)</f>
        <v>01.00.00.62.03.05</v>
      </c>
    </row>
    <row r="1949" spans="1:21" s="3" customFormat="1" ht="21.95" customHeight="1" x14ac:dyDescent="0.25">
      <c r="A1949" s="2">
        <f>VLOOKUP(C1949,[1]FIJA!$D:$P,3,0)</f>
        <v>109555805</v>
      </c>
      <c r="B1949" s="23">
        <v>1937</v>
      </c>
      <c r="C1949" s="7" t="s">
        <v>321</v>
      </c>
      <c r="D1949" s="7" t="s">
        <v>111</v>
      </c>
      <c r="E1949" s="7" t="str">
        <f>VLOOKUP(A1949,[2]COMEDORECO_Generacion_de_Datos_!$A:$F,2,0)</f>
        <v>F</v>
      </c>
      <c r="F1949" s="7" t="s">
        <v>1844</v>
      </c>
      <c r="G1949" s="44" t="str">
        <f>VLOOKUP(A1949,[1]FIJA!$A:$P,15,0)</f>
        <v>DEPARTAMENTO DE ALMACEN DE ALIMENTOS- CO</v>
      </c>
      <c r="H1949" s="44">
        <f>VLOOKUP(A1949,[1]FIJA!$A:$P,8,0)</f>
        <v>16000</v>
      </c>
      <c r="I1949" s="32">
        <f>VLOOKUP(A1949,[1]FIJA!$A:$P,10,0)</f>
        <v>0</v>
      </c>
      <c r="J1949" s="32">
        <f>VLOOKUP(A1949,[1]FIJA!$A:$P,9,0)</f>
        <v>459.2</v>
      </c>
      <c r="K1949" s="32">
        <f>VLOOKUP(A1949,[3]Sheet1!$F:$I,2,)</f>
        <v>1136</v>
      </c>
      <c r="L1949" s="32">
        <f>VLOOKUP(A1949,[3]Sheet1!$F:$I,4,0)</f>
        <v>184</v>
      </c>
      <c r="M1949" s="32">
        <f>VLOOKUP(A1949,[1]FIJA!$A:$P,11,0)</f>
        <v>486.4</v>
      </c>
      <c r="N1949" s="32">
        <f>VLOOKUP(A1949,[3]Sheet1!$F:$I,3,0)</f>
        <v>1134.4000000000001</v>
      </c>
      <c r="O1949" s="32">
        <f>VLOOKUP(A1949,[1]FIJA!$A:$P,12,0)</f>
        <v>75</v>
      </c>
      <c r="P1949" s="6">
        <v>945.59999999999991</v>
      </c>
      <c r="Q1949" s="40">
        <f t="shared" si="91"/>
        <v>1020.5999999999999</v>
      </c>
      <c r="R1949" s="6">
        <f t="shared" si="90"/>
        <v>2454.4</v>
      </c>
      <c r="S1949" s="6">
        <f t="shared" si="92"/>
        <v>14979.4</v>
      </c>
      <c r="T1949" s="24">
        <v>111</v>
      </c>
      <c r="U1949" s="2" t="str">
        <f>VLOOKUP(A1949,[2]COMEDORECO_Generacion_de_Datos_!$A:$F,5,0)</f>
        <v>01.00.00.62.03.05</v>
      </c>
    </row>
    <row r="1950" spans="1:21" s="3" customFormat="1" ht="21.95" customHeight="1" x14ac:dyDescent="0.25">
      <c r="A1950" s="2">
        <f>VLOOKUP(C1950,[1]FIJA!$D:$P,3,0)</f>
        <v>5100235760</v>
      </c>
      <c r="B1950" s="23">
        <v>1938</v>
      </c>
      <c r="C1950" s="7" t="s">
        <v>1410</v>
      </c>
      <c r="D1950" s="7" t="s">
        <v>111</v>
      </c>
      <c r="E1950" s="7" t="str">
        <f>VLOOKUP(A1950,[2]COMEDORECO_Generacion_de_Datos_!$A:$F,2,0)</f>
        <v>M</v>
      </c>
      <c r="F1950" s="7" t="s">
        <v>1844</v>
      </c>
      <c r="G1950" s="44" t="str">
        <f>VLOOKUP(A1950,[1]FIJA!$A:$P,15,0)</f>
        <v>DEPARTAMENTO DE ALMACEN DE ALIMENTOS- CO</v>
      </c>
      <c r="H1950" s="44">
        <f>VLOOKUP(A1950,[1]FIJA!$A:$P,8,0)</f>
        <v>16000</v>
      </c>
      <c r="I1950" s="32">
        <f>VLOOKUP(A1950,[1]FIJA!$A:$P,10,0)</f>
        <v>0</v>
      </c>
      <c r="J1950" s="32">
        <f>VLOOKUP(A1950,[1]FIJA!$A:$P,9,0)</f>
        <v>459.2</v>
      </c>
      <c r="K1950" s="32">
        <f>VLOOKUP(A1950,[3]Sheet1!$F:$I,2,)</f>
        <v>1136</v>
      </c>
      <c r="L1950" s="32">
        <f>VLOOKUP(A1950,[3]Sheet1!$F:$I,4,0)</f>
        <v>184</v>
      </c>
      <c r="M1950" s="32">
        <f>VLOOKUP(A1950,[1]FIJA!$A:$P,11,0)</f>
        <v>486.4</v>
      </c>
      <c r="N1950" s="32">
        <f>VLOOKUP(A1950,[3]Sheet1!$F:$I,3,0)</f>
        <v>1134.4000000000001</v>
      </c>
      <c r="O1950" s="32">
        <f>VLOOKUP(A1950,[1]FIJA!$A:$P,12,0)</f>
        <v>75</v>
      </c>
      <c r="P1950" s="6">
        <v>945.59999999999991</v>
      </c>
      <c r="Q1950" s="40">
        <f t="shared" si="91"/>
        <v>1020.5999999999999</v>
      </c>
      <c r="R1950" s="6">
        <f t="shared" si="90"/>
        <v>2454.4</v>
      </c>
      <c r="S1950" s="6">
        <f t="shared" si="92"/>
        <v>14979.4</v>
      </c>
      <c r="T1950" s="24">
        <v>111</v>
      </c>
      <c r="U1950" s="2" t="str">
        <f>VLOOKUP(A1950,[2]COMEDORECO_Generacion_de_Datos_!$A:$F,5,0)</f>
        <v>01.00.00.62.03.05</v>
      </c>
    </row>
    <row r="1951" spans="1:21" s="3" customFormat="1" ht="21.95" customHeight="1" x14ac:dyDescent="0.25">
      <c r="A1951" s="2">
        <f>VLOOKUP(C1951,[1]FIJA!$D:$P,3,0)</f>
        <v>11800082759</v>
      </c>
      <c r="B1951" s="23">
        <v>1939</v>
      </c>
      <c r="C1951" s="7" t="s">
        <v>1043</v>
      </c>
      <c r="D1951" s="7" t="s">
        <v>111</v>
      </c>
      <c r="E1951" s="7" t="str">
        <f>VLOOKUP(A1951,[2]COMEDORECO_Generacion_de_Datos_!$A:$F,2,0)</f>
        <v>F</v>
      </c>
      <c r="F1951" s="7" t="s">
        <v>1844</v>
      </c>
      <c r="G1951" s="44" t="str">
        <f>VLOOKUP(A1951,[1]FIJA!$A:$P,15,0)</f>
        <v>DEPARTAMENTO DE ALMACEN DE ALIMENTOS- CO</v>
      </c>
      <c r="H1951" s="44">
        <f>VLOOKUP(A1951,[1]FIJA!$A:$P,8,0)</f>
        <v>16000</v>
      </c>
      <c r="I1951" s="32">
        <f>VLOOKUP(A1951,[1]FIJA!$A:$P,10,0)</f>
        <v>0</v>
      </c>
      <c r="J1951" s="32">
        <f>VLOOKUP(A1951,[1]FIJA!$A:$P,9,0)</f>
        <v>459.2</v>
      </c>
      <c r="K1951" s="32">
        <f>VLOOKUP(A1951,[3]Sheet1!$F:$I,2,)</f>
        <v>1136</v>
      </c>
      <c r="L1951" s="32">
        <f>VLOOKUP(A1951,[3]Sheet1!$F:$I,4,0)</f>
        <v>184</v>
      </c>
      <c r="M1951" s="32">
        <f>VLOOKUP(A1951,[1]FIJA!$A:$P,11,0)</f>
        <v>486.4</v>
      </c>
      <c r="N1951" s="32">
        <f>VLOOKUP(A1951,[3]Sheet1!$F:$I,3,0)</f>
        <v>1134.4000000000001</v>
      </c>
      <c r="O1951" s="32">
        <f>VLOOKUP(A1951,[1]FIJA!$A:$P,12,0)</f>
        <v>75</v>
      </c>
      <c r="P1951" s="6">
        <v>945.59999999999991</v>
      </c>
      <c r="Q1951" s="40">
        <f t="shared" si="91"/>
        <v>1020.5999999999999</v>
      </c>
      <c r="R1951" s="6">
        <f t="shared" si="90"/>
        <v>2454.4</v>
      </c>
      <c r="S1951" s="6">
        <f t="shared" si="92"/>
        <v>14979.4</v>
      </c>
      <c r="T1951" s="24">
        <v>111</v>
      </c>
      <c r="U1951" s="2" t="str">
        <f>VLOOKUP(A1951,[2]COMEDORECO_Generacion_de_Datos_!$A:$F,5,0)</f>
        <v>01.00.00.62.03.05</v>
      </c>
    </row>
    <row r="1952" spans="1:21" s="3" customFormat="1" ht="21.95" customHeight="1" x14ac:dyDescent="0.25">
      <c r="A1952" s="2">
        <f>VLOOKUP(C1952,[1]FIJA!$D:$P,3,0)</f>
        <v>22301470187</v>
      </c>
      <c r="B1952" s="23">
        <v>1940</v>
      </c>
      <c r="C1952" s="7" t="s">
        <v>1516</v>
      </c>
      <c r="D1952" s="7" t="s">
        <v>30</v>
      </c>
      <c r="E1952" s="7" t="str">
        <f>VLOOKUP(A1952,[2]COMEDORECO_Generacion_de_Datos_!$A:$F,2,0)</f>
        <v>F</v>
      </c>
      <c r="F1952" s="7" t="s">
        <v>1844</v>
      </c>
      <c r="G1952" s="44" t="str">
        <f>VLOOKUP(A1952,[1]FIJA!$A:$P,15,0)</f>
        <v>DEPARTAMENTO DE ALMACEN DE ALIMENTOS- CO</v>
      </c>
      <c r="H1952" s="44">
        <f>VLOOKUP(A1952,[1]FIJA!$A:$P,8,0)</f>
        <v>15000</v>
      </c>
      <c r="I1952" s="32">
        <f>VLOOKUP(A1952,[1]FIJA!$A:$P,10,0)</f>
        <v>0</v>
      </c>
      <c r="J1952" s="32">
        <f>VLOOKUP(A1952,[1]FIJA!$A:$P,9,0)</f>
        <v>430.5</v>
      </c>
      <c r="K1952" s="32">
        <f>VLOOKUP(A1952,[3]Sheet1!$F:$I,2,)</f>
        <v>1065</v>
      </c>
      <c r="L1952" s="32">
        <f>VLOOKUP(A1952,[3]Sheet1!$F:$I,4,0)</f>
        <v>172.5</v>
      </c>
      <c r="M1952" s="32">
        <f>VLOOKUP(A1952,[1]FIJA!$A:$P,11,0)</f>
        <v>456</v>
      </c>
      <c r="N1952" s="32">
        <f>VLOOKUP(A1952,[3]Sheet1!$F:$I,3,0)</f>
        <v>1063.5</v>
      </c>
      <c r="O1952" s="32">
        <f>VLOOKUP(A1952,[1]FIJA!$A:$P,12,0)</f>
        <v>75</v>
      </c>
      <c r="P1952" s="6">
        <v>886.5</v>
      </c>
      <c r="Q1952" s="40">
        <f t="shared" si="91"/>
        <v>961.5</v>
      </c>
      <c r="R1952" s="6">
        <f t="shared" si="90"/>
        <v>2301</v>
      </c>
      <c r="S1952" s="6">
        <f t="shared" si="92"/>
        <v>14038.5</v>
      </c>
      <c r="T1952" s="24">
        <v>111</v>
      </c>
      <c r="U1952" s="2" t="str">
        <f>VLOOKUP(A1952,[2]COMEDORECO_Generacion_de_Datos_!$A:$F,5,0)</f>
        <v>01.00.00.62.03.05</v>
      </c>
    </row>
    <row r="1953" spans="1:21" s="3" customFormat="1" ht="21.95" customHeight="1" x14ac:dyDescent="0.25">
      <c r="A1953" s="2">
        <f>VLOOKUP(C1953,[1]FIJA!$D:$P,3,0)</f>
        <v>103461745</v>
      </c>
      <c r="B1953" s="23">
        <v>1941</v>
      </c>
      <c r="C1953" s="7" t="s">
        <v>161</v>
      </c>
      <c r="D1953" s="7" t="s">
        <v>159</v>
      </c>
      <c r="E1953" s="7" t="str">
        <f>VLOOKUP(A1953,[2]COMEDORECO_Generacion_de_Datos_!$A:$F,2,0)</f>
        <v>M</v>
      </c>
      <c r="F1953" s="7" t="s">
        <v>1844</v>
      </c>
      <c r="G1953" s="44" t="str">
        <f>VLOOKUP(A1953,[1]FIJA!$A:$P,15,0)</f>
        <v>DEPARTAMENTO DE ALMACEN DE ALIMENTOS- CO</v>
      </c>
      <c r="H1953" s="44">
        <f>VLOOKUP(A1953,[1]FIJA!$A:$P,8,0)</f>
        <v>15000</v>
      </c>
      <c r="I1953" s="32">
        <f>VLOOKUP(A1953,[1]FIJA!$A:$P,10,0)</f>
        <v>0</v>
      </c>
      <c r="J1953" s="32">
        <f>VLOOKUP(A1953,[1]FIJA!$A:$P,9,0)</f>
        <v>430.5</v>
      </c>
      <c r="K1953" s="32">
        <f>VLOOKUP(A1953,[3]Sheet1!$F:$I,2,)</f>
        <v>1065</v>
      </c>
      <c r="L1953" s="32">
        <f>VLOOKUP(A1953,[3]Sheet1!$F:$I,4,0)</f>
        <v>172.5</v>
      </c>
      <c r="M1953" s="32">
        <f>VLOOKUP(A1953,[1]FIJA!$A:$P,11,0)</f>
        <v>456</v>
      </c>
      <c r="N1953" s="32">
        <f>VLOOKUP(A1953,[3]Sheet1!$F:$I,3,0)</f>
        <v>1063.5</v>
      </c>
      <c r="O1953" s="32">
        <f>VLOOKUP(A1953,[1]FIJA!$A:$P,12,0)</f>
        <v>75</v>
      </c>
      <c r="P1953" s="6">
        <v>886.5</v>
      </c>
      <c r="Q1953" s="40">
        <f t="shared" si="91"/>
        <v>961.5</v>
      </c>
      <c r="R1953" s="6">
        <f t="shared" si="90"/>
        <v>2301</v>
      </c>
      <c r="S1953" s="6">
        <f t="shared" si="92"/>
        <v>14038.5</v>
      </c>
      <c r="T1953" s="24">
        <v>111</v>
      </c>
      <c r="U1953" s="2" t="str">
        <f>VLOOKUP(A1953,[2]COMEDORECO_Generacion_de_Datos_!$A:$F,5,0)</f>
        <v>01.00.00.62.03.05</v>
      </c>
    </row>
    <row r="1954" spans="1:21" s="3" customFormat="1" ht="21.95" customHeight="1" x14ac:dyDescent="0.25">
      <c r="A1954" s="2">
        <f>VLOOKUP(C1954,[1]FIJA!$D:$P,3,0)</f>
        <v>106905524</v>
      </c>
      <c r="B1954" s="23">
        <v>1942</v>
      </c>
      <c r="C1954" s="7" t="s">
        <v>1800</v>
      </c>
      <c r="D1954" s="7" t="s">
        <v>111</v>
      </c>
      <c r="E1954" s="7" t="str">
        <f>VLOOKUP(A1954,[2]COMEDORECO_Generacion_de_Datos_!$A:$F,2,0)</f>
        <v>M</v>
      </c>
      <c r="F1954" s="7" t="s">
        <v>1844</v>
      </c>
      <c r="G1954" s="44" t="str">
        <f>VLOOKUP(A1954,[1]FIJA!$A:$P,15,0)</f>
        <v>DEPARTAMENTO DE ALMACEN DE ALIMENTOS- CO</v>
      </c>
      <c r="H1954" s="44">
        <f>VLOOKUP(A1954,[1]FIJA!$A:$P,8,0)</f>
        <v>15000</v>
      </c>
      <c r="I1954" s="32">
        <f>VLOOKUP(A1954,[1]FIJA!$A:$P,10,0)</f>
        <v>0</v>
      </c>
      <c r="J1954" s="32">
        <f>VLOOKUP(A1954,[1]FIJA!$A:$P,9,0)</f>
        <v>430.5</v>
      </c>
      <c r="K1954" s="32">
        <f>VLOOKUP(A1954,[3]Sheet1!$F:$I,2,)</f>
        <v>1065</v>
      </c>
      <c r="L1954" s="32">
        <f>VLOOKUP(A1954,[3]Sheet1!$F:$I,4,0)</f>
        <v>172.5</v>
      </c>
      <c r="M1954" s="32">
        <f>VLOOKUP(A1954,[1]FIJA!$A:$P,11,0)</f>
        <v>456</v>
      </c>
      <c r="N1954" s="32">
        <f>VLOOKUP(A1954,[3]Sheet1!$F:$I,3,0)</f>
        <v>1063.5</v>
      </c>
      <c r="O1954" s="32">
        <f>VLOOKUP(A1954,[1]FIJA!$A:$P,12,0)</f>
        <v>75</v>
      </c>
      <c r="P1954" s="6">
        <v>886.5</v>
      </c>
      <c r="Q1954" s="40">
        <f t="shared" si="91"/>
        <v>961.5</v>
      </c>
      <c r="R1954" s="6">
        <f t="shared" si="90"/>
        <v>2301</v>
      </c>
      <c r="S1954" s="6">
        <f t="shared" si="92"/>
        <v>14038.5</v>
      </c>
      <c r="T1954" s="24">
        <v>111</v>
      </c>
      <c r="U1954" s="2" t="str">
        <f>VLOOKUP(A1954,[2]COMEDORECO_Generacion_de_Datos_!$A:$F,5,0)</f>
        <v>01.00.00.62.03.05</v>
      </c>
    </row>
    <row r="1955" spans="1:21" s="3" customFormat="1" ht="21.95" customHeight="1" x14ac:dyDescent="0.25">
      <c r="A1955" s="2">
        <f>VLOOKUP(C1955,[1]FIJA!$D:$P,3,0)</f>
        <v>113893457</v>
      </c>
      <c r="B1955" s="23">
        <v>1943</v>
      </c>
      <c r="C1955" s="7" t="s">
        <v>1750</v>
      </c>
      <c r="D1955" s="7" t="s">
        <v>111</v>
      </c>
      <c r="E1955" s="7" t="str">
        <f>VLOOKUP(A1955,[2]COMEDORECO_Generacion_de_Datos_!$A:$F,2,0)</f>
        <v>M</v>
      </c>
      <c r="F1955" s="7" t="s">
        <v>1844</v>
      </c>
      <c r="G1955" s="44" t="str">
        <f>VLOOKUP(A1955,[1]FIJA!$A:$P,15,0)</f>
        <v>DEPARTAMENTO DE ALMACEN DE ALIMENTOS- CO</v>
      </c>
      <c r="H1955" s="44">
        <f>VLOOKUP(A1955,[1]FIJA!$A:$P,8,0)</f>
        <v>15000</v>
      </c>
      <c r="I1955" s="32">
        <f>VLOOKUP(A1955,[1]FIJA!$A:$P,10,0)</f>
        <v>0</v>
      </c>
      <c r="J1955" s="32">
        <f>VLOOKUP(A1955,[1]FIJA!$A:$P,9,0)</f>
        <v>430.5</v>
      </c>
      <c r="K1955" s="32">
        <f>VLOOKUP(A1955,[3]Sheet1!$F:$I,2,)</f>
        <v>1065</v>
      </c>
      <c r="L1955" s="32">
        <f>VLOOKUP(A1955,[3]Sheet1!$F:$I,4,0)</f>
        <v>172.5</v>
      </c>
      <c r="M1955" s="32">
        <f>VLOOKUP(A1955,[1]FIJA!$A:$P,11,0)</f>
        <v>456</v>
      </c>
      <c r="N1955" s="32">
        <f>VLOOKUP(A1955,[3]Sheet1!$F:$I,3,0)</f>
        <v>1063.5</v>
      </c>
      <c r="O1955" s="32">
        <f>VLOOKUP(A1955,[1]FIJA!$A:$P,12,0)</f>
        <v>75</v>
      </c>
      <c r="P1955" s="6">
        <v>886.5</v>
      </c>
      <c r="Q1955" s="40">
        <f t="shared" si="91"/>
        <v>961.5</v>
      </c>
      <c r="R1955" s="6">
        <f t="shared" si="90"/>
        <v>2301</v>
      </c>
      <c r="S1955" s="6">
        <f t="shared" si="92"/>
        <v>14038.5</v>
      </c>
      <c r="T1955" s="24">
        <v>111</v>
      </c>
      <c r="U1955" s="2" t="str">
        <f>VLOOKUP(A1955,[2]COMEDORECO_Generacion_de_Datos_!$A:$F,5,0)</f>
        <v>01.00.00.62.03.05</v>
      </c>
    </row>
    <row r="1956" spans="1:21" s="3" customFormat="1" ht="21.95" customHeight="1" x14ac:dyDescent="0.25">
      <c r="A1956" s="2">
        <f>VLOOKUP(C1956,[1]FIJA!$D:$P,3,0)</f>
        <v>114915366</v>
      </c>
      <c r="B1956" s="23">
        <v>1944</v>
      </c>
      <c r="C1956" s="7" t="s">
        <v>1514</v>
      </c>
      <c r="D1956" s="7" t="s">
        <v>37</v>
      </c>
      <c r="E1956" s="7" t="str">
        <f>VLOOKUP(A1956,[2]COMEDORECO_Generacion_de_Datos_!$A:$F,2,0)</f>
        <v>F</v>
      </c>
      <c r="F1956" s="7" t="s">
        <v>1844</v>
      </c>
      <c r="G1956" s="44" t="str">
        <f>VLOOKUP(A1956,[1]FIJA!$A:$P,15,0)</f>
        <v>DEPARTAMENTO DE ALMACEN DE ALIMENTOS- CO</v>
      </c>
      <c r="H1956" s="44">
        <f>VLOOKUP(A1956,[1]FIJA!$A:$P,8,0)</f>
        <v>15000</v>
      </c>
      <c r="I1956" s="32">
        <f>VLOOKUP(A1956,[1]FIJA!$A:$P,10,0)</f>
        <v>0</v>
      </c>
      <c r="J1956" s="32">
        <f>VLOOKUP(A1956,[1]FIJA!$A:$P,9,0)</f>
        <v>430.5</v>
      </c>
      <c r="K1956" s="32">
        <f>VLOOKUP(A1956,[3]Sheet1!$F:$I,2,)</f>
        <v>1065</v>
      </c>
      <c r="L1956" s="32">
        <f>VLOOKUP(A1956,[3]Sheet1!$F:$I,4,0)</f>
        <v>172.5</v>
      </c>
      <c r="M1956" s="32">
        <f>VLOOKUP(A1956,[1]FIJA!$A:$P,11,0)</f>
        <v>456</v>
      </c>
      <c r="N1956" s="32">
        <f>VLOOKUP(A1956,[3]Sheet1!$F:$I,3,0)</f>
        <v>1063.5</v>
      </c>
      <c r="O1956" s="32">
        <f>VLOOKUP(A1956,[1]FIJA!$A:$P,12,0)</f>
        <v>75</v>
      </c>
      <c r="P1956" s="6">
        <v>886.5</v>
      </c>
      <c r="Q1956" s="40">
        <f t="shared" si="91"/>
        <v>961.5</v>
      </c>
      <c r="R1956" s="6">
        <f t="shared" si="90"/>
        <v>2301</v>
      </c>
      <c r="S1956" s="6">
        <f t="shared" si="92"/>
        <v>14038.5</v>
      </c>
      <c r="T1956" s="24">
        <v>111</v>
      </c>
      <c r="U1956" s="2" t="str">
        <f>VLOOKUP(A1956,[2]COMEDORECO_Generacion_de_Datos_!$A:$F,5,0)</f>
        <v>01.00.00.62.03.05</v>
      </c>
    </row>
    <row r="1957" spans="1:21" s="3" customFormat="1" ht="21.95" customHeight="1" x14ac:dyDescent="0.25">
      <c r="A1957" s="2">
        <f>VLOOKUP(C1957,[1]FIJA!$D:$P,3,0)</f>
        <v>7600229723</v>
      </c>
      <c r="B1957" s="23">
        <v>1945</v>
      </c>
      <c r="C1957" s="7" t="s">
        <v>1752</v>
      </c>
      <c r="D1957" s="7" t="s">
        <v>186</v>
      </c>
      <c r="E1957" s="7" t="str">
        <f>VLOOKUP(A1957,[2]COMEDORECO_Generacion_de_Datos_!$A:$F,2,0)</f>
        <v>F</v>
      </c>
      <c r="F1957" s="7" t="s">
        <v>1844</v>
      </c>
      <c r="G1957" s="44" t="str">
        <f>VLOOKUP(A1957,[1]FIJA!$A:$P,15,0)</f>
        <v>DEPARTAMENTO DE ALMACEN DE ALIMENTOS- CO</v>
      </c>
      <c r="H1957" s="44">
        <f>VLOOKUP(A1957,[1]FIJA!$A:$P,8,0)</f>
        <v>15000</v>
      </c>
      <c r="I1957" s="32">
        <f>VLOOKUP(A1957,[1]FIJA!$A:$P,10,0)</f>
        <v>0</v>
      </c>
      <c r="J1957" s="32">
        <f>VLOOKUP(A1957,[1]FIJA!$A:$P,9,0)</f>
        <v>430.5</v>
      </c>
      <c r="K1957" s="32">
        <f>VLOOKUP(A1957,[3]Sheet1!$F:$I,2,)</f>
        <v>1065</v>
      </c>
      <c r="L1957" s="32">
        <f>VLOOKUP(A1957,[3]Sheet1!$F:$I,4,0)</f>
        <v>172.5</v>
      </c>
      <c r="M1957" s="32">
        <f>VLOOKUP(A1957,[1]FIJA!$A:$P,11,0)</f>
        <v>456</v>
      </c>
      <c r="N1957" s="32">
        <f>VLOOKUP(A1957,[3]Sheet1!$F:$I,3,0)</f>
        <v>1063.5</v>
      </c>
      <c r="O1957" s="32">
        <f>VLOOKUP(A1957,[1]FIJA!$A:$P,12,0)</f>
        <v>75</v>
      </c>
      <c r="P1957" s="6">
        <v>886.5</v>
      </c>
      <c r="Q1957" s="40">
        <f t="shared" si="91"/>
        <v>961.5</v>
      </c>
      <c r="R1957" s="6">
        <f t="shared" si="90"/>
        <v>2301</v>
      </c>
      <c r="S1957" s="6">
        <f t="shared" si="92"/>
        <v>14038.5</v>
      </c>
      <c r="T1957" s="24">
        <v>111</v>
      </c>
      <c r="U1957" s="2" t="str">
        <f>VLOOKUP(A1957,[2]COMEDORECO_Generacion_de_Datos_!$A:$F,5,0)</f>
        <v>01.00.00.62.03.05</v>
      </c>
    </row>
    <row r="1958" spans="1:21" s="3" customFormat="1" ht="21.95" customHeight="1" x14ac:dyDescent="0.25">
      <c r="A1958" s="2">
        <f>VLOOKUP(C1958,[1]FIJA!$D:$P,3,0)</f>
        <v>100448380</v>
      </c>
      <c r="B1958" s="23">
        <v>1946</v>
      </c>
      <c r="C1958" s="7" t="s">
        <v>110</v>
      </c>
      <c r="D1958" s="7" t="s">
        <v>111</v>
      </c>
      <c r="E1958" s="7" t="str">
        <f>VLOOKUP(A1958,[2]COMEDORECO_Generacion_de_Datos_!$A:$F,2,0)</f>
        <v>M</v>
      </c>
      <c r="F1958" s="7" t="s">
        <v>1844</v>
      </c>
      <c r="G1958" s="44" t="str">
        <f>VLOOKUP(A1958,[1]FIJA!$A:$P,15,0)</f>
        <v>DEPARTAMENTO DE ALMACEN DE ALIMENTOS- CO</v>
      </c>
      <c r="H1958" s="44">
        <f>VLOOKUP(A1958,[1]FIJA!$A:$P,8,0)</f>
        <v>15000</v>
      </c>
      <c r="I1958" s="32">
        <f>VLOOKUP(A1958,[1]FIJA!$A:$P,10,0)</f>
        <v>0</v>
      </c>
      <c r="J1958" s="32">
        <f>VLOOKUP(A1958,[1]FIJA!$A:$P,9,0)</f>
        <v>430.5</v>
      </c>
      <c r="K1958" s="32">
        <f>VLOOKUP(A1958,[3]Sheet1!$F:$I,2,)</f>
        <v>1065</v>
      </c>
      <c r="L1958" s="32">
        <f>VLOOKUP(A1958,[3]Sheet1!$F:$I,4,0)</f>
        <v>172.5</v>
      </c>
      <c r="M1958" s="32">
        <f>VLOOKUP(A1958,[1]FIJA!$A:$P,11,0)</f>
        <v>456</v>
      </c>
      <c r="N1958" s="32">
        <f>VLOOKUP(A1958,[3]Sheet1!$F:$I,3,0)</f>
        <v>1063.5</v>
      </c>
      <c r="O1958" s="32">
        <f>VLOOKUP(A1958,[1]FIJA!$A:$P,12,0)</f>
        <v>75</v>
      </c>
      <c r="P1958" s="6">
        <v>886.5</v>
      </c>
      <c r="Q1958" s="40">
        <f t="shared" si="91"/>
        <v>961.5</v>
      </c>
      <c r="R1958" s="6">
        <f t="shared" si="90"/>
        <v>2301</v>
      </c>
      <c r="S1958" s="6">
        <f t="shared" si="92"/>
        <v>14038.5</v>
      </c>
      <c r="T1958" s="24">
        <v>111</v>
      </c>
      <c r="U1958" s="2" t="str">
        <f>VLOOKUP(A1958,[2]COMEDORECO_Generacion_de_Datos_!$A:$F,5,0)</f>
        <v>01.00.00.62.03.05</v>
      </c>
    </row>
    <row r="1959" spans="1:21" s="3" customFormat="1" ht="21.95" customHeight="1" x14ac:dyDescent="0.25">
      <c r="A1959" s="2">
        <f>VLOOKUP(C1959,[1]FIJA!$D:$P,3,0)</f>
        <v>103349619</v>
      </c>
      <c r="B1959" s="23">
        <v>1947</v>
      </c>
      <c r="C1959" s="7" t="s">
        <v>156</v>
      </c>
      <c r="D1959" s="7" t="s">
        <v>111</v>
      </c>
      <c r="E1959" s="7" t="str">
        <f>VLOOKUP(A1959,[2]COMEDORECO_Generacion_de_Datos_!$A:$F,2,0)</f>
        <v>M</v>
      </c>
      <c r="F1959" s="7" t="s">
        <v>1844</v>
      </c>
      <c r="G1959" s="44" t="str">
        <f>VLOOKUP(A1959,[1]FIJA!$A:$P,15,0)</f>
        <v>DEPARTAMENTO DE ALMACEN DE ALIMENTOS- CO</v>
      </c>
      <c r="H1959" s="44">
        <f>VLOOKUP(A1959,[1]FIJA!$A:$P,8,0)</f>
        <v>15000</v>
      </c>
      <c r="I1959" s="32">
        <f>VLOOKUP(A1959,[1]FIJA!$A:$P,10,0)</f>
        <v>0</v>
      </c>
      <c r="J1959" s="32">
        <f>VLOOKUP(A1959,[1]FIJA!$A:$P,9,0)</f>
        <v>430.5</v>
      </c>
      <c r="K1959" s="32">
        <f>VLOOKUP(A1959,[3]Sheet1!$F:$I,2,)</f>
        <v>1065</v>
      </c>
      <c r="L1959" s="32">
        <f>VLOOKUP(A1959,[3]Sheet1!$F:$I,4,0)</f>
        <v>172.5</v>
      </c>
      <c r="M1959" s="32">
        <f>VLOOKUP(A1959,[1]FIJA!$A:$P,11,0)</f>
        <v>456</v>
      </c>
      <c r="N1959" s="32">
        <f>VLOOKUP(A1959,[3]Sheet1!$F:$I,3,0)</f>
        <v>1063.5</v>
      </c>
      <c r="O1959" s="32">
        <f>VLOOKUP(A1959,[1]FIJA!$A:$P,12,0)</f>
        <v>75</v>
      </c>
      <c r="P1959" s="6">
        <v>886.5</v>
      </c>
      <c r="Q1959" s="40">
        <f t="shared" si="91"/>
        <v>961.5</v>
      </c>
      <c r="R1959" s="6">
        <f t="shared" si="90"/>
        <v>2301</v>
      </c>
      <c r="S1959" s="6">
        <f t="shared" si="92"/>
        <v>14038.5</v>
      </c>
      <c r="T1959" s="24">
        <v>111</v>
      </c>
      <c r="U1959" s="2" t="str">
        <f>VLOOKUP(A1959,[2]COMEDORECO_Generacion_de_Datos_!$A:$F,5,0)</f>
        <v>01.00.00.62.03.05</v>
      </c>
    </row>
    <row r="1960" spans="1:21" s="3" customFormat="1" ht="21.95" customHeight="1" x14ac:dyDescent="0.25">
      <c r="A1960" s="2">
        <f>VLOOKUP(C1960,[1]FIJA!$D:$P,3,0)</f>
        <v>109512491</v>
      </c>
      <c r="B1960" s="23">
        <v>1948</v>
      </c>
      <c r="C1960" s="7" t="s">
        <v>1354</v>
      </c>
      <c r="D1960" s="7" t="s">
        <v>159</v>
      </c>
      <c r="E1960" s="7" t="str">
        <f>VLOOKUP(A1960,[2]COMEDORECO_Generacion_de_Datos_!$A:$F,2,0)</f>
        <v>M</v>
      </c>
      <c r="F1960" s="7" t="s">
        <v>1844</v>
      </c>
      <c r="G1960" s="44" t="str">
        <f>VLOOKUP(A1960,[1]FIJA!$A:$P,15,0)</f>
        <v>DEPARTAMENTO DE ALMACEN DE ALIMENTOS- CO</v>
      </c>
      <c r="H1960" s="44">
        <f>VLOOKUP(A1960,[1]FIJA!$A:$P,8,0)</f>
        <v>15000</v>
      </c>
      <c r="I1960" s="32">
        <f>VLOOKUP(A1960,[1]FIJA!$A:$P,10,0)</f>
        <v>0</v>
      </c>
      <c r="J1960" s="32">
        <f>VLOOKUP(A1960,[1]FIJA!$A:$P,9,0)</f>
        <v>430.5</v>
      </c>
      <c r="K1960" s="32">
        <f>VLOOKUP(A1960,[3]Sheet1!$F:$I,2,)</f>
        <v>1065</v>
      </c>
      <c r="L1960" s="32">
        <f>VLOOKUP(A1960,[3]Sheet1!$F:$I,4,0)</f>
        <v>172.5</v>
      </c>
      <c r="M1960" s="32">
        <f>VLOOKUP(A1960,[1]FIJA!$A:$P,11,0)</f>
        <v>456</v>
      </c>
      <c r="N1960" s="32">
        <f>VLOOKUP(A1960,[3]Sheet1!$F:$I,3,0)</f>
        <v>1063.5</v>
      </c>
      <c r="O1960" s="32">
        <f>VLOOKUP(A1960,[1]FIJA!$A:$P,12,0)</f>
        <v>75</v>
      </c>
      <c r="P1960" s="6">
        <v>886.5</v>
      </c>
      <c r="Q1960" s="40">
        <f t="shared" si="91"/>
        <v>961.5</v>
      </c>
      <c r="R1960" s="6">
        <f t="shared" si="90"/>
        <v>2301</v>
      </c>
      <c r="S1960" s="6">
        <f t="shared" si="92"/>
        <v>14038.5</v>
      </c>
      <c r="T1960" s="24">
        <v>111</v>
      </c>
      <c r="U1960" s="2" t="str">
        <f>VLOOKUP(A1960,[2]COMEDORECO_Generacion_de_Datos_!$A:$F,5,0)</f>
        <v>01.00.00.62.03.05</v>
      </c>
    </row>
    <row r="1961" spans="1:21" s="3" customFormat="1" ht="21.95" customHeight="1" x14ac:dyDescent="0.25">
      <c r="A1961" s="2">
        <f>VLOOKUP(C1961,[1]FIJA!$D:$P,3,0)</f>
        <v>112153671</v>
      </c>
      <c r="B1961" s="23">
        <v>1949</v>
      </c>
      <c r="C1961" s="7" t="s">
        <v>374</v>
      </c>
      <c r="D1961" s="7" t="s">
        <v>97</v>
      </c>
      <c r="E1961" s="7" t="str">
        <f>VLOOKUP(A1961,[2]COMEDORECO_Generacion_de_Datos_!$A:$F,2,0)</f>
        <v>M</v>
      </c>
      <c r="F1961" s="7" t="s">
        <v>1844</v>
      </c>
      <c r="G1961" s="44" t="str">
        <f>VLOOKUP(A1961,[1]FIJA!$A:$P,15,0)</f>
        <v>DEPARTAMENTO DE ALMACEN DE ALIMENTOS- CO</v>
      </c>
      <c r="H1961" s="44">
        <f>VLOOKUP(A1961,[1]FIJA!$A:$P,8,0)</f>
        <v>15000</v>
      </c>
      <c r="I1961" s="32">
        <f>VLOOKUP(A1961,[1]FIJA!$A:$P,10,0)</f>
        <v>0</v>
      </c>
      <c r="J1961" s="32">
        <f>VLOOKUP(A1961,[1]FIJA!$A:$P,9,0)</f>
        <v>430.5</v>
      </c>
      <c r="K1961" s="32">
        <f>VLOOKUP(A1961,[3]Sheet1!$F:$I,2,)</f>
        <v>1065</v>
      </c>
      <c r="L1961" s="32">
        <f>VLOOKUP(A1961,[3]Sheet1!$F:$I,4,0)</f>
        <v>172.5</v>
      </c>
      <c r="M1961" s="32">
        <f>VLOOKUP(A1961,[1]FIJA!$A:$P,11,0)</f>
        <v>456</v>
      </c>
      <c r="N1961" s="32">
        <f>VLOOKUP(A1961,[3]Sheet1!$F:$I,3,0)</f>
        <v>1063.5</v>
      </c>
      <c r="O1961" s="32">
        <f>VLOOKUP(A1961,[1]FIJA!$A:$P,12,0)</f>
        <v>75</v>
      </c>
      <c r="P1961" s="6">
        <v>886.5</v>
      </c>
      <c r="Q1961" s="40">
        <f t="shared" si="91"/>
        <v>961.5</v>
      </c>
      <c r="R1961" s="6">
        <f t="shared" si="90"/>
        <v>2301</v>
      </c>
      <c r="S1961" s="6">
        <f t="shared" si="92"/>
        <v>14038.5</v>
      </c>
      <c r="T1961" s="24">
        <v>111</v>
      </c>
      <c r="U1961" s="2" t="str">
        <f>VLOOKUP(A1961,[2]COMEDORECO_Generacion_de_Datos_!$A:$F,5,0)</f>
        <v>01.00.00.62.03.05</v>
      </c>
    </row>
    <row r="1962" spans="1:21" s="3" customFormat="1" ht="21.95" customHeight="1" x14ac:dyDescent="0.25">
      <c r="A1962" s="2">
        <f>VLOOKUP(C1962,[1]FIJA!$D:$P,3,0)</f>
        <v>116938507</v>
      </c>
      <c r="B1962" s="23">
        <v>1950</v>
      </c>
      <c r="C1962" s="7" t="s">
        <v>451</v>
      </c>
      <c r="D1962" s="7" t="s">
        <v>111</v>
      </c>
      <c r="E1962" s="7" t="str">
        <f>VLOOKUP(A1962,[2]COMEDORECO_Generacion_de_Datos_!$A:$F,2,0)</f>
        <v>M</v>
      </c>
      <c r="F1962" s="7" t="s">
        <v>1844</v>
      </c>
      <c r="G1962" s="44" t="str">
        <f>VLOOKUP(A1962,[1]FIJA!$A:$P,15,0)</f>
        <v>DEPARTAMENTO DE ALMACEN DE ALIMENTOS- CO</v>
      </c>
      <c r="H1962" s="44">
        <f>VLOOKUP(A1962,[1]FIJA!$A:$P,8,0)</f>
        <v>15000</v>
      </c>
      <c r="I1962" s="32">
        <f>VLOOKUP(A1962,[1]FIJA!$A:$P,10,0)</f>
        <v>0</v>
      </c>
      <c r="J1962" s="32">
        <f>VLOOKUP(A1962,[1]FIJA!$A:$P,9,0)</f>
        <v>430.5</v>
      </c>
      <c r="K1962" s="32">
        <f>VLOOKUP(A1962,[3]Sheet1!$F:$I,2,)</f>
        <v>1065</v>
      </c>
      <c r="L1962" s="32">
        <f>VLOOKUP(A1962,[3]Sheet1!$F:$I,4,0)</f>
        <v>172.5</v>
      </c>
      <c r="M1962" s="32">
        <f>VLOOKUP(A1962,[1]FIJA!$A:$P,11,0)</f>
        <v>456</v>
      </c>
      <c r="N1962" s="32">
        <f>VLOOKUP(A1962,[3]Sheet1!$F:$I,3,0)</f>
        <v>1063.5</v>
      </c>
      <c r="O1962" s="32">
        <f>VLOOKUP(A1962,[1]FIJA!$A:$P,12,0)</f>
        <v>75</v>
      </c>
      <c r="P1962" s="6">
        <v>886.5</v>
      </c>
      <c r="Q1962" s="40">
        <f t="shared" si="91"/>
        <v>961.5</v>
      </c>
      <c r="R1962" s="6">
        <f t="shared" si="90"/>
        <v>2301</v>
      </c>
      <c r="S1962" s="6">
        <f t="shared" si="92"/>
        <v>14038.5</v>
      </c>
      <c r="T1962" s="24">
        <v>111</v>
      </c>
      <c r="U1962" s="2" t="str">
        <f>VLOOKUP(A1962,[2]COMEDORECO_Generacion_de_Datos_!$A:$F,5,0)</f>
        <v>01.00.00.62.03.05</v>
      </c>
    </row>
    <row r="1963" spans="1:21" s="3" customFormat="1" ht="21.95" customHeight="1" x14ac:dyDescent="0.25">
      <c r="A1963" s="2">
        <f>VLOOKUP(C1963,[1]FIJA!$D:$P,3,0)</f>
        <v>1100441342</v>
      </c>
      <c r="B1963" s="23">
        <v>1951</v>
      </c>
      <c r="C1963" s="7" t="s">
        <v>1346</v>
      </c>
      <c r="D1963" s="7" t="s">
        <v>159</v>
      </c>
      <c r="E1963" s="7" t="str">
        <f>VLOOKUP(A1963,[2]COMEDORECO_Generacion_de_Datos_!$A:$F,2,0)</f>
        <v>M</v>
      </c>
      <c r="F1963" s="7" t="s">
        <v>1844</v>
      </c>
      <c r="G1963" s="44" t="str">
        <f>VLOOKUP(A1963,[1]FIJA!$A:$P,15,0)</f>
        <v>DEPARTAMENTO DE ALMACEN DE ALIMENTOS- CO</v>
      </c>
      <c r="H1963" s="44">
        <f>VLOOKUP(A1963,[1]FIJA!$A:$P,8,0)</f>
        <v>15000</v>
      </c>
      <c r="I1963" s="32">
        <f>VLOOKUP(A1963,[1]FIJA!$A:$P,10,0)</f>
        <v>0</v>
      </c>
      <c r="J1963" s="32">
        <f>VLOOKUP(A1963,[1]FIJA!$A:$P,9,0)</f>
        <v>430.5</v>
      </c>
      <c r="K1963" s="32">
        <f>VLOOKUP(A1963,[3]Sheet1!$F:$I,2,)</f>
        <v>1065</v>
      </c>
      <c r="L1963" s="32">
        <f>VLOOKUP(A1963,[3]Sheet1!$F:$I,4,0)</f>
        <v>172.5</v>
      </c>
      <c r="M1963" s="32">
        <f>VLOOKUP(A1963,[1]FIJA!$A:$P,11,0)</f>
        <v>456</v>
      </c>
      <c r="N1963" s="32">
        <f>VLOOKUP(A1963,[3]Sheet1!$F:$I,3,0)</f>
        <v>1063.5</v>
      </c>
      <c r="O1963" s="32">
        <f>VLOOKUP(A1963,[1]FIJA!$A:$P,12,0)</f>
        <v>75</v>
      </c>
      <c r="P1963" s="6">
        <v>886.5</v>
      </c>
      <c r="Q1963" s="40">
        <f t="shared" si="91"/>
        <v>961.5</v>
      </c>
      <c r="R1963" s="6">
        <f t="shared" si="90"/>
        <v>2301</v>
      </c>
      <c r="S1963" s="6">
        <f t="shared" si="92"/>
        <v>14038.5</v>
      </c>
      <c r="T1963" s="24">
        <v>111</v>
      </c>
      <c r="U1963" s="2" t="str">
        <f>VLOOKUP(A1963,[2]COMEDORECO_Generacion_de_Datos_!$A:$F,5,0)</f>
        <v>01.00.00.62.03.05</v>
      </c>
    </row>
    <row r="1964" spans="1:21" s="3" customFormat="1" ht="21.95" customHeight="1" x14ac:dyDescent="0.25">
      <c r="A1964" s="2">
        <f>VLOOKUP(C1964,[1]FIJA!$D:$P,3,0)</f>
        <v>1100456852</v>
      </c>
      <c r="B1964" s="23">
        <v>1952</v>
      </c>
      <c r="C1964" s="7" t="s">
        <v>1751</v>
      </c>
      <c r="D1964" s="7" t="s">
        <v>111</v>
      </c>
      <c r="E1964" s="7" t="str">
        <f>VLOOKUP(A1964,[2]COMEDORECO_Generacion_de_Datos_!$A:$F,2,0)</f>
        <v>M</v>
      </c>
      <c r="F1964" s="7" t="s">
        <v>1844</v>
      </c>
      <c r="G1964" s="44" t="str">
        <f>VLOOKUP(A1964,[1]FIJA!$A:$P,15,0)</f>
        <v>DEPARTAMENTO DE ALMACEN DE ALIMENTOS- CO</v>
      </c>
      <c r="H1964" s="44">
        <f>VLOOKUP(A1964,[1]FIJA!$A:$P,8,0)</f>
        <v>15000</v>
      </c>
      <c r="I1964" s="32">
        <f>VLOOKUP(A1964,[1]FIJA!$A:$P,10,0)</f>
        <v>0</v>
      </c>
      <c r="J1964" s="32">
        <f>VLOOKUP(A1964,[1]FIJA!$A:$P,9,0)</f>
        <v>430.5</v>
      </c>
      <c r="K1964" s="32">
        <f>VLOOKUP(A1964,[3]Sheet1!$F:$I,2,)</f>
        <v>1065</v>
      </c>
      <c r="L1964" s="32">
        <f>VLOOKUP(A1964,[3]Sheet1!$F:$I,4,0)</f>
        <v>172.5</v>
      </c>
      <c r="M1964" s="32">
        <f>VLOOKUP(A1964,[1]FIJA!$A:$P,11,0)</f>
        <v>456</v>
      </c>
      <c r="N1964" s="32">
        <f>VLOOKUP(A1964,[3]Sheet1!$F:$I,3,0)</f>
        <v>1063.5</v>
      </c>
      <c r="O1964" s="32">
        <f>VLOOKUP(A1964,[1]FIJA!$A:$P,12,0)</f>
        <v>75</v>
      </c>
      <c r="P1964" s="6">
        <v>886.5</v>
      </c>
      <c r="Q1964" s="40">
        <f t="shared" si="91"/>
        <v>961.5</v>
      </c>
      <c r="R1964" s="6">
        <f t="shared" si="90"/>
        <v>2301</v>
      </c>
      <c r="S1964" s="6">
        <f t="shared" si="92"/>
        <v>14038.5</v>
      </c>
      <c r="T1964" s="24">
        <v>111</v>
      </c>
      <c r="U1964" s="2" t="str">
        <f>VLOOKUP(A1964,[2]COMEDORECO_Generacion_de_Datos_!$A:$F,5,0)</f>
        <v>01.00.00.62.03.05</v>
      </c>
    </row>
    <row r="1965" spans="1:21" s="3" customFormat="1" ht="21.95" customHeight="1" x14ac:dyDescent="0.25">
      <c r="A1965" s="2">
        <f>VLOOKUP(C1965,[1]FIJA!$D:$P,3,0)</f>
        <v>1200467007</v>
      </c>
      <c r="B1965" s="23">
        <v>1953</v>
      </c>
      <c r="C1965" s="7" t="s">
        <v>555</v>
      </c>
      <c r="D1965" s="7" t="s">
        <v>111</v>
      </c>
      <c r="E1965" s="7" t="str">
        <f>VLOOKUP(A1965,[2]COMEDORECO_Generacion_de_Datos_!$A:$F,2,0)</f>
        <v>M</v>
      </c>
      <c r="F1965" s="7" t="s">
        <v>1844</v>
      </c>
      <c r="G1965" s="44" t="str">
        <f>VLOOKUP(A1965,[1]FIJA!$A:$P,15,0)</f>
        <v>DEPARTAMENTO DE ALMACEN DE ALIMENTOS- CO</v>
      </c>
      <c r="H1965" s="44">
        <f>VLOOKUP(A1965,[1]FIJA!$A:$P,8,0)</f>
        <v>15000</v>
      </c>
      <c r="I1965" s="32">
        <f>VLOOKUP(A1965,[1]FIJA!$A:$P,10,0)</f>
        <v>0</v>
      </c>
      <c r="J1965" s="32">
        <f>VLOOKUP(A1965,[1]FIJA!$A:$P,9,0)</f>
        <v>430.5</v>
      </c>
      <c r="K1965" s="32">
        <f>VLOOKUP(A1965,[3]Sheet1!$F:$I,2,)</f>
        <v>1065</v>
      </c>
      <c r="L1965" s="32">
        <f>VLOOKUP(A1965,[3]Sheet1!$F:$I,4,0)</f>
        <v>172.5</v>
      </c>
      <c r="M1965" s="32">
        <f>VLOOKUP(A1965,[1]FIJA!$A:$P,11,0)</f>
        <v>456</v>
      </c>
      <c r="N1965" s="32">
        <f>VLOOKUP(A1965,[3]Sheet1!$F:$I,3,0)</f>
        <v>1063.5</v>
      </c>
      <c r="O1965" s="32">
        <f>VLOOKUP(A1965,[1]FIJA!$A:$P,12,0)</f>
        <v>75</v>
      </c>
      <c r="P1965" s="6">
        <v>886.5</v>
      </c>
      <c r="Q1965" s="40">
        <f t="shared" si="91"/>
        <v>961.5</v>
      </c>
      <c r="R1965" s="6">
        <f t="shared" si="90"/>
        <v>2301</v>
      </c>
      <c r="S1965" s="6">
        <f t="shared" si="92"/>
        <v>14038.5</v>
      </c>
      <c r="T1965" s="24">
        <v>111</v>
      </c>
      <c r="U1965" s="2" t="str">
        <f>VLOOKUP(A1965,[2]COMEDORECO_Generacion_de_Datos_!$A:$F,5,0)</f>
        <v>01.00.00.62.03.05</v>
      </c>
    </row>
    <row r="1966" spans="1:21" s="3" customFormat="1" ht="21.95" customHeight="1" x14ac:dyDescent="0.25">
      <c r="A1966" s="2">
        <f>VLOOKUP(C1966,[1]FIJA!$D:$P,3,0)</f>
        <v>1201162599</v>
      </c>
      <c r="B1966" s="23">
        <v>1954</v>
      </c>
      <c r="C1966" s="7" t="s">
        <v>1347</v>
      </c>
      <c r="D1966" s="7" t="s">
        <v>159</v>
      </c>
      <c r="E1966" s="7" t="str">
        <f>VLOOKUP(A1966,[2]COMEDORECO_Generacion_de_Datos_!$A:$F,2,0)</f>
        <v>M</v>
      </c>
      <c r="F1966" s="7" t="s">
        <v>1844</v>
      </c>
      <c r="G1966" s="44" t="str">
        <f>VLOOKUP(A1966,[1]FIJA!$A:$P,15,0)</f>
        <v>DEPARTAMENTO DE ALMACEN DE ALIMENTOS- CO</v>
      </c>
      <c r="H1966" s="44">
        <f>VLOOKUP(A1966,[1]FIJA!$A:$P,8,0)</f>
        <v>15000</v>
      </c>
      <c r="I1966" s="32">
        <f>VLOOKUP(A1966,[1]FIJA!$A:$P,10,0)</f>
        <v>0</v>
      </c>
      <c r="J1966" s="32">
        <f>VLOOKUP(A1966,[1]FIJA!$A:$P,9,0)</f>
        <v>430.5</v>
      </c>
      <c r="K1966" s="32">
        <f>VLOOKUP(A1966,[3]Sheet1!$F:$I,2,)</f>
        <v>1065</v>
      </c>
      <c r="L1966" s="32">
        <f>VLOOKUP(A1966,[3]Sheet1!$F:$I,4,0)</f>
        <v>172.5</v>
      </c>
      <c r="M1966" s="32">
        <f>VLOOKUP(A1966,[1]FIJA!$A:$P,11,0)</f>
        <v>456</v>
      </c>
      <c r="N1966" s="32">
        <f>VLOOKUP(A1966,[3]Sheet1!$F:$I,3,0)</f>
        <v>1063.5</v>
      </c>
      <c r="O1966" s="32">
        <f>VLOOKUP(A1966,[1]FIJA!$A:$P,12,0)</f>
        <v>75</v>
      </c>
      <c r="P1966" s="6">
        <v>886.5</v>
      </c>
      <c r="Q1966" s="40">
        <f t="shared" si="91"/>
        <v>961.5</v>
      </c>
      <c r="R1966" s="6">
        <f t="shared" si="90"/>
        <v>2301</v>
      </c>
      <c r="S1966" s="6">
        <f t="shared" si="92"/>
        <v>14038.5</v>
      </c>
      <c r="T1966" s="24">
        <v>111</v>
      </c>
      <c r="U1966" s="2" t="str">
        <f>VLOOKUP(A1966,[2]COMEDORECO_Generacion_de_Datos_!$A:$F,5,0)</f>
        <v>01.00.00.62.03.05</v>
      </c>
    </row>
    <row r="1967" spans="1:21" s="3" customFormat="1" ht="21.95" customHeight="1" x14ac:dyDescent="0.25">
      <c r="A1967" s="2">
        <f>VLOOKUP(C1967,[1]FIJA!$D:$P,3,0)</f>
        <v>5800234378</v>
      </c>
      <c r="B1967" s="23">
        <v>1955</v>
      </c>
      <c r="C1967" s="7" t="s">
        <v>910</v>
      </c>
      <c r="D1967" s="7" t="s">
        <v>111</v>
      </c>
      <c r="E1967" s="7" t="str">
        <f>VLOOKUP(A1967,[2]COMEDORECO_Generacion_de_Datos_!$A:$F,2,0)</f>
        <v>M</v>
      </c>
      <c r="F1967" s="7" t="s">
        <v>1844</v>
      </c>
      <c r="G1967" s="44" t="str">
        <f>VLOOKUP(A1967,[1]FIJA!$A:$P,15,0)</f>
        <v>DEPARTAMENTO DE ALMACEN DE ALIMENTOS- CO</v>
      </c>
      <c r="H1967" s="44">
        <f>VLOOKUP(A1967,[1]FIJA!$A:$P,8,0)</f>
        <v>15000</v>
      </c>
      <c r="I1967" s="32">
        <f>VLOOKUP(A1967,[1]FIJA!$A:$P,10,0)</f>
        <v>0</v>
      </c>
      <c r="J1967" s="32">
        <f>VLOOKUP(A1967,[1]FIJA!$A:$P,9,0)</f>
        <v>430.5</v>
      </c>
      <c r="K1967" s="32">
        <f>VLOOKUP(A1967,[3]Sheet1!$F:$I,2,)</f>
        <v>1065</v>
      </c>
      <c r="L1967" s="32">
        <f>VLOOKUP(A1967,[3]Sheet1!$F:$I,4,0)</f>
        <v>172.5</v>
      </c>
      <c r="M1967" s="32">
        <f>VLOOKUP(A1967,[1]FIJA!$A:$P,11,0)</f>
        <v>456</v>
      </c>
      <c r="N1967" s="32">
        <f>VLOOKUP(A1967,[3]Sheet1!$F:$I,3,0)</f>
        <v>1063.5</v>
      </c>
      <c r="O1967" s="32">
        <f>VLOOKUP(A1967,[1]FIJA!$A:$P,12,0)</f>
        <v>75</v>
      </c>
      <c r="P1967" s="6">
        <v>886.5</v>
      </c>
      <c r="Q1967" s="40">
        <f t="shared" si="91"/>
        <v>961.5</v>
      </c>
      <c r="R1967" s="6">
        <f t="shared" si="90"/>
        <v>2301</v>
      </c>
      <c r="S1967" s="6">
        <f t="shared" si="92"/>
        <v>14038.5</v>
      </c>
      <c r="T1967" s="24">
        <v>111</v>
      </c>
      <c r="U1967" s="2" t="str">
        <f>VLOOKUP(A1967,[2]COMEDORECO_Generacion_de_Datos_!$A:$F,5,0)</f>
        <v>01.00.00.62.03.05</v>
      </c>
    </row>
    <row r="1968" spans="1:21" s="3" customFormat="1" ht="21.95" customHeight="1" x14ac:dyDescent="0.25">
      <c r="A1968" s="2">
        <f>VLOOKUP(C1968,[1]FIJA!$D:$P,3,0)</f>
        <v>12900008264</v>
      </c>
      <c r="B1968" s="23">
        <v>1956</v>
      </c>
      <c r="C1968" s="7" t="s">
        <v>1047</v>
      </c>
      <c r="D1968" s="7" t="s">
        <v>111</v>
      </c>
      <c r="E1968" s="7" t="str">
        <f>VLOOKUP(A1968,[2]COMEDORECO_Generacion_de_Datos_!$A:$F,2,0)</f>
        <v>M</v>
      </c>
      <c r="F1968" s="7" t="s">
        <v>1844</v>
      </c>
      <c r="G1968" s="44" t="str">
        <f>VLOOKUP(A1968,[1]FIJA!$A:$P,15,0)</f>
        <v>DEPARTAMENTO DE ALMACEN DE ALIMENTOS- CO</v>
      </c>
      <c r="H1968" s="44">
        <f>VLOOKUP(A1968,[1]FIJA!$A:$P,8,0)</f>
        <v>15000</v>
      </c>
      <c r="I1968" s="32">
        <f>VLOOKUP(A1968,[1]FIJA!$A:$P,10,0)</f>
        <v>0</v>
      </c>
      <c r="J1968" s="32">
        <f>VLOOKUP(A1968,[1]FIJA!$A:$P,9,0)</f>
        <v>430.5</v>
      </c>
      <c r="K1968" s="32">
        <f>VLOOKUP(A1968,[3]Sheet1!$F:$I,2,)</f>
        <v>1065</v>
      </c>
      <c r="L1968" s="32">
        <f>VLOOKUP(A1968,[3]Sheet1!$F:$I,4,0)</f>
        <v>172.5</v>
      </c>
      <c r="M1968" s="32">
        <f>VLOOKUP(A1968,[1]FIJA!$A:$P,11,0)</f>
        <v>456</v>
      </c>
      <c r="N1968" s="32">
        <f>VLOOKUP(A1968,[3]Sheet1!$F:$I,3,0)</f>
        <v>1063.5</v>
      </c>
      <c r="O1968" s="32">
        <f>VLOOKUP(A1968,[1]FIJA!$A:$P,12,0)</f>
        <v>75</v>
      </c>
      <c r="P1968" s="6">
        <v>886.5</v>
      </c>
      <c r="Q1968" s="40">
        <f t="shared" si="91"/>
        <v>961.5</v>
      </c>
      <c r="R1968" s="6">
        <f t="shared" si="90"/>
        <v>2301</v>
      </c>
      <c r="S1968" s="6">
        <f t="shared" si="92"/>
        <v>14038.5</v>
      </c>
      <c r="T1968" s="24">
        <v>111</v>
      </c>
      <c r="U1968" s="2" t="str">
        <f>VLOOKUP(A1968,[2]COMEDORECO_Generacion_de_Datos_!$A:$F,5,0)</f>
        <v>01.00.00.62.03.05</v>
      </c>
    </row>
    <row r="1969" spans="1:21" s="3" customFormat="1" ht="21.95" customHeight="1" x14ac:dyDescent="0.25">
      <c r="A1969" s="2">
        <f>VLOOKUP(C1969,[1]FIJA!$D:$P,3,0)</f>
        <v>22301656348</v>
      </c>
      <c r="B1969" s="23">
        <v>1957</v>
      </c>
      <c r="C1969" s="7" t="s">
        <v>1107</v>
      </c>
      <c r="D1969" s="7" t="s">
        <v>111</v>
      </c>
      <c r="E1969" s="7" t="str">
        <f>VLOOKUP(A1969,[2]COMEDORECO_Generacion_de_Datos_!$A:$F,2,0)</f>
        <v>M</v>
      </c>
      <c r="F1969" s="7" t="s">
        <v>1844</v>
      </c>
      <c r="G1969" s="44" t="str">
        <f>VLOOKUP(A1969,[1]FIJA!$A:$P,15,0)</f>
        <v>DEPARTAMENTO DE ALMACEN DE ALIMENTOS- CO</v>
      </c>
      <c r="H1969" s="44">
        <f>VLOOKUP(A1969,[1]FIJA!$A:$P,8,0)</f>
        <v>15000</v>
      </c>
      <c r="I1969" s="32">
        <f>VLOOKUP(A1969,[1]FIJA!$A:$P,10,0)</f>
        <v>0</v>
      </c>
      <c r="J1969" s="32">
        <f>VLOOKUP(A1969,[1]FIJA!$A:$P,9,0)</f>
        <v>430.5</v>
      </c>
      <c r="K1969" s="32">
        <f>VLOOKUP(A1969,[3]Sheet1!$F:$I,2,)</f>
        <v>1065</v>
      </c>
      <c r="L1969" s="32">
        <f>VLOOKUP(A1969,[3]Sheet1!$F:$I,4,0)</f>
        <v>172.5</v>
      </c>
      <c r="M1969" s="32">
        <f>VLOOKUP(A1969,[1]FIJA!$A:$P,11,0)</f>
        <v>456</v>
      </c>
      <c r="N1969" s="32">
        <f>VLOOKUP(A1969,[3]Sheet1!$F:$I,3,0)</f>
        <v>1063.5</v>
      </c>
      <c r="O1969" s="32">
        <f>VLOOKUP(A1969,[1]FIJA!$A:$P,12,0)</f>
        <v>75</v>
      </c>
      <c r="P1969" s="6">
        <v>886.5</v>
      </c>
      <c r="Q1969" s="40">
        <f t="shared" si="91"/>
        <v>961.5</v>
      </c>
      <c r="R1969" s="6">
        <f t="shared" si="90"/>
        <v>2301</v>
      </c>
      <c r="S1969" s="6">
        <f t="shared" si="92"/>
        <v>14038.5</v>
      </c>
      <c r="T1969" s="24">
        <v>111</v>
      </c>
      <c r="U1969" s="2" t="str">
        <f>VLOOKUP(A1969,[2]COMEDORECO_Generacion_de_Datos_!$A:$F,5,0)</f>
        <v>01.00.00.62.03.05</v>
      </c>
    </row>
    <row r="1970" spans="1:21" s="3" customFormat="1" ht="21.95" customHeight="1" x14ac:dyDescent="0.25">
      <c r="A1970" s="2">
        <f>VLOOKUP(C1970,[1]FIJA!$D:$P,3,0)</f>
        <v>22500895739</v>
      </c>
      <c r="B1970" s="23">
        <v>1958</v>
      </c>
      <c r="C1970" s="7" t="s">
        <v>1348</v>
      </c>
      <c r="D1970" s="7" t="s">
        <v>159</v>
      </c>
      <c r="E1970" s="7" t="str">
        <f>VLOOKUP(A1970,[2]COMEDORECO_Generacion_de_Datos_!$A:$F,2,0)</f>
        <v>M</v>
      </c>
      <c r="F1970" s="7" t="s">
        <v>1844</v>
      </c>
      <c r="G1970" s="44" t="str">
        <f>VLOOKUP(A1970,[1]FIJA!$A:$P,15,0)</f>
        <v>DEPARTAMENTO DE ALMACEN DE ALIMENTOS- CO</v>
      </c>
      <c r="H1970" s="44">
        <f>VLOOKUP(A1970,[1]FIJA!$A:$P,8,0)</f>
        <v>15000</v>
      </c>
      <c r="I1970" s="32">
        <f>VLOOKUP(A1970,[1]FIJA!$A:$P,10,0)</f>
        <v>0</v>
      </c>
      <c r="J1970" s="32">
        <f>VLOOKUP(A1970,[1]FIJA!$A:$P,9,0)</f>
        <v>430.5</v>
      </c>
      <c r="K1970" s="32">
        <f>VLOOKUP(A1970,[3]Sheet1!$F:$I,2,)</f>
        <v>1065</v>
      </c>
      <c r="L1970" s="32">
        <f>VLOOKUP(A1970,[3]Sheet1!$F:$I,4,0)</f>
        <v>172.5</v>
      </c>
      <c r="M1970" s="32">
        <f>VLOOKUP(A1970,[1]FIJA!$A:$P,11,0)</f>
        <v>456</v>
      </c>
      <c r="N1970" s="32">
        <f>VLOOKUP(A1970,[3]Sheet1!$F:$I,3,0)</f>
        <v>1063.5</v>
      </c>
      <c r="O1970" s="32">
        <f>VLOOKUP(A1970,[1]FIJA!$A:$P,12,0)</f>
        <v>75</v>
      </c>
      <c r="P1970" s="6">
        <v>886.5</v>
      </c>
      <c r="Q1970" s="40">
        <f t="shared" si="91"/>
        <v>961.5</v>
      </c>
      <c r="R1970" s="6">
        <f t="shared" si="90"/>
        <v>2301</v>
      </c>
      <c r="S1970" s="6">
        <f t="shared" si="92"/>
        <v>14038.5</v>
      </c>
      <c r="T1970" s="24">
        <v>111</v>
      </c>
      <c r="U1970" s="2" t="str">
        <f>VLOOKUP(A1970,[2]COMEDORECO_Generacion_de_Datos_!$A:$F,5,0)</f>
        <v>01.00.00.62.03.05</v>
      </c>
    </row>
    <row r="1971" spans="1:21" s="3" customFormat="1" ht="21.95" customHeight="1" x14ac:dyDescent="0.25">
      <c r="A1971" s="2">
        <f>VLOOKUP(C1971,[1]FIJA!$D:$P,3,0)</f>
        <v>40224043378</v>
      </c>
      <c r="B1971" s="23">
        <v>1959</v>
      </c>
      <c r="C1971" s="7" t="s">
        <v>1199</v>
      </c>
      <c r="D1971" s="7" t="s">
        <v>111</v>
      </c>
      <c r="E1971" s="7" t="str">
        <f>VLOOKUP(A1971,[2]COMEDORECO_Generacion_de_Datos_!$A:$F,2,0)</f>
        <v>M</v>
      </c>
      <c r="F1971" s="7" t="s">
        <v>1844</v>
      </c>
      <c r="G1971" s="44" t="str">
        <f>VLOOKUP(A1971,[1]FIJA!$A:$P,15,0)</f>
        <v>DEPARTAMENTO DE ALMACEN DE ALIMENTOS- CO</v>
      </c>
      <c r="H1971" s="44">
        <f>VLOOKUP(A1971,[1]FIJA!$A:$P,8,0)</f>
        <v>15000</v>
      </c>
      <c r="I1971" s="32">
        <f>VLOOKUP(A1971,[1]FIJA!$A:$P,10,0)</f>
        <v>0</v>
      </c>
      <c r="J1971" s="32">
        <f>VLOOKUP(A1971,[1]FIJA!$A:$P,9,0)</f>
        <v>430.5</v>
      </c>
      <c r="K1971" s="32">
        <f>VLOOKUP(A1971,[3]Sheet1!$F:$I,2,)</f>
        <v>1065</v>
      </c>
      <c r="L1971" s="32">
        <f>VLOOKUP(A1971,[3]Sheet1!$F:$I,4,0)</f>
        <v>172.5</v>
      </c>
      <c r="M1971" s="32">
        <f>VLOOKUP(A1971,[1]FIJA!$A:$P,11,0)</f>
        <v>456</v>
      </c>
      <c r="N1971" s="32">
        <f>VLOOKUP(A1971,[3]Sheet1!$F:$I,3,0)</f>
        <v>1063.5</v>
      </c>
      <c r="O1971" s="32">
        <f>VLOOKUP(A1971,[1]FIJA!$A:$P,12,0)</f>
        <v>75</v>
      </c>
      <c r="P1971" s="6">
        <v>886.5</v>
      </c>
      <c r="Q1971" s="40">
        <f t="shared" si="91"/>
        <v>961.5</v>
      </c>
      <c r="R1971" s="6">
        <f t="shared" si="90"/>
        <v>2301</v>
      </c>
      <c r="S1971" s="6">
        <f t="shared" si="92"/>
        <v>14038.5</v>
      </c>
      <c r="T1971" s="24">
        <v>111</v>
      </c>
      <c r="U1971" s="2" t="str">
        <f>VLOOKUP(A1971,[2]COMEDORECO_Generacion_de_Datos_!$A:$F,5,0)</f>
        <v>01.00.00.62.03.05</v>
      </c>
    </row>
    <row r="1972" spans="1:21" s="3" customFormat="1" ht="21.95" customHeight="1" x14ac:dyDescent="0.25">
      <c r="A1972" s="2">
        <f>VLOOKUP(C1972,[1]FIJA!$D:$P,3,0)</f>
        <v>40247686906</v>
      </c>
      <c r="B1972" s="23">
        <v>1960</v>
      </c>
      <c r="C1972" s="7" t="s">
        <v>1757</v>
      </c>
      <c r="D1972" s="7" t="s">
        <v>111</v>
      </c>
      <c r="E1972" s="7" t="str">
        <f>VLOOKUP(A1972,[2]COMEDORECO_Generacion_de_Datos_!$A:$F,2,0)</f>
        <v>M</v>
      </c>
      <c r="F1972" s="7" t="s">
        <v>1844</v>
      </c>
      <c r="G1972" s="44" t="str">
        <f>VLOOKUP(A1972,[1]FIJA!$A:$P,15,0)</f>
        <v>DEPARTAMENTO DE ALMACEN DE ALIMENTOS- CO</v>
      </c>
      <c r="H1972" s="44">
        <f>VLOOKUP(A1972,[1]FIJA!$A:$P,8,0)</f>
        <v>15000</v>
      </c>
      <c r="I1972" s="32">
        <f>VLOOKUP(A1972,[1]FIJA!$A:$P,10,0)</f>
        <v>0</v>
      </c>
      <c r="J1972" s="32">
        <f>VLOOKUP(A1972,[1]FIJA!$A:$P,9,0)</f>
        <v>430.5</v>
      </c>
      <c r="K1972" s="32">
        <f>VLOOKUP(A1972,[3]Sheet1!$F:$I,2,)</f>
        <v>1065</v>
      </c>
      <c r="L1972" s="32">
        <f>VLOOKUP(A1972,[3]Sheet1!$F:$I,4,0)</f>
        <v>172.5</v>
      </c>
      <c r="M1972" s="32">
        <f>VLOOKUP(A1972,[1]FIJA!$A:$P,11,0)</f>
        <v>456</v>
      </c>
      <c r="N1972" s="32">
        <f>VLOOKUP(A1972,[3]Sheet1!$F:$I,3,0)</f>
        <v>1063.5</v>
      </c>
      <c r="O1972" s="32">
        <f>VLOOKUP(A1972,[1]FIJA!$A:$P,12,0)</f>
        <v>75</v>
      </c>
      <c r="P1972" s="6">
        <v>886.5</v>
      </c>
      <c r="Q1972" s="40">
        <f t="shared" si="91"/>
        <v>961.5</v>
      </c>
      <c r="R1972" s="6">
        <f t="shared" si="90"/>
        <v>2301</v>
      </c>
      <c r="S1972" s="6">
        <f t="shared" si="92"/>
        <v>14038.5</v>
      </c>
      <c r="T1972" s="24">
        <v>111</v>
      </c>
      <c r="U1972" s="2" t="str">
        <f>VLOOKUP(A1972,[2]COMEDORECO_Generacion_de_Datos_!$A:$F,5,0)</f>
        <v>01.00.00.62.03.05</v>
      </c>
    </row>
    <row r="1973" spans="1:21" s="3" customFormat="1" ht="21.95" customHeight="1" x14ac:dyDescent="0.25">
      <c r="A1973" s="2">
        <f>VLOOKUP(C1973,[1]FIJA!$D:$P,3,0)</f>
        <v>104721725</v>
      </c>
      <c r="B1973" s="23">
        <v>1961</v>
      </c>
      <c r="C1973" s="7" t="s">
        <v>1293</v>
      </c>
      <c r="D1973" s="7" t="s">
        <v>111</v>
      </c>
      <c r="E1973" s="7" t="str">
        <f>VLOOKUP(A1973,[2]COMEDORECO_Generacion_de_Datos_!$A:$F,2,0)</f>
        <v>F</v>
      </c>
      <c r="F1973" s="7" t="s">
        <v>1844</v>
      </c>
      <c r="G1973" s="44" t="str">
        <f>VLOOKUP(A1973,[1]FIJA!$A:$P,15,0)</f>
        <v>DEPARTAMENTO DE ALMACEN DE ALIMENTOS- CO</v>
      </c>
      <c r="H1973" s="44">
        <f>VLOOKUP(A1973,[1]FIJA!$A:$P,8,0)</f>
        <v>14000</v>
      </c>
      <c r="I1973" s="32">
        <f>VLOOKUP(A1973,[1]FIJA!$A:$P,10,0)</f>
        <v>0</v>
      </c>
      <c r="J1973" s="32">
        <f>VLOOKUP(A1973,[1]FIJA!$A:$P,9,0)</f>
        <v>401.8</v>
      </c>
      <c r="K1973" s="32">
        <f>VLOOKUP(A1973,[3]Sheet1!$F:$I,2,)</f>
        <v>994</v>
      </c>
      <c r="L1973" s="32">
        <f>VLOOKUP(A1973,[3]Sheet1!$F:$I,4,0)</f>
        <v>161</v>
      </c>
      <c r="M1973" s="32">
        <f>VLOOKUP(A1973,[1]FIJA!$A:$P,11,0)</f>
        <v>425.6</v>
      </c>
      <c r="N1973" s="32">
        <f>VLOOKUP(A1973,[3]Sheet1!$F:$I,3,0)</f>
        <v>992.6</v>
      </c>
      <c r="O1973" s="32">
        <f>VLOOKUP(A1973,[1]FIJA!$A:$P,12,0)</f>
        <v>75</v>
      </c>
      <c r="P1973" s="6">
        <v>827.40000000000009</v>
      </c>
      <c r="Q1973" s="40">
        <f t="shared" si="91"/>
        <v>902.40000000000009</v>
      </c>
      <c r="R1973" s="6">
        <f t="shared" si="90"/>
        <v>2147.6</v>
      </c>
      <c r="S1973" s="6">
        <f t="shared" si="92"/>
        <v>13097.6</v>
      </c>
      <c r="T1973" s="24">
        <v>111</v>
      </c>
      <c r="U1973" s="2" t="str">
        <f>VLOOKUP(A1973,[2]COMEDORECO_Generacion_de_Datos_!$A:$F,5,0)</f>
        <v>01.00.00.62.03.05</v>
      </c>
    </row>
    <row r="1974" spans="1:21" s="3" customFormat="1" ht="21.95" customHeight="1" x14ac:dyDescent="0.25">
      <c r="A1974" s="2">
        <f>VLOOKUP(C1974,[1]FIJA!$D:$P,3,0)</f>
        <v>40200725428</v>
      </c>
      <c r="B1974" s="23">
        <v>1962</v>
      </c>
      <c r="C1974" s="7" t="s">
        <v>1738</v>
      </c>
      <c r="D1974" s="7" t="s">
        <v>111</v>
      </c>
      <c r="E1974" s="7" t="str">
        <f>VLOOKUP(A1974,[2]COMEDORECO_Generacion_de_Datos_!$A:$F,2,0)</f>
        <v>M</v>
      </c>
      <c r="F1974" s="7" t="s">
        <v>1844</v>
      </c>
      <c r="G1974" s="44" t="str">
        <f>VLOOKUP(A1974,[1]FIJA!$A:$P,15,0)</f>
        <v>DEPARTAMENTO DE ALMACEN DE ALIMENTOS- CO</v>
      </c>
      <c r="H1974" s="44">
        <f>VLOOKUP(A1974,[1]FIJA!$A:$P,8,0)</f>
        <v>14000</v>
      </c>
      <c r="I1974" s="32">
        <f>VLOOKUP(A1974,[1]FIJA!$A:$P,10,0)</f>
        <v>0</v>
      </c>
      <c r="J1974" s="32">
        <f>VLOOKUP(A1974,[1]FIJA!$A:$P,9,0)</f>
        <v>401.8</v>
      </c>
      <c r="K1974" s="32">
        <f>VLOOKUP(A1974,[3]Sheet1!$F:$I,2,)</f>
        <v>994</v>
      </c>
      <c r="L1974" s="32">
        <f>VLOOKUP(A1974,[3]Sheet1!$F:$I,4,0)</f>
        <v>161</v>
      </c>
      <c r="M1974" s="32">
        <f>VLOOKUP(A1974,[1]FIJA!$A:$P,11,0)</f>
        <v>425.6</v>
      </c>
      <c r="N1974" s="32">
        <f>VLOOKUP(A1974,[3]Sheet1!$F:$I,3,0)</f>
        <v>992.6</v>
      </c>
      <c r="O1974" s="32">
        <f>VLOOKUP(A1974,[1]FIJA!$A:$P,12,0)</f>
        <v>75</v>
      </c>
      <c r="P1974" s="6">
        <v>827.40000000000009</v>
      </c>
      <c r="Q1974" s="40">
        <f t="shared" si="91"/>
        <v>902.40000000000009</v>
      </c>
      <c r="R1974" s="6">
        <f t="shared" si="90"/>
        <v>2147.6</v>
      </c>
      <c r="S1974" s="6">
        <f t="shared" si="92"/>
        <v>13097.6</v>
      </c>
      <c r="T1974" s="24">
        <v>111</v>
      </c>
      <c r="U1974" s="2" t="str">
        <f>VLOOKUP(A1974,[2]COMEDORECO_Generacion_de_Datos_!$A:$F,5,0)</f>
        <v>01.00.00.62.03.05</v>
      </c>
    </row>
    <row r="1975" spans="1:21" s="3" customFormat="1" ht="21.95" customHeight="1" x14ac:dyDescent="0.25">
      <c r="A1975" s="2">
        <f>VLOOKUP(C1975,[1]FIJA!$D:$P,3,0)</f>
        <v>40238369033</v>
      </c>
      <c r="B1975" s="23">
        <v>1963</v>
      </c>
      <c r="C1975" s="7" t="s">
        <v>1386</v>
      </c>
      <c r="D1975" s="7" t="s">
        <v>111</v>
      </c>
      <c r="E1975" s="7" t="str">
        <f>VLOOKUP(A1975,[2]COMEDORECO_Generacion_de_Datos_!$A:$F,2,0)</f>
        <v>F</v>
      </c>
      <c r="F1975" s="7" t="s">
        <v>1844</v>
      </c>
      <c r="G1975" s="44" t="str">
        <f>VLOOKUP(A1975,[1]FIJA!$A:$P,15,0)</f>
        <v>DEPARTAMENTO DE ALMACEN DE ALIMENTOS- CO</v>
      </c>
      <c r="H1975" s="44">
        <f>VLOOKUP(A1975,[1]FIJA!$A:$P,8,0)</f>
        <v>14000</v>
      </c>
      <c r="I1975" s="32">
        <f>VLOOKUP(A1975,[1]FIJA!$A:$P,10,0)</f>
        <v>0</v>
      </c>
      <c r="J1975" s="32">
        <f>VLOOKUP(A1975,[1]FIJA!$A:$P,9,0)</f>
        <v>401.8</v>
      </c>
      <c r="K1975" s="32">
        <f>VLOOKUP(A1975,[3]Sheet1!$F:$I,2,)</f>
        <v>994</v>
      </c>
      <c r="L1975" s="32">
        <f>VLOOKUP(A1975,[3]Sheet1!$F:$I,4,0)</f>
        <v>161</v>
      </c>
      <c r="M1975" s="32">
        <f>VLOOKUP(A1975,[1]FIJA!$A:$P,11,0)</f>
        <v>425.6</v>
      </c>
      <c r="N1975" s="32">
        <f>VLOOKUP(A1975,[3]Sheet1!$F:$I,3,0)</f>
        <v>992.6</v>
      </c>
      <c r="O1975" s="32">
        <f>VLOOKUP(A1975,[1]FIJA!$A:$P,12,0)</f>
        <v>75</v>
      </c>
      <c r="P1975" s="6">
        <v>827.40000000000009</v>
      </c>
      <c r="Q1975" s="40">
        <f t="shared" si="91"/>
        <v>902.40000000000009</v>
      </c>
      <c r="R1975" s="6">
        <f t="shared" si="90"/>
        <v>2147.6</v>
      </c>
      <c r="S1975" s="6">
        <f t="shared" si="92"/>
        <v>13097.6</v>
      </c>
      <c r="T1975" s="24">
        <v>111</v>
      </c>
      <c r="U1975" s="2" t="str">
        <f>VLOOKUP(A1975,[2]COMEDORECO_Generacion_de_Datos_!$A:$F,5,0)</f>
        <v>01.00.00.62.03.05</v>
      </c>
    </row>
    <row r="1976" spans="1:21" s="3" customFormat="1" ht="21.95" customHeight="1" x14ac:dyDescent="0.25">
      <c r="A1976" s="2">
        <f>VLOOKUP(C1976,[1]FIJA!$D:$P,3,0)</f>
        <v>104463930</v>
      </c>
      <c r="B1976" s="23">
        <v>1964</v>
      </c>
      <c r="C1976" s="7" t="s">
        <v>1799</v>
      </c>
      <c r="D1976" s="7" t="s">
        <v>111</v>
      </c>
      <c r="E1976" s="7" t="str">
        <f>VLOOKUP(A1976,[2]COMEDORECO_Generacion_de_Datos_!$A:$F,2,0)</f>
        <v>M</v>
      </c>
      <c r="F1976" s="7" t="s">
        <v>1844</v>
      </c>
      <c r="G1976" s="44" t="str">
        <f>VLOOKUP(A1976,[1]FIJA!$A:$P,15,0)</f>
        <v>DEPARTAMENTO DE ALMACEN DE ALIMENTOS- CO</v>
      </c>
      <c r="H1976" s="44">
        <f>VLOOKUP(A1976,[1]FIJA!$A:$P,8,0)</f>
        <v>13000</v>
      </c>
      <c r="I1976" s="32">
        <f>VLOOKUP(A1976,[1]FIJA!$A:$P,10,0)</f>
        <v>0</v>
      </c>
      <c r="J1976" s="32">
        <f>VLOOKUP(A1976,[1]FIJA!$A:$P,9,0)</f>
        <v>373.1</v>
      </c>
      <c r="K1976" s="32">
        <f>VLOOKUP(A1976,[3]Sheet1!$F:$I,2,)</f>
        <v>923</v>
      </c>
      <c r="L1976" s="32">
        <f>VLOOKUP(A1976,[3]Sheet1!$F:$I,4,0)</f>
        <v>149.5</v>
      </c>
      <c r="M1976" s="32">
        <f>VLOOKUP(A1976,[1]FIJA!$A:$P,11,0)</f>
        <v>395.2</v>
      </c>
      <c r="N1976" s="32">
        <f>VLOOKUP(A1976,[3]Sheet1!$F:$I,3,0)</f>
        <v>921.7</v>
      </c>
      <c r="O1976" s="32">
        <f>VLOOKUP(A1976,[1]FIJA!$A:$P,12,0)</f>
        <v>75</v>
      </c>
      <c r="P1976" s="6">
        <v>768.3</v>
      </c>
      <c r="Q1976" s="40">
        <f t="shared" si="91"/>
        <v>843.3</v>
      </c>
      <c r="R1976" s="6">
        <f t="shared" si="90"/>
        <v>1994.2</v>
      </c>
      <c r="S1976" s="6">
        <f t="shared" si="92"/>
        <v>12156.7</v>
      </c>
      <c r="T1976" s="24">
        <v>111</v>
      </c>
      <c r="U1976" s="2" t="str">
        <f>VLOOKUP(A1976,[2]COMEDORECO_Generacion_de_Datos_!$A:$F,5,0)</f>
        <v>01.00.00.62.03.05</v>
      </c>
    </row>
    <row r="1977" spans="1:21" s="3" customFormat="1" ht="21.95" customHeight="1" x14ac:dyDescent="0.25">
      <c r="A1977" s="2">
        <f>VLOOKUP(C1977,[1]FIJA!$D:$P,3,0)</f>
        <v>104657309</v>
      </c>
      <c r="B1977" s="23">
        <v>1965</v>
      </c>
      <c r="C1977" s="7" t="s">
        <v>1842</v>
      </c>
      <c r="D1977" s="7" t="s">
        <v>37</v>
      </c>
      <c r="E1977" s="7" t="str">
        <f>VLOOKUP(A1977,[2]COMEDORECO_Generacion_de_Datos_!$A:$F,2,0)</f>
        <v>M</v>
      </c>
      <c r="F1977" s="7" t="s">
        <v>1844</v>
      </c>
      <c r="G1977" s="44" t="str">
        <f>VLOOKUP(A1977,[1]FIJA!$A:$P,15,0)</f>
        <v>DEPARTAMENTO DE ALMACEN DE ALIMENTOS- CO</v>
      </c>
      <c r="H1977" s="44">
        <f>VLOOKUP(A1977,[1]FIJA!$A:$P,8,0)</f>
        <v>13000</v>
      </c>
      <c r="I1977" s="32">
        <f>VLOOKUP(A1977,[1]FIJA!$A:$P,10,0)</f>
        <v>0</v>
      </c>
      <c r="J1977" s="32">
        <f>VLOOKUP(A1977,[1]FIJA!$A:$P,9,0)</f>
        <v>373.1</v>
      </c>
      <c r="K1977" s="32">
        <f>VLOOKUP(A1977,[3]Sheet1!$F:$I,2,)</f>
        <v>923</v>
      </c>
      <c r="L1977" s="32">
        <f>VLOOKUP(A1977,[3]Sheet1!$F:$I,4,0)</f>
        <v>149.5</v>
      </c>
      <c r="M1977" s="32">
        <f>VLOOKUP(A1977,[1]FIJA!$A:$P,11,0)</f>
        <v>395.2</v>
      </c>
      <c r="N1977" s="32">
        <f>VLOOKUP(A1977,[3]Sheet1!$F:$I,3,0)</f>
        <v>921.7</v>
      </c>
      <c r="O1977" s="32">
        <f>VLOOKUP(A1977,[1]FIJA!$A:$P,12,0)</f>
        <v>75</v>
      </c>
      <c r="P1977" s="6">
        <v>768.3</v>
      </c>
      <c r="Q1977" s="40">
        <f t="shared" si="91"/>
        <v>843.3</v>
      </c>
      <c r="R1977" s="6">
        <f t="shared" si="90"/>
        <v>1994.2</v>
      </c>
      <c r="S1977" s="6">
        <f t="shared" si="92"/>
        <v>12156.7</v>
      </c>
      <c r="T1977" s="24">
        <v>111</v>
      </c>
      <c r="U1977" s="2" t="str">
        <f>VLOOKUP(A1977,[2]COMEDORECO_Generacion_de_Datos_!$A:$F,5,0)</f>
        <v>01.00.00.62.03.05</v>
      </c>
    </row>
    <row r="1978" spans="1:21" s="3" customFormat="1" ht="21.95" customHeight="1" x14ac:dyDescent="0.25">
      <c r="A1978" s="2">
        <f>VLOOKUP(C1978,[1]FIJA!$D:$P,3,0)</f>
        <v>105098289</v>
      </c>
      <c r="B1978" s="23">
        <v>1966</v>
      </c>
      <c r="C1978" s="7" t="s">
        <v>227</v>
      </c>
      <c r="D1978" s="7" t="s">
        <v>111</v>
      </c>
      <c r="E1978" s="7" t="str">
        <f>VLOOKUP(A1978,[2]COMEDORECO_Generacion_de_Datos_!$A:$F,2,0)</f>
        <v>M</v>
      </c>
      <c r="F1978" s="7" t="s">
        <v>1844</v>
      </c>
      <c r="G1978" s="44" t="str">
        <f>VLOOKUP(A1978,[1]FIJA!$A:$P,15,0)</f>
        <v>DEPARTAMENTO DE ALMACEN DE ALIMENTOS- CO</v>
      </c>
      <c r="H1978" s="44">
        <f>VLOOKUP(A1978,[1]FIJA!$A:$P,8,0)</f>
        <v>13000</v>
      </c>
      <c r="I1978" s="32">
        <f>VLOOKUP(A1978,[1]FIJA!$A:$P,10,0)</f>
        <v>0</v>
      </c>
      <c r="J1978" s="32">
        <f>VLOOKUP(A1978,[1]FIJA!$A:$P,9,0)</f>
        <v>373.1</v>
      </c>
      <c r="K1978" s="32">
        <f>VLOOKUP(A1978,[3]Sheet1!$F:$I,2,)</f>
        <v>923</v>
      </c>
      <c r="L1978" s="32">
        <f>VLOOKUP(A1978,[3]Sheet1!$F:$I,4,0)</f>
        <v>149.5</v>
      </c>
      <c r="M1978" s="32">
        <f>VLOOKUP(A1978,[1]FIJA!$A:$P,11,0)</f>
        <v>395.2</v>
      </c>
      <c r="N1978" s="32">
        <f>VLOOKUP(A1978,[3]Sheet1!$F:$I,3,0)</f>
        <v>921.7</v>
      </c>
      <c r="O1978" s="32">
        <f>VLOOKUP(A1978,[1]FIJA!$A:$P,12,0)</f>
        <v>75</v>
      </c>
      <c r="P1978" s="6">
        <v>768.3</v>
      </c>
      <c r="Q1978" s="40">
        <f t="shared" si="91"/>
        <v>843.3</v>
      </c>
      <c r="R1978" s="6">
        <f t="shared" si="90"/>
        <v>1994.2</v>
      </c>
      <c r="S1978" s="6">
        <f t="shared" si="92"/>
        <v>12156.7</v>
      </c>
      <c r="T1978" s="24">
        <v>111</v>
      </c>
      <c r="U1978" s="2" t="str">
        <f>VLOOKUP(A1978,[2]COMEDORECO_Generacion_de_Datos_!$A:$F,5,0)</f>
        <v>01.00.00.62.03.05</v>
      </c>
    </row>
    <row r="1979" spans="1:21" s="3" customFormat="1" ht="21.95" customHeight="1" x14ac:dyDescent="0.25">
      <c r="A1979" s="2">
        <f>VLOOKUP(C1979,[1]FIJA!$D:$P,3,0)</f>
        <v>109418848</v>
      </c>
      <c r="B1979" s="23">
        <v>1967</v>
      </c>
      <c r="C1979" s="7" t="s">
        <v>1345</v>
      </c>
      <c r="D1979" s="7" t="s">
        <v>159</v>
      </c>
      <c r="E1979" s="7" t="str">
        <f>VLOOKUP(A1979,[2]COMEDORECO_Generacion_de_Datos_!$A:$F,2,0)</f>
        <v>M</v>
      </c>
      <c r="F1979" s="7" t="s">
        <v>1844</v>
      </c>
      <c r="G1979" s="44" t="str">
        <f>VLOOKUP(A1979,[1]FIJA!$A:$P,15,0)</f>
        <v>DEPARTAMENTO DE ALMACEN DE ALIMENTOS- CO</v>
      </c>
      <c r="H1979" s="44">
        <f>VLOOKUP(A1979,[1]FIJA!$A:$P,8,0)</f>
        <v>13000</v>
      </c>
      <c r="I1979" s="32">
        <f>VLOOKUP(A1979,[1]FIJA!$A:$P,10,0)</f>
        <v>0</v>
      </c>
      <c r="J1979" s="32">
        <f>VLOOKUP(A1979,[1]FIJA!$A:$P,9,0)</f>
        <v>373.1</v>
      </c>
      <c r="K1979" s="32">
        <f>VLOOKUP(A1979,[3]Sheet1!$F:$I,2,)</f>
        <v>923</v>
      </c>
      <c r="L1979" s="32">
        <f>VLOOKUP(A1979,[3]Sheet1!$F:$I,4,0)</f>
        <v>149.5</v>
      </c>
      <c r="M1979" s="32">
        <f>VLOOKUP(A1979,[1]FIJA!$A:$P,11,0)</f>
        <v>395.2</v>
      </c>
      <c r="N1979" s="32">
        <f>VLOOKUP(A1979,[3]Sheet1!$F:$I,3,0)</f>
        <v>921.7</v>
      </c>
      <c r="O1979" s="32">
        <f>VLOOKUP(A1979,[1]FIJA!$A:$P,12,0)</f>
        <v>75</v>
      </c>
      <c r="P1979" s="6">
        <v>768.3</v>
      </c>
      <c r="Q1979" s="40">
        <f t="shared" si="91"/>
        <v>843.3</v>
      </c>
      <c r="R1979" s="6">
        <f t="shared" si="90"/>
        <v>1994.2</v>
      </c>
      <c r="S1979" s="6">
        <f t="shared" si="92"/>
        <v>12156.7</v>
      </c>
      <c r="T1979" s="24">
        <v>111</v>
      </c>
      <c r="U1979" s="2" t="str">
        <f>VLOOKUP(A1979,[2]COMEDORECO_Generacion_de_Datos_!$A:$F,5,0)</f>
        <v>01.00.00.62.03.05</v>
      </c>
    </row>
    <row r="1980" spans="1:21" s="3" customFormat="1" ht="21.95" customHeight="1" x14ac:dyDescent="0.25">
      <c r="A1980" s="2">
        <f>VLOOKUP(C1980,[1]FIJA!$D:$P,3,0)</f>
        <v>109619858</v>
      </c>
      <c r="B1980" s="23">
        <v>1968</v>
      </c>
      <c r="C1980" s="7" t="s">
        <v>1355</v>
      </c>
      <c r="D1980" s="7" t="s">
        <v>101</v>
      </c>
      <c r="E1980" s="7" t="str">
        <f>VLOOKUP(A1980,[2]COMEDORECO_Generacion_de_Datos_!$A:$F,2,0)</f>
        <v>M</v>
      </c>
      <c r="F1980" s="7" t="s">
        <v>1844</v>
      </c>
      <c r="G1980" s="44" t="str">
        <f>VLOOKUP(A1980,[1]FIJA!$A:$P,15,0)</f>
        <v>DEPARTAMENTO DE ALMACEN DE ALIMENTOS- CO</v>
      </c>
      <c r="H1980" s="44">
        <f>VLOOKUP(A1980,[1]FIJA!$A:$P,8,0)</f>
        <v>13000</v>
      </c>
      <c r="I1980" s="32">
        <f>VLOOKUP(A1980,[1]FIJA!$A:$P,10,0)</f>
        <v>0</v>
      </c>
      <c r="J1980" s="32">
        <f>VLOOKUP(A1980,[1]FIJA!$A:$P,9,0)</f>
        <v>373.1</v>
      </c>
      <c r="K1980" s="32">
        <f>VLOOKUP(A1980,[3]Sheet1!$F:$I,2,)</f>
        <v>923</v>
      </c>
      <c r="L1980" s="32">
        <f>VLOOKUP(A1980,[3]Sheet1!$F:$I,4,0)</f>
        <v>149.5</v>
      </c>
      <c r="M1980" s="32">
        <f>VLOOKUP(A1980,[1]FIJA!$A:$P,11,0)</f>
        <v>395.2</v>
      </c>
      <c r="N1980" s="32">
        <f>VLOOKUP(A1980,[3]Sheet1!$F:$I,3,0)</f>
        <v>921.7</v>
      </c>
      <c r="O1980" s="32">
        <f>VLOOKUP(A1980,[1]FIJA!$A:$P,12,0)</f>
        <v>75</v>
      </c>
      <c r="P1980" s="6">
        <v>768.3</v>
      </c>
      <c r="Q1980" s="40">
        <f t="shared" si="91"/>
        <v>843.3</v>
      </c>
      <c r="R1980" s="6">
        <f t="shared" si="90"/>
        <v>1994.2</v>
      </c>
      <c r="S1980" s="6">
        <f t="shared" si="92"/>
        <v>12156.7</v>
      </c>
      <c r="T1980" s="24">
        <v>111</v>
      </c>
      <c r="U1980" s="2" t="str">
        <f>VLOOKUP(A1980,[2]COMEDORECO_Generacion_de_Datos_!$A:$F,5,0)</f>
        <v>01.00.00.62.03.05</v>
      </c>
    </row>
    <row r="1981" spans="1:21" s="3" customFormat="1" ht="21.95" customHeight="1" x14ac:dyDescent="0.25">
      <c r="A1981" s="2">
        <f>VLOOKUP(C1981,[1]FIJA!$D:$P,3,0)</f>
        <v>7100278287</v>
      </c>
      <c r="B1981" s="23">
        <v>1969</v>
      </c>
      <c r="C1981" s="7" t="s">
        <v>940</v>
      </c>
      <c r="D1981" s="7" t="s">
        <v>111</v>
      </c>
      <c r="E1981" s="7" t="str">
        <f>VLOOKUP(A1981,[2]COMEDORECO_Generacion_de_Datos_!$A:$F,2,0)</f>
        <v>M</v>
      </c>
      <c r="F1981" s="7" t="s">
        <v>1844</v>
      </c>
      <c r="G1981" s="44" t="str">
        <f>VLOOKUP(A1981,[1]FIJA!$A:$P,15,0)</f>
        <v>DEPARTAMENTO DE ALMACEN DE ALIMENTOS- CO</v>
      </c>
      <c r="H1981" s="44">
        <f>VLOOKUP(A1981,[1]FIJA!$A:$P,8,0)</f>
        <v>13000</v>
      </c>
      <c r="I1981" s="32">
        <f>VLOOKUP(A1981,[1]FIJA!$A:$P,10,0)</f>
        <v>0</v>
      </c>
      <c r="J1981" s="32">
        <f>VLOOKUP(A1981,[1]FIJA!$A:$P,9,0)</f>
        <v>373.1</v>
      </c>
      <c r="K1981" s="32">
        <f>VLOOKUP(A1981,[3]Sheet1!$F:$I,2,)</f>
        <v>923</v>
      </c>
      <c r="L1981" s="32">
        <f>VLOOKUP(A1981,[3]Sheet1!$F:$I,4,0)</f>
        <v>149.5</v>
      </c>
      <c r="M1981" s="32">
        <f>VLOOKUP(A1981,[1]FIJA!$A:$P,11,0)</f>
        <v>395.2</v>
      </c>
      <c r="N1981" s="32">
        <f>VLOOKUP(A1981,[3]Sheet1!$F:$I,3,0)</f>
        <v>921.7</v>
      </c>
      <c r="O1981" s="32">
        <f>VLOOKUP(A1981,[1]FIJA!$A:$P,12,0)</f>
        <v>75</v>
      </c>
      <c r="P1981" s="6">
        <v>768.3</v>
      </c>
      <c r="Q1981" s="40">
        <f t="shared" si="91"/>
        <v>843.3</v>
      </c>
      <c r="R1981" s="6">
        <f t="shared" si="90"/>
        <v>1994.2</v>
      </c>
      <c r="S1981" s="6">
        <f t="shared" si="92"/>
        <v>12156.7</v>
      </c>
      <c r="T1981" s="24">
        <v>111</v>
      </c>
      <c r="U1981" s="2" t="str">
        <f>VLOOKUP(A1981,[2]COMEDORECO_Generacion_de_Datos_!$A:$F,5,0)</f>
        <v>01.00.00.62.03.05</v>
      </c>
    </row>
    <row r="1982" spans="1:21" s="3" customFormat="1" ht="21.95" customHeight="1" x14ac:dyDescent="0.25">
      <c r="A1982" s="2">
        <f>VLOOKUP(C1982,[1]FIJA!$D:$P,3,0)</f>
        <v>22500640069</v>
      </c>
      <c r="B1982" s="23">
        <v>1970</v>
      </c>
      <c r="C1982" s="7" t="s">
        <v>1120</v>
      </c>
      <c r="D1982" s="7" t="s">
        <v>159</v>
      </c>
      <c r="E1982" s="7" t="str">
        <f>VLOOKUP(A1982,[2]COMEDORECO_Generacion_de_Datos_!$A:$F,2,0)</f>
        <v>M</v>
      </c>
      <c r="F1982" s="7" t="s">
        <v>1844</v>
      </c>
      <c r="G1982" s="44" t="str">
        <f>VLOOKUP(A1982,[1]FIJA!$A:$P,15,0)</f>
        <v>DEPARTAMENTO DE ALMACEN DE ALIMENTOS- CO</v>
      </c>
      <c r="H1982" s="44">
        <f>VLOOKUP(A1982,[1]FIJA!$A:$P,8,0)</f>
        <v>13000</v>
      </c>
      <c r="I1982" s="32">
        <f>VLOOKUP(A1982,[1]FIJA!$A:$P,10,0)</f>
        <v>0</v>
      </c>
      <c r="J1982" s="32">
        <f>VLOOKUP(A1982,[1]FIJA!$A:$P,9,0)</f>
        <v>373.1</v>
      </c>
      <c r="K1982" s="32">
        <f>VLOOKUP(A1982,[3]Sheet1!$F:$I,2,)</f>
        <v>923</v>
      </c>
      <c r="L1982" s="32">
        <f>VLOOKUP(A1982,[3]Sheet1!$F:$I,4,0)</f>
        <v>149.5</v>
      </c>
      <c r="M1982" s="32">
        <f>VLOOKUP(A1982,[1]FIJA!$A:$P,11,0)</f>
        <v>395.2</v>
      </c>
      <c r="N1982" s="32">
        <f>VLOOKUP(A1982,[3]Sheet1!$F:$I,3,0)</f>
        <v>921.7</v>
      </c>
      <c r="O1982" s="32">
        <f>VLOOKUP(A1982,[1]FIJA!$A:$P,12,0)</f>
        <v>75</v>
      </c>
      <c r="P1982" s="6">
        <v>768.3</v>
      </c>
      <c r="Q1982" s="40">
        <f t="shared" si="91"/>
        <v>843.3</v>
      </c>
      <c r="R1982" s="6">
        <f t="shared" ref="R1982:R2039" si="93">+K1982+L1982+N1982</f>
        <v>1994.2</v>
      </c>
      <c r="S1982" s="6">
        <f t="shared" si="92"/>
        <v>12156.7</v>
      </c>
      <c r="T1982" s="24">
        <v>111</v>
      </c>
      <c r="U1982" s="2" t="str">
        <f>VLOOKUP(A1982,[2]COMEDORECO_Generacion_de_Datos_!$A:$F,5,0)</f>
        <v>01.00.00.62.03.05</v>
      </c>
    </row>
    <row r="1983" spans="1:21" s="3" customFormat="1" ht="21.95" customHeight="1" x14ac:dyDescent="0.25">
      <c r="A1983" s="2">
        <f>VLOOKUP(C1983,[1]FIJA!$D:$P,3,0)</f>
        <v>40200519136</v>
      </c>
      <c r="B1983" s="23">
        <v>1971</v>
      </c>
      <c r="C1983" s="7" t="s">
        <v>1754</v>
      </c>
      <c r="D1983" s="7" t="s">
        <v>111</v>
      </c>
      <c r="E1983" s="7" t="str">
        <f>VLOOKUP(A1983,[2]COMEDORECO_Generacion_de_Datos_!$A:$F,2,0)</f>
        <v>M</v>
      </c>
      <c r="F1983" s="7" t="s">
        <v>1844</v>
      </c>
      <c r="G1983" s="44" t="str">
        <f>VLOOKUP(A1983,[1]FIJA!$A:$P,15,0)</f>
        <v>DEPARTAMENTO DE ALMACEN DE ALIMENTOS- CO</v>
      </c>
      <c r="H1983" s="44">
        <f>VLOOKUP(A1983,[1]FIJA!$A:$P,8,0)</f>
        <v>13000</v>
      </c>
      <c r="I1983" s="32">
        <f>VLOOKUP(A1983,[1]FIJA!$A:$P,10,0)</f>
        <v>0</v>
      </c>
      <c r="J1983" s="32">
        <f>VLOOKUP(A1983,[1]FIJA!$A:$P,9,0)</f>
        <v>373.1</v>
      </c>
      <c r="K1983" s="32">
        <f>VLOOKUP(A1983,[3]Sheet1!$F:$I,2,)</f>
        <v>923</v>
      </c>
      <c r="L1983" s="32">
        <f>VLOOKUP(A1983,[3]Sheet1!$F:$I,4,0)</f>
        <v>149.5</v>
      </c>
      <c r="M1983" s="32">
        <f>VLOOKUP(A1983,[1]FIJA!$A:$P,11,0)</f>
        <v>395.2</v>
      </c>
      <c r="N1983" s="32">
        <f>VLOOKUP(A1983,[3]Sheet1!$F:$I,3,0)</f>
        <v>921.7</v>
      </c>
      <c r="O1983" s="32">
        <f>VLOOKUP(A1983,[1]FIJA!$A:$P,12,0)</f>
        <v>75</v>
      </c>
      <c r="P1983" s="6">
        <v>768.3</v>
      </c>
      <c r="Q1983" s="40">
        <f t="shared" si="91"/>
        <v>843.3</v>
      </c>
      <c r="R1983" s="6">
        <f t="shared" si="93"/>
        <v>1994.2</v>
      </c>
      <c r="S1983" s="6">
        <f t="shared" si="92"/>
        <v>12156.7</v>
      </c>
      <c r="T1983" s="24">
        <v>111</v>
      </c>
      <c r="U1983" s="2" t="str">
        <f>VLOOKUP(A1983,[2]COMEDORECO_Generacion_de_Datos_!$A:$F,5,0)</f>
        <v>01.00.00.62.03.05</v>
      </c>
    </row>
    <row r="1984" spans="1:21" s="3" customFormat="1" ht="21.95" customHeight="1" x14ac:dyDescent="0.25">
      <c r="A1984" s="2">
        <f>VLOOKUP(C1984,[1]FIJA!$D:$P,3,0)</f>
        <v>106305634</v>
      </c>
      <c r="B1984" s="23">
        <v>1972</v>
      </c>
      <c r="C1984" s="7" t="s">
        <v>1893</v>
      </c>
      <c r="D1984" s="7" t="s">
        <v>111</v>
      </c>
      <c r="E1984" s="7" t="str">
        <f>VLOOKUP(A1984,[2]COMEDORECO_Generacion_de_Datos_!$A:$F,2,0)</f>
        <v>M</v>
      </c>
      <c r="F1984" s="7" t="s">
        <v>1844</v>
      </c>
      <c r="G1984" s="44" t="str">
        <f>VLOOKUP(A1984,[1]FIJA!$A:$P,15,0)</f>
        <v>DEPARTAMENTO DE ALMACEN DE ALIMENTOS- CO</v>
      </c>
      <c r="H1984" s="44">
        <f>VLOOKUP(A1984,[1]FIJA!$A:$P,8,0)</f>
        <v>13000</v>
      </c>
      <c r="I1984" s="32">
        <f>VLOOKUP(A1984,[1]FIJA!$A:$P,10,0)</f>
        <v>0</v>
      </c>
      <c r="J1984" s="32">
        <f>VLOOKUP(A1984,[1]FIJA!$A:$P,9,0)</f>
        <v>373.1</v>
      </c>
      <c r="K1984" s="32">
        <f>VLOOKUP(A1984,[3]Sheet1!$F:$I,2,)</f>
        <v>923</v>
      </c>
      <c r="L1984" s="32">
        <f>VLOOKUP(A1984,[3]Sheet1!$F:$I,4,0)</f>
        <v>149.5</v>
      </c>
      <c r="M1984" s="32">
        <f>VLOOKUP(A1984,[1]FIJA!$A:$P,11,0)</f>
        <v>395.2</v>
      </c>
      <c r="N1984" s="32">
        <f>VLOOKUP(A1984,[3]Sheet1!$F:$I,3,0)</f>
        <v>921.7</v>
      </c>
      <c r="O1984" s="32">
        <f>VLOOKUP(A1984,[1]FIJA!$A:$P,12,0)</f>
        <v>75</v>
      </c>
      <c r="P1984" s="6">
        <v>768.3</v>
      </c>
      <c r="Q1984" s="40">
        <f t="shared" si="91"/>
        <v>843.3</v>
      </c>
      <c r="R1984" s="6">
        <f t="shared" si="93"/>
        <v>1994.2</v>
      </c>
      <c r="S1984" s="6">
        <f t="shared" si="92"/>
        <v>12156.7</v>
      </c>
      <c r="T1984" s="24">
        <v>111</v>
      </c>
      <c r="U1984" s="2" t="str">
        <f>VLOOKUP(A1984,[2]COMEDORECO_Generacion_de_Datos_!$A:$F,5,0)</f>
        <v>01.00.00.62.03.05</v>
      </c>
    </row>
    <row r="1985" spans="1:21" s="3" customFormat="1" ht="21.95" customHeight="1" x14ac:dyDescent="0.25">
      <c r="A1985" s="2">
        <f>VLOOKUP(C1985,[1]FIJA!$D:$P,3,0)</f>
        <v>108752395</v>
      </c>
      <c r="B1985" s="23">
        <v>1973</v>
      </c>
      <c r="C1985" s="7" t="s">
        <v>1894</v>
      </c>
      <c r="D1985" s="7" t="s">
        <v>111</v>
      </c>
      <c r="E1985" s="7" t="str">
        <f>VLOOKUP(A1985,[2]COMEDORECO_Generacion_de_Datos_!$A:$F,2,0)</f>
        <v>M</v>
      </c>
      <c r="F1985" s="7" t="s">
        <v>1844</v>
      </c>
      <c r="G1985" s="44" t="str">
        <f>VLOOKUP(A1985,[1]FIJA!$A:$P,15,0)</f>
        <v>DEPARTAMENTO DE ALMACEN DE ALIMENTOS- CO</v>
      </c>
      <c r="H1985" s="44">
        <f>VLOOKUP(A1985,[1]FIJA!$A:$P,8,0)</f>
        <v>13000</v>
      </c>
      <c r="I1985" s="32">
        <f>VLOOKUP(A1985,[1]FIJA!$A:$P,10,0)</f>
        <v>0</v>
      </c>
      <c r="J1985" s="32">
        <f>VLOOKUP(A1985,[1]FIJA!$A:$P,9,0)</f>
        <v>373.1</v>
      </c>
      <c r="K1985" s="32">
        <f>VLOOKUP(A1985,[3]Sheet1!$F:$I,2,)</f>
        <v>923</v>
      </c>
      <c r="L1985" s="32">
        <f>VLOOKUP(A1985,[3]Sheet1!$F:$I,4,0)</f>
        <v>149.5</v>
      </c>
      <c r="M1985" s="32">
        <f>VLOOKUP(A1985,[1]FIJA!$A:$P,11,0)</f>
        <v>395.2</v>
      </c>
      <c r="N1985" s="32">
        <f>VLOOKUP(A1985,[3]Sheet1!$F:$I,3,0)</f>
        <v>921.7</v>
      </c>
      <c r="O1985" s="32">
        <f>VLOOKUP(A1985,[1]FIJA!$A:$P,12,0)</f>
        <v>75</v>
      </c>
      <c r="P1985" s="6">
        <v>768.3</v>
      </c>
      <c r="Q1985" s="40">
        <f t="shared" si="91"/>
        <v>843.3</v>
      </c>
      <c r="R1985" s="6">
        <f t="shared" si="93"/>
        <v>1994.2</v>
      </c>
      <c r="S1985" s="6">
        <f t="shared" si="92"/>
        <v>12156.7</v>
      </c>
      <c r="T1985" s="24">
        <v>111</v>
      </c>
      <c r="U1985" s="2" t="str">
        <f>VLOOKUP(A1985,[2]COMEDORECO_Generacion_de_Datos_!$A:$F,5,0)</f>
        <v>01.00.00.62.03.05</v>
      </c>
    </row>
    <row r="1986" spans="1:21" s="3" customFormat="1" ht="21.95" customHeight="1" x14ac:dyDescent="0.25">
      <c r="A1986" s="2">
        <f>VLOOKUP(C1986,[1]FIJA!$D:$P,3,0)</f>
        <v>22301188383</v>
      </c>
      <c r="B1986" s="23">
        <v>1974</v>
      </c>
      <c r="C1986" s="7" t="s">
        <v>1895</v>
      </c>
      <c r="D1986" s="7" t="s">
        <v>111</v>
      </c>
      <c r="E1986" s="7" t="str">
        <f>VLOOKUP(A1986,[2]COMEDORECO_Generacion_de_Datos_!$A:$F,2,0)</f>
        <v>M</v>
      </c>
      <c r="F1986" s="7" t="s">
        <v>1844</v>
      </c>
      <c r="G1986" s="44" t="str">
        <f>VLOOKUP(A1986,[1]FIJA!$A:$P,15,0)</f>
        <v>DEPARTAMENTO DE ALMACEN DE ALIMENTOS- CO</v>
      </c>
      <c r="H1986" s="44">
        <f>VLOOKUP(A1986,[1]FIJA!$A:$P,8,0)</f>
        <v>13000</v>
      </c>
      <c r="I1986" s="32">
        <f>VLOOKUP(A1986,[1]FIJA!$A:$P,10,0)</f>
        <v>0</v>
      </c>
      <c r="J1986" s="32">
        <f>VLOOKUP(A1986,[1]FIJA!$A:$P,9,0)</f>
        <v>373.1</v>
      </c>
      <c r="K1986" s="32">
        <f>VLOOKUP(A1986,[3]Sheet1!$F:$I,2,)</f>
        <v>923</v>
      </c>
      <c r="L1986" s="32">
        <f>VLOOKUP(A1986,[3]Sheet1!$F:$I,4,0)</f>
        <v>149.5</v>
      </c>
      <c r="M1986" s="32">
        <f>VLOOKUP(A1986,[1]FIJA!$A:$P,11,0)</f>
        <v>395.2</v>
      </c>
      <c r="N1986" s="32">
        <f>VLOOKUP(A1986,[3]Sheet1!$F:$I,3,0)</f>
        <v>921.7</v>
      </c>
      <c r="O1986" s="32">
        <f>VLOOKUP(A1986,[1]FIJA!$A:$P,12,0)</f>
        <v>75</v>
      </c>
      <c r="P1986" s="6">
        <v>768.3</v>
      </c>
      <c r="Q1986" s="40">
        <f t="shared" si="91"/>
        <v>843.3</v>
      </c>
      <c r="R1986" s="6">
        <f t="shared" si="93"/>
        <v>1994.2</v>
      </c>
      <c r="S1986" s="6">
        <f t="shared" si="92"/>
        <v>12156.7</v>
      </c>
      <c r="T1986" s="24">
        <v>111</v>
      </c>
      <c r="U1986" s="2" t="str">
        <f>VLOOKUP(A1986,[2]COMEDORECO_Generacion_de_Datos_!$A:$F,5,0)</f>
        <v>01.00.00.62.03.05</v>
      </c>
    </row>
    <row r="1987" spans="1:21" s="3" customFormat="1" ht="21.95" customHeight="1" x14ac:dyDescent="0.25">
      <c r="A1987" s="2">
        <f>VLOOKUP(C1987,[1]FIJA!$D:$P,3,0)</f>
        <v>40209945720</v>
      </c>
      <c r="B1987" s="23">
        <v>1975</v>
      </c>
      <c r="C1987" s="7" t="s">
        <v>1896</v>
      </c>
      <c r="D1987" s="7" t="s">
        <v>111</v>
      </c>
      <c r="E1987" s="7" t="str">
        <f>VLOOKUP(A1987,[2]COMEDORECO_Generacion_de_Datos_!$A:$F,2,0)</f>
        <v>F</v>
      </c>
      <c r="F1987" s="7" t="s">
        <v>1844</v>
      </c>
      <c r="G1987" s="44" t="str">
        <f>VLOOKUP(A1987,[1]FIJA!$A:$P,15,0)</f>
        <v>DEPARTAMENTO DE ALMACEN DE ALIMENTOS- CO</v>
      </c>
      <c r="H1987" s="44">
        <f>VLOOKUP(A1987,[1]FIJA!$A:$P,8,0)</f>
        <v>13000</v>
      </c>
      <c r="I1987" s="32">
        <f>VLOOKUP(A1987,[1]FIJA!$A:$P,10,0)</f>
        <v>0</v>
      </c>
      <c r="J1987" s="32">
        <f>VLOOKUP(A1987,[1]FIJA!$A:$P,9,0)</f>
        <v>373.1</v>
      </c>
      <c r="K1987" s="32">
        <f>VLOOKUP(A1987,[3]Sheet1!$F:$I,2,)</f>
        <v>923</v>
      </c>
      <c r="L1987" s="32">
        <f>VLOOKUP(A1987,[3]Sheet1!$F:$I,4,0)</f>
        <v>149.5</v>
      </c>
      <c r="M1987" s="32">
        <f>VLOOKUP(A1987,[1]FIJA!$A:$P,11,0)</f>
        <v>395.2</v>
      </c>
      <c r="N1987" s="32">
        <f>VLOOKUP(A1987,[3]Sheet1!$F:$I,3,0)</f>
        <v>921.7</v>
      </c>
      <c r="O1987" s="32">
        <f>VLOOKUP(A1987,[1]FIJA!$A:$P,12,0)</f>
        <v>75</v>
      </c>
      <c r="P1987" s="6">
        <v>768.3</v>
      </c>
      <c r="Q1987" s="40">
        <f t="shared" si="91"/>
        <v>843.3</v>
      </c>
      <c r="R1987" s="6">
        <f t="shared" si="93"/>
        <v>1994.2</v>
      </c>
      <c r="S1987" s="6">
        <f t="shared" si="92"/>
        <v>12156.7</v>
      </c>
      <c r="T1987" s="24">
        <v>111</v>
      </c>
      <c r="U1987" s="2" t="str">
        <f>VLOOKUP(A1987,[2]COMEDORECO_Generacion_de_Datos_!$A:$F,5,0)</f>
        <v>01.00.00.62.03.05</v>
      </c>
    </row>
    <row r="1988" spans="1:21" s="3" customFormat="1" ht="21.95" customHeight="1" x14ac:dyDescent="0.25">
      <c r="A1988" s="2">
        <f>VLOOKUP(C1988,[1]FIJA!$D:$P,3,0)</f>
        <v>201235793</v>
      </c>
      <c r="B1988" s="23">
        <v>1976</v>
      </c>
      <c r="C1988" s="7" t="s">
        <v>1973</v>
      </c>
      <c r="D1988" s="7" t="s">
        <v>378</v>
      </c>
      <c r="E1988" s="7" t="str">
        <f>VLOOKUP(A1988,[2]COMEDORECO_Generacion_de_Datos_!$A:$F,2,0)</f>
        <v>M</v>
      </c>
      <c r="F1988" s="7" t="s">
        <v>1844</v>
      </c>
      <c r="G1988" s="44" t="str">
        <f>VLOOKUP(A1988,[1]FIJA!$A:$P,15,0)</f>
        <v>DEPARTAMENTO DE ALMACEN DE ALIMENTOS- CO</v>
      </c>
      <c r="H1988" s="44">
        <f>VLOOKUP(A1988,[1]FIJA!$A:$P,8,0)</f>
        <v>13000</v>
      </c>
      <c r="I1988" s="32">
        <f>VLOOKUP(A1988,[1]FIJA!$A:$P,10,0)</f>
        <v>0</v>
      </c>
      <c r="J1988" s="32">
        <f>VLOOKUP(A1988,[1]FIJA!$A:$P,9,0)</f>
        <v>373.1</v>
      </c>
      <c r="K1988" s="32">
        <f>VLOOKUP(A1988,[3]Sheet1!$F:$I,2,)</f>
        <v>923</v>
      </c>
      <c r="L1988" s="32">
        <f>VLOOKUP(A1988,[3]Sheet1!$F:$I,4,0)</f>
        <v>149.5</v>
      </c>
      <c r="M1988" s="32">
        <f>VLOOKUP(A1988,[1]FIJA!$A:$P,11,0)</f>
        <v>395.2</v>
      </c>
      <c r="N1988" s="32">
        <f>VLOOKUP(A1988,[3]Sheet1!$F:$I,3,0)</f>
        <v>921.7</v>
      </c>
      <c r="O1988" s="32">
        <f>VLOOKUP(A1988,[1]FIJA!$A:$P,12,0)</f>
        <v>75</v>
      </c>
      <c r="P1988" s="6">
        <v>768.3</v>
      </c>
      <c r="Q1988" s="40">
        <f t="shared" si="91"/>
        <v>843.3</v>
      </c>
      <c r="R1988" s="6">
        <f t="shared" si="93"/>
        <v>1994.2</v>
      </c>
      <c r="S1988" s="6">
        <f t="shared" si="92"/>
        <v>12156.7</v>
      </c>
      <c r="T1988" s="24">
        <v>111</v>
      </c>
      <c r="U1988" s="2" t="str">
        <f>VLOOKUP(A1988,[2]COMEDORECO_Generacion_de_Datos_!$A:$F,5,0)</f>
        <v>01.00.00.62.03.05</v>
      </c>
    </row>
    <row r="1989" spans="1:21" s="3" customFormat="1" ht="21.95" customHeight="1" x14ac:dyDescent="0.25">
      <c r="A1989" s="2">
        <f>VLOOKUP(C1989,[1]FIJA!$D:$P,3,0)</f>
        <v>12900024766</v>
      </c>
      <c r="B1989" s="23">
        <v>1977</v>
      </c>
      <c r="C1989" s="7" t="s">
        <v>1974</v>
      </c>
      <c r="D1989" s="7" t="s">
        <v>378</v>
      </c>
      <c r="E1989" s="7" t="str">
        <f>VLOOKUP(A1989,[2]COMEDORECO_Generacion_de_Datos_!$A:$F,2,0)</f>
        <v>M</v>
      </c>
      <c r="F1989" s="7" t="s">
        <v>1844</v>
      </c>
      <c r="G1989" s="44" t="str">
        <f>VLOOKUP(A1989,[1]FIJA!$A:$P,15,0)</f>
        <v>DEPARTAMENTO DE ALMACEN DE ALIMENTOS- CO</v>
      </c>
      <c r="H1989" s="44">
        <f>VLOOKUP(A1989,[1]FIJA!$A:$P,8,0)</f>
        <v>13000</v>
      </c>
      <c r="I1989" s="32">
        <f>VLOOKUP(A1989,[1]FIJA!$A:$P,10,0)</f>
        <v>0</v>
      </c>
      <c r="J1989" s="32">
        <f>VLOOKUP(A1989,[1]FIJA!$A:$P,9,0)</f>
        <v>373.1</v>
      </c>
      <c r="K1989" s="32">
        <f>VLOOKUP(A1989,[3]Sheet1!$F:$I,2,)</f>
        <v>923</v>
      </c>
      <c r="L1989" s="32">
        <f>VLOOKUP(A1989,[3]Sheet1!$F:$I,4,0)</f>
        <v>149.5</v>
      </c>
      <c r="M1989" s="32">
        <f>VLOOKUP(A1989,[1]FIJA!$A:$P,11,0)</f>
        <v>395.2</v>
      </c>
      <c r="N1989" s="32">
        <f>VLOOKUP(A1989,[3]Sheet1!$F:$I,3,0)</f>
        <v>921.7</v>
      </c>
      <c r="O1989" s="32">
        <f>VLOOKUP(A1989,[1]FIJA!$A:$P,12,0)</f>
        <v>75</v>
      </c>
      <c r="P1989" s="6">
        <v>768.3</v>
      </c>
      <c r="Q1989" s="40">
        <f t="shared" si="91"/>
        <v>843.3</v>
      </c>
      <c r="R1989" s="6">
        <f t="shared" si="93"/>
        <v>1994.2</v>
      </c>
      <c r="S1989" s="6">
        <f t="shared" si="92"/>
        <v>12156.7</v>
      </c>
      <c r="T1989" s="24">
        <v>111</v>
      </c>
      <c r="U1989" s="2" t="str">
        <f>VLOOKUP(A1989,[2]COMEDORECO_Generacion_de_Datos_!$A:$F,5,0)</f>
        <v>01.00.00.62.03.05</v>
      </c>
    </row>
    <row r="1990" spans="1:21" s="3" customFormat="1" ht="21.95" customHeight="1" x14ac:dyDescent="0.25">
      <c r="A1990" s="2">
        <f>VLOOKUP(C1990,[1]FIJA!$D:$P,3,0)</f>
        <v>22301828038</v>
      </c>
      <c r="B1990" s="23">
        <v>1978</v>
      </c>
      <c r="C1990" s="7" t="s">
        <v>1975</v>
      </c>
      <c r="D1990" s="7" t="s">
        <v>378</v>
      </c>
      <c r="E1990" s="7" t="str">
        <f>VLOOKUP(A1990,[2]COMEDORECO_Generacion_de_Datos_!$A:$F,2,0)</f>
        <v>M</v>
      </c>
      <c r="F1990" s="7" t="s">
        <v>1844</v>
      </c>
      <c r="G1990" s="44" t="str">
        <f>VLOOKUP(A1990,[1]FIJA!$A:$P,15,0)</f>
        <v>DEPARTAMENTO DE ALMACEN DE ALIMENTOS- CO</v>
      </c>
      <c r="H1990" s="44">
        <f>VLOOKUP(A1990,[1]FIJA!$A:$P,8,0)</f>
        <v>13000</v>
      </c>
      <c r="I1990" s="32">
        <f>VLOOKUP(A1990,[1]FIJA!$A:$P,10,0)</f>
        <v>0</v>
      </c>
      <c r="J1990" s="32">
        <f>VLOOKUP(A1990,[1]FIJA!$A:$P,9,0)</f>
        <v>373.1</v>
      </c>
      <c r="K1990" s="32">
        <f>VLOOKUP(A1990,[3]Sheet1!$F:$I,2,)</f>
        <v>923</v>
      </c>
      <c r="L1990" s="32">
        <f>VLOOKUP(A1990,[3]Sheet1!$F:$I,4,0)</f>
        <v>149.5</v>
      </c>
      <c r="M1990" s="32">
        <f>VLOOKUP(A1990,[1]FIJA!$A:$P,11,0)</f>
        <v>395.2</v>
      </c>
      <c r="N1990" s="32">
        <f>VLOOKUP(A1990,[3]Sheet1!$F:$I,3,0)</f>
        <v>921.7</v>
      </c>
      <c r="O1990" s="32">
        <f>VLOOKUP(A1990,[1]FIJA!$A:$P,12,0)</f>
        <v>75</v>
      </c>
      <c r="P1990" s="6">
        <v>768.3</v>
      </c>
      <c r="Q1990" s="40">
        <f t="shared" si="91"/>
        <v>843.3</v>
      </c>
      <c r="R1990" s="6">
        <f t="shared" si="93"/>
        <v>1994.2</v>
      </c>
      <c r="S1990" s="6">
        <f t="shared" si="92"/>
        <v>12156.7</v>
      </c>
      <c r="T1990" s="24">
        <v>111</v>
      </c>
      <c r="U1990" s="2" t="str">
        <f>VLOOKUP(A1990,[2]COMEDORECO_Generacion_de_Datos_!$A:$F,5,0)</f>
        <v>01.00.00.62.03.05</v>
      </c>
    </row>
    <row r="1991" spans="1:21" s="3" customFormat="1" ht="21.95" customHeight="1" x14ac:dyDescent="0.25">
      <c r="A1991" s="2">
        <f>VLOOKUP(C1991,[1]FIJA!$D:$P,3,0)</f>
        <v>40229536236</v>
      </c>
      <c r="B1991" s="23">
        <v>1979</v>
      </c>
      <c r="C1991" s="7" t="s">
        <v>1976</v>
      </c>
      <c r="D1991" s="7" t="s">
        <v>378</v>
      </c>
      <c r="E1991" s="7" t="str">
        <f>VLOOKUP(A1991,[2]COMEDORECO_Generacion_de_Datos_!$A:$F,2,0)</f>
        <v>M</v>
      </c>
      <c r="F1991" s="7" t="s">
        <v>1844</v>
      </c>
      <c r="G1991" s="44" t="str">
        <f>VLOOKUP(A1991,[1]FIJA!$A:$P,15,0)</f>
        <v>DEPARTAMENTO DE ALMACEN DE ALIMENTOS- CO</v>
      </c>
      <c r="H1991" s="44">
        <f>VLOOKUP(A1991,[1]FIJA!$A:$P,8,0)</f>
        <v>13000</v>
      </c>
      <c r="I1991" s="32">
        <f>VLOOKUP(A1991,[1]FIJA!$A:$P,10,0)</f>
        <v>0</v>
      </c>
      <c r="J1991" s="32">
        <f>VLOOKUP(A1991,[1]FIJA!$A:$P,9,0)</f>
        <v>373.1</v>
      </c>
      <c r="K1991" s="32">
        <f>VLOOKUP(A1991,[3]Sheet1!$F:$I,2,)</f>
        <v>923</v>
      </c>
      <c r="L1991" s="32">
        <f>VLOOKUP(A1991,[3]Sheet1!$F:$I,4,0)</f>
        <v>149.5</v>
      </c>
      <c r="M1991" s="32">
        <f>VLOOKUP(A1991,[1]FIJA!$A:$P,11,0)</f>
        <v>395.2</v>
      </c>
      <c r="N1991" s="32">
        <f>VLOOKUP(A1991,[3]Sheet1!$F:$I,3,0)</f>
        <v>921.7</v>
      </c>
      <c r="O1991" s="32">
        <f>VLOOKUP(A1991,[1]FIJA!$A:$P,12,0)</f>
        <v>75</v>
      </c>
      <c r="P1991" s="6">
        <v>768.3</v>
      </c>
      <c r="Q1991" s="40">
        <f t="shared" si="91"/>
        <v>843.3</v>
      </c>
      <c r="R1991" s="6">
        <f t="shared" si="93"/>
        <v>1994.2</v>
      </c>
      <c r="S1991" s="6">
        <f t="shared" si="92"/>
        <v>12156.7</v>
      </c>
      <c r="T1991" s="24">
        <v>111</v>
      </c>
      <c r="U1991" s="2" t="str">
        <f>VLOOKUP(A1991,[2]COMEDORECO_Generacion_de_Datos_!$A:$F,5,0)</f>
        <v>01.00.00.62.03.05</v>
      </c>
    </row>
    <row r="1992" spans="1:21" s="3" customFormat="1" ht="21.95" customHeight="1" x14ac:dyDescent="0.25">
      <c r="A1992" s="2">
        <f>VLOOKUP(C1992,[1]FIJA!$D:$P,3,0)</f>
        <v>40231905056</v>
      </c>
      <c r="B1992" s="23">
        <v>1980</v>
      </c>
      <c r="C1992" s="7" t="s">
        <v>1977</v>
      </c>
      <c r="D1992" s="7" t="s">
        <v>378</v>
      </c>
      <c r="E1992" s="7" t="str">
        <f>VLOOKUP(A1992,[2]COMEDORECO_Generacion_de_Datos_!$A:$F,2,0)</f>
        <v>M</v>
      </c>
      <c r="F1992" s="7" t="s">
        <v>1844</v>
      </c>
      <c r="G1992" s="44" t="str">
        <f>VLOOKUP(A1992,[1]FIJA!$A:$P,15,0)</f>
        <v>DEPARTAMENTO DE ALMACEN DE ALIMENTOS- CO</v>
      </c>
      <c r="H1992" s="44">
        <f>VLOOKUP(A1992,[1]FIJA!$A:$P,8,0)</f>
        <v>13000</v>
      </c>
      <c r="I1992" s="32">
        <f>VLOOKUP(A1992,[1]FIJA!$A:$P,10,0)</f>
        <v>0</v>
      </c>
      <c r="J1992" s="32">
        <f>VLOOKUP(A1992,[1]FIJA!$A:$P,9,0)</f>
        <v>373.1</v>
      </c>
      <c r="K1992" s="32">
        <f>VLOOKUP(A1992,[3]Sheet1!$F:$I,2,)</f>
        <v>923</v>
      </c>
      <c r="L1992" s="32">
        <f>VLOOKUP(A1992,[3]Sheet1!$F:$I,4,0)</f>
        <v>149.5</v>
      </c>
      <c r="M1992" s="32">
        <f>VLOOKUP(A1992,[1]FIJA!$A:$P,11,0)</f>
        <v>395.2</v>
      </c>
      <c r="N1992" s="32">
        <f>VLOOKUP(A1992,[3]Sheet1!$F:$I,3,0)</f>
        <v>921.7</v>
      </c>
      <c r="O1992" s="32">
        <f>VLOOKUP(A1992,[1]FIJA!$A:$P,12,0)</f>
        <v>75</v>
      </c>
      <c r="P1992" s="6">
        <v>768.3</v>
      </c>
      <c r="Q1992" s="40">
        <f t="shared" si="91"/>
        <v>843.3</v>
      </c>
      <c r="R1992" s="6">
        <f t="shared" si="93"/>
        <v>1994.2</v>
      </c>
      <c r="S1992" s="6">
        <f t="shared" si="92"/>
        <v>12156.7</v>
      </c>
      <c r="T1992" s="24">
        <v>111</v>
      </c>
      <c r="U1992" s="2" t="str">
        <f>VLOOKUP(A1992,[2]COMEDORECO_Generacion_de_Datos_!$A:$F,5,0)</f>
        <v>01.00.00.62.03.05</v>
      </c>
    </row>
    <row r="1993" spans="1:21" s="3" customFormat="1" ht="21.95" customHeight="1" x14ac:dyDescent="0.25">
      <c r="A1993" s="2">
        <f>VLOOKUP(C1993,[1]FIJA!$D:$P,3,0)</f>
        <v>7600246289</v>
      </c>
      <c r="B1993" s="23">
        <v>1981</v>
      </c>
      <c r="C1993" s="7" t="s">
        <v>958</v>
      </c>
      <c r="D1993" s="7" t="s">
        <v>46</v>
      </c>
      <c r="E1993" s="7" t="str">
        <f>VLOOKUP(A1993,[2]COMEDORECO_Generacion_de_Datos_!$A:$F,2,0)</f>
        <v>F</v>
      </c>
      <c r="F1993" s="7" t="s">
        <v>1844</v>
      </c>
      <c r="G1993" s="44" t="str">
        <f>VLOOKUP(A1993,[1]FIJA!$A:$P,15,0)</f>
        <v>DEPARTAMENTO DE ALMACEN DE ALIMENTOS- CO</v>
      </c>
      <c r="H1993" s="44">
        <f>VLOOKUP(A1993,[1]FIJA!$A:$P,8,0)</f>
        <v>12000</v>
      </c>
      <c r="I1993" s="32">
        <f>VLOOKUP(A1993,[1]FIJA!$A:$P,10,0)</f>
        <v>0</v>
      </c>
      <c r="J1993" s="32">
        <f>VLOOKUP(A1993,[1]FIJA!$A:$P,9,0)</f>
        <v>344.4</v>
      </c>
      <c r="K1993" s="32">
        <f>VLOOKUP(A1993,[3]Sheet1!$F:$I,2,)</f>
        <v>852</v>
      </c>
      <c r="L1993" s="32">
        <f>VLOOKUP(A1993,[3]Sheet1!$F:$I,4,0)</f>
        <v>138</v>
      </c>
      <c r="M1993" s="32">
        <f>VLOOKUP(A1993,[1]FIJA!$A:$P,11,0)</f>
        <v>364.8</v>
      </c>
      <c r="N1993" s="32">
        <f>VLOOKUP(A1993,[3]Sheet1!$F:$I,3,0)</f>
        <v>850.8</v>
      </c>
      <c r="O1993" s="32">
        <f>VLOOKUP(A1993,[1]FIJA!$A:$P,12,0)</f>
        <v>75</v>
      </c>
      <c r="P1993" s="6">
        <v>709.2</v>
      </c>
      <c r="Q1993" s="40">
        <f t="shared" si="91"/>
        <v>784.2</v>
      </c>
      <c r="R1993" s="6">
        <f t="shared" si="93"/>
        <v>1840.8</v>
      </c>
      <c r="S1993" s="6">
        <f t="shared" si="92"/>
        <v>11215.8</v>
      </c>
      <c r="T1993" s="24">
        <v>111</v>
      </c>
      <c r="U1993" s="2" t="str">
        <f>VLOOKUP(A1993,[2]COMEDORECO_Generacion_de_Datos_!$A:$F,5,0)</f>
        <v>01.00.00.62.03.05</v>
      </c>
    </row>
    <row r="1994" spans="1:21" s="3" customFormat="1" ht="21.95" customHeight="1" x14ac:dyDescent="0.25">
      <c r="A1994" s="2">
        <f>VLOOKUP(C1994,[1]FIJA!$D:$P,3,0)</f>
        <v>22300467341</v>
      </c>
      <c r="B1994" s="23">
        <v>1982</v>
      </c>
      <c r="C1994" s="7" t="s">
        <v>1351</v>
      </c>
      <c r="D1994" s="7" t="s">
        <v>186</v>
      </c>
      <c r="E1994" s="7" t="str">
        <f>VLOOKUP(A1994,[2]COMEDORECO_Generacion_de_Datos_!$A:$F,2,0)</f>
        <v>F</v>
      </c>
      <c r="F1994" s="7" t="s">
        <v>1844</v>
      </c>
      <c r="G1994" s="44" t="str">
        <f>VLOOKUP(A1994,[1]FIJA!$A:$P,15,0)</f>
        <v>DEPARTAMENTO DE ALMACEN DE ALIMENTOS- CO</v>
      </c>
      <c r="H1994" s="44">
        <f>VLOOKUP(A1994,[1]FIJA!$A:$P,8,0)</f>
        <v>12000</v>
      </c>
      <c r="I1994" s="32">
        <f>VLOOKUP(A1994,[1]FIJA!$A:$P,10,0)</f>
        <v>0</v>
      </c>
      <c r="J1994" s="32">
        <f>VLOOKUP(A1994,[1]FIJA!$A:$P,9,0)</f>
        <v>344.4</v>
      </c>
      <c r="K1994" s="32">
        <f>VLOOKUP(A1994,[3]Sheet1!$F:$I,2,)</f>
        <v>852</v>
      </c>
      <c r="L1994" s="32">
        <f>VLOOKUP(A1994,[3]Sheet1!$F:$I,4,0)</f>
        <v>138</v>
      </c>
      <c r="M1994" s="32">
        <f>VLOOKUP(A1994,[1]FIJA!$A:$P,11,0)</f>
        <v>364.8</v>
      </c>
      <c r="N1994" s="32">
        <f>VLOOKUP(A1994,[3]Sheet1!$F:$I,3,0)</f>
        <v>850.8</v>
      </c>
      <c r="O1994" s="32">
        <f>VLOOKUP(A1994,[1]FIJA!$A:$P,12,0)</f>
        <v>75</v>
      </c>
      <c r="P1994" s="6">
        <v>709.2</v>
      </c>
      <c r="Q1994" s="40">
        <f t="shared" si="91"/>
        <v>784.2</v>
      </c>
      <c r="R1994" s="6">
        <f t="shared" si="93"/>
        <v>1840.8</v>
      </c>
      <c r="S1994" s="6">
        <f t="shared" si="92"/>
        <v>11215.8</v>
      </c>
      <c r="T1994" s="24">
        <v>111</v>
      </c>
      <c r="U1994" s="2" t="str">
        <f>VLOOKUP(A1994,[2]COMEDORECO_Generacion_de_Datos_!$A:$F,5,0)</f>
        <v>01.00.00.62.03.05</v>
      </c>
    </row>
    <row r="1995" spans="1:21" s="3" customFormat="1" ht="21.95" customHeight="1" x14ac:dyDescent="0.25">
      <c r="A1995" s="2">
        <f>VLOOKUP(C1995,[1]FIJA!$D:$P,3,0)</f>
        <v>105047526</v>
      </c>
      <c r="B1995" s="23">
        <v>1983</v>
      </c>
      <c r="C1995" s="7" t="s">
        <v>224</v>
      </c>
      <c r="D1995" s="7" t="s">
        <v>111</v>
      </c>
      <c r="E1995" s="7" t="str">
        <f>VLOOKUP(A1995,[2]COMEDORECO_Generacion_de_Datos_!$A:$F,2,0)</f>
        <v>M</v>
      </c>
      <c r="F1995" s="7" t="s">
        <v>1844</v>
      </c>
      <c r="G1995" s="44" t="str">
        <f>VLOOKUP(A1995,[1]FIJA!$A:$P,15,0)</f>
        <v>DEPARTAMENTO DE ALMACEN DE ALIMENTOS- CO</v>
      </c>
      <c r="H1995" s="44">
        <f>VLOOKUP(A1995,[1]FIJA!$A:$P,8,0)</f>
        <v>11000</v>
      </c>
      <c r="I1995" s="32">
        <f>VLOOKUP(A1995,[1]FIJA!$A:$P,10,0)</f>
        <v>0</v>
      </c>
      <c r="J1995" s="32">
        <f>VLOOKUP(A1995,[1]FIJA!$A:$P,9,0)</f>
        <v>315.7</v>
      </c>
      <c r="K1995" s="32">
        <f>VLOOKUP(A1995,[3]Sheet1!$F:$I,2,)</f>
        <v>781</v>
      </c>
      <c r="L1995" s="32">
        <f>VLOOKUP(A1995,[3]Sheet1!$F:$I,4,0)</f>
        <v>126.5</v>
      </c>
      <c r="M1995" s="32">
        <f>VLOOKUP(A1995,[1]FIJA!$A:$P,11,0)</f>
        <v>334.4</v>
      </c>
      <c r="N1995" s="32">
        <f>VLOOKUP(A1995,[3]Sheet1!$F:$I,3,0)</f>
        <v>779.9</v>
      </c>
      <c r="O1995" s="32">
        <f>VLOOKUP(A1995,[1]FIJA!$A:$P,12,0)</f>
        <v>75</v>
      </c>
      <c r="P1995" s="6">
        <v>650.09999999999991</v>
      </c>
      <c r="Q1995" s="40">
        <f t="shared" si="91"/>
        <v>725.09999999999991</v>
      </c>
      <c r="R1995" s="6">
        <f t="shared" si="93"/>
        <v>1687.4</v>
      </c>
      <c r="S1995" s="6">
        <f t="shared" si="92"/>
        <v>10274.9</v>
      </c>
      <c r="T1995" s="24">
        <v>111</v>
      </c>
      <c r="U1995" s="2" t="str">
        <f>VLOOKUP(A1995,[2]COMEDORECO_Generacion_de_Datos_!$A:$F,5,0)</f>
        <v>01.00.00.62.03.05</v>
      </c>
    </row>
    <row r="1996" spans="1:21" s="3" customFormat="1" ht="21.95" customHeight="1" x14ac:dyDescent="0.25">
      <c r="A1996" s="2">
        <f>VLOOKUP(C1996,[1]FIJA!$D:$P,3,0)</f>
        <v>111068847</v>
      </c>
      <c r="B1996" s="23">
        <v>1984</v>
      </c>
      <c r="C1996" s="7" t="s">
        <v>353</v>
      </c>
      <c r="D1996" s="7" t="s">
        <v>101</v>
      </c>
      <c r="E1996" s="7" t="str">
        <f>VLOOKUP(A1996,[2]COMEDORECO_Generacion_de_Datos_!$A:$F,2,0)</f>
        <v>F</v>
      </c>
      <c r="F1996" s="7" t="s">
        <v>1844</v>
      </c>
      <c r="G1996" s="44" t="str">
        <f>VLOOKUP(A1996,[1]FIJA!$A:$P,15,0)</f>
        <v>DEPARTAMENTO DE ALMACEN DE ALIMENTOS- CO</v>
      </c>
      <c r="H1996" s="44">
        <f>VLOOKUP(A1996,[1]FIJA!$A:$P,8,0)</f>
        <v>11000</v>
      </c>
      <c r="I1996" s="32">
        <f>VLOOKUP(A1996,[1]FIJA!$A:$P,10,0)</f>
        <v>0</v>
      </c>
      <c r="J1996" s="32">
        <f>VLOOKUP(A1996,[1]FIJA!$A:$P,9,0)</f>
        <v>315.7</v>
      </c>
      <c r="K1996" s="32">
        <f>VLOOKUP(A1996,[3]Sheet1!$F:$I,2,)</f>
        <v>781</v>
      </c>
      <c r="L1996" s="32">
        <f>VLOOKUP(A1996,[3]Sheet1!$F:$I,4,0)</f>
        <v>126.5</v>
      </c>
      <c r="M1996" s="32">
        <f>VLOOKUP(A1996,[1]FIJA!$A:$P,11,0)</f>
        <v>334.4</v>
      </c>
      <c r="N1996" s="32">
        <f>VLOOKUP(A1996,[3]Sheet1!$F:$I,3,0)</f>
        <v>779.9</v>
      </c>
      <c r="O1996" s="32">
        <f>VLOOKUP(A1996,[1]FIJA!$A:$P,12,0)</f>
        <v>75</v>
      </c>
      <c r="P1996" s="6">
        <v>650.09999999999991</v>
      </c>
      <c r="Q1996" s="40">
        <f t="shared" si="91"/>
        <v>725.09999999999991</v>
      </c>
      <c r="R1996" s="6">
        <f t="shared" si="93"/>
        <v>1687.4</v>
      </c>
      <c r="S1996" s="6">
        <f t="shared" si="92"/>
        <v>10274.9</v>
      </c>
      <c r="T1996" s="24">
        <v>111</v>
      </c>
      <c r="U1996" s="2" t="str">
        <f>VLOOKUP(A1996,[2]COMEDORECO_Generacion_de_Datos_!$A:$F,5,0)</f>
        <v>01.00.00.62.03.05</v>
      </c>
    </row>
    <row r="1997" spans="1:21" s="3" customFormat="1" ht="21.95" customHeight="1" x14ac:dyDescent="0.25">
      <c r="A1997" s="2">
        <f>VLOOKUP(C1997,[1]FIJA!$D:$P,3,0)</f>
        <v>22301059659</v>
      </c>
      <c r="B1997" s="23">
        <v>1985</v>
      </c>
      <c r="C1997" s="7" t="s">
        <v>1319</v>
      </c>
      <c r="D1997" s="7" t="s">
        <v>97</v>
      </c>
      <c r="E1997" s="7" t="str">
        <f>VLOOKUP(A1997,[2]COMEDORECO_Generacion_de_Datos_!$A:$F,2,0)</f>
        <v>F</v>
      </c>
      <c r="F1997" s="7" t="s">
        <v>1844</v>
      </c>
      <c r="G1997" s="44" t="str">
        <f>VLOOKUP(A1997,[1]FIJA!$A:$P,15,0)</f>
        <v>DEPARTAMENTO DE ALMACEN DE ALIMENTOS- CO</v>
      </c>
      <c r="H1997" s="44">
        <f>VLOOKUP(A1997,[1]FIJA!$A:$P,8,0)</f>
        <v>11000</v>
      </c>
      <c r="I1997" s="32">
        <f>VLOOKUP(A1997,[1]FIJA!$A:$P,10,0)</f>
        <v>0</v>
      </c>
      <c r="J1997" s="32">
        <f>VLOOKUP(A1997,[1]FIJA!$A:$P,9,0)</f>
        <v>315.7</v>
      </c>
      <c r="K1997" s="32">
        <f>VLOOKUP(A1997,[3]Sheet1!$F:$I,2,)</f>
        <v>781</v>
      </c>
      <c r="L1997" s="32">
        <f>VLOOKUP(A1997,[3]Sheet1!$F:$I,4,0)</f>
        <v>126.5</v>
      </c>
      <c r="M1997" s="32">
        <f>VLOOKUP(A1997,[1]FIJA!$A:$P,11,0)</f>
        <v>334.4</v>
      </c>
      <c r="N1997" s="32">
        <f>VLOOKUP(A1997,[3]Sheet1!$F:$I,3,0)</f>
        <v>779.9</v>
      </c>
      <c r="O1997" s="32">
        <f>VLOOKUP(A1997,[1]FIJA!$A:$P,12,0)</f>
        <v>75</v>
      </c>
      <c r="P1997" s="6">
        <v>650.09999999999991</v>
      </c>
      <c r="Q1997" s="40">
        <f t="shared" ref="Q1997:Q2039" si="94">+I1997+J1997+M1997+O1997</f>
        <v>725.09999999999991</v>
      </c>
      <c r="R1997" s="6">
        <f t="shared" si="93"/>
        <v>1687.4</v>
      </c>
      <c r="S1997" s="6">
        <f t="shared" ref="S1997:S2039" si="95">+H1997-Q1997</f>
        <v>10274.9</v>
      </c>
      <c r="T1997" s="24">
        <v>111</v>
      </c>
      <c r="U1997" s="2" t="str">
        <f>VLOOKUP(A1997,[2]COMEDORECO_Generacion_de_Datos_!$A:$F,5,0)</f>
        <v>01.00.00.62.03.05</v>
      </c>
    </row>
    <row r="1998" spans="1:21" s="3" customFormat="1" ht="21.95" customHeight="1" x14ac:dyDescent="0.25">
      <c r="A1998" s="2">
        <f>VLOOKUP(C1998,[1]FIJA!$D:$P,3,0)</f>
        <v>40212740167</v>
      </c>
      <c r="B1998" s="23">
        <v>1986</v>
      </c>
      <c r="C1998" s="7" t="s">
        <v>1843</v>
      </c>
      <c r="D1998" s="7" t="s">
        <v>186</v>
      </c>
      <c r="E1998" s="7" t="str">
        <f>VLOOKUP(A1998,[2]COMEDORECO_Generacion_de_Datos_!$A:$F,2,0)</f>
        <v>F</v>
      </c>
      <c r="F1998" s="7" t="s">
        <v>1844</v>
      </c>
      <c r="G1998" s="44" t="str">
        <f>VLOOKUP(A1998,[1]FIJA!$A:$P,15,0)</f>
        <v>DEPARTAMENTO DE ALMACEN DE ALIMENTOS- CO</v>
      </c>
      <c r="H1998" s="44">
        <f>VLOOKUP(A1998,[1]FIJA!$A:$P,8,0)</f>
        <v>11000</v>
      </c>
      <c r="I1998" s="32">
        <f>VLOOKUP(A1998,[1]FIJA!$A:$P,10,0)</f>
        <v>0</v>
      </c>
      <c r="J1998" s="32">
        <f>VLOOKUP(A1998,[1]FIJA!$A:$P,9,0)</f>
        <v>315.7</v>
      </c>
      <c r="K1998" s="32">
        <f>VLOOKUP(A1998,[3]Sheet1!$F:$I,2,)</f>
        <v>781</v>
      </c>
      <c r="L1998" s="32">
        <f>VLOOKUP(A1998,[3]Sheet1!$F:$I,4,0)</f>
        <v>126.5</v>
      </c>
      <c r="M1998" s="32">
        <f>VLOOKUP(A1998,[1]FIJA!$A:$P,11,0)</f>
        <v>334.4</v>
      </c>
      <c r="N1998" s="32">
        <f>VLOOKUP(A1998,[3]Sheet1!$F:$I,3,0)</f>
        <v>779.9</v>
      </c>
      <c r="O1998" s="32">
        <f>VLOOKUP(A1998,[1]FIJA!$A:$P,12,0)</f>
        <v>75</v>
      </c>
      <c r="P1998" s="6">
        <v>650.09999999999991</v>
      </c>
      <c r="Q1998" s="40">
        <f t="shared" si="94"/>
        <v>725.09999999999991</v>
      </c>
      <c r="R1998" s="6">
        <f t="shared" si="93"/>
        <v>1687.4</v>
      </c>
      <c r="S1998" s="6">
        <f t="shared" si="95"/>
        <v>10274.9</v>
      </c>
      <c r="T1998" s="24">
        <v>111</v>
      </c>
      <c r="U1998" s="2" t="str">
        <f>VLOOKUP(A1998,[2]COMEDORECO_Generacion_de_Datos_!$A:$F,5,0)</f>
        <v>01.00.00.62.03.05</v>
      </c>
    </row>
    <row r="1999" spans="1:21" s="3" customFormat="1" ht="21.95" customHeight="1" x14ac:dyDescent="0.25">
      <c r="A1999" s="2">
        <f>VLOOKUP(C1999,[1]FIJA!$D:$P,3,0)</f>
        <v>5300220349</v>
      </c>
      <c r="B1999" s="23">
        <v>1987</v>
      </c>
      <c r="C1999" s="7" t="s">
        <v>875</v>
      </c>
      <c r="D1999" s="7" t="s">
        <v>27</v>
      </c>
      <c r="E1999" s="7" t="str">
        <f>VLOOKUP(A1999,[2]COMEDORECO_Generacion_de_Datos_!$A:$F,2,0)</f>
        <v>M</v>
      </c>
      <c r="F1999" s="7" t="s">
        <v>1844</v>
      </c>
      <c r="G1999" s="44" t="str">
        <f>VLOOKUP(A1999,[1]FIJA!$A:$P,15,0)</f>
        <v>SECCION DE CARNICERIA Y SAZON- COMEDORES</v>
      </c>
      <c r="H1999" s="44">
        <f>VLOOKUP(A1999,[1]FIJA!$A:$P,8,0)</f>
        <v>60000</v>
      </c>
      <c r="I1999" s="32">
        <f>VLOOKUP(A1999,[1]FIJA!$A:$P,10,0)</f>
        <v>3184.19</v>
      </c>
      <c r="J1999" s="32">
        <f>VLOOKUP(A1999,[1]FIJA!$A:$P,9,0)</f>
        <v>1722</v>
      </c>
      <c r="K1999" s="32">
        <f>VLOOKUP(A1999,[3]Sheet1!$F:$I,2,)</f>
        <v>4260</v>
      </c>
      <c r="L1999" s="32">
        <f>VLOOKUP(A1999,[3]Sheet1!$F:$I,4,0)</f>
        <v>690</v>
      </c>
      <c r="M1999" s="32">
        <f>VLOOKUP(A1999,[1]FIJA!$A:$P,11,0)</f>
        <v>1824</v>
      </c>
      <c r="N1999" s="32">
        <f>VLOOKUP(A1999,[3]Sheet1!$F:$I,3,0)</f>
        <v>4254</v>
      </c>
      <c r="O1999" s="32">
        <f>VLOOKUP(A1999,[1]FIJA!$A:$P,12,0)</f>
        <v>1587.45</v>
      </c>
      <c r="P1999" s="6">
        <v>3546</v>
      </c>
      <c r="Q1999" s="40">
        <f t="shared" si="94"/>
        <v>8317.6400000000012</v>
      </c>
      <c r="R1999" s="6">
        <f t="shared" si="93"/>
        <v>9204</v>
      </c>
      <c r="S1999" s="6">
        <f t="shared" si="95"/>
        <v>51682.36</v>
      </c>
      <c r="T1999" s="24">
        <v>111</v>
      </c>
      <c r="U1999" s="2" t="str">
        <f>VLOOKUP(A1999,[2]COMEDORECO_Generacion_de_Datos_!$A:$F,5,0)</f>
        <v>01.00.00.62.03.05.01</v>
      </c>
    </row>
    <row r="2000" spans="1:21" s="3" customFormat="1" ht="21.95" customHeight="1" x14ac:dyDescent="0.25">
      <c r="A2000" s="2">
        <f>VLOOKUP(C2000,[1]FIJA!$D:$P,3,0)</f>
        <v>108733312</v>
      </c>
      <c r="B2000" s="23">
        <v>1988</v>
      </c>
      <c r="C2000" s="7" t="s">
        <v>1394</v>
      </c>
      <c r="D2000" s="7" t="s">
        <v>1424</v>
      </c>
      <c r="E2000" s="7" t="str">
        <f>VLOOKUP(A2000,[2]COMEDORECO_Generacion_de_Datos_!$A:$F,2,0)</f>
        <v>M</v>
      </c>
      <c r="F2000" s="7" t="s">
        <v>1844</v>
      </c>
      <c r="G2000" s="44" t="str">
        <f>VLOOKUP(A2000,[1]FIJA!$A:$P,15,0)</f>
        <v>SECCION DE CARNICERIA Y SAZON- COMEDORES</v>
      </c>
      <c r="H2000" s="44">
        <f>VLOOKUP(A2000,[1]FIJA!$A:$P,8,0)</f>
        <v>18500</v>
      </c>
      <c r="I2000" s="32">
        <f>VLOOKUP(A2000,[1]FIJA!$A:$P,10,0)</f>
        <v>0</v>
      </c>
      <c r="J2000" s="32">
        <f>VLOOKUP(A2000,[1]FIJA!$A:$P,9,0)</f>
        <v>530.95000000000005</v>
      </c>
      <c r="K2000" s="32">
        <f>VLOOKUP(A2000,[3]Sheet1!$F:$I,2,)</f>
        <v>1313.5</v>
      </c>
      <c r="L2000" s="32">
        <f>VLOOKUP(A2000,[3]Sheet1!$F:$I,4,0)</f>
        <v>212.75</v>
      </c>
      <c r="M2000" s="32">
        <f>VLOOKUP(A2000,[1]FIJA!$A:$P,11,0)</f>
        <v>562.4</v>
      </c>
      <c r="N2000" s="32">
        <f>VLOOKUP(A2000,[3]Sheet1!$F:$I,3,0)</f>
        <v>1311.65</v>
      </c>
      <c r="O2000" s="32">
        <f>VLOOKUP(A2000,[1]FIJA!$A:$P,12,0)</f>
        <v>75</v>
      </c>
      <c r="P2000" s="6">
        <v>1093.3499999999999</v>
      </c>
      <c r="Q2000" s="40">
        <f t="shared" si="94"/>
        <v>1168.3499999999999</v>
      </c>
      <c r="R2000" s="6">
        <f t="shared" si="93"/>
        <v>2837.9</v>
      </c>
      <c r="S2000" s="6">
        <f t="shared" si="95"/>
        <v>17331.650000000001</v>
      </c>
      <c r="T2000" s="24">
        <v>111</v>
      </c>
      <c r="U2000" s="2" t="str">
        <f>VLOOKUP(A2000,[2]COMEDORECO_Generacion_de_Datos_!$A:$F,5,0)</f>
        <v>01.00.00.62.03.05.01</v>
      </c>
    </row>
    <row r="2001" spans="1:21" s="3" customFormat="1" ht="21.95" customHeight="1" x14ac:dyDescent="0.25">
      <c r="A2001" s="2">
        <f>VLOOKUP(C2001,[1]FIJA!$D:$P,3,0)</f>
        <v>103651501</v>
      </c>
      <c r="B2001" s="23">
        <v>1989</v>
      </c>
      <c r="C2001" s="7" t="s">
        <v>166</v>
      </c>
      <c r="D2001" s="7" t="s">
        <v>97</v>
      </c>
      <c r="E2001" s="7" t="str">
        <f>VLOOKUP(A2001,[2]COMEDORECO_Generacion_de_Datos_!$A:$F,2,0)</f>
        <v>M</v>
      </c>
      <c r="F2001" s="7" t="s">
        <v>1844</v>
      </c>
      <c r="G2001" s="44" t="str">
        <f>VLOOKUP(A2001,[1]FIJA!$A:$P,15,0)</f>
        <v>SECCION DE CARNICERIA Y SAZON- COMEDORES</v>
      </c>
      <c r="H2001" s="44">
        <f>VLOOKUP(A2001,[1]FIJA!$A:$P,8,0)</f>
        <v>18000</v>
      </c>
      <c r="I2001" s="32">
        <f>VLOOKUP(A2001,[1]FIJA!$A:$P,10,0)</f>
        <v>0</v>
      </c>
      <c r="J2001" s="32">
        <f>VLOOKUP(A2001,[1]FIJA!$A:$P,9,0)</f>
        <v>516.6</v>
      </c>
      <c r="K2001" s="32">
        <f>VLOOKUP(A2001,[3]Sheet1!$F:$I,2,)</f>
        <v>1278</v>
      </c>
      <c r="L2001" s="32">
        <f>VLOOKUP(A2001,[3]Sheet1!$F:$I,4,0)</f>
        <v>207</v>
      </c>
      <c r="M2001" s="32">
        <f>VLOOKUP(A2001,[1]FIJA!$A:$P,11,0)</f>
        <v>547.20000000000005</v>
      </c>
      <c r="N2001" s="32">
        <f>VLOOKUP(A2001,[3]Sheet1!$F:$I,3,0)</f>
        <v>1276.2</v>
      </c>
      <c r="O2001" s="32">
        <f>VLOOKUP(A2001,[1]FIJA!$A:$P,12,0)</f>
        <v>75</v>
      </c>
      <c r="P2001" s="6">
        <v>1063.8000000000002</v>
      </c>
      <c r="Q2001" s="40">
        <f t="shared" si="94"/>
        <v>1138.8000000000002</v>
      </c>
      <c r="R2001" s="6">
        <f t="shared" si="93"/>
        <v>2761.2</v>
      </c>
      <c r="S2001" s="6">
        <f t="shared" si="95"/>
        <v>16861.2</v>
      </c>
      <c r="T2001" s="24">
        <v>111</v>
      </c>
      <c r="U2001" s="2" t="str">
        <f>VLOOKUP(A2001,[2]COMEDORECO_Generacion_de_Datos_!$A:$F,5,0)</f>
        <v>01.00.00.62.03.05.01</v>
      </c>
    </row>
    <row r="2002" spans="1:21" s="3" customFormat="1" ht="21.95" customHeight="1" x14ac:dyDescent="0.25">
      <c r="A2002" s="2">
        <f>VLOOKUP(C2002,[1]FIJA!$D:$P,3,0)</f>
        <v>22301575795</v>
      </c>
      <c r="B2002" s="23">
        <v>1990</v>
      </c>
      <c r="C2002" s="7" t="s">
        <v>1104</v>
      </c>
      <c r="D2002" s="7" t="s">
        <v>111</v>
      </c>
      <c r="E2002" s="7" t="str">
        <f>VLOOKUP(A2002,[2]COMEDORECO_Generacion_de_Datos_!$A:$F,2,0)</f>
        <v>M</v>
      </c>
      <c r="F2002" s="7" t="s">
        <v>1844</v>
      </c>
      <c r="G2002" s="44" t="str">
        <f>VLOOKUP(A2002,[1]FIJA!$A:$P,15,0)</f>
        <v>SECCION DE CARNICERIA Y SAZON- COMEDORES</v>
      </c>
      <c r="H2002" s="44">
        <f>VLOOKUP(A2002,[1]FIJA!$A:$P,8,0)</f>
        <v>17000</v>
      </c>
      <c r="I2002" s="32">
        <f>VLOOKUP(A2002,[1]FIJA!$A:$P,10,0)</f>
        <v>0</v>
      </c>
      <c r="J2002" s="32">
        <f>VLOOKUP(A2002,[1]FIJA!$A:$P,9,0)</f>
        <v>487.9</v>
      </c>
      <c r="K2002" s="32">
        <f>VLOOKUP(A2002,[3]Sheet1!$F:$I,2,)</f>
        <v>1207</v>
      </c>
      <c r="L2002" s="32">
        <f>VLOOKUP(A2002,[3]Sheet1!$F:$I,4,0)</f>
        <v>195.5</v>
      </c>
      <c r="M2002" s="32">
        <f>VLOOKUP(A2002,[1]FIJA!$A:$P,11,0)</f>
        <v>516.79999999999995</v>
      </c>
      <c r="N2002" s="32">
        <f>VLOOKUP(A2002,[3]Sheet1!$F:$I,3,0)</f>
        <v>1205.3</v>
      </c>
      <c r="O2002" s="32">
        <f>VLOOKUP(A2002,[1]FIJA!$A:$P,12,0)</f>
        <v>75</v>
      </c>
      <c r="P2002" s="6">
        <v>1004.6999999999999</v>
      </c>
      <c r="Q2002" s="40">
        <f t="shared" si="94"/>
        <v>1079.6999999999998</v>
      </c>
      <c r="R2002" s="6">
        <f t="shared" si="93"/>
        <v>2607.8000000000002</v>
      </c>
      <c r="S2002" s="6">
        <f t="shared" si="95"/>
        <v>15920.3</v>
      </c>
      <c r="T2002" s="24">
        <v>111</v>
      </c>
      <c r="U2002" s="2" t="str">
        <f>VLOOKUP(A2002,[2]COMEDORECO_Generacion_de_Datos_!$A:$F,5,0)</f>
        <v>01.00.00.62.03.05.01</v>
      </c>
    </row>
    <row r="2003" spans="1:21" s="3" customFormat="1" ht="21.95" customHeight="1" x14ac:dyDescent="0.25">
      <c r="A2003" s="2">
        <f>VLOOKUP(C2003,[1]FIJA!$D:$P,3,0)</f>
        <v>11000052172</v>
      </c>
      <c r="B2003" s="23">
        <v>1991</v>
      </c>
      <c r="C2003" s="7" t="s">
        <v>1038</v>
      </c>
      <c r="D2003" s="7" t="s">
        <v>246</v>
      </c>
      <c r="E2003" s="7" t="str">
        <f>VLOOKUP(A2003,[2]COMEDORECO_Generacion_de_Datos_!$A:$F,2,0)</f>
        <v>M</v>
      </c>
      <c r="F2003" s="7" t="s">
        <v>1844</v>
      </c>
      <c r="G2003" s="44" t="str">
        <f>VLOOKUP(A2003,[1]FIJA!$A:$P,15,0)</f>
        <v>SECCION DE CARNICERIA Y SAZON- COMEDORES</v>
      </c>
      <c r="H2003" s="44">
        <f>VLOOKUP(A2003,[1]FIJA!$A:$P,8,0)</f>
        <v>15000</v>
      </c>
      <c r="I2003" s="32">
        <f>VLOOKUP(A2003,[1]FIJA!$A:$P,10,0)</f>
        <v>0</v>
      </c>
      <c r="J2003" s="32">
        <f>VLOOKUP(A2003,[1]FIJA!$A:$P,9,0)</f>
        <v>430.5</v>
      </c>
      <c r="K2003" s="32">
        <f>VLOOKUP(A2003,[3]Sheet1!$F:$I,2,)</f>
        <v>1065</v>
      </c>
      <c r="L2003" s="32">
        <f>VLOOKUP(A2003,[3]Sheet1!$F:$I,4,0)</f>
        <v>172.5</v>
      </c>
      <c r="M2003" s="32">
        <f>VLOOKUP(A2003,[1]FIJA!$A:$P,11,0)</f>
        <v>456</v>
      </c>
      <c r="N2003" s="32">
        <f>VLOOKUP(A2003,[3]Sheet1!$F:$I,3,0)</f>
        <v>1063.5</v>
      </c>
      <c r="O2003" s="32">
        <f>VLOOKUP(A2003,[1]FIJA!$A:$P,12,0)</f>
        <v>75</v>
      </c>
      <c r="P2003" s="6">
        <v>886.5</v>
      </c>
      <c r="Q2003" s="40">
        <f t="shared" si="94"/>
        <v>961.5</v>
      </c>
      <c r="R2003" s="6">
        <f t="shared" si="93"/>
        <v>2301</v>
      </c>
      <c r="S2003" s="6">
        <f t="shared" si="95"/>
        <v>14038.5</v>
      </c>
      <c r="T2003" s="24">
        <v>111</v>
      </c>
      <c r="U2003" s="2" t="str">
        <f>VLOOKUP(A2003,[2]COMEDORECO_Generacion_de_Datos_!$A:$F,5,0)</f>
        <v>01.00.00.62.03.05.01</v>
      </c>
    </row>
    <row r="2004" spans="1:21" s="3" customFormat="1" ht="21.95" customHeight="1" x14ac:dyDescent="0.25">
      <c r="A2004" s="2">
        <f>VLOOKUP(C2004,[1]FIJA!$D:$P,3,0)</f>
        <v>1900195700</v>
      </c>
      <c r="B2004" s="23">
        <v>1992</v>
      </c>
      <c r="C2004" s="7" t="s">
        <v>661</v>
      </c>
      <c r="D2004" s="7" t="s">
        <v>101</v>
      </c>
      <c r="E2004" s="7" t="str">
        <f>VLOOKUP(A2004,[2]COMEDORECO_Generacion_de_Datos_!$A:$F,2,0)</f>
        <v>F</v>
      </c>
      <c r="F2004" s="7" t="s">
        <v>1844</v>
      </c>
      <c r="G2004" s="44" t="str">
        <f>VLOOKUP(A2004,[1]FIJA!$A:$P,15,0)</f>
        <v>SECCION DE CARNICERIA Y SAZON- COMEDORES</v>
      </c>
      <c r="H2004" s="44">
        <f>VLOOKUP(A2004,[1]FIJA!$A:$P,8,0)</f>
        <v>14000</v>
      </c>
      <c r="I2004" s="32">
        <f>VLOOKUP(A2004,[1]FIJA!$A:$P,10,0)</f>
        <v>0</v>
      </c>
      <c r="J2004" s="32">
        <f>VLOOKUP(A2004,[1]FIJA!$A:$P,9,0)</f>
        <v>401.8</v>
      </c>
      <c r="K2004" s="32">
        <f>VLOOKUP(A2004,[3]Sheet1!$F:$I,2,)</f>
        <v>994</v>
      </c>
      <c r="L2004" s="32">
        <f>VLOOKUP(A2004,[3]Sheet1!$F:$I,4,0)</f>
        <v>161</v>
      </c>
      <c r="M2004" s="32">
        <f>VLOOKUP(A2004,[1]FIJA!$A:$P,11,0)</f>
        <v>425.6</v>
      </c>
      <c r="N2004" s="32">
        <f>VLOOKUP(A2004,[3]Sheet1!$F:$I,3,0)</f>
        <v>992.6</v>
      </c>
      <c r="O2004" s="32">
        <f>VLOOKUP(A2004,[1]FIJA!$A:$P,12,0)</f>
        <v>75</v>
      </c>
      <c r="P2004" s="6">
        <v>827.40000000000009</v>
      </c>
      <c r="Q2004" s="40">
        <f t="shared" si="94"/>
        <v>902.40000000000009</v>
      </c>
      <c r="R2004" s="6">
        <f t="shared" si="93"/>
        <v>2147.6</v>
      </c>
      <c r="S2004" s="6">
        <f t="shared" si="95"/>
        <v>13097.6</v>
      </c>
      <c r="T2004" s="24">
        <v>111</v>
      </c>
      <c r="U2004" s="2" t="str">
        <f>VLOOKUP(A2004,[2]COMEDORECO_Generacion_de_Datos_!$A:$F,5,0)</f>
        <v>01.00.00.62.03.05.01</v>
      </c>
    </row>
    <row r="2005" spans="1:21" s="3" customFormat="1" ht="21.95" customHeight="1" x14ac:dyDescent="0.25">
      <c r="A2005" s="2">
        <f>VLOOKUP(C2005,[1]FIJA!$D:$P,3,0)</f>
        <v>13200007055</v>
      </c>
      <c r="B2005" s="23">
        <v>1993</v>
      </c>
      <c r="C2005" s="7" t="s">
        <v>1051</v>
      </c>
      <c r="D2005" s="7" t="s">
        <v>97</v>
      </c>
      <c r="E2005" s="7" t="str">
        <f>VLOOKUP(A2005,[2]COMEDORECO_Generacion_de_Datos_!$A:$F,2,0)</f>
        <v>F</v>
      </c>
      <c r="F2005" s="7" t="s">
        <v>1844</v>
      </c>
      <c r="G2005" s="44" t="str">
        <f>VLOOKUP(A2005,[1]FIJA!$A:$P,15,0)</f>
        <v>SECCION DE CARNICERIA Y SAZON- COMEDORES</v>
      </c>
      <c r="H2005" s="44">
        <f>VLOOKUP(A2005,[1]FIJA!$A:$P,8,0)</f>
        <v>14000</v>
      </c>
      <c r="I2005" s="32">
        <f>VLOOKUP(A2005,[1]FIJA!$A:$P,10,0)</f>
        <v>0</v>
      </c>
      <c r="J2005" s="32">
        <f>VLOOKUP(A2005,[1]FIJA!$A:$P,9,0)</f>
        <v>401.8</v>
      </c>
      <c r="K2005" s="32">
        <f>VLOOKUP(A2005,[3]Sheet1!$F:$I,2,)</f>
        <v>994</v>
      </c>
      <c r="L2005" s="32">
        <f>VLOOKUP(A2005,[3]Sheet1!$F:$I,4,0)</f>
        <v>161</v>
      </c>
      <c r="M2005" s="32">
        <f>VLOOKUP(A2005,[1]FIJA!$A:$P,11,0)</f>
        <v>425.6</v>
      </c>
      <c r="N2005" s="32">
        <f>VLOOKUP(A2005,[3]Sheet1!$F:$I,3,0)</f>
        <v>992.6</v>
      </c>
      <c r="O2005" s="32">
        <f>VLOOKUP(A2005,[1]FIJA!$A:$P,12,0)</f>
        <v>75</v>
      </c>
      <c r="P2005" s="6">
        <v>827.40000000000009</v>
      </c>
      <c r="Q2005" s="40">
        <f t="shared" si="94"/>
        <v>902.40000000000009</v>
      </c>
      <c r="R2005" s="6">
        <f t="shared" si="93"/>
        <v>2147.6</v>
      </c>
      <c r="S2005" s="6">
        <f t="shared" si="95"/>
        <v>13097.6</v>
      </c>
      <c r="T2005" s="24">
        <v>111</v>
      </c>
      <c r="U2005" s="2" t="str">
        <f>VLOOKUP(A2005,[2]COMEDORECO_Generacion_de_Datos_!$A:$F,5,0)</f>
        <v>01.00.00.62.03.05.01</v>
      </c>
    </row>
    <row r="2006" spans="1:21" s="3" customFormat="1" ht="21.95" customHeight="1" x14ac:dyDescent="0.25">
      <c r="A2006" s="2">
        <f>VLOOKUP(C2006,[1]FIJA!$D:$P,3,0)</f>
        <v>22301608174</v>
      </c>
      <c r="B2006" s="23">
        <v>1994</v>
      </c>
      <c r="C2006" s="7" t="s">
        <v>1106</v>
      </c>
      <c r="D2006" s="7" t="s">
        <v>97</v>
      </c>
      <c r="E2006" s="7" t="str">
        <f>VLOOKUP(A2006,[2]COMEDORECO_Generacion_de_Datos_!$A:$F,2,0)</f>
        <v>F</v>
      </c>
      <c r="F2006" s="7" t="s">
        <v>1844</v>
      </c>
      <c r="G2006" s="44" t="str">
        <f>VLOOKUP(A2006,[1]FIJA!$A:$P,15,0)</f>
        <v>SECCION DE CARNICERIA Y SAZON- COMEDORES</v>
      </c>
      <c r="H2006" s="44">
        <f>VLOOKUP(A2006,[1]FIJA!$A:$P,8,0)</f>
        <v>14000</v>
      </c>
      <c r="I2006" s="32">
        <f>VLOOKUP(A2006,[1]FIJA!$A:$P,10,0)</f>
        <v>0</v>
      </c>
      <c r="J2006" s="32">
        <f>VLOOKUP(A2006,[1]FIJA!$A:$P,9,0)</f>
        <v>401.8</v>
      </c>
      <c r="K2006" s="32">
        <f>VLOOKUP(A2006,[3]Sheet1!$F:$I,2,)</f>
        <v>994</v>
      </c>
      <c r="L2006" s="32">
        <f>VLOOKUP(A2006,[3]Sheet1!$F:$I,4,0)</f>
        <v>161</v>
      </c>
      <c r="M2006" s="32">
        <f>VLOOKUP(A2006,[1]FIJA!$A:$P,11,0)</f>
        <v>425.6</v>
      </c>
      <c r="N2006" s="32">
        <f>VLOOKUP(A2006,[3]Sheet1!$F:$I,3,0)</f>
        <v>992.6</v>
      </c>
      <c r="O2006" s="32">
        <f>VLOOKUP(A2006,[1]FIJA!$A:$P,12,0)</f>
        <v>75</v>
      </c>
      <c r="P2006" s="6">
        <v>827.40000000000009</v>
      </c>
      <c r="Q2006" s="40">
        <f t="shared" si="94"/>
        <v>902.40000000000009</v>
      </c>
      <c r="R2006" s="6">
        <f t="shared" si="93"/>
        <v>2147.6</v>
      </c>
      <c r="S2006" s="6">
        <f t="shared" si="95"/>
        <v>13097.6</v>
      </c>
      <c r="T2006" s="24">
        <v>111</v>
      </c>
      <c r="U2006" s="2" t="str">
        <f>VLOOKUP(A2006,[2]COMEDORECO_Generacion_de_Datos_!$A:$F,5,0)</f>
        <v>01.00.00.62.03.05.01</v>
      </c>
    </row>
    <row r="2007" spans="1:21" s="3" customFormat="1" ht="21.95" customHeight="1" x14ac:dyDescent="0.25">
      <c r="A2007" s="2">
        <f>VLOOKUP(C2007,[1]FIJA!$D:$P,3,0)</f>
        <v>113808588</v>
      </c>
      <c r="B2007" s="23">
        <v>1995</v>
      </c>
      <c r="C2007" s="7" t="s">
        <v>1490</v>
      </c>
      <c r="D2007" s="7" t="s">
        <v>97</v>
      </c>
      <c r="E2007" s="7" t="str">
        <f>VLOOKUP(A2007,[2]COMEDORECO_Generacion_de_Datos_!$A:$F,2,0)</f>
        <v>M</v>
      </c>
      <c r="F2007" s="7" t="s">
        <v>1844</v>
      </c>
      <c r="G2007" s="44" t="str">
        <f>VLOOKUP(A2007,[1]FIJA!$A:$P,15,0)</f>
        <v>SECCION DE CARNICERIA Y SAZON- COMEDORES</v>
      </c>
      <c r="H2007" s="44">
        <f>VLOOKUP(A2007,[1]FIJA!$A:$P,8,0)</f>
        <v>13000</v>
      </c>
      <c r="I2007" s="32">
        <f>VLOOKUP(A2007,[1]FIJA!$A:$P,10,0)</f>
        <v>0</v>
      </c>
      <c r="J2007" s="32">
        <f>VLOOKUP(A2007,[1]FIJA!$A:$P,9,0)</f>
        <v>373.1</v>
      </c>
      <c r="K2007" s="32">
        <f>VLOOKUP(A2007,[3]Sheet1!$F:$I,2,)</f>
        <v>923</v>
      </c>
      <c r="L2007" s="32">
        <f>VLOOKUP(A2007,[3]Sheet1!$F:$I,4,0)</f>
        <v>149.5</v>
      </c>
      <c r="M2007" s="32">
        <f>VLOOKUP(A2007,[1]FIJA!$A:$P,11,0)</f>
        <v>395.2</v>
      </c>
      <c r="N2007" s="32">
        <f>VLOOKUP(A2007,[3]Sheet1!$F:$I,3,0)</f>
        <v>921.7</v>
      </c>
      <c r="O2007" s="32">
        <f>VLOOKUP(A2007,[1]FIJA!$A:$P,12,0)</f>
        <v>75</v>
      </c>
      <c r="P2007" s="6">
        <v>768.3</v>
      </c>
      <c r="Q2007" s="40">
        <f t="shared" si="94"/>
        <v>843.3</v>
      </c>
      <c r="R2007" s="6">
        <f t="shared" si="93"/>
        <v>1994.2</v>
      </c>
      <c r="S2007" s="6">
        <f t="shared" si="95"/>
        <v>12156.7</v>
      </c>
      <c r="T2007" s="24">
        <v>111</v>
      </c>
      <c r="U2007" s="2" t="str">
        <f>VLOOKUP(A2007,[2]COMEDORECO_Generacion_de_Datos_!$A:$F,5,0)</f>
        <v>01.00.00.62.03.05.01</v>
      </c>
    </row>
    <row r="2008" spans="1:21" s="3" customFormat="1" ht="21.95" customHeight="1" x14ac:dyDescent="0.25">
      <c r="A2008" s="2">
        <f>VLOOKUP(C2008,[1]FIJA!$D:$P,3,0)</f>
        <v>22300444118</v>
      </c>
      <c r="B2008" s="23">
        <v>1996</v>
      </c>
      <c r="C2008" s="7" t="s">
        <v>1070</v>
      </c>
      <c r="D2008" s="7" t="s">
        <v>111</v>
      </c>
      <c r="E2008" s="7" t="str">
        <f>VLOOKUP(A2008,[2]COMEDORECO_Generacion_de_Datos_!$A:$F,2,0)</f>
        <v>M</v>
      </c>
      <c r="F2008" s="7" t="s">
        <v>1844</v>
      </c>
      <c r="G2008" s="44" t="str">
        <f>VLOOKUP(A2008,[1]FIJA!$A:$P,15,0)</f>
        <v>SECCION DE CARNICERIA Y SAZON- COMEDORES</v>
      </c>
      <c r="H2008" s="44">
        <f>VLOOKUP(A2008,[1]FIJA!$A:$P,8,0)</f>
        <v>13000</v>
      </c>
      <c r="I2008" s="32">
        <f>VLOOKUP(A2008,[1]FIJA!$A:$P,10,0)</f>
        <v>0</v>
      </c>
      <c r="J2008" s="32">
        <f>VLOOKUP(A2008,[1]FIJA!$A:$P,9,0)</f>
        <v>373.1</v>
      </c>
      <c r="K2008" s="32">
        <f>VLOOKUP(A2008,[3]Sheet1!$F:$I,2,)</f>
        <v>923</v>
      </c>
      <c r="L2008" s="32">
        <f>VLOOKUP(A2008,[3]Sheet1!$F:$I,4,0)</f>
        <v>149.5</v>
      </c>
      <c r="M2008" s="32">
        <f>VLOOKUP(A2008,[1]FIJA!$A:$P,11,0)</f>
        <v>395.2</v>
      </c>
      <c r="N2008" s="32">
        <f>VLOOKUP(A2008,[3]Sheet1!$F:$I,3,0)</f>
        <v>921.7</v>
      </c>
      <c r="O2008" s="32">
        <f>VLOOKUP(A2008,[1]FIJA!$A:$P,12,0)</f>
        <v>75</v>
      </c>
      <c r="P2008" s="6">
        <v>768.3</v>
      </c>
      <c r="Q2008" s="40">
        <f t="shared" si="94"/>
        <v>843.3</v>
      </c>
      <c r="R2008" s="6">
        <f t="shared" si="93"/>
        <v>1994.2</v>
      </c>
      <c r="S2008" s="6">
        <f t="shared" si="95"/>
        <v>12156.7</v>
      </c>
      <c r="T2008" s="24">
        <v>111</v>
      </c>
      <c r="U2008" s="2" t="str">
        <f>VLOOKUP(A2008,[2]COMEDORECO_Generacion_de_Datos_!$A:$F,5,0)</f>
        <v>01.00.00.62.03.05.01</v>
      </c>
    </row>
    <row r="2009" spans="1:21" s="3" customFormat="1" ht="21.95" customHeight="1" x14ac:dyDescent="0.25">
      <c r="A2009" s="2">
        <f>VLOOKUP(C2009,[1]FIJA!$D:$P,3,0)</f>
        <v>500280813</v>
      </c>
      <c r="B2009" s="23">
        <v>1997</v>
      </c>
      <c r="C2009" s="7" t="s">
        <v>511</v>
      </c>
      <c r="D2009" s="7" t="s">
        <v>101</v>
      </c>
      <c r="E2009" s="7" t="str">
        <f>VLOOKUP(A2009,[2]COMEDORECO_Generacion_de_Datos_!$A:$F,2,0)</f>
        <v>F</v>
      </c>
      <c r="F2009" s="7" t="s">
        <v>1844</v>
      </c>
      <c r="G2009" s="44" t="str">
        <f>VLOOKUP(A2009,[1]FIJA!$A:$P,15,0)</f>
        <v>SECCION DE CARNICERIA Y SAZON- COMEDORES</v>
      </c>
      <c r="H2009" s="44">
        <f>VLOOKUP(A2009,[1]FIJA!$A:$P,8,0)</f>
        <v>11000</v>
      </c>
      <c r="I2009" s="32">
        <f>VLOOKUP(A2009,[1]FIJA!$A:$P,10,0)</f>
        <v>0</v>
      </c>
      <c r="J2009" s="32">
        <f>VLOOKUP(A2009,[1]FIJA!$A:$P,9,0)</f>
        <v>315.7</v>
      </c>
      <c r="K2009" s="32">
        <f>VLOOKUP(A2009,[3]Sheet1!$F:$I,2,)</f>
        <v>781</v>
      </c>
      <c r="L2009" s="32">
        <f>VLOOKUP(A2009,[3]Sheet1!$F:$I,4,0)</f>
        <v>126.5</v>
      </c>
      <c r="M2009" s="32">
        <f>VLOOKUP(A2009,[1]FIJA!$A:$P,11,0)</f>
        <v>334.4</v>
      </c>
      <c r="N2009" s="32">
        <f>VLOOKUP(A2009,[3]Sheet1!$F:$I,3,0)</f>
        <v>779.9</v>
      </c>
      <c r="O2009" s="32">
        <f>VLOOKUP(A2009,[1]FIJA!$A:$P,12,0)</f>
        <v>75</v>
      </c>
      <c r="P2009" s="6">
        <v>650.09999999999991</v>
      </c>
      <c r="Q2009" s="40">
        <f t="shared" si="94"/>
        <v>725.09999999999991</v>
      </c>
      <c r="R2009" s="6">
        <f t="shared" si="93"/>
        <v>1687.4</v>
      </c>
      <c r="S2009" s="6">
        <f t="shared" si="95"/>
        <v>10274.9</v>
      </c>
      <c r="T2009" s="24">
        <v>111</v>
      </c>
      <c r="U2009" s="2" t="str">
        <f>VLOOKUP(A2009,[2]COMEDORECO_Generacion_de_Datos_!$A:$F,5,0)</f>
        <v>01.00.00.62.03.05.01</v>
      </c>
    </row>
    <row r="2010" spans="1:21" s="3" customFormat="1" ht="21.95" customHeight="1" x14ac:dyDescent="0.25">
      <c r="A2010" s="2">
        <f>VLOOKUP(C2010,[1]FIJA!$D:$P,3,0)</f>
        <v>107505471</v>
      </c>
      <c r="B2010" s="23">
        <v>1998</v>
      </c>
      <c r="C2010" s="7" t="s">
        <v>280</v>
      </c>
      <c r="D2010" s="7" t="s">
        <v>68</v>
      </c>
      <c r="E2010" s="7" t="str">
        <f>VLOOKUP(A2010,[2]COMEDORECO_Generacion_de_Datos_!$A:$F,2,0)</f>
        <v>M</v>
      </c>
      <c r="F2010" s="7" t="s">
        <v>1844</v>
      </c>
      <c r="G2010" s="44" t="str">
        <f>VLOOKUP(A2010,[1]FIJA!$A:$P,15,0)</f>
        <v>DEPARTAMENTO DE CONTABILIDAD- COMEDORES</v>
      </c>
      <c r="H2010" s="44">
        <f>VLOOKUP(A2010,[1]FIJA!$A:$P,8,0)</f>
        <v>50000</v>
      </c>
      <c r="I2010" s="32">
        <f>VLOOKUP(A2010,[1]FIJA!$A:$P,10,0)</f>
        <v>1854</v>
      </c>
      <c r="J2010" s="32">
        <f>VLOOKUP(A2010,[1]FIJA!$A:$P,9,0)</f>
        <v>1435</v>
      </c>
      <c r="K2010" s="32">
        <f>VLOOKUP(A2010,[3]Sheet1!$F:$I,2,)</f>
        <v>3550</v>
      </c>
      <c r="L2010" s="32">
        <f>VLOOKUP(A2010,[3]Sheet1!$F:$I,4,0)</f>
        <v>575</v>
      </c>
      <c r="M2010" s="32">
        <f>VLOOKUP(A2010,[1]FIJA!$A:$P,11,0)</f>
        <v>1520</v>
      </c>
      <c r="N2010" s="32">
        <f>VLOOKUP(A2010,[3]Sheet1!$F:$I,3,0)</f>
        <v>3545</v>
      </c>
      <c r="O2010" s="32">
        <f>VLOOKUP(A2010,[1]FIJA!$A:$P,12,0)</f>
        <v>75</v>
      </c>
      <c r="P2010" s="6">
        <v>2955</v>
      </c>
      <c r="Q2010" s="40">
        <f t="shared" si="94"/>
        <v>4884</v>
      </c>
      <c r="R2010" s="6">
        <f t="shared" si="93"/>
        <v>7670</v>
      </c>
      <c r="S2010" s="6">
        <f t="shared" si="95"/>
        <v>45116</v>
      </c>
      <c r="T2010" s="24">
        <v>111</v>
      </c>
      <c r="U2010" s="2" t="str">
        <f>VLOOKUP(A2010,[2]COMEDORECO_Generacion_de_Datos_!$A:$F,5,0)</f>
        <v>01.00.00.62.03.08</v>
      </c>
    </row>
    <row r="2011" spans="1:21" s="3" customFormat="1" ht="21.95" customHeight="1" x14ac:dyDescent="0.25">
      <c r="A2011" s="2">
        <f>VLOOKUP(C2011,[1]FIJA!$D:$P,3,0)</f>
        <v>115935504</v>
      </c>
      <c r="B2011" s="23">
        <v>1999</v>
      </c>
      <c r="C2011" s="7" t="s">
        <v>67</v>
      </c>
      <c r="D2011" s="7" t="s">
        <v>68</v>
      </c>
      <c r="E2011" s="7" t="str">
        <f>VLOOKUP(A2011,[2]COMEDORECO_Generacion_de_Datos_!$A:$F,2,0)</f>
        <v>M</v>
      </c>
      <c r="F2011" s="7" t="s">
        <v>1845</v>
      </c>
      <c r="G2011" s="44" t="str">
        <f>VLOOKUP(A2011,[1]FIJA!$A:$P,15,0)</f>
        <v>DEPARTAMENTO DE CONTABILIDAD- COMEDORES</v>
      </c>
      <c r="H2011" s="44">
        <f>VLOOKUP(A2011,[1]FIJA!$A:$P,8,0)</f>
        <v>50000</v>
      </c>
      <c r="I2011" s="32">
        <f>VLOOKUP(A2011,[1]FIJA!$A:$P,10,0)</f>
        <v>1854</v>
      </c>
      <c r="J2011" s="32">
        <f>VLOOKUP(A2011,[1]FIJA!$A:$P,9,0)</f>
        <v>1435</v>
      </c>
      <c r="K2011" s="32">
        <f>VLOOKUP(A2011,[3]Sheet1!$F:$I,2,)</f>
        <v>3550</v>
      </c>
      <c r="L2011" s="32">
        <f>VLOOKUP(A2011,[3]Sheet1!$F:$I,4,0)</f>
        <v>575</v>
      </c>
      <c r="M2011" s="32">
        <f>VLOOKUP(A2011,[1]FIJA!$A:$P,11,0)</f>
        <v>1520</v>
      </c>
      <c r="N2011" s="32">
        <f>VLOOKUP(A2011,[3]Sheet1!$F:$I,3,0)</f>
        <v>3545</v>
      </c>
      <c r="O2011" s="32">
        <f>VLOOKUP(A2011,[1]FIJA!$A:$P,12,0)</f>
        <v>75</v>
      </c>
      <c r="P2011" s="6">
        <v>2955</v>
      </c>
      <c r="Q2011" s="40">
        <f t="shared" si="94"/>
        <v>4884</v>
      </c>
      <c r="R2011" s="6">
        <f t="shared" si="93"/>
        <v>7670</v>
      </c>
      <c r="S2011" s="6">
        <f t="shared" si="95"/>
        <v>45116</v>
      </c>
      <c r="T2011" s="24">
        <v>111</v>
      </c>
      <c r="U2011" s="2" t="str">
        <f>VLOOKUP(A2011,[2]COMEDORECO_Generacion_de_Datos_!$A:$F,5,0)</f>
        <v>01.00.00.62.03.08</v>
      </c>
    </row>
    <row r="2012" spans="1:21" s="3" customFormat="1" ht="21.95" customHeight="1" x14ac:dyDescent="0.25">
      <c r="A2012" s="2">
        <f>VLOOKUP(C2012,[1]FIJA!$D:$P,3,0)</f>
        <v>116051954</v>
      </c>
      <c r="B2012" s="23">
        <v>2000</v>
      </c>
      <c r="C2012" s="7" t="s">
        <v>69</v>
      </c>
      <c r="D2012" s="7" t="s">
        <v>70</v>
      </c>
      <c r="E2012" s="7" t="str">
        <f>VLOOKUP(A2012,[2]COMEDORECO_Generacion_de_Datos_!$A:$F,2,0)</f>
        <v>F</v>
      </c>
      <c r="F2012" s="7" t="s">
        <v>1845</v>
      </c>
      <c r="G2012" s="44" t="str">
        <f>VLOOKUP(A2012,[1]FIJA!$A:$P,15,0)</f>
        <v>DEPARTAMENTO DE CONTABILIDAD- COMEDORES</v>
      </c>
      <c r="H2012" s="44">
        <f>VLOOKUP(A2012,[1]FIJA!$A:$P,8,0)</f>
        <v>45000</v>
      </c>
      <c r="I2012" s="32">
        <f>VLOOKUP(A2012,[1]FIJA!$A:$P,10,0)</f>
        <v>921.46</v>
      </c>
      <c r="J2012" s="32">
        <f>VLOOKUP(A2012,[1]FIJA!$A:$P,9,0)</f>
        <v>1291.5</v>
      </c>
      <c r="K2012" s="32">
        <f>VLOOKUP(A2012,[3]Sheet1!$F:$I,2,)</f>
        <v>3195</v>
      </c>
      <c r="L2012" s="32">
        <f>VLOOKUP(A2012,[3]Sheet1!$F:$I,4,0)</f>
        <v>517.5</v>
      </c>
      <c r="M2012" s="32">
        <f>VLOOKUP(A2012,[1]FIJA!$A:$P,11,0)</f>
        <v>1368</v>
      </c>
      <c r="N2012" s="32">
        <f>VLOOKUP(A2012,[3]Sheet1!$F:$I,3,0)</f>
        <v>3190.5</v>
      </c>
      <c r="O2012" s="32">
        <f>VLOOKUP(A2012,[1]FIJA!$A:$P,12,0)</f>
        <v>1587.45</v>
      </c>
      <c r="P2012" s="6">
        <v>2659.5</v>
      </c>
      <c r="Q2012" s="40">
        <f t="shared" si="94"/>
        <v>5168.41</v>
      </c>
      <c r="R2012" s="6">
        <f t="shared" si="93"/>
        <v>6903</v>
      </c>
      <c r="S2012" s="6">
        <f t="shared" si="95"/>
        <v>39831.589999999997</v>
      </c>
      <c r="T2012" s="24">
        <v>111</v>
      </c>
      <c r="U2012" s="2" t="str">
        <f>VLOOKUP(A2012,[2]COMEDORECO_Generacion_de_Datos_!$A:$F,5,0)</f>
        <v>01.00.00.62.03.08</v>
      </c>
    </row>
    <row r="2013" spans="1:21" s="3" customFormat="1" ht="21.95" customHeight="1" x14ac:dyDescent="0.25">
      <c r="A2013" s="2">
        <f>VLOOKUP(C2013,[1]FIJA!$D:$P,3,0)</f>
        <v>103273330</v>
      </c>
      <c r="B2013" s="23">
        <v>2001</v>
      </c>
      <c r="C2013" s="7" t="s">
        <v>31</v>
      </c>
      <c r="D2013" s="7" t="s">
        <v>32</v>
      </c>
      <c r="E2013" s="7" t="str">
        <f>VLOOKUP(A2013,[2]COMEDORECO_Generacion_de_Datos_!$A:$F,2,0)</f>
        <v>F</v>
      </c>
      <c r="F2013" s="7" t="s">
        <v>1845</v>
      </c>
      <c r="G2013" s="44" t="str">
        <f>VLOOKUP(A2013,[1]FIJA!$A:$P,15,0)</f>
        <v>DEPARTAMENTO DE CONTABILIDAD- COMEDORES</v>
      </c>
      <c r="H2013" s="44">
        <f>VLOOKUP(A2013,[1]FIJA!$A:$P,8,0)</f>
        <v>31500</v>
      </c>
      <c r="I2013" s="32">
        <f>VLOOKUP(A2013,[1]FIJA!$A:$P,10,0)</f>
        <v>0</v>
      </c>
      <c r="J2013" s="32">
        <f>VLOOKUP(A2013,[1]FIJA!$A:$P,9,0)</f>
        <v>904.05</v>
      </c>
      <c r="K2013" s="32">
        <f>VLOOKUP(A2013,[3]Sheet1!$F:$I,2,)</f>
        <v>2236.5</v>
      </c>
      <c r="L2013" s="32">
        <f>VLOOKUP(A2013,[3]Sheet1!$F:$I,4,0)</f>
        <v>362.25</v>
      </c>
      <c r="M2013" s="32">
        <f>VLOOKUP(A2013,[1]FIJA!$A:$P,11,0)</f>
        <v>957.6</v>
      </c>
      <c r="N2013" s="32">
        <f>VLOOKUP(A2013,[3]Sheet1!$F:$I,3,0)</f>
        <v>2233.35</v>
      </c>
      <c r="O2013" s="32">
        <f>VLOOKUP(A2013,[1]FIJA!$A:$P,12,0)</f>
        <v>75</v>
      </c>
      <c r="P2013" s="6">
        <v>1861.65</v>
      </c>
      <c r="Q2013" s="40">
        <f t="shared" si="94"/>
        <v>1936.65</v>
      </c>
      <c r="R2013" s="6">
        <f t="shared" si="93"/>
        <v>4832.1000000000004</v>
      </c>
      <c r="S2013" s="6">
        <f t="shared" si="95"/>
        <v>29563.35</v>
      </c>
      <c r="T2013" s="24">
        <v>111</v>
      </c>
      <c r="U2013" s="2" t="str">
        <f>VLOOKUP(A2013,[2]COMEDORECO_Generacion_de_Datos_!$A:$F,5,0)</f>
        <v>01.00.00.62.03.08</v>
      </c>
    </row>
    <row r="2014" spans="1:21" s="3" customFormat="1" ht="21.95" customHeight="1" x14ac:dyDescent="0.25">
      <c r="A2014" s="2">
        <f>VLOOKUP(C2014,[1]FIJA!$D:$P,3,0)</f>
        <v>103952966</v>
      </c>
      <c r="B2014" s="23">
        <v>2002</v>
      </c>
      <c r="C2014" s="7" t="s">
        <v>170</v>
      </c>
      <c r="D2014" s="7" t="s">
        <v>68</v>
      </c>
      <c r="E2014" s="7" t="str">
        <f>VLOOKUP(A2014,[2]COMEDORECO_Generacion_de_Datos_!$A:$F,2,0)</f>
        <v>F</v>
      </c>
      <c r="F2014" s="7" t="s">
        <v>1844</v>
      </c>
      <c r="G2014" s="44" t="str">
        <f>VLOOKUP(A2014,[1]FIJA!$A:$P,15,0)</f>
        <v>DEPARTAMENTO DE CONTABILIDAD- COMEDORES</v>
      </c>
      <c r="H2014" s="44">
        <f>VLOOKUP(A2014,[1]FIJA!$A:$P,8,0)</f>
        <v>31500</v>
      </c>
      <c r="I2014" s="32">
        <f>VLOOKUP(A2014,[1]FIJA!$A:$P,10,0)</f>
        <v>0</v>
      </c>
      <c r="J2014" s="32">
        <f>VLOOKUP(A2014,[1]FIJA!$A:$P,9,0)</f>
        <v>904.05</v>
      </c>
      <c r="K2014" s="32">
        <f>VLOOKUP(A2014,[3]Sheet1!$F:$I,2,)</f>
        <v>2236.5</v>
      </c>
      <c r="L2014" s="32">
        <f>VLOOKUP(A2014,[3]Sheet1!$F:$I,4,0)</f>
        <v>362.25</v>
      </c>
      <c r="M2014" s="32">
        <f>VLOOKUP(A2014,[1]FIJA!$A:$P,11,0)</f>
        <v>957.6</v>
      </c>
      <c r="N2014" s="32">
        <f>VLOOKUP(A2014,[3]Sheet1!$F:$I,3,0)</f>
        <v>2233.35</v>
      </c>
      <c r="O2014" s="32">
        <f>VLOOKUP(A2014,[1]FIJA!$A:$P,12,0)</f>
        <v>3099.9</v>
      </c>
      <c r="P2014" s="6">
        <v>1861.65</v>
      </c>
      <c r="Q2014" s="40">
        <f t="shared" si="94"/>
        <v>4961.55</v>
      </c>
      <c r="R2014" s="6">
        <f t="shared" si="93"/>
        <v>4832.1000000000004</v>
      </c>
      <c r="S2014" s="6">
        <f t="shared" si="95"/>
        <v>26538.45</v>
      </c>
      <c r="T2014" s="24">
        <v>111</v>
      </c>
      <c r="U2014" s="2" t="str">
        <f>VLOOKUP(A2014,[2]COMEDORECO_Generacion_de_Datos_!$A:$F,5,0)</f>
        <v>01.00.00.62.03.08</v>
      </c>
    </row>
    <row r="2015" spans="1:21" s="3" customFormat="1" ht="21.95" customHeight="1" x14ac:dyDescent="0.25">
      <c r="A2015" s="2">
        <f>VLOOKUP(C2015,[1]FIJA!$D:$P,3,0)</f>
        <v>111185948</v>
      </c>
      <c r="B2015" s="23">
        <v>2003</v>
      </c>
      <c r="C2015" s="7" t="s">
        <v>50</v>
      </c>
      <c r="D2015" s="7" t="s">
        <v>28</v>
      </c>
      <c r="E2015" s="7" t="str">
        <f>VLOOKUP(A2015,[2]COMEDORECO_Generacion_de_Datos_!$A:$F,2,0)</f>
        <v>F</v>
      </c>
      <c r="F2015" s="7" t="s">
        <v>1845</v>
      </c>
      <c r="G2015" s="44" t="str">
        <f>VLOOKUP(A2015,[1]FIJA!$A:$P,15,0)</f>
        <v>DEPARTAMENTO DE CONTABILIDAD- COMEDORES</v>
      </c>
      <c r="H2015" s="44">
        <f>VLOOKUP(A2015,[1]FIJA!$A:$P,8,0)</f>
        <v>31500</v>
      </c>
      <c r="I2015" s="32">
        <f>VLOOKUP(A2015,[1]FIJA!$A:$P,10,0)</f>
        <v>0</v>
      </c>
      <c r="J2015" s="32">
        <f>VLOOKUP(A2015,[1]FIJA!$A:$P,9,0)</f>
        <v>904.05</v>
      </c>
      <c r="K2015" s="32">
        <f>VLOOKUP(A2015,[3]Sheet1!$F:$I,2,)</f>
        <v>2236.5</v>
      </c>
      <c r="L2015" s="32">
        <f>VLOOKUP(A2015,[3]Sheet1!$F:$I,4,0)</f>
        <v>362.25</v>
      </c>
      <c r="M2015" s="32">
        <f>VLOOKUP(A2015,[1]FIJA!$A:$P,11,0)</f>
        <v>957.6</v>
      </c>
      <c r="N2015" s="32">
        <f>VLOOKUP(A2015,[3]Sheet1!$F:$I,3,0)</f>
        <v>2233.35</v>
      </c>
      <c r="O2015" s="32">
        <f>VLOOKUP(A2015,[1]FIJA!$A:$P,12,0)</f>
        <v>75</v>
      </c>
      <c r="P2015" s="6">
        <v>1861.65</v>
      </c>
      <c r="Q2015" s="40">
        <f t="shared" si="94"/>
        <v>1936.65</v>
      </c>
      <c r="R2015" s="6">
        <f t="shared" si="93"/>
        <v>4832.1000000000004</v>
      </c>
      <c r="S2015" s="6">
        <f t="shared" si="95"/>
        <v>29563.35</v>
      </c>
      <c r="T2015" s="24">
        <v>111</v>
      </c>
      <c r="U2015" s="2" t="str">
        <f>VLOOKUP(A2015,[2]COMEDORECO_Generacion_de_Datos_!$A:$F,5,0)</f>
        <v>01.00.00.62.03.08</v>
      </c>
    </row>
    <row r="2016" spans="1:21" s="3" customFormat="1" ht="21.95" customHeight="1" x14ac:dyDescent="0.25">
      <c r="A2016" s="2">
        <f>VLOOKUP(C2016,[1]FIJA!$D:$P,3,0)</f>
        <v>115422248</v>
      </c>
      <c r="B2016" s="23">
        <v>2004</v>
      </c>
      <c r="C2016" s="7" t="s">
        <v>63</v>
      </c>
      <c r="D2016" s="7" t="s">
        <v>64</v>
      </c>
      <c r="E2016" s="7" t="str">
        <f>VLOOKUP(A2016,[2]COMEDORECO_Generacion_de_Datos_!$A:$F,2,0)</f>
        <v>F</v>
      </c>
      <c r="F2016" s="7" t="s">
        <v>1845</v>
      </c>
      <c r="G2016" s="44" t="str">
        <f>VLOOKUP(A2016,[1]FIJA!$A:$P,15,0)</f>
        <v>DEPARTAMENTO DE CONTABILIDAD- COMEDORES</v>
      </c>
      <c r="H2016" s="44">
        <f>VLOOKUP(A2016,[1]FIJA!$A:$P,8,0)</f>
        <v>31500</v>
      </c>
      <c r="I2016" s="32">
        <f>VLOOKUP(A2016,[1]FIJA!$A:$P,10,0)</f>
        <v>0</v>
      </c>
      <c r="J2016" s="32">
        <f>VLOOKUP(A2016,[1]FIJA!$A:$P,9,0)</f>
        <v>904.05</v>
      </c>
      <c r="K2016" s="32">
        <f>VLOOKUP(A2016,[3]Sheet1!$F:$I,2,)</f>
        <v>2236.5</v>
      </c>
      <c r="L2016" s="32">
        <f>VLOOKUP(A2016,[3]Sheet1!$F:$I,4,0)</f>
        <v>362.25</v>
      </c>
      <c r="M2016" s="32">
        <f>VLOOKUP(A2016,[1]FIJA!$A:$P,11,0)</f>
        <v>957.6</v>
      </c>
      <c r="N2016" s="32">
        <f>VLOOKUP(A2016,[3]Sheet1!$F:$I,3,0)</f>
        <v>2233.35</v>
      </c>
      <c r="O2016" s="32">
        <f>VLOOKUP(A2016,[1]FIJA!$A:$P,12,0)</f>
        <v>1587.45</v>
      </c>
      <c r="P2016" s="6">
        <v>1861.65</v>
      </c>
      <c r="Q2016" s="40">
        <f t="shared" si="94"/>
        <v>3449.1000000000004</v>
      </c>
      <c r="R2016" s="6">
        <f t="shared" si="93"/>
        <v>4832.1000000000004</v>
      </c>
      <c r="S2016" s="6">
        <f t="shared" si="95"/>
        <v>28050.9</v>
      </c>
      <c r="T2016" s="24">
        <v>111</v>
      </c>
      <c r="U2016" s="2" t="str">
        <f>VLOOKUP(A2016,[2]COMEDORECO_Generacion_de_Datos_!$A:$F,5,0)</f>
        <v>01.00.00.62.03.08</v>
      </c>
    </row>
    <row r="2017" spans="1:21" s="3" customFormat="1" ht="21.95" customHeight="1" x14ac:dyDescent="0.25">
      <c r="A2017" s="2">
        <f>VLOOKUP(C2017,[1]FIJA!$D:$P,3,0)</f>
        <v>1200884680</v>
      </c>
      <c r="B2017" s="23">
        <v>2005</v>
      </c>
      <c r="C2017" s="7" t="s">
        <v>77</v>
      </c>
      <c r="D2017" s="7" t="s">
        <v>64</v>
      </c>
      <c r="E2017" s="7" t="str">
        <f>VLOOKUP(A2017,[2]COMEDORECO_Generacion_de_Datos_!$A:$F,2,0)</f>
        <v>F</v>
      </c>
      <c r="F2017" s="7" t="s">
        <v>1845</v>
      </c>
      <c r="G2017" s="44" t="str">
        <f>VLOOKUP(A2017,[1]FIJA!$A:$P,15,0)</f>
        <v>DEPARTAMENTO DE CONTABILIDAD- COMEDORES</v>
      </c>
      <c r="H2017" s="44">
        <f>VLOOKUP(A2017,[1]FIJA!$A:$P,8,0)</f>
        <v>31500</v>
      </c>
      <c r="I2017" s="32">
        <f>VLOOKUP(A2017,[1]FIJA!$A:$P,10,0)</f>
        <v>0</v>
      </c>
      <c r="J2017" s="32">
        <f>VLOOKUP(A2017,[1]FIJA!$A:$P,9,0)</f>
        <v>904.05</v>
      </c>
      <c r="K2017" s="32">
        <f>VLOOKUP(A2017,[3]Sheet1!$F:$I,2,)</f>
        <v>2236.5</v>
      </c>
      <c r="L2017" s="32">
        <f>VLOOKUP(A2017,[3]Sheet1!$F:$I,4,0)</f>
        <v>362.25</v>
      </c>
      <c r="M2017" s="32">
        <f>VLOOKUP(A2017,[1]FIJA!$A:$P,11,0)</f>
        <v>957.6</v>
      </c>
      <c r="N2017" s="32">
        <f>VLOOKUP(A2017,[3]Sheet1!$F:$I,3,0)</f>
        <v>2233.35</v>
      </c>
      <c r="O2017" s="32">
        <f>VLOOKUP(A2017,[1]FIJA!$A:$P,12,0)</f>
        <v>75</v>
      </c>
      <c r="P2017" s="6">
        <v>1861.65</v>
      </c>
      <c r="Q2017" s="40">
        <f t="shared" si="94"/>
        <v>1936.65</v>
      </c>
      <c r="R2017" s="6">
        <f t="shared" si="93"/>
        <v>4832.1000000000004</v>
      </c>
      <c r="S2017" s="6">
        <f t="shared" si="95"/>
        <v>29563.35</v>
      </c>
      <c r="T2017" s="24">
        <v>111</v>
      </c>
      <c r="U2017" s="2" t="str">
        <f>VLOOKUP(A2017,[2]COMEDORECO_Generacion_de_Datos_!$A:$F,5,0)</f>
        <v>01.00.00.62.03.08</v>
      </c>
    </row>
    <row r="2018" spans="1:21" s="3" customFormat="1" ht="21.95" customHeight="1" x14ac:dyDescent="0.25">
      <c r="A2018" s="2">
        <f>VLOOKUP(C2018,[1]FIJA!$D:$P,3,0)</f>
        <v>22300748211</v>
      </c>
      <c r="B2018" s="23">
        <v>2006</v>
      </c>
      <c r="C2018" s="7" t="s">
        <v>94</v>
      </c>
      <c r="D2018" s="7" t="s">
        <v>34</v>
      </c>
      <c r="E2018" s="7" t="str">
        <f>VLOOKUP(A2018,[2]COMEDORECO_Generacion_de_Datos_!$A:$F,2,0)</f>
        <v>M</v>
      </c>
      <c r="F2018" s="7" t="s">
        <v>1845</v>
      </c>
      <c r="G2018" s="44" t="str">
        <f>VLOOKUP(A2018,[1]FIJA!$A:$P,15,0)</f>
        <v>DEPARTAMENTO DE CONTABILIDAD- COMEDORES</v>
      </c>
      <c r="H2018" s="44">
        <f>VLOOKUP(A2018,[1]FIJA!$A:$P,8,0)</f>
        <v>31500</v>
      </c>
      <c r="I2018" s="32">
        <f>VLOOKUP(A2018,[1]FIJA!$A:$P,10,0)</f>
        <v>0</v>
      </c>
      <c r="J2018" s="32">
        <f>VLOOKUP(A2018,[1]FIJA!$A:$P,9,0)</f>
        <v>904.05</v>
      </c>
      <c r="K2018" s="32">
        <f>VLOOKUP(A2018,[3]Sheet1!$F:$I,2,)</f>
        <v>2236.5</v>
      </c>
      <c r="L2018" s="32">
        <f>VLOOKUP(A2018,[3]Sheet1!$F:$I,4,0)</f>
        <v>362.25</v>
      </c>
      <c r="M2018" s="32">
        <f>VLOOKUP(A2018,[1]FIJA!$A:$P,11,0)</f>
        <v>957.6</v>
      </c>
      <c r="N2018" s="32">
        <f>VLOOKUP(A2018,[3]Sheet1!$F:$I,3,0)</f>
        <v>2233.35</v>
      </c>
      <c r="O2018" s="32">
        <f>VLOOKUP(A2018,[1]FIJA!$A:$P,12,0)</f>
        <v>75</v>
      </c>
      <c r="P2018" s="6">
        <v>1861.65</v>
      </c>
      <c r="Q2018" s="40">
        <f t="shared" si="94"/>
        <v>1936.65</v>
      </c>
      <c r="R2018" s="6">
        <f t="shared" si="93"/>
        <v>4832.1000000000004</v>
      </c>
      <c r="S2018" s="6">
        <f t="shared" si="95"/>
        <v>29563.35</v>
      </c>
      <c r="T2018" s="24">
        <v>111</v>
      </c>
      <c r="U2018" s="2" t="str">
        <f>VLOOKUP(A2018,[2]COMEDORECO_Generacion_de_Datos_!$A:$F,5,0)</f>
        <v>01.00.00.62.03.08</v>
      </c>
    </row>
    <row r="2019" spans="1:21" s="3" customFormat="1" ht="21.95" customHeight="1" x14ac:dyDescent="0.25">
      <c r="A2019" s="2">
        <f>VLOOKUP(C2019,[1]FIJA!$D:$P,3,0)</f>
        <v>112605290</v>
      </c>
      <c r="B2019" s="23">
        <v>2007</v>
      </c>
      <c r="C2019" s="7" t="s">
        <v>382</v>
      </c>
      <c r="D2019" s="7" t="s">
        <v>81</v>
      </c>
      <c r="E2019" s="7" t="str">
        <f>VLOOKUP(A2019,[2]COMEDORECO_Generacion_de_Datos_!$A:$F,2,0)</f>
        <v>F</v>
      </c>
      <c r="F2019" s="7" t="s">
        <v>1844</v>
      </c>
      <c r="G2019" s="44" t="str">
        <f>VLOOKUP(A2019,[1]FIJA!$A:$P,15,0)</f>
        <v>DEPARTAMENTO DE CONTABILIDAD- COMEDORES</v>
      </c>
      <c r="H2019" s="44">
        <f>VLOOKUP(A2019,[1]FIJA!$A:$P,8,0)</f>
        <v>26250</v>
      </c>
      <c r="I2019" s="32">
        <f>VLOOKUP(A2019,[1]FIJA!$A:$P,10,0)</f>
        <v>0</v>
      </c>
      <c r="J2019" s="32">
        <f>VLOOKUP(A2019,[1]FIJA!$A:$P,9,0)</f>
        <v>753.38</v>
      </c>
      <c r="K2019" s="32">
        <f>VLOOKUP(A2019,[3]Sheet1!$F:$I,2,)</f>
        <v>1863.75</v>
      </c>
      <c r="L2019" s="32">
        <f>VLOOKUP(A2019,[3]Sheet1!$F:$I,4,0)</f>
        <v>301.88</v>
      </c>
      <c r="M2019" s="32">
        <f>VLOOKUP(A2019,[1]FIJA!$A:$P,11,0)</f>
        <v>798</v>
      </c>
      <c r="N2019" s="32">
        <f>VLOOKUP(A2019,[3]Sheet1!$F:$I,3,0)</f>
        <v>1861.13</v>
      </c>
      <c r="O2019" s="32">
        <f>VLOOKUP(A2019,[1]FIJA!$A:$P,12,0)</f>
        <v>75</v>
      </c>
      <c r="P2019" s="6">
        <v>1551.38</v>
      </c>
      <c r="Q2019" s="40">
        <f t="shared" si="94"/>
        <v>1626.38</v>
      </c>
      <c r="R2019" s="6">
        <f t="shared" si="93"/>
        <v>4026.76</v>
      </c>
      <c r="S2019" s="6">
        <f t="shared" si="95"/>
        <v>24623.62</v>
      </c>
      <c r="T2019" s="24">
        <v>111</v>
      </c>
      <c r="U2019" s="2" t="str">
        <f>VLOOKUP(A2019,[2]COMEDORECO_Generacion_de_Datos_!$A:$F,5,0)</f>
        <v>01.00.00.62.03.08</v>
      </c>
    </row>
    <row r="2020" spans="1:21" s="3" customFormat="1" ht="21.95" customHeight="1" x14ac:dyDescent="0.25">
      <c r="A2020" s="2">
        <f>VLOOKUP(C2020,[1]FIJA!$D:$P,3,0)</f>
        <v>106019342</v>
      </c>
      <c r="B2020" s="23">
        <v>2008</v>
      </c>
      <c r="C2020" s="7" t="s">
        <v>259</v>
      </c>
      <c r="D2020" s="7" t="s">
        <v>64</v>
      </c>
      <c r="E2020" s="7" t="str">
        <f>VLOOKUP(A2020,[2]COMEDORECO_Generacion_de_Datos_!$A:$F,2,0)</f>
        <v>F</v>
      </c>
      <c r="F2020" s="7" t="s">
        <v>1844</v>
      </c>
      <c r="G2020" s="44" t="str">
        <f>VLOOKUP(A2020,[1]FIJA!$A:$P,15,0)</f>
        <v>DEPARTAMENTO DE CONTABILIDAD- COMEDORES</v>
      </c>
      <c r="H2020" s="44">
        <f>VLOOKUP(A2020,[1]FIJA!$A:$P,8,0)</f>
        <v>25200</v>
      </c>
      <c r="I2020" s="32">
        <f>VLOOKUP(A2020,[1]FIJA!$A:$P,10,0)</f>
        <v>0</v>
      </c>
      <c r="J2020" s="32">
        <f>VLOOKUP(A2020,[1]FIJA!$A:$P,9,0)</f>
        <v>723.24</v>
      </c>
      <c r="K2020" s="32">
        <f>VLOOKUP(A2020,[3]Sheet1!$F:$I,2,)</f>
        <v>1789.2</v>
      </c>
      <c r="L2020" s="32">
        <f>VLOOKUP(A2020,[3]Sheet1!$F:$I,4,0)</f>
        <v>289.8</v>
      </c>
      <c r="M2020" s="32">
        <f>VLOOKUP(A2020,[1]FIJA!$A:$P,11,0)</f>
        <v>766.08</v>
      </c>
      <c r="N2020" s="32">
        <f>VLOOKUP(A2020,[3]Sheet1!$F:$I,3,0)</f>
        <v>1786.68</v>
      </c>
      <c r="O2020" s="32">
        <f>VLOOKUP(A2020,[1]FIJA!$A:$P,12,0)</f>
        <v>75</v>
      </c>
      <c r="P2020" s="6">
        <v>1489.3200000000002</v>
      </c>
      <c r="Q2020" s="40">
        <f t="shared" si="94"/>
        <v>1564.3200000000002</v>
      </c>
      <c r="R2020" s="6">
        <f t="shared" si="93"/>
        <v>3865.6800000000003</v>
      </c>
      <c r="S2020" s="6">
        <f t="shared" si="95"/>
        <v>23635.68</v>
      </c>
      <c r="T2020" s="24">
        <v>111</v>
      </c>
      <c r="U2020" s="2" t="str">
        <f>VLOOKUP(A2020,[2]COMEDORECO_Generacion_de_Datos_!$A:$F,5,0)</f>
        <v>01.00.00.62.03.08</v>
      </c>
    </row>
    <row r="2021" spans="1:21" s="3" customFormat="1" ht="21.95" customHeight="1" x14ac:dyDescent="0.25">
      <c r="A2021" s="2">
        <f>VLOOKUP(C2021,[1]FIJA!$D:$P,3,0)</f>
        <v>1900096080</v>
      </c>
      <c r="B2021" s="23">
        <v>2009</v>
      </c>
      <c r="C2021" s="7" t="s">
        <v>79</v>
      </c>
      <c r="D2021" s="7" t="s">
        <v>32</v>
      </c>
      <c r="E2021" s="7" t="str">
        <f>VLOOKUP(A2021,[2]COMEDORECO_Generacion_de_Datos_!$A:$F,2,0)</f>
        <v>F</v>
      </c>
      <c r="F2021" s="7" t="s">
        <v>1845</v>
      </c>
      <c r="G2021" s="44" t="str">
        <f>VLOOKUP(A2021,[1]FIJA!$A:$P,15,0)</f>
        <v>DEPARTAMENTO DE CONTABILIDAD- COMEDORES</v>
      </c>
      <c r="H2021" s="44">
        <f>VLOOKUP(A2021,[1]FIJA!$A:$P,8,0)</f>
        <v>25200</v>
      </c>
      <c r="I2021" s="32">
        <f>VLOOKUP(A2021,[1]FIJA!$A:$P,10,0)</f>
        <v>0</v>
      </c>
      <c r="J2021" s="32">
        <f>VLOOKUP(A2021,[1]FIJA!$A:$P,9,0)</f>
        <v>723.24</v>
      </c>
      <c r="K2021" s="32">
        <f>VLOOKUP(A2021,[3]Sheet1!$F:$I,2,)</f>
        <v>1789.2</v>
      </c>
      <c r="L2021" s="32">
        <f>VLOOKUP(A2021,[3]Sheet1!$F:$I,4,0)</f>
        <v>289.8</v>
      </c>
      <c r="M2021" s="32">
        <f>VLOOKUP(A2021,[1]FIJA!$A:$P,11,0)</f>
        <v>766.08</v>
      </c>
      <c r="N2021" s="32">
        <f>VLOOKUP(A2021,[3]Sheet1!$F:$I,3,0)</f>
        <v>1786.68</v>
      </c>
      <c r="O2021" s="32">
        <f>VLOOKUP(A2021,[1]FIJA!$A:$P,12,0)</f>
        <v>75</v>
      </c>
      <c r="P2021" s="6">
        <v>1489.3200000000002</v>
      </c>
      <c r="Q2021" s="40">
        <f t="shared" si="94"/>
        <v>1564.3200000000002</v>
      </c>
      <c r="R2021" s="6">
        <f t="shared" si="93"/>
        <v>3865.6800000000003</v>
      </c>
      <c r="S2021" s="6">
        <f t="shared" si="95"/>
        <v>23635.68</v>
      </c>
      <c r="T2021" s="24">
        <v>111</v>
      </c>
      <c r="U2021" s="2" t="str">
        <f>VLOOKUP(A2021,[2]COMEDORECO_Generacion_de_Datos_!$A:$F,5,0)</f>
        <v>01.00.00.62.03.08</v>
      </c>
    </row>
    <row r="2022" spans="1:21" s="3" customFormat="1" ht="21.95" customHeight="1" x14ac:dyDescent="0.25">
      <c r="A2022" s="2">
        <f>VLOOKUP(C2022,[1]FIJA!$D:$P,3,0)</f>
        <v>40241095682</v>
      </c>
      <c r="B2022" s="23">
        <v>2010</v>
      </c>
      <c r="C2022" s="7" t="s">
        <v>1464</v>
      </c>
      <c r="D2022" s="7" t="s">
        <v>186</v>
      </c>
      <c r="E2022" s="7" t="str">
        <f>VLOOKUP(A2022,[2]COMEDORECO_Generacion_de_Datos_!$A:$F,2,0)</f>
        <v>F</v>
      </c>
      <c r="F2022" s="7" t="s">
        <v>1844</v>
      </c>
      <c r="G2022" s="44" t="str">
        <f>VLOOKUP(A2022,[1]FIJA!$A:$P,15,0)</f>
        <v>DEPARTAMENTO DE CONTABILIDAD- COMEDORES</v>
      </c>
      <c r="H2022" s="44">
        <f>VLOOKUP(A2022,[1]FIJA!$A:$P,8,0)</f>
        <v>23000</v>
      </c>
      <c r="I2022" s="32">
        <f>VLOOKUP(A2022,[1]FIJA!$A:$P,10,0)</f>
        <v>0</v>
      </c>
      <c r="J2022" s="32">
        <f>VLOOKUP(A2022,[1]FIJA!$A:$P,9,0)</f>
        <v>660.1</v>
      </c>
      <c r="K2022" s="32">
        <f>VLOOKUP(A2022,[3]Sheet1!$F:$I,2,)</f>
        <v>1633</v>
      </c>
      <c r="L2022" s="32">
        <f>VLOOKUP(A2022,[3]Sheet1!$F:$I,4,0)</f>
        <v>264.5</v>
      </c>
      <c r="M2022" s="32">
        <f>VLOOKUP(A2022,[1]FIJA!$A:$P,11,0)</f>
        <v>699.2</v>
      </c>
      <c r="N2022" s="32">
        <f>VLOOKUP(A2022,[3]Sheet1!$F:$I,3,0)</f>
        <v>1630.7</v>
      </c>
      <c r="O2022" s="32">
        <f>VLOOKUP(A2022,[1]FIJA!$A:$P,12,0)</f>
        <v>75</v>
      </c>
      <c r="P2022" s="6">
        <v>1359.3000000000002</v>
      </c>
      <c r="Q2022" s="40">
        <f t="shared" si="94"/>
        <v>1434.3000000000002</v>
      </c>
      <c r="R2022" s="6">
        <f t="shared" si="93"/>
        <v>3528.2</v>
      </c>
      <c r="S2022" s="6">
        <f t="shared" si="95"/>
        <v>21565.7</v>
      </c>
      <c r="T2022" s="24">
        <v>111</v>
      </c>
      <c r="U2022" s="2" t="str">
        <f>VLOOKUP(A2022,[2]COMEDORECO_Generacion_de_Datos_!$A:$F,5,0)</f>
        <v>01.00.00.62.03.08</v>
      </c>
    </row>
    <row r="2023" spans="1:21" s="3" customFormat="1" ht="21.95" customHeight="1" x14ac:dyDescent="0.25">
      <c r="A2023" s="2">
        <f>VLOOKUP(C2023,[1]FIJA!$D:$P,3,0)</f>
        <v>102858248</v>
      </c>
      <c r="B2023" s="23">
        <v>2011</v>
      </c>
      <c r="C2023" s="7" t="s">
        <v>1388</v>
      </c>
      <c r="D2023" s="7" t="s">
        <v>146</v>
      </c>
      <c r="E2023" s="7" t="str">
        <f>VLOOKUP(A2023,[2]COMEDORECO_Generacion_de_Datos_!$A:$F,2,0)</f>
        <v>M</v>
      </c>
      <c r="F2023" s="7" t="s">
        <v>1844</v>
      </c>
      <c r="G2023" s="44" t="str">
        <f>VLOOKUP(A2023,[1]FIJA!$A:$P,15,0)</f>
        <v>DEPARTAMENTO DE CONTABILIDAD- COMEDORES</v>
      </c>
      <c r="H2023" s="44">
        <f>VLOOKUP(A2023,[1]FIJA!$A:$P,8,0)</f>
        <v>22000</v>
      </c>
      <c r="I2023" s="32">
        <f>VLOOKUP(A2023,[1]FIJA!$A:$P,10,0)</f>
        <v>0</v>
      </c>
      <c r="J2023" s="32">
        <f>VLOOKUP(A2023,[1]FIJA!$A:$P,9,0)</f>
        <v>631.4</v>
      </c>
      <c r="K2023" s="32">
        <f>VLOOKUP(A2023,[3]Sheet1!$F:$I,2,)</f>
        <v>1562</v>
      </c>
      <c r="L2023" s="32">
        <f>VLOOKUP(A2023,[3]Sheet1!$F:$I,4,0)</f>
        <v>253</v>
      </c>
      <c r="M2023" s="32">
        <f>VLOOKUP(A2023,[1]FIJA!$A:$P,11,0)</f>
        <v>668.8</v>
      </c>
      <c r="N2023" s="32">
        <f>VLOOKUP(A2023,[3]Sheet1!$F:$I,3,0)</f>
        <v>1559.8</v>
      </c>
      <c r="O2023" s="32">
        <f>VLOOKUP(A2023,[1]FIJA!$A:$P,12,0)</f>
        <v>75</v>
      </c>
      <c r="P2023" s="6">
        <v>1300.1999999999998</v>
      </c>
      <c r="Q2023" s="40">
        <f t="shared" si="94"/>
        <v>1375.1999999999998</v>
      </c>
      <c r="R2023" s="6">
        <f t="shared" si="93"/>
        <v>3374.8</v>
      </c>
      <c r="S2023" s="6">
        <f t="shared" si="95"/>
        <v>20624.8</v>
      </c>
      <c r="T2023" s="24">
        <v>111</v>
      </c>
      <c r="U2023" s="2" t="str">
        <f>VLOOKUP(A2023,[2]COMEDORECO_Generacion_de_Datos_!$A:$F,5,0)</f>
        <v>01.00.00.62.03.08</v>
      </c>
    </row>
    <row r="2024" spans="1:21" s="3" customFormat="1" ht="21.95" customHeight="1" x14ac:dyDescent="0.25">
      <c r="A2024" s="2">
        <f>VLOOKUP(C2024,[1]FIJA!$D:$P,3,0)</f>
        <v>106362056</v>
      </c>
      <c r="B2024" s="23">
        <v>2012</v>
      </c>
      <c r="C2024" s="7" t="s">
        <v>262</v>
      </c>
      <c r="D2024" s="7" t="s">
        <v>37</v>
      </c>
      <c r="E2024" s="7" t="str">
        <f>VLOOKUP(A2024,[2]COMEDORECO_Generacion_de_Datos_!$A:$F,2,0)</f>
        <v>F</v>
      </c>
      <c r="F2024" s="7" t="s">
        <v>1844</v>
      </c>
      <c r="G2024" s="44" t="str">
        <f>VLOOKUP(A2024,[1]FIJA!$A:$P,15,0)</f>
        <v>DEPARTAMENTO DE CONTABILIDAD- COMEDORES</v>
      </c>
      <c r="H2024" s="44">
        <f>VLOOKUP(A2024,[1]FIJA!$A:$P,8,0)</f>
        <v>22000</v>
      </c>
      <c r="I2024" s="32">
        <f>VLOOKUP(A2024,[1]FIJA!$A:$P,10,0)</f>
        <v>0</v>
      </c>
      <c r="J2024" s="32">
        <f>VLOOKUP(A2024,[1]FIJA!$A:$P,9,0)</f>
        <v>631.4</v>
      </c>
      <c r="K2024" s="32">
        <f>VLOOKUP(A2024,[3]Sheet1!$F:$I,2,)</f>
        <v>1562</v>
      </c>
      <c r="L2024" s="32">
        <f>VLOOKUP(A2024,[3]Sheet1!$F:$I,4,0)</f>
        <v>253</v>
      </c>
      <c r="M2024" s="32">
        <f>VLOOKUP(A2024,[1]FIJA!$A:$P,11,0)</f>
        <v>668.8</v>
      </c>
      <c r="N2024" s="32">
        <f>VLOOKUP(A2024,[3]Sheet1!$F:$I,3,0)</f>
        <v>1559.8</v>
      </c>
      <c r="O2024" s="32">
        <f>VLOOKUP(A2024,[1]FIJA!$A:$P,12,0)</f>
        <v>75</v>
      </c>
      <c r="P2024" s="6">
        <v>1300.1999999999998</v>
      </c>
      <c r="Q2024" s="40">
        <f t="shared" si="94"/>
        <v>1375.1999999999998</v>
      </c>
      <c r="R2024" s="6">
        <f t="shared" si="93"/>
        <v>3374.8</v>
      </c>
      <c r="S2024" s="6">
        <f t="shared" si="95"/>
        <v>20624.8</v>
      </c>
      <c r="T2024" s="24">
        <v>111</v>
      </c>
      <c r="U2024" s="2" t="str">
        <f>VLOOKUP(A2024,[2]COMEDORECO_Generacion_de_Datos_!$A:$F,5,0)</f>
        <v>01.00.00.62.03.08</v>
      </c>
    </row>
    <row r="2025" spans="1:21" s="3" customFormat="1" ht="21.95" customHeight="1" x14ac:dyDescent="0.25">
      <c r="A2025" s="2">
        <f>VLOOKUP(C2025,[1]FIJA!$D:$P,3,0)</f>
        <v>13000004757</v>
      </c>
      <c r="B2025" s="23">
        <v>2013</v>
      </c>
      <c r="C2025" s="7" t="s">
        <v>1957</v>
      </c>
      <c r="D2025" s="7" t="s">
        <v>186</v>
      </c>
      <c r="E2025" s="7" t="str">
        <f>VLOOKUP(A2025,[2]COMEDORECO_Generacion_de_Datos_!$A:$F,2,0)</f>
        <v>F</v>
      </c>
      <c r="F2025" s="7" t="s">
        <v>1844</v>
      </c>
      <c r="G2025" s="44" t="str">
        <f>VLOOKUP(A2025,[1]FIJA!$A:$P,15,0)</f>
        <v>DEPARTAMENTO DE CONTABILIDAD- COMEDORES</v>
      </c>
      <c r="H2025" s="44">
        <f>VLOOKUP(A2025,[1]FIJA!$A:$P,8,0)</f>
        <v>22000</v>
      </c>
      <c r="I2025" s="32">
        <f>VLOOKUP(A2025,[1]FIJA!$A:$P,10,0)</f>
        <v>0</v>
      </c>
      <c r="J2025" s="32">
        <f>VLOOKUP(A2025,[1]FIJA!$A:$P,9,0)</f>
        <v>631.4</v>
      </c>
      <c r="K2025" s="32">
        <f>VLOOKUP(A2025,[3]Sheet1!$F:$I,2,)</f>
        <v>1562</v>
      </c>
      <c r="L2025" s="32">
        <f>VLOOKUP(A2025,[3]Sheet1!$F:$I,4,0)</f>
        <v>253</v>
      </c>
      <c r="M2025" s="32">
        <f>VLOOKUP(A2025,[1]FIJA!$A:$P,11,0)</f>
        <v>668.8</v>
      </c>
      <c r="N2025" s="32">
        <f>VLOOKUP(A2025,[3]Sheet1!$F:$I,3,0)</f>
        <v>1559.8</v>
      </c>
      <c r="O2025" s="32">
        <f>VLOOKUP(A2025,[1]FIJA!$A:$P,12,0)</f>
        <v>75</v>
      </c>
      <c r="P2025" s="6">
        <v>1300.1999999999998</v>
      </c>
      <c r="Q2025" s="40">
        <f t="shared" si="94"/>
        <v>1375.1999999999998</v>
      </c>
      <c r="R2025" s="6">
        <f t="shared" si="93"/>
        <v>3374.8</v>
      </c>
      <c r="S2025" s="6">
        <f t="shared" si="95"/>
        <v>20624.8</v>
      </c>
      <c r="T2025" s="24">
        <v>111</v>
      </c>
      <c r="U2025" s="2" t="str">
        <f>VLOOKUP(A2025,[2]COMEDORECO_Generacion_de_Datos_!$A:$F,5,0)</f>
        <v>01.00.00.62.03.08</v>
      </c>
    </row>
    <row r="2026" spans="1:21" s="3" customFormat="1" ht="21.95" customHeight="1" x14ac:dyDescent="0.25">
      <c r="A2026" s="2">
        <f>VLOOKUP(C2026,[1]FIJA!$D:$P,3,0)</f>
        <v>110504727</v>
      </c>
      <c r="B2026" s="23">
        <v>2014</v>
      </c>
      <c r="C2026" s="7" t="s">
        <v>1650</v>
      </c>
      <c r="D2026" s="7" t="s">
        <v>1651</v>
      </c>
      <c r="E2026" s="7" t="str">
        <f>VLOOKUP(A2026,[2]COMEDORECO_Generacion_de_Datos_!$A:$F,2,0)</f>
        <v>M</v>
      </c>
      <c r="F2026" s="7" t="s">
        <v>1844</v>
      </c>
      <c r="G2026" s="44" t="str">
        <f>VLOOKUP(A2026,[1]FIJA!$A:$P,15,0)</f>
        <v>DEPARTAMENTO DE CONTABILIDAD- COMEDORES</v>
      </c>
      <c r="H2026" s="44">
        <f>VLOOKUP(A2026,[1]FIJA!$A:$P,8,0)</f>
        <v>21000</v>
      </c>
      <c r="I2026" s="32">
        <f>VLOOKUP(A2026,[1]FIJA!$A:$P,10,0)</f>
        <v>0</v>
      </c>
      <c r="J2026" s="32">
        <f>VLOOKUP(A2026,[1]FIJA!$A:$P,9,0)</f>
        <v>602.70000000000005</v>
      </c>
      <c r="K2026" s="32">
        <f>VLOOKUP(A2026,[3]Sheet1!$F:$I,2,)</f>
        <v>1491</v>
      </c>
      <c r="L2026" s="32">
        <f>VLOOKUP(A2026,[3]Sheet1!$F:$I,4,0)</f>
        <v>241.5</v>
      </c>
      <c r="M2026" s="32">
        <f>VLOOKUP(A2026,[1]FIJA!$A:$P,11,0)</f>
        <v>638.4</v>
      </c>
      <c r="N2026" s="32">
        <f>VLOOKUP(A2026,[3]Sheet1!$F:$I,3,0)</f>
        <v>1488.9</v>
      </c>
      <c r="O2026" s="32">
        <f>VLOOKUP(A2026,[1]FIJA!$A:$P,12,0)</f>
        <v>75</v>
      </c>
      <c r="P2026" s="6">
        <v>1241.0999999999999</v>
      </c>
      <c r="Q2026" s="40">
        <f t="shared" si="94"/>
        <v>1316.1</v>
      </c>
      <c r="R2026" s="6">
        <f t="shared" si="93"/>
        <v>3221.4</v>
      </c>
      <c r="S2026" s="6">
        <f t="shared" si="95"/>
        <v>19683.900000000001</v>
      </c>
      <c r="T2026" s="24">
        <v>111</v>
      </c>
      <c r="U2026" s="2" t="str">
        <f>VLOOKUP(A2026,[2]COMEDORECO_Generacion_de_Datos_!$A:$F,5,0)</f>
        <v>01.00.00.62.03.08</v>
      </c>
    </row>
    <row r="2027" spans="1:21" s="3" customFormat="1" ht="21.95" customHeight="1" x14ac:dyDescent="0.25">
      <c r="A2027" s="2">
        <f>VLOOKUP(C2027,[1]FIJA!$D:$P,3,0)</f>
        <v>116441544</v>
      </c>
      <c r="B2027" s="23">
        <v>2015</v>
      </c>
      <c r="C2027" s="7" t="s">
        <v>1858</v>
      </c>
      <c r="D2027" s="7" t="s">
        <v>186</v>
      </c>
      <c r="E2027" s="7" t="str">
        <f>VLOOKUP(A2027,[2]COMEDORECO_Generacion_de_Datos_!$A:$F,2,0)</f>
        <v>M</v>
      </c>
      <c r="F2027" s="7" t="s">
        <v>1844</v>
      </c>
      <c r="G2027" s="44" t="str">
        <f>VLOOKUP(A2027,[1]FIJA!$A:$P,15,0)</f>
        <v>DEPARTAMENTO DE CONTABILIDAD- COMEDORES</v>
      </c>
      <c r="H2027" s="44">
        <f>VLOOKUP(A2027,[1]FIJA!$A:$P,8,0)</f>
        <v>20000</v>
      </c>
      <c r="I2027" s="32">
        <f>VLOOKUP(A2027,[1]FIJA!$A:$P,10,0)</f>
        <v>0</v>
      </c>
      <c r="J2027" s="32">
        <f>VLOOKUP(A2027,[1]FIJA!$A:$P,9,0)</f>
        <v>574</v>
      </c>
      <c r="K2027" s="32">
        <f>VLOOKUP(A2027,[3]Sheet1!$F:$I,2,)</f>
        <v>1420</v>
      </c>
      <c r="L2027" s="32">
        <f>VLOOKUP(A2027,[3]Sheet1!$F:$I,4,0)</f>
        <v>230</v>
      </c>
      <c r="M2027" s="32">
        <f>VLOOKUP(A2027,[1]FIJA!$A:$P,11,0)</f>
        <v>608</v>
      </c>
      <c r="N2027" s="32">
        <f>VLOOKUP(A2027,[3]Sheet1!$F:$I,3,0)</f>
        <v>1418</v>
      </c>
      <c r="O2027" s="32">
        <f>VLOOKUP(A2027,[1]FIJA!$A:$P,12,0)</f>
        <v>75</v>
      </c>
      <c r="P2027" s="6">
        <v>1182</v>
      </c>
      <c r="Q2027" s="40">
        <f t="shared" si="94"/>
        <v>1257</v>
      </c>
      <c r="R2027" s="6">
        <f t="shared" si="93"/>
        <v>3068</v>
      </c>
      <c r="S2027" s="6">
        <f t="shared" si="95"/>
        <v>18743</v>
      </c>
      <c r="T2027" s="24">
        <v>111</v>
      </c>
      <c r="U2027" s="2" t="str">
        <f>VLOOKUP(A2027,[2]COMEDORECO_Generacion_de_Datos_!$A:$F,5,0)</f>
        <v>01.00.00.62.03.08</v>
      </c>
    </row>
    <row r="2028" spans="1:21" s="3" customFormat="1" ht="21.95" customHeight="1" x14ac:dyDescent="0.25">
      <c r="A2028" s="2">
        <f>VLOOKUP(C2028,[1]FIJA!$D:$P,3,0)</f>
        <v>109146019</v>
      </c>
      <c r="B2028" s="23">
        <v>2016</v>
      </c>
      <c r="C2028" s="7" t="s">
        <v>1296</v>
      </c>
      <c r="D2028" s="7" t="s">
        <v>186</v>
      </c>
      <c r="E2028" s="7" t="str">
        <f>VLOOKUP(A2028,[2]COMEDORECO_Generacion_de_Datos_!$A:$F,2,0)</f>
        <v>F</v>
      </c>
      <c r="F2028" s="7" t="s">
        <v>1844</v>
      </c>
      <c r="G2028" s="44" t="str">
        <f>VLOOKUP(A2028,[1]FIJA!$A:$P,15,0)</f>
        <v>DEPARTAMENTO DE CONTABILIDAD- COMEDORES</v>
      </c>
      <c r="H2028" s="44">
        <f>VLOOKUP(A2028,[1]FIJA!$A:$P,8,0)</f>
        <v>18000</v>
      </c>
      <c r="I2028" s="32">
        <f>VLOOKUP(A2028,[1]FIJA!$A:$P,10,0)</f>
        <v>0</v>
      </c>
      <c r="J2028" s="32">
        <f>VLOOKUP(A2028,[1]FIJA!$A:$P,9,0)</f>
        <v>516.6</v>
      </c>
      <c r="K2028" s="32">
        <f>VLOOKUP(A2028,[3]Sheet1!$F:$I,2,)</f>
        <v>1278</v>
      </c>
      <c r="L2028" s="32">
        <f>VLOOKUP(A2028,[3]Sheet1!$F:$I,4,0)</f>
        <v>207</v>
      </c>
      <c r="M2028" s="32">
        <f>VLOOKUP(A2028,[1]FIJA!$A:$P,11,0)</f>
        <v>547.20000000000005</v>
      </c>
      <c r="N2028" s="32">
        <f>VLOOKUP(A2028,[3]Sheet1!$F:$I,3,0)</f>
        <v>1276.2</v>
      </c>
      <c r="O2028" s="32">
        <f>VLOOKUP(A2028,[1]FIJA!$A:$P,12,0)</f>
        <v>75</v>
      </c>
      <c r="P2028" s="6">
        <v>1063.8000000000002</v>
      </c>
      <c r="Q2028" s="40">
        <f t="shared" si="94"/>
        <v>1138.8000000000002</v>
      </c>
      <c r="R2028" s="6">
        <f t="shared" si="93"/>
        <v>2761.2</v>
      </c>
      <c r="S2028" s="6">
        <f t="shared" si="95"/>
        <v>16861.2</v>
      </c>
      <c r="T2028" s="24">
        <v>111</v>
      </c>
      <c r="U2028" s="2" t="str">
        <f>VLOOKUP(A2028,[2]COMEDORECO_Generacion_de_Datos_!$A:$F,5,0)</f>
        <v>01.00.00.62.03.08</v>
      </c>
    </row>
    <row r="2029" spans="1:21" s="3" customFormat="1" ht="21.95" customHeight="1" x14ac:dyDescent="0.25">
      <c r="A2029" s="2">
        <f>VLOOKUP(C2029,[1]FIJA!$D:$P,3,0)</f>
        <v>104882469</v>
      </c>
      <c r="B2029" s="23">
        <v>2017</v>
      </c>
      <c r="C2029" s="7" t="s">
        <v>35</v>
      </c>
      <c r="D2029" s="7" t="s">
        <v>28</v>
      </c>
      <c r="E2029" s="7" t="str">
        <f>VLOOKUP(A2029,[2]COMEDORECO_Generacion_de_Datos_!$A:$F,2,0)</f>
        <v>F</v>
      </c>
      <c r="F2029" s="7" t="s">
        <v>1845</v>
      </c>
      <c r="G2029" s="44" t="str">
        <f>VLOOKUP(A2029,[1]FIJA!$A:$P,15,0)</f>
        <v>DEPARTAMENTO DE CONTABILIDAD- COMEDORES</v>
      </c>
      <c r="H2029" s="44">
        <f>VLOOKUP(A2029,[1]FIJA!$A:$P,8,0)</f>
        <v>16500</v>
      </c>
      <c r="I2029" s="32">
        <f>VLOOKUP(A2029,[1]FIJA!$A:$P,10,0)</f>
        <v>0</v>
      </c>
      <c r="J2029" s="32">
        <f>VLOOKUP(A2029,[1]FIJA!$A:$P,9,0)</f>
        <v>473.55</v>
      </c>
      <c r="K2029" s="32">
        <f>VLOOKUP(A2029,[3]Sheet1!$F:$I,2,)</f>
        <v>1171.5</v>
      </c>
      <c r="L2029" s="32">
        <f>VLOOKUP(A2029,[3]Sheet1!$F:$I,4,0)</f>
        <v>189.75</v>
      </c>
      <c r="M2029" s="32">
        <f>VLOOKUP(A2029,[1]FIJA!$A:$P,11,0)</f>
        <v>501.6</v>
      </c>
      <c r="N2029" s="32">
        <f>VLOOKUP(A2029,[3]Sheet1!$F:$I,3,0)</f>
        <v>1169.8499999999999</v>
      </c>
      <c r="O2029" s="32">
        <f>VLOOKUP(A2029,[1]FIJA!$A:$P,12,0)</f>
        <v>75</v>
      </c>
      <c r="P2029" s="6">
        <v>975.15000000000009</v>
      </c>
      <c r="Q2029" s="40">
        <f t="shared" si="94"/>
        <v>1050.1500000000001</v>
      </c>
      <c r="R2029" s="6">
        <f t="shared" si="93"/>
        <v>2531.1</v>
      </c>
      <c r="S2029" s="6">
        <f t="shared" si="95"/>
        <v>15449.85</v>
      </c>
      <c r="T2029" s="24">
        <v>111</v>
      </c>
      <c r="U2029" s="2" t="str">
        <f>VLOOKUP(A2029,[2]COMEDORECO_Generacion_de_Datos_!$A:$F,5,0)</f>
        <v>01.00.00.62.03.08</v>
      </c>
    </row>
    <row r="2030" spans="1:21" s="3" customFormat="1" ht="21.95" customHeight="1" x14ac:dyDescent="0.25">
      <c r="A2030" s="2">
        <f>VLOOKUP(C2030,[1]FIJA!$D:$P,3,0)</f>
        <v>1800761833</v>
      </c>
      <c r="B2030" s="23">
        <v>2018</v>
      </c>
      <c r="C2030" s="7" t="s">
        <v>658</v>
      </c>
      <c r="D2030" s="7" t="s">
        <v>146</v>
      </c>
      <c r="E2030" s="7" t="str">
        <f>VLOOKUP(A2030,[2]COMEDORECO_Generacion_de_Datos_!$A:$F,2,0)</f>
        <v>F</v>
      </c>
      <c r="F2030" s="7" t="s">
        <v>1844</v>
      </c>
      <c r="G2030" s="44" t="str">
        <f>VLOOKUP(A2030,[1]FIJA!$A:$P,15,0)</f>
        <v>DEPARTAMENTO DE CONTABILIDAD- COMEDORES</v>
      </c>
      <c r="H2030" s="44">
        <f>VLOOKUP(A2030,[1]FIJA!$A:$P,8,0)</f>
        <v>15000</v>
      </c>
      <c r="I2030" s="32">
        <f>VLOOKUP(A2030,[1]FIJA!$A:$P,10,0)</f>
        <v>0</v>
      </c>
      <c r="J2030" s="32">
        <f>VLOOKUP(A2030,[1]FIJA!$A:$P,9,0)</f>
        <v>430.5</v>
      </c>
      <c r="K2030" s="32">
        <f>VLOOKUP(A2030,[3]Sheet1!$F:$I,2,)</f>
        <v>1065</v>
      </c>
      <c r="L2030" s="32">
        <f>VLOOKUP(A2030,[3]Sheet1!$F:$I,4,0)</f>
        <v>172.5</v>
      </c>
      <c r="M2030" s="32">
        <f>VLOOKUP(A2030,[1]FIJA!$A:$P,11,0)</f>
        <v>456</v>
      </c>
      <c r="N2030" s="32">
        <f>VLOOKUP(A2030,[3]Sheet1!$F:$I,3,0)</f>
        <v>1063.5</v>
      </c>
      <c r="O2030" s="32">
        <f>VLOOKUP(A2030,[1]FIJA!$A:$P,12,0)</f>
        <v>75</v>
      </c>
      <c r="P2030" s="6">
        <v>886.5</v>
      </c>
      <c r="Q2030" s="40">
        <f t="shared" si="94"/>
        <v>961.5</v>
      </c>
      <c r="R2030" s="6">
        <f t="shared" si="93"/>
        <v>2301</v>
      </c>
      <c r="S2030" s="6">
        <f t="shared" si="95"/>
        <v>14038.5</v>
      </c>
      <c r="T2030" s="24">
        <v>111</v>
      </c>
      <c r="U2030" s="2" t="str">
        <f>VLOOKUP(A2030,[2]COMEDORECO_Generacion_de_Datos_!$A:$F,5,0)</f>
        <v>01.00.00.62.03.08</v>
      </c>
    </row>
    <row r="2031" spans="1:21" s="3" customFormat="1" ht="21.95" customHeight="1" x14ac:dyDescent="0.25">
      <c r="A2031" s="2">
        <f>VLOOKUP(C2031,[1]FIJA!$D:$P,3,0)</f>
        <v>22300837527</v>
      </c>
      <c r="B2031" s="23">
        <v>2019</v>
      </c>
      <c r="C2031" s="7" t="s">
        <v>1085</v>
      </c>
      <c r="D2031" s="7" t="s">
        <v>81</v>
      </c>
      <c r="E2031" s="7" t="str">
        <f>VLOOKUP(A2031,[2]COMEDORECO_Generacion_de_Datos_!$A:$F,2,0)</f>
        <v>F</v>
      </c>
      <c r="F2031" s="7" t="s">
        <v>1844</v>
      </c>
      <c r="G2031" s="44" t="str">
        <f>VLOOKUP(A2031,[1]FIJA!$A:$P,15,0)</f>
        <v>DEPARTAMENTO DE CONTABILIDAD- COMEDORES</v>
      </c>
      <c r="H2031" s="44">
        <f>VLOOKUP(A2031,[1]FIJA!$A:$P,8,0)</f>
        <v>15000</v>
      </c>
      <c r="I2031" s="32">
        <f>VLOOKUP(A2031,[1]FIJA!$A:$P,10,0)</f>
        <v>0</v>
      </c>
      <c r="J2031" s="32">
        <f>VLOOKUP(A2031,[1]FIJA!$A:$P,9,0)</f>
        <v>430.5</v>
      </c>
      <c r="K2031" s="32">
        <f>VLOOKUP(A2031,[3]Sheet1!$F:$I,2,)</f>
        <v>1065</v>
      </c>
      <c r="L2031" s="32">
        <f>VLOOKUP(A2031,[3]Sheet1!$F:$I,4,0)</f>
        <v>172.5</v>
      </c>
      <c r="M2031" s="32">
        <f>VLOOKUP(A2031,[1]FIJA!$A:$P,11,0)</f>
        <v>456</v>
      </c>
      <c r="N2031" s="32">
        <f>VLOOKUP(A2031,[3]Sheet1!$F:$I,3,0)</f>
        <v>1063.5</v>
      </c>
      <c r="O2031" s="32">
        <f>VLOOKUP(A2031,[1]FIJA!$A:$P,12,0)</f>
        <v>75</v>
      </c>
      <c r="P2031" s="6">
        <v>886.5</v>
      </c>
      <c r="Q2031" s="40">
        <f t="shared" si="94"/>
        <v>961.5</v>
      </c>
      <c r="R2031" s="6">
        <f t="shared" si="93"/>
        <v>2301</v>
      </c>
      <c r="S2031" s="6">
        <f t="shared" si="95"/>
        <v>14038.5</v>
      </c>
      <c r="T2031" s="24">
        <v>111</v>
      </c>
      <c r="U2031" s="2" t="str">
        <f>VLOOKUP(A2031,[2]COMEDORECO_Generacion_de_Datos_!$A:$F,5,0)</f>
        <v>01.00.00.62.03.08</v>
      </c>
    </row>
    <row r="2032" spans="1:21" s="3" customFormat="1" ht="21.95" customHeight="1" x14ac:dyDescent="0.25">
      <c r="A2032" s="2">
        <f>VLOOKUP(C2032,[1]FIJA!$D:$P,3,0)</f>
        <v>111527818</v>
      </c>
      <c r="B2032" s="23">
        <v>2020</v>
      </c>
      <c r="C2032" s="7" t="s">
        <v>53</v>
      </c>
      <c r="D2032" s="7" t="s">
        <v>46</v>
      </c>
      <c r="E2032" s="7" t="str">
        <f>VLOOKUP(A2032,[2]COMEDORECO_Generacion_de_Datos_!$A:$F,2,0)</f>
        <v>F</v>
      </c>
      <c r="F2032" s="7" t="s">
        <v>1845</v>
      </c>
      <c r="G2032" s="44" t="str">
        <f>VLOOKUP(A2032,[1]FIJA!$A:$P,15,0)</f>
        <v>DEPARTAMENTO DE PRESUPUESTO- COMEDORES E</v>
      </c>
      <c r="H2032" s="44">
        <f>VLOOKUP(A2032,[1]FIJA!$A:$P,8,0)</f>
        <v>31500</v>
      </c>
      <c r="I2032" s="32">
        <f>VLOOKUP(A2032,[1]FIJA!$A:$P,10,0)</f>
        <v>0</v>
      </c>
      <c r="J2032" s="32">
        <f>VLOOKUP(A2032,[1]FIJA!$A:$P,9,0)</f>
        <v>904.05</v>
      </c>
      <c r="K2032" s="32">
        <f>VLOOKUP(A2032,[3]Sheet1!$F:$I,2,)</f>
        <v>2236.5</v>
      </c>
      <c r="L2032" s="32">
        <f>VLOOKUP(A2032,[3]Sheet1!$F:$I,4,0)</f>
        <v>362.25</v>
      </c>
      <c r="M2032" s="32">
        <f>VLOOKUP(A2032,[1]FIJA!$A:$P,11,0)</f>
        <v>957.6</v>
      </c>
      <c r="N2032" s="32">
        <f>VLOOKUP(A2032,[3]Sheet1!$F:$I,3,0)</f>
        <v>2233.35</v>
      </c>
      <c r="O2032" s="32">
        <f>VLOOKUP(A2032,[1]FIJA!$A:$P,12,0)</f>
        <v>1587.45</v>
      </c>
      <c r="P2032" s="6">
        <v>1861.65</v>
      </c>
      <c r="Q2032" s="40">
        <f t="shared" si="94"/>
        <v>3449.1000000000004</v>
      </c>
      <c r="R2032" s="6">
        <f t="shared" si="93"/>
        <v>4832.1000000000004</v>
      </c>
      <c r="S2032" s="6">
        <f t="shared" si="95"/>
        <v>28050.9</v>
      </c>
      <c r="T2032" s="24">
        <v>111</v>
      </c>
      <c r="U2032" s="2" t="str">
        <f>VLOOKUP(A2032,[2]COMEDORECO_Generacion_de_Datos_!$A:$F,5,0)</f>
        <v>01.00.00.62.03.09</v>
      </c>
    </row>
    <row r="2033" spans="1:21" s="3" customFormat="1" ht="21.95" customHeight="1" x14ac:dyDescent="0.25">
      <c r="A2033" s="2">
        <f>VLOOKUP(C2033,[1]FIJA!$D:$P,3,0)</f>
        <v>115487746</v>
      </c>
      <c r="B2033" s="23">
        <v>2021</v>
      </c>
      <c r="C2033" s="7" t="s">
        <v>65</v>
      </c>
      <c r="D2033" s="7" t="s">
        <v>28</v>
      </c>
      <c r="E2033" s="7" t="str">
        <f>VLOOKUP(A2033,[2]COMEDORECO_Generacion_de_Datos_!$A:$F,2,0)</f>
        <v>F</v>
      </c>
      <c r="F2033" s="7" t="s">
        <v>1845</v>
      </c>
      <c r="G2033" s="44" t="str">
        <f>VLOOKUP(A2033,[1]FIJA!$A:$P,15,0)</f>
        <v>DEPARTAMENTO DE PRESUPUESTO- COMEDORES E</v>
      </c>
      <c r="H2033" s="44">
        <f>VLOOKUP(A2033,[1]FIJA!$A:$P,8,0)</f>
        <v>30000</v>
      </c>
      <c r="I2033" s="32">
        <f>VLOOKUP(A2033,[1]FIJA!$A:$P,10,0)</f>
        <v>0</v>
      </c>
      <c r="J2033" s="32">
        <f>VLOOKUP(A2033,[1]FIJA!$A:$P,9,0)</f>
        <v>861</v>
      </c>
      <c r="K2033" s="32">
        <f>VLOOKUP(A2033,[3]Sheet1!$F:$I,2,)</f>
        <v>2130</v>
      </c>
      <c r="L2033" s="32">
        <f>VLOOKUP(A2033,[3]Sheet1!$F:$I,4,0)</f>
        <v>345</v>
      </c>
      <c r="M2033" s="32">
        <f>VLOOKUP(A2033,[1]FIJA!$A:$P,11,0)</f>
        <v>912</v>
      </c>
      <c r="N2033" s="32">
        <f>VLOOKUP(A2033,[3]Sheet1!$F:$I,3,0)</f>
        <v>2127</v>
      </c>
      <c r="O2033" s="32">
        <f>VLOOKUP(A2033,[1]FIJA!$A:$P,12,0)</f>
        <v>75</v>
      </c>
      <c r="P2033" s="6">
        <v>1773</v>
      </c>
      <c r="Q2033" s="40">
        <f t="shared" si="94"/>
        <v>1848</v>
      </c>
      <c r="R2033" s="6">
        <f t="shared" si="93"/>
        <v>4602</v>
      </c>
      <c r="S2033" s="6">
        <f t="shared" si="95"/>
        <v>28152</v>
      </c>
      <c r="T2033" s="24">
        <v>111</v>
      </c>
      <c r="U2033" s="2" t="str">
        <f>VLOOKUP(A2033,[2]COMEDORECO_Generacion_de_Datos_!$A:$F,5,0)</f>
        <v>01.00.00.62.03.09</v>
      </c>
    </row>
    <row r="2034" spans="1:21" s="3" customFormat="1" ht="21.95" customHeight="1" x14ac:dyDescent="0.25">
      <c r="A2034" s="2">
        <f>VLOOKUP(C2034,[1]FIJA!$D:$P,3,0)</f>
        <v>102679743</v>
      </c>
      <c r="B2034" s="23">
        <v>2022</v>
      </c>
      <c r="C2034" s="7" t="s">
        <v>140</v>
      </c>
      <c r="D2034" s="7" t="s">
        <v>81</v>
      </c>
      <c r="E2034" s="7" t="str">
        <f>VLOOKUP(A2034,[2]COMEDORECO_Generacion_de_Datos_!$A:$F,2,0)</f>
        <v>F</v>
      </c>
      <c r="F2034" s="7" t="s">
        <v>1845</v>
      </c>
      <c r="G2034" s="44" t="str">
        <f>VLOOKUP(A2034,[1]FIJA!$A:$P,15,0)</f>
        <v>DEPARTAMENTO DE TESORERIA- COMEDORES ECO</v>
      </c>
      <c r="H2034" s="44">
        <f>VLOOKUP(A2034,[1]FIJA!$A:$P,8,0)</f>
        <v>31500</v>
      </c>
      <c r="I2034" s="32">
        <f>VLOOKUP(A2034,[1]FIJA!$A:$P,10,0)</f>
        <v>0</v>
      </c>
      <c r="J2034" s="32">
        <f>VLOOKUP(A2034,[1]FIJA!$A:$P,9,0)</f>
        <v>904.05</v>
      </c>
      <c r="K2034" s="32">
        <f>VLOOKUP(A2034,[3]Sheet1!$F:$I,2,)</f>
        <v>2236.5</v>
      </c>
      <c r="L2034" s="32">
        <f>VLOOKUP(A2034,[3]Sheet1!$F:$I,4,0)</f>
        <v>362.25</v>
      </c>
      <c r="M2034" s="32">
        <f>VLOOKUP(A2034,[1]FIJA!$A:$P,11,0)</f>
        <v>957.6</v>
      </c>
      <c r="N2034" s="32">
        <f>VLOOKUP(A2034,[3]Sheet1!$F:$I,3,0)</f>
        <v>2233.35</v>
      </c>
      <c r="O2034" s="32">
        <f>VLOOKUP(A2034,[1]FIJA!$A:$P,12,0)</f>
        <v>1587.45</v>
      </c>
      <c r="P2034" s="6">
        <v>1861.65</v>
      </c>
      <c r="Q2034" s="40">
        <f t="shared" si="94"/>
        <v>3449.1000000000004</v>
      </c>
      <c r="R2034" s="6">
        <f t="shared" si="93"/>
        <v>4832.1000000000004</v>
      </c>
      <c r="S2034" s="6">
        <f t="shared" si="95"/>
        <v>28050.9</v>
      </c>
      <c r="T2034" s="24">
        <v>111</v>
      </c>
      <c r="U2034" s="2" t="str">
        <f>VLOOKUP(A2034,[2]COMEDORECO_Generacion_de_Datos_!$A:$F,5,0)</f>
        <v>01.00.00.62.03.10</v>
      </c>
    </row>
    <row r="2035" spans="1:21" s="3" customFormat="1" ht="21.95" customHeight="1" x14ac:dyDescent="0.25">
      <c r="A2035" s="2">
        <f>VLOOKUP(C2035,[1]FIJA!$D:$P,3,0)</f>
        <v>112855937</v>
      </c>
      <c r="B2035" s="23">
        <v>2023</v>
      </c>
      <c r="C2035" s="7" t="s">
        <v>54</v>
      </c>
      <c r="D2035" s="7" t="s">
        <v>46</v>
      </c>
      <c r="E2035" s="7" t="str">
        <f>VLOOKUP(A2035,[2]COMEDORECO_Generacion_de_Datos_!$A:$F,2,0)</f>
        <v>F</v>
      </c>
      <c r="F2035" s="7" t="s">
        <v>1845</v>
      </c>
      <c r="G2035" s="44" t="str">
        <f>VLOOKUP(A2035,[1]FIJA!$A:$P,15,0)</f>
        <v>DEPARTAMENTO DE TESORERIA- COMEDORES ECO</v>
      </c>
      <c r="H2035" s="44">
        <f>VLOOKUP(A2035,[1]FIJA!$A:$P,8,0)</f>
        <v>26250</v>
      </c>
      <c r="I2035" s="32">
        <f>VLOOKUP(A2035,[1]FIJA!$A:$P,10,0)</f>
        <v>0</v>
      </c>
      <c r="J2035" s="32">
        <f>VLOOKUP(A2035,[1]FIJA!$A:$P,9,0)</f>
        <v>753.38</v>
      </c>
      <c r="K2035" s="32">
        <f>VLOOKUP(A2035,[3]Sheet1!$F:$I,2,)</f>
        <v>1863.75</v>
      </c>
      <c r="L2035" s="32">
        <f>VLOOKUP(A2035,[3]Sheet1!$F:$I,4,0)</f>
        <v>301.88</v>
      </c>
      <c r="M2035" s="32">
        <f>VLOOKUP(A2035,[1]FIJA!$A:$P,11,0)</f>
        <v>798</v>
      </c>
      <c r="N2035" s="32">
        <f>VLOOKUP(A2035,[3]Sheet1!$F:$I,3,0)</f>
        <v>1861.13</v>
      </c>
      <c r="O2035" s="32">
        <f>VLOOKUP(A2035,[1]FIJA!$A:$P,12,0)</f>
        <v>75</v>
      </c>
      <c r="P2035" s="6">
        <v>1551.38</v>
      </c>
      <c r="Q2035" s="40">
        <f t="shared" si="94"/>
        <v>1626.38</v>
      </c>
      <c r="R2035" s="6">
        <f t="shared" si="93"/>
        <v>4026.76</v>
      </c>
      <c r="S2035" s="6">
        <f t="shared" si="95"/>
        <v>24623.62</v>
      </c>
      <c r="T2035" s="24">
        <v>111</v>
      </c>
      <c r="U2035" s="2" t="str">
        <f>VLOOKUP(A2035,[2]COMEDORECO_Generacion_de_Datos_!$A:$F,5,0)</f>
        <v>01.00.00.62.03.10</v>
      </c>
    </row>
    <row r="2036" spans="1:21" s="3" customFormat="1" ht="21.95" customHeight="1" x14ac:dyDescent="0.25">
      <c r="A2036" s="2">
        <f>VLOOKUP(C2036,[1]FIJA!$D:$P,3,0)</f>
        <v>105408835</v>
      </c>
      <c r="B2036" s="23">
        <v>2024</v>
      </c>
      <c r="C2036" s="7" t="s">
        <v>38</v>
      </c>
      <c r="D2036" s="7" t="s">
        <v>27</v>
      </c>
      <c r="E2036" s="7" t="str">
        <f>VLOOKUP(A2036,[2]COMEDORECO_Generacion_de_Datos_!$A:$F,2,0)</f>
        <v>F</v>
      </c>
      <c r="F2036" s="7" t="s">
        <v>1845</v>
      </c>
      <c r="G2036" s="44" t="str">
        <f>VLOOKUP(A2036,[1]FIJA!$A:$P,15,0)</f>
        <v>DIVISION DE CAJA- COMEDORES ECONOMICOS</v>
      </c>
      <c r="H2036" s="44">
        <f>VLOOKUP(A2036,[1]FIJA!$A:$P,8,0)</f>
        <v>45000</v>
      </c>
      <c r="I2036" s="32">
        <f>VLOOKUP(A2036,[1]FIJA!$A:$P,10,0)</f>
        <v>1148.33</v>
      </c>
      <c r="J2036" s="32">
        <f>VLOOKUP(A2036,[1]FIJA!$A:$P,9,0)</f>
        <v>1291.5</v>
      </c>
      <c r="K2036" s="32">
        <f>VLOOKUP(A2036,[3]Sheet1!$F:$I,2,)</f>
        <v>3195</v>
      </c>
      <c r="L2036" s="32">
        <f>VLOOKUP(A2036,[3]Sheet1!$F:$I,4,0)</f>
        <v>517.5</v>
      </c>
      <c r="M2036" s="32">
        <f>VLOOKUP(A2036,[1]FIJA!$A:$P,11,0)</f>
        <v>1368</v>
      </c>
      <c r="N2036" s="32">
        <f>VLOOKUP(A2036,[3]Sheet1!$F:$I,3,0)</f>
        <v>3190.5</v>
      </c>
      <c r="O2036" s="32">
        <f>VLOOKUP(A2036,[1]FIJA!$A:$P,12,0)</f>
        <v>75</v>
      </c>
      <c r="P2036" s="6">
        <v>2659.5</v>
      </c>
      <c r="Q2036" s="40">
        <f t="shared" si="94"/>
        <v>3882.83</v>
      </c>
      <c r="R2036" s="6">
        <f t="shared" si="93"/>
        <v>6903</v>
      </c>
      <c r="S2036" s="6">
        <f t="shared" si="95"/>
        <v>41117.17</v>
      </c>
      <c r="T2036" s="24">
        <v>111</v>
      </c>
      <c r="U2036" s="2" t="str">
        <f>VLOOKUP(A2036,[2]COMEDORECO_Generacion_de_Datos_!$A:$F,5,0)</f>
        <v>01.00.00.62.03.10.01</v>
      </c>
    </row>
    <row r="2037" spans="1:21" s="3" customFormat="1" ht="21.95" customHeight="1" x14ac:dyDescent="0.25">
      <c r="A2037" s="2">
        <f>VLOOKUP(C2037,[1]FIJA!$D:$P,3,0)</f>
        <v>108276445</v>
      </c>
      <c r="B2037" s="23">
        <v>2025</v>
      </c>
      <c r="C2037" s="7" t="s">
        <v>43</v>
      </c>
      <c r="D2037" s="7" t="s">
        <v>44</v>
      </c>
      <c r="E2037" s="7" t="str">
        <f>VLOOKUP(A2037,[2]COMEDORECO_Generacion_de_Datos_!$A:$F,2,0)</f>
        <v>F</v>
      </c>
      <c r="F2037" s="7" t="s">
        <v>1845</v>
      </c>
      <c r="G2037" s="44" t="str">
        <f>VLOOKUP(A2037,[1]FIJA!$A:$P,15,0)</f>
        <v>DIVISION DE CAJA- COMEDORES ECONOMICOS</v>
      </c>
      <c r="H2037" s="44">
        <f>VLOOKUP(A2037,[1]FIJA!$A:$P,8,0)</f>
        <v>22050</v>
      </c>
      <c r="I2037" s="32">
        <f>VLOOKUP(A2037,[1]FIJA!$A:$P,10,0)</f>
        <v>0</v>
      </c>
      <c r="J2037" s="32">
        <f>VLOOKUP(A2037,[1]FIJA!$A:$P,9,0)</f>
        <v>632.84</v>
      </c>
      <c r="K2037" s="32">
        <f>VLOOKUP(A2037,[3]Sheet1!$F:$I,2,)</f>
        <v>1565.55</v>
      </c>
      <c r="L2037" s="32">
        <f>VLOOKUP(A2037,[3]Sheet1!$F:$I,4,0)</f>
        <v>253.58</v>
      </c>
      <c r="M2037" s="32">
        <f>VLOOKUP(A2037,[1]FIJA!$A:$P,11,0)</f>
        <v>670.32</v>
      </c>
      <c r="N2037" s="32">
        <f>VLOOKUP(A2037,[3]Sheet1!$F:$I,3,0)</f>
        <v>1563.35</v>
      </c>
      <c r="O2037" s="32">
        <f>VLOOKUP(A2037,[1]FIJA!$A:$P,12,0)</f>
        <v>75</v>
      </c>
      <c r="P2037" s="6">
        <v>1303.1600000000001</v>
      </c>
      <c r="Q2037" s="40">
        <f t="shared" si="94"/>
        <v>1378.16</v>
      </c>
      <c r="R2037" s="6">
        <f t="shared" si="93"/>
        <v>3382.4799999999996</v>
      </c>
      <c r="S2037" s="6">
        <f t="shared" si="95"/>
        <v>20671.84</v>
      </c>
      <c r="T2037" s="24">
        <v>111</v>
      </c>
      <c r="U2037" s="2" t="str">
        <f>VLOOKUP(A2037,[2]COMEDORECO_Generacion_de_Datos_!$A:$F,5,0)</f>
        <v>01.00.00.62.03.10.01</v>
      </c>
    </row>
    <row r="2038" spans="1:21" s="3" customFormat="1" ht="21.95" customHeight="1" x14ac:dyDescent="0.25">
      <c r="A2038" s="2">
        <f>VLOOKUP(C2038,[1]FIJA!$D:$P,3,0)</f>
        <v>109168542</v>
      </c>
      <c r="B2038" s="23">
        <v>2026</v>
      </c>
      <c r="C2038" s="7" t="s">
        <v>47</v>
      </c>
      <c r="D2038" s="7" t="s">
        <v>44</v>
      </c>
      <c r="E2038" s="7" t="str">
        <f>VLOOKUP(A2038,[2]COMEDORECO_Generacion_de_Datos_!$A:$F,2,0)</f>
        <v>F</v>
      </c>
      <c r="F2038" s="7" t="s">
        <v>1845</v>
      </c>
      <c r="G2038" s="44" t="str">
        <f>VLOOKUP(A2038,[1]FIJA!$A:$P,15,0)</f>
        <v>DIVISION DE CAJA- COMEDORES ECONOMICOS</v>
      </c>
      <c r="H2038" s="44">
        <f>VLOOKUP(A2038,[1]FIJA!$A:$P,8,0)</f>
        <v>22050</v>
      </c>
      <c r="I2038" s="32">
        <f>VLOOKUP(A2038,[1]FIJA!$A:$P,10,0)</f>
        <v>0</v>
      </c>
      <c r="J2038" s="32">
        <f>VLOOKUP(A2038,[1]FIJA!$A:$P,9,0)</f>
        <v>632.84</v>
      </c>
      <c r="K2038" s="32">
        <f>VLOOKUP(A2038,[3]Sheet1!$F:$I,2,)</f>
        <v>1565.55</v>
      </c>
      <c r="L2038" s="32">
        <f>VLOOKUP(A2038,[3]Sheet1!$F:$I,4,0)</f>
        <v>253.58</v>
      </c>
      <c r="M2038" s="32">
        <f>VLOOKUP(A2038,[1]FIJA!$A:$P,11,0)</f>
        <v>670.32</v>
      </c>
      <c r="N2038" s="32">
        <f>VLOOKUP(A2038,[3]Sheet1!$F:$I,3,0)</f>
        <v>1563.35</v>
      </c>
      <c r="O2038" s="32">
        <f>VLOOKUP(A2038,[1]FIJA!$A:$P,12,0)</f>
        <v>1587.45</v>
      </c>
      <c r="P2038" s="6">
        <v>1303.1600000000001</v>
      </c>
      <c r="Q2038" s="40">
        <f t="shared" si="94"/>
        <v>2890.61</v>
      </c>
      <c r="R2038" s="6">
        <f t="shared" si="93"/>
        <v>3382.4799999999996</v>
      </c>
      <c r="S2038" s="6">
        <f t="shared" si="95"/>
        <v>19159.39</v>
      </c>
      <c r="T2038" s="24">
        <v>111</v>
      </c>
      <c r="U2038" s="2" t="str">
        <f>VLOOKUP(A2038,[2]COMEDORECO_Generacion_de_Datos_!$A:$F,5,0)</f>
        <v>01.00.00.62.03.10.01</v>
      </c>
    </row>
    <row r="2039" spans="1:21" s="3" customFormat="1" ht="21.95" customHeight="1" x14ac:dyDescent="0.25">
      <c r="A2039" s="2">
        <f>VLOOKUP(C2039,[1]FIJA!$D:$P,3,0)</f>
        <v>110248820</v>
      </c>
      <c r="B2039" s="23">
        <v>2027</v>
      </c>
      <c r="C2039" s="7" t="s">
        <v>1852</v>
      </c>
      <c r="D2039" s="7" t="s">
        <v>146</v>
      </c>
      <c r="E2039" s="7" t="str">
        <f>VLOOKUP(A2039,[2]COMEDORECO_Generacion_de_Datos_!$A:$F,2,0)</f>
        <v>M</v>
      </c>
      <c r="F2039" s="7" t="s">
        <v>1844</v>
      </c>
      <c r="G2039" s="44" t="str">
        <f>VLOOKUP(A2039,[1]FIJA!$A:$P,15,0)</f>
        <v>DIRECCION FINANCIERA - COMEDORES</v>
      </c>
      <c r="H2039" s="44">
        <f>VLOOKUP(A2039,[1]FIJA!$A:$P,8,0)</f>
        <v>11000</v>
      </c>
      <c r="I2039" s="32">
        <f>VLOOKUP(A2039,[1]FIJA!$A:$P,10,0)</f>
        <v>0</v>
      </c>
      <c r="J2039" s="32">
        <f>VLOOKUP(A2039,[1]FIJA!$A:$P,9,0)</f>
        <v>315.7</v>
      </c>
      <c r="K2039" s="32">
        <f>VLOOKUP(A2039,[3]Sheet1!$F:$I,2,)</f>
        <v>781</v>
      </c>
      <c r="L2039" s="32">
        <f>VLOOKUP(A2039,[3]Sheet1!$F:$I,4,0)</f>
        <v>126.5</v>
      </c>
      <c r="M2039" s="32">
        <f>VLOOKUP(A2039,[1]FIJA!$A:$P,11,0)</f>
        <v>334.4</v>
      </c>
      <c r="N2039" s="32">
        <v>779.9</v>
      </c>
      <c r="O2039" s="32">
        <f>VLOOKUP(A2039,[1]FIJA!$A:$P,12,0)</f>
        <v>75</v>
      </c>
      <c r="P2039" s="6">
        <v>1359.16</v>
      </c>
      <c r="Q2039" s="40">
        <f t="shared" si="94"/>
        <v>725.09999999999991</v>
      </c>
      <c r="R2039" s="6">
        <f t="shared" si="93"/>
        <v>1687.4</v>
      </c>
      <c r="S2039" s="6">
        <f t="shared" si="95"/>
        <v>10274.9</v>
      </c>
      <c r="T2039" s="24">
        <v>111</v>
      </c>
      <c r="U2039" s="2" t="str">
        <f>VLOOKUP(A2039,[2]COMEDORECO_Generacion_de_Datos_!$A:$F,5,0)</f>
        <v>01.00.00.62.04</v>
      </c>
    </row>
    <row r="2040" spans="1:21" ht="21.95" customHeight="1" x14ac:dyDescent="0.25">
      <c r="B2040" s="47"/>
      <c r="C2040" s="48"/>
      <c r="D2040" s="49"/>
      <c r="E2040" s="49"/>
      <c r="F2040" s="50"/>
      <c r="G2040" s="50"/>
      <c r="H2040" s="51">
        <f>SUM(H13:H2039)</f>
        <v>33854114.119999997</v>
      </c>
      <c r="I2040" s="51">
        <f t="shared" ref="I2040:S2040" si="96">SUM(I13:I2039)</f>
        <v>341610.26999999996</v>
      </c>
      <c r="J2040" s="51">
        <f t="shared" si="96"/>
        <v>971613.14999999187</v>
      </c>
      <c r="K2040" s="51">
        <f t="shared" si="96"/>
        <v>2403642.1099999994</v>
      </c>
      <c r="L2040" s="51">
        <f t="shared" si="96"/>
        <v>378751.64999999979</v>
      </c>
      <c r="M2040" s="51">
        <f t="shared" si="96"/>
        <v>1026812.870000009</v>
      </c>
      <c r="N2040" s="51">
        <f t="shared" si="96"/>
        <v>2394770.8599999724</v>
      </c>
      <c r="O2040" s="51">
        <f t="shared" si="96"/>
        <v>335775.14000000031</v>
      </c>
      <c r="P2040" s="51">
        <f t="shared" si="96"/>
        <v>2020146.7600000133</v>
      </c>
      <c r="Q2040" s="51">
        <f t="shared" si="96"/>
        <v>2675811.4300000402</v>
      </c>
      <c r="R2040" s="51">
        <f t="shared" si="96"/>
        <v>5177164.6199999405</v>
      </c>
      <c r="S2040" s="51">
        <f t="shared" si="96"/>
        <v>31178302.689999722</v>
      </c>
      <c r="T2040" s="25"/>
      <c r="U2040" s="2"/>
    </row>
    <row r="2041" spans="1:21" ht="21.95" customHeight="1" x14ac:dyDescent="0.25">
      <c r="B2041" s="26" t="s">
        <v>1266</v>
      </c>
      <c r="E2041" s="9"/>
      <c r="H2041" s="11"/>
      <c r="I2041" s="11"/>
      <c r="J2041" s="11"/>
      <c r="K2041" s="11"/>
      <c r="M2041" s="11"/>
      <c r="N2041" s="11"/>
      <c r="O2041" s="11"/>
      <c r="P2041" s="41"/>
      <c r="Q2041" s="42"/>
      <c r="R2041" s="11"/>
      <c r="S2041" s="10"/>
      <c r="U2041" s="2"/>
    </row>
    <row r="2042" spans="1:21" ht="21.95" customHeight="1" x14ac:dyDescent="0.25">
      <c r="B2042" s="26" t="s">
        <v>1267</v>
      </c>
      <c r="D2042" s="9" t="s">
        <v>1268</v>
      </c>
      <c r="E2042" s="9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8"/>
      <c r="T2042" s="9"/>
      <c r="U2042" s="2"/>
    </row>
    <row r="2043" spans="1:21" ht="21.95" customHeight="1" x14ac:dyDescent="0.25">
      <c r="B2043" s="26" t="s">
        <v>1269</v>
      </c>
      <c r="D2043" s="9"/>
      <c r="E2043" s="9"/>
      <c r="H2043" s="11"/>
      <c r="I2043" s="11"/>
      <c r="J2043" s="11"/>
      <c r="K2043" s="36"/>
      <c r="M2043" s="36"/>
      <c r="N2043" s="11"/>
      <c r="O2043" s="11"/>
      <c r="P2043" s="11"/>
      <c r="Q2043" s="11"/>
      <c r="R2043" s="11"/>
      <c r="S2043" s="9"/>
      <c r="T2043" s="9"/>
      <c r="U2043" s="2"/>
    </row>
    <row r="2044" spans="1:21" ht="21.95" customHeight="1" x14ac:dyDescent="0.25">
      <c r="B2044" s="26" t="s">
        <v>1270</v>
      </c>
      <c r="D2044" s="9"/>
      <c r="E2044" s="9"/>
      <c r="H2044" s="11"/>
      <c r="I2044" s="11"/>
      <c r="J2044" s="11"/>
      <c r="M2044" s="11"/>
      <c r="N2044" s="11"/>
      <c r="O2044" s="11"/>
      <c r="P2044" s="11"/>
      <c r="Q2044" s="11"/>
      <c r="R2044" s="11"/>
      <c r="S2044" s="9"/>
      <c r="T2044" s="9"/>
      <c r="U2044" s="2"/>
    </row>
    <row r="2045" spans="1:21" ht="21.95" customHeight="1" x14ac:dyDescent="0.25">
      <c r="B2045" s="26" t="s">
        <v>1271</v>
      </c>
      <c r="D2045" s="9"/>
      <c r="E2045" s="9"/>
      <c r="H2045" s="11"/>
      <c r="I2045" s="11"/>
      <c r="J2045" s="11"/>
      <c r="M2045" s="11"/>
      <c r="N2045" s="11"/>
      <c r="O2045" s="11"/>
      <c r="P2045" s="11"/>
      <c r="Q2045" s="11"/>
      <c r="R2045" s="11"/>
      <c r="S2045" s="9"/>
      <c r="T2045" s="9"/>
      <c r="U2045" s="2"/>
    </row>
    <row r="2046" spans="1:21" ht="21.95" customHeight="1" x14ac:dyDescent="0.25">
      <c r="B2046" s="26" t="s">
        <v>1273</v>
      </c>
      <c r="D2046" s="9"/>
      <c r="E2046" s="9"/>
      <c r="H2046" s="11"/>
      <c r="I2046" s="11"/>
      <c r="J2046" s="11"/>
      <c r="M2046" s="11"/>
      <c r="N2046" s="11"/>
      <c r="O2046" s="11"/>
      <c r="P2046" s="11"/>
      <c r="Q2046" s="11"/>
      <c r="R2046" s="11"/>
      <c r="S2046" s="9"/>
      <c r="T2046" s="9"/>
      <c r="U2046" s="2"/>
    </row>
    <row r="2049" spans="2:20" x14ac:dyDescent="0.25">
      <c r="C2049" s="13"/>
      <c r="D2049" s="13"/>
      <c r="E2049" s="13"/>
      <c r="F2049" s="13"/>
      <c r="I2049" s="33"/>
      <c r="J2049" s="33"/>
      <c r="K2049" s="33" t="s">
        <v>1272</v>
      </c>
      <c r="L2049" s="33"/>
      <c r="M2049" s="33"/>
      <c r="N2049" s="33"/>
      <c r="O2049" s="33"/>
      <c r="P2049" s="33"/>
      <c r="Q2049" s="33"/>
      <c r="R2049" s="33"/>
      <c r="S2049" s="13"/>
      <c r="T2049" s="13"/>
    </row>
    <row r="2050" spans="2:20" x14ac:dyDescent="0.25">
      <c r="C2050" s="13"/>
      <c r="D2050" s="13"/>
      <c r="E2050" s="13"/>
      <c r="F2050" s="13"/>
      <c r="I2050" s="33"/>
      <c r="J2050" s="33"/>
      <c r="K2050" s="33" t="s">
        <v>1325</v>
      </c>
      <c r="L2050" s="33"/>
      <c r="M2050" s="33"/>
      <c r="N2050" s="33"/>
      <c r="O2050" s="33"/>
      <c r="P2050" s="33"/>
      <c r="Q2050" s="33"/>
      <c r="R2050" s="33"/>
      <c r="S2050" s="13"/>
      <c r="T2050" s="13"/>
    </row>
    <row r="2055" spans="2:20" ht="24.95" customHeight="1" x14ac:dyDescent="0.25">
      <c r="B2055" s="26"/>
    </row>
    <row r="2056" spans="2:20" ht="24.95" customHeight="1" x14ac:dyDescent="0.25">
      <c r="B2056" s="26"/>
    </row>
    <row r="2057" spans="2:20" ht="24.95" customHeight="1" x14ac:dyDescent="0.25">
      <c r="B2057" s="26"/>
    </row>
    <row r="2058" spans="2:20" ht="24.95" customHeight="1" x14ac:dyDescent="0.25"/>
    <row r="2059" spans="2:20" ht="24.95" customHeight="1" x14ac:dyDescent="0.25"/>
  </sheetData>
  <autoFilter ref="A12:U2046" xr:uid="{00000000-0009-0000-0000-000002000000}"/>
  <sortState xmlns:xlrd2="http://schemas.microsoft.com/office/spreadsheetml/2017/richdata2" ref="C13:U2039">
    <sortCondition ref="U13:U2039"/>
    <sortCondition descending="1" ref="H13:H2039"/>
  </sortState>
  <mergeCells count="13">
    <mergeCell ref="B7:T7"/>
    <mergeCell ref="B8:T8"/>
    <mergeCell ref="B9:T9"/>
    <mergeCell ref="S10:S12"/>
    <mergeCell ref="T10:T12"/>
    <mergeCell ref="L11:L12"/>
    <mergeCell ref="M11:N11"/>
    <mergeCell ref="O11:O12"/>
    <mergeCell ref="P11:P12"/>
    <mergeCell ref="Q11:Q12"/>
    <mergeCell ref="R11:R12"/>
    <mergeCell ref="H11:K11"/>
    <mergeCell ref="H10:K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1" orientation="landscape" r:id="rId1"/>
  <rowBreaks count="6" manualBreakCount="6">
    <brk id="1186" min="1" max="18" man="1"/>
    <brk id="1212" min="1" max="18" man="1"/>
    <brk id="1224" min="1" max="18" man="1"/>
    <brk id="1385" min="1" max="19" man="1"/>
    <brk id="1619" min="1" max="19" man="1"/>
    <brk id="1934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2022-11-14T19:49:37Z</dcterms:modified>
</cp:coreProperties>
</file>