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000" windowHeight="9735"/>
  </bookViews>
  <sheets>
    <sheet name="Evaluación  T2 2023" sheetId="2" r:id="rId1"/>
  </sheets>
  <externalReferences>
    <externalReference r:id="rId2"/>
  </externalReferences>
  <calcPr calcId="152511"/>
</workbook>
</file>

<file path=xl/calcChain.xml><?xml version="1.0" encoding="utf-8"?>
<calcChain xmlns="http://schemas.openxmlformats.org/spreadsheetml/2006/main">
  <c r="F25" i="2" l="1"/>
  <c r="J29" i="2" l="1"/>
  <c r="I29" i="2"/>
  <c r="I25" i="2" l="1"/>
  <c r="C16" i="2"/>
  <c r="C15" i="2"/>
  <c r="C14" i="2"/>
</calcChain>
</file>

<file path=xl/sharedStrings.xml><?xml version="1.0" encoding="utf-8"?>
<sst xmlns="http://schemas.openxmlformats.org/spreadsheetml/2006/main" count="69" uniqueCount="68">
  <si>
    <t>Código</t>
  </si>
  <si>
    <t>Documento Relacionado</t>
  </si>
  <si>
    <t>Fecha Versión</t>
  </si>
  <si>
    <t>Versión</t>
  </si>
  <si>
    <t>DEC-FOR013</t>
  </si>
  <si>
    <t>I.I - Completar los datos requeridos sobre la institución</t>
  </si>
  <si>
    <t>Capítulo</t>
  </si>
  <si>
    <t>0201 - PRESIDENCIA DE LA REPUBLICA</t>
  </si>
  <si>
    <t>Subcapítulo</t>
  </si>
  <si>
    <t>02 - GABINETE DE LA POLITICA SOCIAL</t>
  </si>
  <si>
    <t>Unidad Ejecutora</t>
  </si>
  <si>
    <t>0014 - COMEDORES ECONOMICOS DEL ESTADO</t>
  </si>
  <si>
    <t>Misión</t>
  </si>
  <si>
    <t>Distribuir alimentos cocidos y crudos, con los más altos estándares de calidad a precios asequibles y/o donados a la población.</t>
  </si>
  <si>
    <t>Visión</t>
  </si>
  <si>
    <t>Ser la más efectiva institución de la República Dominicana en desarrollar programas de alimentación y nutrición en beneficio de la población, promoviendo que los mismos se apliquen de forma digna, equitativa y transparente.</t>
  </si>
  <si>
    <t>II. Contribución a la Estrategia Nacional de Desarrollo</t>
  </si>
  <si>
    <t>Eje estratégico:</t>
  </si>
  <si>
    <t>Objetivo general:</t>
  </si>
  <si>
    <t>Objetivo(s) específico(s):</t>
  </si>
  <si>
    <t>2.3.3</t>
  </si>
  <si>
    <t>III. Información del Programa</t>
  </si>
  <si>
    <t>Nombre:</t>
  </si>
  <si>
    <t>14 - Asistencia social integral</t>
  </si>
  <si>
    <t>Descripción:</t>
  </si>
  <si>
    <t xml:space="preserve"> Desarrollo integral de las condiciones de vida, seguridad alimentaria e inclusión de la población en condición de vulnerabilidad, reduciendo la privación de derechos mediante servicios de asistencia social y atención a la comunidad.</t>
  </si>
  <si>
    <r>
      <t>Beneficiarios:</t>
    </r>
    <r>
      <rPr>
        <sz val="12"/>
        <color rgb="FF000000"/>
        <rFont val="Century Gothic"/>
        <family val="2"/>
      </rPr>
      <t xml:space="preserve"> </t>
    </r>
  </si>
  <si>
    <t>Personas de escasos recursos económicos.</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</si>
  <si>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</si>
  <si>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</si>
  <si>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</si>
  <si>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</si>
  <si>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</si>
  <si>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</si>
  <si>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</si>
  <si>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</si>
  <si>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</si>
  <si>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</si>
  <si>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</si>
  <si>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</si>
  <si>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</si>
  <si>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</si>
  <si>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</si>
  <si>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</si>
  <si>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</si>
  <si>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</si>
  <si>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</si>
  <si>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</si>
  <si>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6017 - Personas vulnerables reciben raciones alimenticias</t>
  </si>
  <si>
    <t>No. de personas beneficiadas</t>
  </si>
  <si>
    <t>V. Análisis de los Logros y Desviaciones</t>
  </si>
  <si>
    <t>V.I - Información de Logros y Desviaciones por Producto</t>
  </si>
  <si>
    <t xml:space="preserve">Producto: </t>
  </si>
  <si>
    <t xml:space="preserve">Descripción del producto: </t>
  </si>
  <si>
    <t>Distribución de raciones de alimentos cocidos y crudos a la población vulnerable, a través de comedores fijos, cocinas móviles y operativos de donación de combos crudos.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</si>
  <si>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</si>
  <si>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</si>
  <si>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</si>
  <si>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</si>
  <si>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Trimestral de las Metas Físicas-Financieras</t>
  </si>
  <si>
    <t>I -Información Institucional</t>
  </si>
  <si>
    <t>Programación Trimestral</t>
  </si>
  <si>
    <t>Ejecución Trimestre</t>
  </si>
  <si>
    <t>Lineamientos para la Ejecución Presupuestaria 2023 del Gobierno General Nacional</t>
  </si>
  <si>
    <t>Mantener el desarrollo integral de las familias vulnerables a través de las ayudas solidarias en un 100% en el año 2023, sobre la base de 2,200,320 hogares pobres categorizados en el año 2015.</t>
  </si>
  <si>
    <t>Con una programación física, para el Segundo Trimestre 2023, de 450,599 beneficiarios, se logro superar la programado impactando a 470,019 beneficiarios, con un  porcentaje de 104.31%, La planificacion financiera fue de RD$1,205,848,350.64, con una ejecución de RD$761,259,183.15, para un cumplimiento porcentual de 63.13%.</t>
  </si>
  <si>
    <r>
      <t xml:space="preserve">_______________________________________________________________
</t>
    </r>
    <r>
      <rPr>
        <b/>
        <sz val="11"/>
        <rFont val="Calibri"/>
        <family val="2"/>
      </rPr>
      <t xml:space="preserve">Lic. Marino Pérez Báez </t>
    </r>
    <r>
      <rPr>
        <sz val="11"/>
        <rFont val="Calibri"/>
        <family val="2"/>
      </rPr>
      <t xml:space="preserve">
Encargado Departamento de Planificación y Desarrollo</t>
    </r>
  </si>
  <si>
    <t>Durante el segundo trimestre de 2023 la Ejecución Física  fue de un 104.31%. Este incremento trimestral es resultado de la continuidad en el suministro de las  raciones cocidas los días sábados y domingos. Además, se aperturaron nuevos Comedores Fijos, específicamente los comedores de Cienfuegos (Santiago),  Padre las casas (Azua), Consejo Estatal del Azucar (CEA), Oviedo (Pedernales), La Victoría, Jima Abajo (La Vega)  y Vicente Noble (Barahona), a esto se suma la actividad de las Madres durante el mes de mayo que se realizó en coordinacion con la Presidencia de la República Dominicana, garantizando una alimentacion digna con los mas altos estandares de calidad.
No obstante, el desvio Financiero de un 36.86% esta siendo afectado, por la tardanza en las entregas de mercancias y documentaciones que deben entregar los proveedores para poder realizar los pagos, tambien por las certificaciones emitidas por el Sistema de Tramite Regular Estructurado (TRES), de la Contraloria General de la República (CGR), lo que ha dificultado completar los expedientes, para ejecutar la parte financiera.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</si>
</sst>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theme="0"/>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1"/>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sz val="9"/>
      <name val="Calibri"/>
      <family val="2"/>
    </font>
    <font>
      <sz val="10.5"/>
      <color theme="1"/>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34">
    <border>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5" fillId="3" borderId="6" xfId="0" applyFont="1" applyFill="1" applyBorder="1" applyAlignment="1">
      <alignment vertical="top" wrapText="1"/>
    </xf>
    <xf numFmtId="43" fontId="0" fillId="0" borderId="0" xfId="1" applyFont="1"/>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3" fillId="0" borderId="13" xfId="0" applyFont="1" applyBorder="1" applyAlignment="1">
      <alignment vertical="center"/>
    </xf>
    <xf numFmtId="0" fontId="2" fillId="0" borderId="13" xfId="0" applyFont="1" applyBorder="1"/>
    <xf numFmtId="0" fontId="12" fillId="7" borderId="15" xfId="0" applyFont="1" applyFill="1" applyBorder="1" applyAlignment="1">
      <alignment horizontal="center" vertical="center" wrapText="1"/>
    </xf>
    <xf numFmtId="0" fontId="12" fillId="7" borderId="15" xfId="0" applyFont="1" applyFill="1" applyBorder="1" applyAlignment="1">
      <alignment horizontal="center" vertical="center"/>
    </xf>
    <xf numFmtId="0" fontId="12" fillId="0" borderId="15" xfId="0" applyFont="1" applyBorder="1" applyAlignment="1" applyProtection="1">
      <alignment horizontal="center" vertical="center" wrapText="1"/>
      <protection locked="0"/>
    </xf>
    <xf numFmtId="0" fontId="3" fillId="0" borderId="13" xfId="0" applyFont="1" applyBorder="1" applyAlignment="1">
      <alignment vertical="center" wrapText="1"/>
    </xf>
    <xf numFmtId="0" fontId="0" fillId="0" borderId="13" xfId="0" applyBorder="1"/>
    <xf numFmtId="0" fontId="17" fillId="9" borderId="26" xfId="0" applyFont="1" applyFill="1" applyBorder="1" applyAlignment="1">
      <alignment horizontal="center" vertical="center" wrapText="1" readingOrder="1"/>
    </xf>
    <xf numFmtId="0" fontId="17" fillId="9" borderId="27" xfId="0" applyFont="1" applyFill="1" applyBorder="1" applyAlignment="1">
      <alignment horizontal="center" vertical="center" wrapText="1" readingOrder="1"/>
    </xf>
    <xf numFmtId="0" fontId="17" fillId="9" borderId="28" xfId="0" applyFont="1" applyFill="1" applyBorder="1" applyAlignment="1">
      <alignment horizontal="center" vertical="center" wrapText="1" readingOrder="1"/>
    </xf>
    <xf numFmtId="0" fontId="18" fillId="0" borderId="19" xfId="0" applyFont="1" applyBorder="1" applyAlignment="1" applyProtection="1">
      <alignment vertical="top" wrapText="1"/>
      <protection locked="0"/>
    </xf>
    <xf numFmtId="0" fontId="18" fillId="0" borderId="24" xfId="0" applyFont="1" applyBorder="1" applyAlignment="1" applyProtection="1">
      <alignment vertical="top" wrapText="1"/>
      <protection locked="0"/>
    </xf>
    <xf numFmtId="165" fontId="18" fillId="0" borderId="24" xfId="0" applyNumberFormat="1" applyFont="1" applyBorder="1" applyAlignment="1" applyProtection="1">
      <alignment horizontal="center" vertical="center" wrapText="1" readingOrder="1"/>
      <protection locked="0"/>
    </xf>
    <xf numFmtId="166" fontId="18" fillId="0" borderId="24" xfId="0" applyNumberFormat="1" applyFont="1" applyBorder="1" applyAlignment="1" applyProtection="1">
      <alignment horizontal="center" vertical="center" wrapText="1" readingOrder="1"/>
      <protection locked="0"/>
    </xf>
    <xf numFmtId="165" fontId="18" fillId="0" borderId="24" xfId="0" applyNumberFormat="1" applyFont="1" applyBorder="1" applyAlignment="1" applyProtection="1">
      <alignment horizontal="center" vertical="center" wrapText="1"/>
      <protection locked="0"/>
    </xf>
    <xf numFmtId="10" fontId="18" fillId="8" borderId="24" xfId="2" applyNumberFormat="1" applyFont="1" applyFill="1" applyBorder="1" applyAlignment="1" applyProtection="1">
      <alignment horizontal="center" vertical="center" wrapText="1" readingOrder="1"/>
      <protection locked="0"/>
    </xf>
    <xf numFmtId="167" fontId="18" fillId="8" borderId="20" xfId="0" applyNumberFormat="1" applyFont="1" applyFill="1" applyBorder="1" applyAlignment="1" applyProtection="1">
      <alignment horizontal="center" vertical="center" wrapText="1" readingOrder="1"/>
      <protection locked="0"/>
    </xf>
    <xf numFmtId="0" fontId="3" fillId="0" borderId="13" xfId="0" applyFont="1" applyBorder="1" applyAlignment="1" applyProtection="1">
      <alignment vertical="center" wrapText="1"/>
      <protection locked="0"/>
    </xf>
    <xf numFmtId="43" fontId="0" fillId="0" borderId="0" xfId="0" applyNumberFormat="1"/>
    <xf numFmtId="0" fontId="11" fillId="0" borderId="0" xfId="0" applyFont="1" applyAlignment="1" applyProtection="1">
      <alignment horizontal="left" vertical="center" wrapText="1"/>
      <protection locked="0"/>
    </xf>
    <xf numFmtId="0" fontId="15" fillId="0" borderId="0" xfId="0" applyFont="1" applyProtection="1">
      <protection locked="0"/>
    </xf>
    <xf numFmtId="4" fontId="0" fillId="0" borderId="0" xfId="0" applyNumberFormat="1"/>
    <xf numFmtId="166" fontId="21" fillId="0" borderId="27" xfId="0" applyNumberFormat="1" applyFont="1" applyBorder="1" applyAlignment="1" applyProtection="1">
      <alignment horizontal="center" vertical="center" wrapText="1" readingOrder="1"/>
      <protection locked="0"/>
    </xf>
    <xf numFmtId="164" fontId="8" fillId="0" borderId="1"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7" fillId="4" borderId="4"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20" fillId="0" borderId="0" xfId="0" applyFont="1" applyAlignment="1">
      <alignment vertical="center" wrapText="1"/>
    </xf>
    <xf numFmtId="0" fontId="3" fillId="0" borderId="13" xfId="0" applyFont="1" applyBorder="1" applyAlignment="1" applyProtection="1">
      <alignment vertical="top" wrapText="1"/>
      <protection locked="0"/>
    </xf>
    <xf numFmtId="43" fontId="0" fillId="0" borderId="0" xfId="1" applyFont="1" applyAlignment="1">
      <alignment vertical="top"/>
    </xf>
    <xf numFmtId="43" fontId="0" fillId="0" borderId="0" xfId="0" applyNumberFormat="1" applyAlignment="1">
      <alignment vertical="top"/>
    </xf>
    <xf numFmtId="0" fontId="0" fillId="0" borderId="0" xfId="0" applyAlignment="1">
      <alignment vertical="top"/>
    </xf>
    <xf numFmtId="0" fontId="3" fillId="0" borderId="13" xfId="0" applyFont="1" applyBorder="1" applyAlignment="1">
      <alignment vertical="top"/>
    </xf>
    <xf numFmtId="4" fontId="18" fillId="0" borderId="24" xfId="0" applyNumberFormat="1" applyFont="1" applyBorder="1" applyAlignment="1" applyProtection="1">
      <alignment horizontal="center" vertical="center" wrapText="1" readingOrder="1"/>
      <protection locked="0"/>
    </xf>
    <xf numFmtId="0" fontId="20" fillId="0" borderId="0" xfId="0" applyFont="1" applyAlignment="1">
      <alignment horizontal="center" vertical="center" wrapText="1"/>
    </xf>
    <xf numFmtId="0" fontId="9" fillId="6" borderId="13"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14" xfId="0" applyFont="1" applyFill="1" applyBorder="1" applyAlignment="1">
      <alignment horizontal="left" vertical="center" wrapText="1"/>
    </xf>
    <xf numFmtId="0" fontId="10" fillId="0" borderId="29"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9" fillId="6" borderId="29" xfId="0" applyFont="1" applyFill="1" applyBorder="1" applyAlignment="1">
      <alignment horizontal="left" vertical="center"/>
    </xf>
    <xf numFmtId="0" fontId="9" fillId="6" borderId="30" xfId="0" applyFont="1" applyFill="1" applyBorder="1" applyAlignment="1">
      <alignment horizontal="left" vertical="center"/>
    </xf>
    <xf numFmtId="0" fontId="9" fillId="6" borderId="31" xfId="0" applyFont="1" applyFill="1" applyBorder="1" applyAlignment="1">
      <alignment horizontal="left" vertical="center"/>
    </xf>
    <xf numFmtId="0" fontId="11" fillId="0" borderId="0" xfId="0" applyFont="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0" xfId="0" applyFont="1" applyAlignment="1" applyProtection="1">
      <alignment horizontal="justify" vertical="center" wrapText="1"/>
      <protection locked="0"/>
    </xf>
    <xf numFmtId="0" fontId="11" fillId="0" borderId="14" xfId="0" applyFont="1" applyBorder="1" applyAlignment="1" applyProtection="1">
      <alignment horizontal="justify" vertical="center" wrapText="1"/>
      <protection locked="0"/>
    </xf>
    <xf numFmtId="0" fontId="11" fillId="0" borderId="0" xfId="0" applyFont="1" applyAlignment="1" applyProtection="1">
      <alignment horizontal="justify" vertical="top" wrapText="1"/>
      <protection locked="0"/>
    </xf>
    <xf numFmtId="0" fontId="11" fillId="0" borderId="14" xfId="0" applyFont="1" applyBorder="1" applyAlignment="1" applyProtection="1">
      <alignment horizontal="justify" vertical="top" wrapText="1"/>
      <protection locked="0"/>
    </xf>
    <xf numFmtId="0" fontId="4" fillId="2" borderId="13" xfId="0" applyFont="1" applyFill="1" applyBorder="1" applyAlignment="1">
      <alignment horizontal="left" vertical="center"/>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0" fontId="9" fillId="6" borderId="13" xfId="0" applyFont="1" applyFill="1" applyBorder="1" applyAlignment="1">
      <alignment horizontal="left" vertical="center"/>
    </xf>
    <xf numFmtId="0" fontId="9" fillId="6" borderId="0" xfId="0" applyFont="1" applyFill="1" applyAlignment="1">
      <alignment horizontal="left" vertical="center"/>
    </xf>
    <xf numFmtId="0" fontId="9" fillId="6" borderId="14" xfId="0" applyFont="1" applyFill="1" applyBorder="1" applyAlignment="1">
      <alignment horizontal="left" vertical="center"/>
    </xf>
    <xf numFmtId="0" fontId="14" fillId="7" borderId="18" xfId="0" applyFont="1" applyFill="1" applyBorder="1" applyAlignment="1">
      <alignment horizontal="center" vertical="center" wrapText="1" readingOrder="1"/>
    </xf>
    <xf numFmtId="0" fontId="14" fillId="7" borderId="19" xfId="0" applyFont="1" applyFill="1" applyBorder="1" applyAlignment="1">
      <alignment horizontal="center" vertical="center" wrapText="1" readingOrder="1"/>
    </xf>
    <xf numFmtId="0" fontId="14" fillId="7" borderId="20" xfId="0" applyFont="1" applyFill="1" applyBorder="1" applyAlignment="1">
      <alignment horizontal="center" vertical="center" wrapText="1" readingOrder="1"/>
    </xf>
    <xf numFmtId="0" fontId="14" fillId="7" borderId="21" xfId="0" applyFont="1" applyFill="1" applyBorder="1" applyAlignment="1">
      <alignment horizontal="center" vertical="center" wrapText="1" readingOrder="1"/>
    </xf>
    <xf numFmtId="0" fontId="14" fillId="7" borderId="22" xfId="0" applyFont="1" applyFill="1" applyBorder="1" applyAlignment="1">
      <alignment horizontal="center" vertical="center" wrapText="1" readingOrder="1"/>
    </xf>
    <xf numFmtId="39" fontId="15" fillId="0" borderId="23" xfId="1" applyNumberFormat="1" applyFont="1" applyFill="1" applyBorder="1" applyAlignment="1" applyProtection="1">
      <alignment horizontal="center" vertical="center" wrapText="1" readingOrder="1"/>
      <protection locked="0"/>
    </xf>
    <xf numFmtId="39" fontId="15" fillId="0" borderId="24" xfId="1" applyNumberFormat="1" applyFont="1" applyFill="1" applyBorder="1" applyAlignment="1" applyProtection="1">
      <alignment horizontal="center" vertical="center" wrapText="1" readingOrder="1"/>
      <protection locked="0"/>
    </xf>
    <xf numFmtId="39" fontId="15" fillId="0" borderId="20" xfId="1" applyNumberFormat="1" applyFont="1" applyFill="1" applyBorder="1" applyAlignment="1" applyProtection="1">
      <alignment horizontal="center" vertical="center" wrapText="1" readingOrder="1"/>
      <protection locked="0"/>
    </xf>
    <xf numFmtId="39" fontId="15" fillId="0" borderId="21" xfId="1" applyNumberFormat="1" applyFont="1" applyFill="1" applyBorder="1" applyAlignment="1" applyProtection="1">
      <alignment horizontal="center" vertical="center" wrapText="1" readingOrder="1"/>
      <protection locked="0"/>
    </xf>
    <xf numFmtId="39" fontId="15" fillId="0" borderId="19" xfId="1" applyNumberFormat="1" applyFont="1" applyFill="1" applyBorder="1" applyAlignment="1" applyProtection="1">
      <alignment horizontal="center" vertical="center" wrapText="1" readingOrder="1"/>
      <protection locked="0"/>
    </xf>
    <xf numFmtId="10" fontId="15" fillId="8" borderId="24" xfId="2" applyNumberFormat="1" applyFont="1" applyFill="1" applyBorder="1" applyAlignment="1" applyProtection="1">
      <alignment horizontal="center" vertical="center" wrapText="1" readingOrder="1"/>
    </xf>
    <xf numFmtId="10" fontId="15" fillId="8" borderId="25" xfId="2" applyNumberFormat="1" applyFont="1" applyFill="1" applyBorder="1" applyAlignment="1" applyProtection="1">
      <alignment horizontal="center" vertical="center" wrapText="1" readingOrder="1"/>
    </xf>
    <xf numFmtId="0" fontId="16" fillId="9" borderId="24" xfId="0" applyFont="1" applyFill="1" applyBorder="1" applyAlignment="1">
      <alignment horizontal="center" vertical="center" wrapText="1" readingOrder="1"/>
    </xf>
    <xf numFmtId="0" fontId="15" fillId="7" borderId="24" xfId="0" applyFont="1" applyFill="1" applyBorder="1" applyAlignment="1">
      <alignment vertical="top" wrapText="1"/>
    </xf>
    <xf numFmtId="0" fontId="15" fillId="7" borderId="25" xfId="0" applyFont="1" applyFill="1" applyBorder="1" applyAlignment="1">
      <alignment vertical="top" wrapText="1"/>
    </xf>
    <xf numFmtId="0" fontId="11" fillId="0" borderId="0" xfId="0" applyFont="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22" fillId="7" borderId="5" xfId="0" applyFont="1" applyFill="1" applyBorder="1" applyAlignment="1">
      <alignment horizontal="justify" vertical="center" wrapText="1"/>
    </xf>
    <xf numFmtId="49" fontId="10" fillId="0" borderId="15" xfId="0" quotePrefix="1" applyNumberFormat="1" applyFont="1" applyBorder="1" applyAlignment="1" applyProtection="1">
      <alignment horizontal="left" vertical="center" wrapText="1"/>
      <protection locked="0"/>
    </xf>
    <xf numFmtId="49" fontId="10" fillId="0" borderId="16" xfId="0" quotePrefix="1" applyNumberFormat="1" applyFont="1" applyBorder="1" applyAlignment="1" applyProtection="1">
      <alignment horizontal="left" vertical="center" wrapText="1"/>
      <protection locked="0"/>
    </xf>
    <xf numFmtId="49" fontId="10" fillId="0" borderId="17" xfId="0" quotePrefix="1" applyNumberFormat="1" applyFont="1" applyBorder="1" applyAlignment="1" applyProtection="1">
      <alignment horizontal="left"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5" borderId="13" xfId="0" applyFill="1" applyBorder="1" applyAlignment="1">
      <alignment horizontal="center"/>
    </xf>
    <xf numFmtId="0" fontId="0" fillId="5" borderId="0" xfId="0" applyFill="1" applyAlignment="1">
      <alignment horizontal="center"/>
    </xf>
    <xf numFmtId="0" fontId="0" fillId="5" borderId="14" xfId="0" applyFill="1"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4" formatCode="#,##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Medium9">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Tabla1[Física 
(E)]/Tabla1[Física
(C)]</calculatedColumnFormula>
    </tableColumn>
    <tableColumn id="8" name="Financiero _x000a_(%) _x000a_H=F/D" dataDxfId="0">
      <calculatedColumnFormula>Tabla1[Financiera 
 (F)]/Tabla1[Financiera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topLeftCell="A25" zoomScale="106" zoomScaleNormal="106" workbookViewId="0">
      <selection activeCell="L31" sqref="L31"/>
    </sheetView>
  </sheetViews>
  <sheetFormatPr baseColWidth="10" defaultColWidth="11.42578125" defaultRowHeight="15" x14ac:dyDescent="0.25"/>
  <cols>
    <col min="1" max="1" width="21.42578125" style="25" customWidth="1"/>
    <col min="2" max="2" width="8.5703125" style="25" customWidth="1"/>
    <col min="3" max="3" width="11.42578125" style="25" customWidth="1"/>
    <col min="4" max="4" width="14.85546875" style="25" customWidth="1"/>
    <col min="5" max="5" width="10.5703125" style="25" customWidth="1"/>
    <col min="6" max="6" width="13.85546875" style="25" customWidth="1"/>
    <col min="7" max="7" width="14" style="25" customWidth="1"/>
    <col min="8" max="8" width="16.28515625" style="25" customWidth="1"/>
    <col min="9" max="9" width="19.5703125" style="25" customWidth="1"/>
    <col min="10" max="10" width="14.85546875" style="25" customWidth="1"/>
    <col min="11" max="11" width="16.85546875" style="2" bestFit="1" customWidth="1"/>
    <col min="12" max="12" width="15.140625" bestFit="1" customWidth="1"/>
    <col min="13" max="13" width="19.140625" style="2" customWidth="1"/>
    <col min="14" max="14" width="18.28515625" customWidth="1"/>
    <col min="15" max="15" width="23" customWidth="1"/>
    <col min="17" max="17" width="14" bestFit="1" customWidth="1"/>
    <col min="18" max="18" width="15.140625" bestFit="1" customWidth="1"/>
  </cols>
  <sheetData>
    <row r="1" spans="1:10" ht="21.75" thickBot="1" x14ac:dyDescent="0.3">
      <c r="A1" s="1"/>
      <c r="B1" s="82" t="s">
        <v>59</v>
      </c>
      <c r="C1" s="83"/>
      <c r="D1" s="83"/>
      <c r="E1" s="83"/>
      <c r="F1" s="83"/>
      <c r="G1" s="83"/>
      <c r="H1" s="83"/>
      <c r="I1" s="83"/>
      <c r="J1" s="84"/>
    </row>
    <row r="2" spans="1:10" ht="21.75" thickBot="1" x14ac:dyDescent="0.3">
      <c r="A2" s="3"/>
      <c r="B2" s="85" t="s">
        <v>0</v>
      </c>
      <c r="C2" s="86"/>
      <c r="D2" s="85" t="s">
        <v>1</v>
      </c>
      <c r="E2" s="86"/>
      <c r="F2" s="86"/>
      <c r="G2" s="86"/>
      <c r="H2" s="87"/>
      <c r="I2" s="30" t="s">
        <v>2</v>
      </c>
      <c r="J2" s="31" t="s">
        <v>3</v>
      </c>
    </row>
    <row r="3" spans="1:10" ht="21.75" thickBot="1" x14ac:dyDescent="0.3">
      <c r="A3" s="4"/>
      <c r="B3" s="88" t="s">
        <v>4</v>
      </c>
      <c r="C3" s="89"/>
      <c r="D3" s="88" t="s">
        <v>63</v>
      </c>
      <c r="E3" s="89"/>
      <c r="F3" s="89"/>
      <c r="G3" s="89"/>
      <c r="H3" s="90"/>
      <c r="I3" s="28">
        <v>45107</v>
      </c>
      <c r="J3" s="29">
        <v>0</v>
      </c>
    </row>
    <row r="4" spans="1:10" ht="9.75" customHeight="1" x14ac:dyDescent="0.25">
      <c r="A4" s="91"/>
      <c r="B4" s="92"/>
      <c r="C4" s="92"/>
      <c r="D4" s="93"/>
      <c r="E4" s="93"/>
      <c r="F4" s="93"/>
      <c r="G4" s="93"/>
      <c r="H4" s="93"/>
      <c r="I4" s="92"/>
      <c r="J4" s="94"/>
    </row>
    <row r="5" spans="1:10" ht="3" customHeight="1" x14ac:dyDescent="0.25">
      <c r="A5" s="95"/>
      <c r="B5" s="96"/>
      <c r="C5" s="96"/>
      <c r="D5" s="96"/>
      <c r="E5" s="96"/>
      <c r="F5" s="96"/>
      <c r="G5" s="96"/>
      <c r="H5" s="96"/>
      <c r="I5" s="96"/>
      <c r="J5" s="97"/>
    </row>
    <row r="6" spans="1:10" ht="15.75" x14ac:dyDescent="0.25">
      <c r="A6" s="55" t="s">
        <v>60</v>
      </c>
      <c r="B6" s="56"/>
      <c r="C6" s="56"/>
      <c r="D6" s="56"/>
      <c r="E6" s="56"/>
      <c r="F6" s="56"/>
      <c r="G6" s="56"/>
      <c r="H6" s="56"/>
      <c r="I6" s="56"/>
      <c r="J6" s="57"/>
    </row>
    <row r="7" spans="1:10" ht="15.75" x14ac:dyDescent="0.25">
      <c r="A7" s="58" t="s">
        <v>5</v>
      </c>
      <c r="B7" s="59"/>
      <c r="C7" s="59"/>
      <c r="D7" s="59"/>
      <c r="E7" s="59"/>
      <c r="F7" s="59"/>
      <c r="G7" s="59"/>
      <c r="H7" s="59"/>
      <c r="I7" s="59"/>
      <c r="J7" s="60"/>
    </row>
    <row r="8" spans="1:10" ht="15" customHeight="1" x14ac:dyDescent="0.25">
      <c r="A8" s="5" t="s">
        <v>6</v>
      </c>
      <c r="B8" s="79" t="s">
        <v>7</v>
      </c>
      <c r="C8" s="80"/>
      <c r="D8" s="80"/>
      <c r="E8" s="80"/>
      <c r="F8" s="80"/>
      <c r="G8" s="80"/>
      <c r="H8" s="80"/>
      <c r="I8" s="80"/>
      <c r="J8" s="81"/>
    </row>
    <row r="9" spans="1:10" ht="15" customHeight="1" x14ac:dyDescent="0.25">
      <c r="A9" s="6" t="s">
        <v>8</v>
      </c>
      <c r="B9" s="79" t="s">
        <v>9</v>
      </c>
      <c r="C9" s="80"/>
      <c r="D9" s="80"/>
      <c r="E9" s="80"/>
      <c r="F9" s="80"/>
      <c r="G9" s="80"/>
      <c r="H9" s="80"/>
      <c r="I9" s="80"/>
      <c r="J9" s="81"/>
    </row>
    <row r="10" spans="1:10" ht="15" customHeight="1" x14ac:dyDescent="0.25">
      <c r="A10" s="6" t="s">
        <v>10</v>
      </c>
      <c r="B10" s="79" t="s">
        <v>11</v>
      </c>
      <c r="C10" s="80"/>
      <c r="D10" s="80"/>
      <c r="E10" s="80"/>
      <c r="F10" s="80"/>
      <c r="G10" s="80"/>
      <c r="H10" s="80"/>
      <c r="I10" s="80"/>
      <c r="J10" s="81"/>
    </row>
    <row r="11" spans="1:10" ht="31.5" customHeight="1" x14ac:dyDescent="0.25">
      <c r="A11" s="5" t="s">
        <v>12</v>
      </c>
      <c r="B11" s="49" t="s">
        <v>13</v>
      </c>
      <c r="C11" s="76"/>
      <c r="D11" s="76"/>
      <c r="E11" s="76"/>
      <c r="F11" s="76"/>
      <c r="G11" s="76"/>
      <c r="H11" s="76"/>
      <c r="I11" s="76"/>
      <c r="J11" s="77"/>
    </row>
    <row r="12" spans="1:10" ht="50.25" customHeight="1" x14ac:dyDescent="0.25">
      <c r="A12" s="5" t="s">
        <v>14</v>
      </c>
      <c r="B12" s="49" t="s">
        <v>15</v>
      </c>
      <c r="C12" s="76"/>
      <c r="D12" s="76"/>
      <c r="E12" s="76"/>
      <c r="F12" s="76"/>
      <c r="G12" s="76"/>
      <c r="H12" s="76"/>
      <c r="I12" s="76"/>
      <c r="J12" s="77"/>
    </row>
    <row r="13" spans="1:10" ht="15.75" x14ac:dyDescent="0.25">
      <c r="A13" s="55" t="s">
        <v>16</v>
      </c>
      <c r="B13" s="56"/>
      <c r="C13" s="56"/>
      <c r="D13" s="56"/>
      <c r="E13" s="56"/>
      <c r="F13" s="56"/>
      <c r="G13" s="56"/>
      <c r="H13" s="56"/>
      <c r="I13" s="56"/>
      <c r="J13" s="57"/>
    </row>
    <row r="14" spans="1:10" ht="21.75" customHeight="1" x14ac:dyDescent="0.25">
      <c r="A14" s="5" t="s">
        <v>17</v>
      </c>
      <c r="B14" s="7">
        <v>2</v>
      </c>
      <c r="C14" s="78" t="str">
        <f>IFERROR(VLOOKUP(B14,'[1]Validacion datos'!A2:B5,2,FALSE),"")</f>
        <v>DESARROLLO SOCIAL</v>
      </c>
      <c r="D14" s="78"/>
      <c r="E14" s="78"/>
      <c r="F14" s="78"/>
      <c r="G14" s="78"/>
      <c r="H14" s="78"/>
      <c r="I14" s="78"/>
      <c r="J14" s="78"/>
    </row>
    <row r="15" spans="1:10" ht="24.75" customHeight="1" x14ac:dyDescent="0.25">
      <c r="A15" s="5" t="s">
        <v>18</v>
      </c>
      <c r="B15" s="8">
        <v>2.2999999999999998</v>
      </c>
      <c r="C15" s="78" t="str">
        <f>IFERROR(VLOOKUP(B15,'[1]Validacion datos'!A8:B26,2,FALSE),"")</f>
        <v>Igualdad de derechos y oportunidades</v>
      </c>
      <c r="D15" s="78"/>
      <c r="E15" s="78"/>
      <c r="F15" s="78"/>
      <c r="G15" s="78"/>
      <c r="H15" s="78"/>
      <c r="I15" s="78"/>
      <c r="J15" s="78"/>
    </row>
    <row r="16" spans="1:10" ht="26.25" customHeight="1" x14ac:dyDescent="0.25">
      <c r="A16" s="37" t="s">
        <v>19</v>
      </c>
      <c r="B16" s="9" t="s">
        <v>20</v>
      </c>
      <c r="C16" s="78" t="str">
        <f>IFERROR(VLOOKUP(B16,'[1]Validacion datos'!D8:E64,2,FALSE),"")</f>
        <v>Disminuir la pobreza mediante un efectivo y eficiente sistema de protección social, que tome en cuenta las necesidades y vulnerabilidades a lo largo del ciclo de vida</v>
      </c>
      <c r="D16" s="78"/>
      <c r="E16" s="78"/>
      <c r="F16" s="78"/>
      <c r="G16" s="78"/>
      <c r="H16" s="78"/>
      <c r="I16" s="78"/>
      <c r="J16" s="78"/>
    </row>
    <row r="17" spans="1:15" ht="15.75" x14ac:dyDescent="0.25">
      <c r="A17" s="55" t="s">
        <v>21</v>
      </c>
      <c r="B17" s="56"/>
      <c r="C17" s="56"/>
      <c r="D17" s="56"/>
      <c r="E17" s="56"/>
      <c r="F17" s="56"/>
      <c r="G17" s="56"/>
      <c r="H17" s="56"/>
      <c r="I17" s="56"/>
      <c r="J17" s="57"/>
    </row>
    <row r="18" spans="1:15" ht="25.5" customHeight="1" x14ac:dyDescent="0.25">
      <c r="A18" s="5" t="s">
        <v>22</v>
      </c>
      <c r="B18" s="49" t="s">
        <v>23</v>
      </c>
      <c r="C18" s="49"/>
      <c r="D18" s="49"/>
      <c r="E18" s="49"/>
      <c r="F18" s="49"/>
      <c r="G18" s="49"/>
      <c r="H18" s="49"/>
      <c r="I18" s="49"/>
      <c r="J18" s="50"/>
    </row>
    <row r="19" spans="1:15" ht="29.25" customHeight="1" x14ac:dyDescent="0.25">
      <c r="A19" s="10" t="s">
        <v>24</v>
      </c>
      <c r="B19" s="49" t="s">
        <v>25</v>
      </c>
      <c r="C19" s="49"/>
      <c r="D19" s="49"/>
      <c r="E19" s="49"/>
      <c r="F19" s="49"/>
      <c r="G19" s="49"/>
      <c r="H19" s="49"/>
      <c r="I19" s="49"/>
      <c r="J19" s="50"/>
    </row>
    <row r="20" spans="1:15" ht="30" customHeight="1" x14ac:dyDescent="0.25">
      <c r="A20" s="10" t="s">
        <v>26</v>
      </c>
      <c r="B20" s="49" t="s">
        <v>27</v>
      </c>
      <c r="C20" s="49"/>
      <c r="D20" s="49"/>
      <c r="E20" s="49"/>
      <c r="F20" s="49"/>
      <c r="G20" s="49"/>
      <c r="H20" s="49"/>
      <c r="I20" s="49"/>
      <c r="J20" s="50"/>
    </row>
    <row r="21" spans="1:15" ht="45.75" customHeight="1" x14ac:dyDescent="0.25">
      <c r="A21" s="10" t="s">
        <v>28</v>
      </c>
      <c r="B21" s="49" t="s">
        <v>64</v>
      </c>
      <c r="C21" s="49"/>
      <c r="D21" s="49"/>
      <c r="E21" s="49"/>
      <c r="F21" s="49"/>
      <c r="G21" s="49"/>
      <c r="H21" s="49"/>
      <c r="I21" s="49"/>
      <c r="J21" s="50"/>
    </row>
    <row r="22" spans="1:15" ht="15.75" x14ac:dyDescent="0.25">
      <c r="A22" s="55" t="s">
        <v>29</v>
      </c>
      <c r="B22" s="56"/>
      <c r="C22" s="56"/>
      <c r="D22" s="56"/>
      <c r="E22" s="56"/>
      <c r="F22" s="56"/>
      <c r="G22" s="56"/>
      <c r="H22" s="56"/>
      <c r="I22" s="56"/>
      <c r="J22" s="57"/>
    </row>
    <row r="23" spans="1:15" ht="15.75" x14ac:dyDescent="0.25">
      <c r="A23" s="58" t="s">
        <v>30</v>
      </c>
      <c r="B23" s="59"/>
      <c r="C23" s="59"/>
      <c r="D23" s="59"/>
      <c r="E23" s="59"/>
      <c r="F23" s="59"/>
      <c r="G23" s="59"/>
      <c r="H23" s="59"/>
      <c r="I23" s="59"/>
      <c r="J23" s="60"/>
    </row>
    <row r="24" spans="1:15" ht="15" customHeight="1" x14ac:dyDescent="0.25">
      <c r="A24" s="61" t="s">
        <v>31</v>
      </c>
      <c r="B24" s="62"/>
      <c r="C24" s="63" t="s">
        <v>32</v>
      </c>
      <c r="D24" s="64"/>
      <c r="E24" s="64"/>
      <c r="F24" s="64" t="s">
        <v>33</v>
      </c>
      <c r="G24" s="64"/>
      <c r="H24" s="62"/>
      <c r="I24" s="63" t="s">
        <v>34</v>
      </c>
      <c r="J24" s="65"/>
    </row>
    <row r="25" spans="1:15" ht="23.25" customHeight="1" x14ac:dyDescent="0.25">
      <c r="A25" s="66">
        <v>4518983011</v>
      </c>
      <c r="B25" s="67"/>
      <c r="C25" s="68">
        <v>4518983011</v>
      </c>
      <c r="D25" s="69"/>
      <c r="E25" s="70"/>
      <c r="F25" s="68">
        <f>553857330.27+761259183.15</f>
        <v>1315116513.4200001</v>
      </c>
      <c r="G25" s="69"/>
      <c r="H25" s="70"/>
      <c r="I25" s="71">
        <f>+F25/C25</f>
        <v>0.29102045974033869</v>
      </c>
      <c r="J25" s="72"/>
      <c r="N25" s="26"/>
    </row>
    <row r="26" spans="1:15" ht="15.75" x14ac:dyDescent="0.25">
      <c r="A26" s="58" t="s">
        <v>35</v>
      </c>
      <c r="B26" s="59"/>
      <c r="C26" s="59"/>
      <c r="D26" s="59"/>
      <c r="E26" s="59"/>
      <c r="F26" s="59"/>
      <c r="G26" s="59"/>
      <c r="H26" s="59"/>
      <c r="I26" s="59"/>
      <c r="J26" s="60"/>
      <c r="N26" s="26"/>
    </row>
    <row r="27" spans="1:15" x14ac:dyDescent="0.25">
      <c r="A27" s="11"/>
      <c r="B27"/>
      <c r="C27" s="73" t="s">
        <v>36</v>
      </c>
      <c r="D27" s="74"/>
      <c r="E27" s="73" t="s">
        <v>61</v>
      </c>
      <c r="F27" s="74"/>
      <c r="G27" s="73" t="s">
        <v>62</v>
      </c>
      <c r="H27" s="73"/>
      <c r="I27" s="73" t="s">
        <v>37</v>
      </c>
      <c r="J27" s="75"/>
      <c r="N27" s="26"/>
    </row>
    <row r="28" spans="1:15" ht="38.25" x14ac:dyDescent="0.25">
      <c r="A28" s="12" t="s">
        <v>38</v>
      </c>
      <c r="B28" s="13" t="s">
        <v>39</v>
      </c>
      <c r="C28" s="13" t="s">
        <v>40</v>
      </c>
      <c r="D28" s="13" t="s">
        <v>41</v>
      </c>
      <c r="E28" s="13" t="s">
        <v>42</v>
      </c>
      <c r="F28" s="13" t="s">
        <v>43</v>
      </c>
      <c r="G28" s="13" t="s">
        <v>44</v>
      </c>
      <c r="H28" s="13" t="s">
        <v>45</v>
      </c>
      <c r="I28" s="13" t="s">
        <v>46</v>
      </c>
      <c r="J28" s="14" t="s">
        <v>47</v>
      </c>
    </row>
    <row r="29" spans="1:15" ht="53.25" customHeight="1" x14ac:dyDescent="0.25">
      <c r="A29" s="15" t="s">
        <v>48</v>
      </c>
      <c r="B29" s="16" t="s">
        <v>49</v>
      </c>
      <c r="C29" s="17">
        <v>1671437</v>
      </c>
      <c r="D29" s="18">
        <v>4518983011</v>
      </c>
      <c r="E29" s="27">
        <v>450599</v>
      </c>
      <c r="F29" s="38">
        <v>1205848350.6400001</v>
      </c>
      <c r="G29" s="19">
        <v>470019</v>
      </c>
      <c r="H29" s="18">
        <v>761259183.14999998</v>
      </c>
      <c r="I29" s="20">
        <f>Tabla1[Física 
(E)]/Tabla1[Física
(C)]</f>
        <v>1.0430981870798648</v>
      </c>
      <c r="J29" s="21">
        <f>Tabla1[Financiera 
 (F)]/Tabla1[Financiera
(D)]</f>
        <v>0.63130590405166964</v>
      </c>
    </row>
    <row r="30" spans="1:15" ht="19.5" customHeight="1" x14ac:dyDescent="0.25">
      <c r="A30" s="55" t="s">
        <v>50</v>
      </c>
      <c r="B30" s="56"/>
      <c r="C30" s="56"/>
      <c r="D30" s="56"/>
      <c r="E30" s="56"/>
      <c r="F30" s="56"/>
      <c r="G30" s="56"/>
      <c r="H30" s="56"/>
      <c r="I30" s="56"/>
      <c r="J30" s="57"/>
      <c r="N30" s="23"/>
      <c r="O30" s="26"/>
    </row>
    <row r="31" spans="1:15" ht="22.5" customHeight="1" x14ac:dyDescent="0.25">
      <c r="A31" s="46" t="s">
        <v>51</v>
      </c>
      <c r="B31" s="47"/>
      <c r="C31" s="47"/>
      <c r="D31" s="47"/>
      <c r="E31" s="47"/>
      <c r="F31" s="47"/>
      <c r="G31" s="47"/>
      <c r="H31" s="47"/>
      <c r="I31" s="47"/>
      <c r="J31" s="48"/>
      <c r="L31" s="26"/>
      <c r="O31" s="26"/>
    </row>
    <row r="32" spans="1:15" ht="25.5" customHeight="1" x14ac:dyDescent="0.25">
      <c r="A32" s="22" t="s">
        <v>52</v>
      </c>
      <c r="B32" s="49" t="s">
        <v>48</v>
      </c>
      <c r="C32" s="49"/>
      <c r="D32" s="49"/>
      <c r="E32" s="49"/>
      <c r="F32" s="49"/>
      <c r="G32" s="49"/>
      <c r="H32" s="49"/>
      <c r="I32" s="49"/>
      <c r="J32" s="50"/>
      <c r="L32" s="2"/>
      <c r="O32" s="26"/>
    </row>
    <row r="33" spans="1:20" ht="43.5" customHeight="1" x14ac:dyDescent="0.25">
      <c r="A33" s="22" t="s">
        <v>53</v>
      </c>
      <c r="B33" s="51" t="s">
        <v>54</v>
      </c>
      <c r="C33" s="51"/>
      <c r="D33" s="51"/>
      <c r="E33" s="51"/>
      <c r="F33" s="51"/>
      <c r="G33" s="51"/>
      <c r="H33" s="51"/>
      <c r="I33" s="51"/>
      <c r="J33" s="52"/>
      <c r="L33" s="49"/>
      <c r="M33" s="49"/>
      <c r="N33" s="49"/>
      <c r="O33" s="49"/>
      <c r="P33" s="49"/>
      <c r="Q33" s="49"/>
      <c r="R33" s="49"/>
      <c r="S33" s="49"/>
      <c r="T33" s="50"/>
    </row>
    <row r="34" spans="1:20" s="36" customFormat="1" ht="46.5" customHeight="1" x14ac:dyDescent="0.25">
      <c r="A34" s="33" t="s">
        <v>55</v>
      </c>
      <c r="B34" s="53" t="s">
        <v>65</v>
      </c>
      <c r="C34" s="53"/>
      <c r="D34" s="53"/>
      <c r="E34" s="53"/>
      <c r="F34" s="53"/>
      <c r="G34" s="53"/>
      <c r="H34" s="53"/>
      <c r="I34" s="53"/>
      <c r="J34" s="54"/>
      <c r="K34" s="34"/>
      <c r="L34" s="34"/>
      <c r="M34" s="34"/>
      <c r="N34" s="35"/>
      <c r="O34" s="35"/>
      <c r="R34" s="35"/>
    </row>
    <row r="35" spans="1:20" ht="137.25" customHeight="1" x14ac:dyDescent="0.25">
      <c r="A35" s="22" t="s">
        <v>56</v>
      </c>
      <c r="B35" s="51" t="s">
        <v>67</v>
      </c>
      <c r="C35" s="51"/>
      <c r="D35" s="51"/>
      <c r="E35" s="51"/>
      <c r="F35" s="51"/>
      <c r="G35" s="51"/>
      <c r="H35" s="51"/>
      <c r="I35" s="51"/>
      <c r="J35" s="52"/>
      <c r="L35" s="51"/>
      <c r="M35" s="51"/>
      <c r="N35" s="51"/>
      <c r="O35" s="51"/>
      <c r="P35" s="51"/>
      <c r="Q35" s="51"/>
      <c r="R35" s="51"/>
      <c r="S35" s="51"/>
      <c r="T35" s="52"/>
    </row>
    <row r="36" spans="1:20" ht="33" customHeight="1" x14ac:dyDescent="0.25">
      <c r="A36" s="55" t="s">
        <v>57</v>
      </c>
      <c r="B36" s="56"/>
      <c r="C36" s="56"/>
      <c r="D36" s="56"/>
      <c r="E36" s="56"/>
      <c r="F36" s="56"/>
      <c r="G36" s="56"/>
      <c r="H36" s="56"/>
      <c r="I36" s="56"/>
      <c r="J36" s="57"/>
      <c r="L36" s="23"/>
    </row>
    <row r="37" spans="1:20" ht="15.75" x14ac:dyDescent="0.25">
      <c r="A37" s="40" t="s">
        <v>58</v>
      </c>
      <c r="B37" s="41"/>
      <c r="C37" s="41"/>
      <c r="D37" s="41"/>
      <c r="E37" s="41"/>
      <c r="F37" s="41"/>
      <c r="G37" s="41"/>
      <c r="H37" s="41"/>
      <c r="I37" s="41"/>
      <c r="J37" s="42"/>
      <c r="L37" s="23"/>
    </row>
    <row r="38" spans="1:20" ht="24.75" customHeight="1" x14ac:dyDescent="0.25">
      <c r="A38" s="43"/>
      <c r="B38" s="44"/>
      <c r="C38" s="44"/>
      <c r="D38" s="44"/>
      <c r="E38" s="44"/>
      <c r="F38" s="44"/>
      <c r="G38" s="44"/>
      <c r="H38" s="44"/>
      <c r="I38" s="44"/>
      <c r="J38" s="45"/>
    </row>
    <row r="39" spans="1:20" ht="18" customHeight="1" x14ac:dyDescent="0.25">
      <c r="A39" s="24"/>
      <c r="B39" s="24"/>
      <c r="C39" s="24"/>
      <c r="D39" s="24"/>
      <c r="E39" s="24"/>
      <c r="F39" s="24"/>
      <c r="G39" s="24"/>
      <c r="H39" s="24"/>
      <c r="I39" s="24"/>
      <c r="J39" s="24"/>
    </row>
    <row r="41" spans="1:20" s="32" customFormat="1" ht="48" customHeight="1" x14ac:dyDescent="0.25">
      <c r="A41" s="39" t="s">
        <v>66</v>
      </c>
      <c r="B41" s="39"/>
      <c r="C41" s="39"/>
      <c r="D41" s="39"/>
      <c r="E41" s="39"/>
      <c r="F41" s="39"/>
      <c r="G41" s="39"/>
      <c r="H41" s="39"/>
      <c r="I41" s="39"/>
      <c r="J41" s="39"/>
    </row>
  </sheetData>
  <mergeCells count="50">
    <mergeCell ref="L35:T35"/>
    <mergeCell ref="L33:T33"/>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41:J41"/>
    <mergeCell ref="A37:J37"/>
    <mergeCell ref="A38:J38"/>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L35:T35 L33:T33"/>
    <dataValidation allowBlank="1" showInputMessage="1" showErrorMessage="1" prompt="Oportunidades de mejora identificadas" sqref="A38: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23622047244094491" right="0.11811023622047245" top="0.37" bottom="0.11811023622047245" header="0.11811023622047245" footer="0.11811023622047245"/>
  <pageSetup scale="7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Evaluación  T2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2023-07-19T13:25:52Z</dcterms:modified>
</cp:coreProperties>
</file>