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jailinprosupuesto\OneDrive\Desktop\REPORTE MENSUAL AL PORTAL 2022\2022\"/>
    </mc:Choice>
  </mc:AlternateContent>
  <bookViews>
    <workbookView xWindow="0" yWindow="0" windowWidth="11190" windowHeight="2745" tabRatio="807"/>
  </bookViews>
  <sheets>
    <sheet name="PARA ENVIAR 1" sheetId="22" r:id="rId1"/>
    <sheet name="MODIFICADO" sheetId="5" r:id="rId2"/>
  </sheets>
  <definedNames>
    <definedName name="_xlnm.Print_Titles" localSheetId="1">MODIFICADO!$12:$13</definedName>
    <definedName name="_xlnm.Print_Titles" localSheetId="0">'PARA ENVIAR 1'!$7:$7</definedName>
  </definedNames>
  <calcPr calcId="152511"/>
</workbook>
</file>

<file path=xl/calcChain.xml><?xml version="1.0" encoding="utf-8"?>
<calcChain xmlns="http://schemas.openxmlformats.org/spreadsheetml/2006/main">
  <c r="F86" i="5" l="1"/>
  <c r="F83" i="5"/>
  <c r="F87" i="5" l="1"/>
  <c r="F85" i="5"/>
  <c r="F84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E13" i="5"/>
  <c r="D13" i="5"/>
  <c r="C13" i="5"/>
  <c r="F13" i="5" l="1"/>
  <c r="B52" i="22" l="1"/>
  <c r="B20" i="22"/>
  <c r="B10" i="22"/>
  <c r="N84" i="22" l="1"/>
  <c r="M84" i="22"/>
  <c r="L84" i="22"/>
  <c r="K84" i="22"/>
  <c r="J84" i="22"/>
  <c r="I84" i="22"/>
  <c r="B11" i="22"/>
  <c r="B12" i="22"/>
  <c r="B13" i="22"/>
  <c r="B14" i="22"/>
  <c r="B15" i="22"/>
  <c r="B16" i="22"/>
  <c r="B17" i="22"/>
  <c r="B18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H84" i="22"/>
  <c r="G84" i="22"/>
  <c r="F84" i="22"/>
  <c r="E84" i="22"/>
  <c r="D84" i="22"/>
  <c r="C84" i="22"/>
  <c r="B79" i="22"/>
  <c r="B73" i="22" l="1"/>
  <c r="B84" i="22" s="1"/>
</calcChain>
</file>

<file path=xl/sharedStrings.xml><?xml version="1.0" encoding="utf-8"?>
<sst xmlns="http://schemas.openxmlformats.org/spreadsheetml/2006/main" count="270" uniqueCount="264">
  <si>
    <t>Presidencia de la República Dominicana</t>
  </si>
  <si>
    <t>Comedores Económicos del Estado Dominicano</t>
  </si>
  <si>
    <t>Departamento Administrativo-Financiero</t>
  </si>
  <si>
    <t xml:space="preserve"> División de Presupuesto</t>
  </si>
  <si>
    <t>ESTADO DE EJECUCIÓN PRESUPUESTARIA</t>
  </si>
  <si>
    <t>NOMBRE DE LA CUENTA</t>
  </si>
  <si>
    <t>PRESUPUESTO INICIAL</t>
  </si>
  <si>
    <t>MODIFICACIÓN PRESUPUESTARIA</t>
  </si>
  <si>
    <t xml:space="preserve"> PRESUPUESTO EJECUTADO</t>
  </si>
  <si>
    <t>PRESUPUESTO DISPONIBLE</t>
  </si>
  <si>
    <t>Total General</t>
  </si>
  <si>
    <t>2.1.1.1</t>
  </si>
  <si>
    <t xml:space="preserve">REMUNERACION PERSONAL SUELDOS FIJOS </t>
  </si>
  <si>
    <t>2.1.1.2</t>
  </si>
  <si>
    <t>2.1.1.3</t>
  </si>
  <si>
    <t>SUELDOS AL PERSONAL FIJO EN TRAMITE PENSIÓN</t>
  </si>
  <si>
    <t>2.1.1.4</t>
  </si>
  <si>
    <t>SUELDO ANUAL NO. 13</t>
  </si>
  <si>
    <t>2.1.1.5</t>
  </si>
  <si>
    <t>PRESTACIONES ECONOMICAS</t>
  </si>
  <si>
    <t>2.1.2.2.05</t>
  </si>
  <si>
    <t>COMPENSACION POR SERVICIO DE SEGURIDAD</t>
  </si>
  <si>
    <t>2.1.2.2.09</t>
  </si>
  <si>
    <t>OTRAS GRATIFICACIONES Y BONIFICACIONES</t>
  </si>
  <si>
    <t>2.1.5.1</t>
  </si>
  <si>
    <t>CONTRIBUCIONES SEGURO DE SALUD</t>
  </si>
  <si>
    <t>2.1.5.2</t>
  </si>
  <si>
    <t>CONTRIBUCIÓN AL SEGURO DE PENSIONES</t>
  </si>
  <si>
    <t>2.1.5.3</t>
  </si>
  <si>
    <t>CONTRIBUCIÓN AL SEGURO DE RIESGO LABORAL</t>
  </si>
  <si>
    <t>2.2.1.2</t>
  </si>
  <si>
    <t>SERVICIOS TELEFÓNICOS DE LARGA DISTANCIA</t>
  </si>
  <si>
    <t>2.2.1.3</t>
  </si>
  <si>
    <t>TELÉFONO LOCAL</t>
  </si>
  <si>
    <t>2.2.1.5</t>
  </si>
  <si>
    <t>2.2.1.6</t>
  </si>
  <si>
    <t>ELECTRICIDAD</t>
  </si>
  <si>
    <t>2.2.1.7</t>
  </si>
  <si>
    <t>AGUA</t>
  </si>
  <si>
    <t>2.2.1.8</t>
  </si>
  <si>
    <t>RECOLECCIÓN DE RESÍDUOS</t>
  </si>
  <si>
    <t>2.2.2.1</t>
  </si>
  <si>
    <t>PUBLICIDAD Y PROPAGANDA</t>
  </si>
  <si>
    <t>2.2.2.2</t>
  </si>
  <si>
    <t>2.2.3.1</t>
  </si>
  <si>
    <t>VIÁTICOS DENTRO DEL PAÍS</t>
  </si>
  <si>
    <t>2.2.4.1</t>
  </si>
  <si>
    <t>2.2.4.2</t>
  </si>
  <si>
    <t>FLETES</t>
  </si>
  <si>
    <t>2.2.4.4</t>
  </si>
  <si>
    <t>PEAJE</t>
  </si>
  <si>
    <t>2.2.5.1</t>
  </si>
  <si>
    <t>2.2.5.4</t>
  </si>
  <si>
    <t>ALQUILERES DE EQUÍPOS DE TRANSP., TRACCIÓN Y ELEVACIÓN</t>
  </si>
  <si>
    <t>2.2.6.1</t>
  </si>
  <si>
    <t>SEGURO DE BIENES INMUEBLES</t>
  </si>
  <si>
    <t>2.2.6.2</t>
  </si>
  <si>
    <t>SEGURO DE BIENES MUEBLES</t>
  </si>
  <si>
    <t>2.2.7.1</t>
  </si>
  <si>
    <t>2.2.7.2</t>
  </si>
  <si>
    <t>MANTENIMIENTO Y REPARACIÓN DE MAQUINARIAS Y EQUÍPOS</t>
  </si>
  <si>
    <t>2.2.8.2</t>
  </si>
  <si>
    <t>2.2.8.5</t>
  </si>
  <si>
    <t>FUMIGACION, LAVANDERIA, LIMPIEZA E HIGIENE</t>
  </si>
  <si>
    <t>2.2.8.6</t>
  </si>
  <si>
    <t>2.2.8.7</t>
  </si>
  <si>
    <t>2.2.8.8</t>
  </si>
  <si>
    <t>IMPUESTOS, DERECHOS Y TASAS</t>
  </si>
  <si>
    <t>2.3.1.1</t>
  </si>
  <si>
    <t>ALIMENTOS Y BEBIDAS PARA PERSONAS</t>
  </si>
  <si>
    <t>2.3.1.3</t>
  </si>
  <si>
    <t>PRODUCTOS AGROFORESTALES Y PECUARIOS</t>
  </si>
  <si>
    <t>2.3.1.4</t>
  </si>
  <si>
    <t>MADERA, CORCHO Y SUS MANUFACTURAS</t>
  </si>
  <si>
    <t>2.3.2.1</t>
  </si>
  <si>
    <t>2.3.2.2</t>
  </si>
  <si>
    <t>ACABADOS TEXTILES</t>
  </si>
  <si>
    <t>2.3.2.3</t>
  </si>
  <si>
    <t>2.3.3.1</t>
  </si>
  <si>
    <t>PAPEL DE ESCRITORIO</t>
  </si>
  <si>
    <t>2.3.3.2</t>
  </si>
  <si>
    <t>2.3.3.3</t>
  </si>
  <si>
    <t>PRODUCTOS DE ARTES GRÁFICAS</t>
  </si>
  <si>
    <t>2.3.3.4</t>
  </si>
  <si>
    <t>LIBROS, REVISTAS Y PERIÓDICOS</t>
  </si>
  <si>
    <t>2.3.4.1</t>
  </si>
  <si>
    <t>PRODUCTOS MEDICINALES PARA USO HUMANO</t>
  </si>
  <si>
    <t>2.3.5.3</t>
  </si>
  <si>
    <t>LLANTAS Y NEUMÁTICOS</t>
  </si>
  <si>
    <t>2.3.5.4</t>
  </si>
  <si>
    <t>ARTÍCULOS DE CAUCHO</t>
  </si>
  <si>
    <t>2.3.5.5</t>
  </si>
  <si>
    <t>2.3.6.1</t>
  </si>
  <si>
    <t>PRODUCTOS DE CEMENTO, CAL Y ASBESTO, YESO Y ARCILLA</t>
  </si>
  <si>
    <t>2.3.6.2</t>
  </si>
  <si>
    <t>PRODUCTOS DE VIDRIO, LOZA Y PORCELANA</t>
  </si>
  <si>
    <t>2.3.6.3</t>
  </si>
  <si>
    <t>PRODUCTOS METALICOS Y SUS DERIVADOS</t>
  </si>
  <si>
    <t>2.3.6.4</t>
  </si>
  <si>
    <t>MINERALES</t>
  </si>
  <si>
    <t>2.3.7.1</t>
  </si>
  <si>
    <t>COMBUSTIBLES, LUBRICANTES</t>
  </si>
  <si>
    <t>2.3.7.2</t>
  </si>
  <si>
    <t>PRODUCTOS QUÍMICOS Y CONEXOS</t>
  </si>
  <si>
    <t>2.3.9.1</t>
  </si>
  <si>
    <t>2.3.9.2</t>
  </si>
  <si>
    <t>ÚTILES DE ESCRITORIO,OFICINA, INFORM. Y DE ENSEÑANZA</t>
  </si>
  <si>
    <t>2.3.9.3</t>
  </si>
  <si>
    <t>2.3.9.5</t>
  </si>
  <si>
    <t>ÚTILES DE COCINA Y COMEDOR</t>
  </si>
  <si>
    <t>2.3.9.6</t>
  </si>
  <si>
    <t>PRODUCTOS ELECTRICO Y AFINES</t>
  </si>
  <si>
    <t>2.3.9.8</t>
  </si>
  <si>
    <t>2.3.9.9</t>
  </si>
  <si>
    <t>2.6.1.1</t>
  </si>
  <si>
    <t>MUEBLES, EQUIPOS DE OFICINA Y ESTANTERIA</t>
  </si>
  <si>
    <t>2.6.1.3</t>
  </si>
  <si>
    <t>2.6.1.4</t>
  </si>
  <si>
    <t>ELECTROMÉSTICOS</t>
  </si>
  <si>
    <t>2.6.5.4</t>
  </si>
  <si>
    <t>2.6.5.8</t>
  </si>
  <si>
    <t>OTROS EQUÍPOS</t>
  </si>
  <si>
    <t>Av. Presidente Estrella Ureña Esq. San Vicente de Paúl. Teléfono: 809-592-1819 Fax: 809-596-7420</t>
  </si>
  <si>
    <t>www.comedoreseconomicos.gob.do</t>
  </si>
  <si>
    <t>CUENTA
 #</t>
  </si>
  <si>
    <t>ALQUILERES Y RENTAS DE EDIFICIOS Y LOCALES</t>
  </si>
  <si>
    <t>SERVICIOS TÉCNICOS Y PROFESIONALES</t>
  </si>
  <si>
    <t>ÚTILES MENORES MEDICO-QUIRÚRGICOS Y DE LABORATORIO</t>
  </si>
  <si>
    <t>2.1.4.2</t>
  </si>
  <si>
    <t>2.6.8.3</t>
  </si>
  <si>
    <t>PROGRAMACION DE INFORMATICAS Y BASE DE DATOS</t>
  </si>
  <si>
    <t>Presidencia de la Republica Dominicana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</si>
  <si>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</si>
  <si>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</si>
  <si>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</si>
  <si>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</si>
  <si>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</si>
  <si>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</si>
  <si>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</si>
  <si>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</si>
  <si>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</si>
  <si>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</si>
  <si>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</si>
  <si>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</si>
  <si>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</si>
  <si>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</si>
  <si>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</si>
  <si>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</si>
  <si>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</si>
  <si>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</si>
  <si>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</si>
  <si>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</si>
  <si>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</si>
  <si>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</si>
  <si>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</si>
  <si>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</si>
  <si>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</si>
  <si>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</si>
  <si>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</si>
  <si>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</si>
  <si>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</si>
  <si>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</si>
  <si>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</si>
  <si>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</si>
  <si>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</si>
  <si>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</si>
  <si>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</si>
  <si>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</si>
  <si>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</si>
  <si>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</si>
  <si>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</si>
  <si>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</si>
  <si>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</si>
  <si>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</si>
  <si>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</si>
  <si>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</si>
  <si>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</si>
  <si>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</si>
  <si>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</si>
  <si>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</si>
  <si>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</si>
  <si>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</si>
  <si>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</si>
  <si>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</si>
  <si>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</si>
  <si>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</si>
  <si>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</si>
  <si>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</si>
  <si>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</si>
  <si>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</si>
  <si>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</si>
  <si>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</si>
  <si>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</si>
  <si>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</si>
  <si>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</si>
  <si>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</si>
  <si>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</si>
  <si>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</si>
  <si>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</si>
  <si>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</si>
  <si>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</si>
  <si>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</si>
  <si>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</si>
  <si>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</si>
  <si>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</si>
  <si>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</si>
  <si>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</si>
  <si>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</si>
  <si>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</si>
  <si>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</si>
  <si>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</si>
  <si>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En RD$</t>
  </si>
  <si>
    <t xml:space="preserve">Enero </t>
  </si>
  <si>
    <t>Marzo</t>
  </si>
  <si>
    <t>Abril</t>
  </si>
  <si>
    <t>Mayo</t>
  </si>
  <si>
    <t>PASAJES Y GASTOS DE TRANSPORTE</t>
  </si>
  <si>
    <t>REPUESTOS Y ACCESORIOS MENORES</t>
  </si>
  <si>
    <t>SERVICIOS INTERNET Y TELEVISION  POR CABLE</t>
  </si>
  <si>
    <t>Preparado  Por:</t>
  </si>
  <si>
    <t>Autorizador  Por:</t>
  </si>
  <si>
    <t>BONO POR DESEMPEÑO A SERVIDORES DE CARRERA</t>
  </si>
  <si>
    <t>EQUIPOS DE TECNOLOGIA DE LA INFO. Y COMUNIC.</t>
  </si>
  <si>
    <t xml:space="preserve">Total </t>
  </si>
  <si>
    <t>PRENDAS Y ACCESORIOS  DE VESTIR</t>
  </si>
  <si>
    <t>PRODUCTOS Y UTILES VARIOS NO IDENTIFICADOS PROC.</t>
  </si>
  <si>
    <t>2.2.5.8</t>
  </si>
  <si>
    <t>CONTRATACIÓN DE MANTENIMIENTO Y REPARACION MENORES</t>
  </si>
  <si>
    <t>Febrero</t>
  </si>
  <si>
    <t>IMPRESIÓN, ENCUADERNACIÓN Y ROTULACION</t>
  </si>
  <si>
    <t>Junio</t>
  </si>
  <si>
    <t>Julio</t>
  </si>
  <si>
    <t>Agosto</t>
  </si>
  <si>
    <t>Octubre</t>
  </si>
  <si>
    <t>OTROS ALQUILERES</t>
  </si>
  <si>
    <t>SERVICIO DE ORGANIZACIÓN DE EVENTOS, FESTIVIDADES Y ACT. ENTRE.</t>
  </si>
  <si>
    <t>SISTEMAS Y EQUIPOS DE CLIMATIZACION</t>
  </si>
  <si>
    <t>AÑO 2022</t>
  </si>
  <si>
    <t>REMUNERACIONES AL PERSONAL DE CARACT. TEMPORAL</t>
  </si>
  <si>
    <t xml:space="preserve"> PAPEL Y CARTÓN</t>
  </si>
  <si>
    <t>2.3.5.1</t>
  </si>
  <si>
    <t>CUERO Y PIELES</t>
  </si>
  <si>
    <t>PLÁSTICOS</t>
  </si>
  <si>
    <t>2.6.4.7</t>
  </si>
  <si>
    <t>EQUIPO DE ELEVACION</t>
  </si>
  <si>
    <t>DIC.</t>
  </si>
  <si>
    <t>Sept.</t>
  </si>
  <si>
    <t>NOV.</t>
  </si>
  <si>
    <t>2.3.2.4</t>
  </si>
  <si>
    <t>CALZADOS</t>
  </si>
  <si>
    <t>2.2.8.1</t>
  </si>
  <si>
    <t>GASTOS JUDICIALES</t>
  </si>
  <si>
    <t>UTILES Y MATERILES DE LIMPIEZA E HIGIENE</t>
  </si>
  <si>
    <t>Ing. Jose Manuel Peguero</t>
  </si>
  <si>
    <t>Licda.Lucia Mercedes Vidal</t>
  </si>
  <si>
    <t>Gerente  Financiero</t>
  </si>
  <si>
    <t>HILADOS, FIBRAS, TELAS Y UTILES DE COSTURA</t>
  </si>
  <si>
    <t>2.6.5.2.</t>
  </si>
  <si>
    <t>MAQUINARIA Y EQUIPO INDUSTRIAL</t>
  </si>
  <si>
    <t>OBRA PARA EDIFICACION NO RESIDENCIAL</t>
  </si>
  <si>
    <t>2.7.1.2</t>
  </si>
  <si>
    <t xml:space="preserve">COMISIÓNES  Y GASTOS </t>
  </si>
  <si>
    <t>Encargada Depto. de Presupuesto</t>
  </si>
  <si>
    <t>Encargada Depto. 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</si>
</sst>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$-2C0A]\ #,##0.00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name val="Cambria"/>
      <family val="1"/>
      <scheme val="major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Edwardian Script ITC"/>
      <family val="4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8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0"/>
      </left>
      <right style="thin">
        <color theme="0"/>
      </right>
      <top style="thin">
        <color theme="8" tint="-0.249977111117893"/>
      </top>
      <bottom/>
      <diagonal/>
    </border>
    <border>
      <left style="thin">
        <color theme="4" tint="0.39997558519241921"/>
      </left>
      <right style="medium">
        <color indexed="64"/>
      </right>
      <top style="thin">
        <color theme="4" tint="-0.249977111117893"/>
      </top>
      <bottom/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39997558519241921"/>
      </left>
      <right style="thin">
        <color theme="0"/>
      </right>
      <top style="thin">
        <color theme="8" tint="-0.249977111117893"/>
      </top>
      <bottom style="thin">
        <color theme="4" tint="-0.249977111117893"/>
      </bottom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0"/>
      </left>
      <right style="thin">
        <color theme="3" tint="0.39997558519241921"/>
      </right>
      <top/>
      <bottom style="thin">
        <color theme="8" tint="-0.249977111117893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indexed="64"/>
      </top>
      <bottom style="thin">
        <color indexed="64"/>
      </bottom>
      <diagonal/>
    </border>
    <border>
      <left/>
      <right style="thin">
        <color theme="8" tint="0.3999755851924192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3" tint="0.39997558519241921"/>
      </bottom>
      <diagonal/>
    </border>
    <border>
      <left style="thin">
        <color theme="4" tint="-0.249977111117893"/>
      </left>
      <right style="thin">
        <color indexed="64"/>
      </right>
      <top style="thin">
        <color theme="4" tint="-0.249977111117893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0" borderId="0" xfId="0" applyAlignment="1"/>
    <xf numFmtId="0" fontId="1" fillId="2" borderId="0" xfId="0" applyFont="1" applyFill="1" applyAlignment="1"/>
    <xf numFmtId="164" fontId="1" fillId="2" borderId="0" xfId="1" applyNumberFormat="1" applyFont="1" applyFill="1"/>
    <xf numFmtId="164" fontId="0" fillId="0" borderId="0" xfId="1" applyNumberFormat="1" applyFont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164" fontId="1" fillId="2" borderId="0" xfId="1" applyNumberFormat="1" applyFont="1" applyFill="1" applyAlignment="1">
      <alignment vertical="top"/>
    </xf>
    <xf numFmtId="164" fontId="0" fillId="0" borderId="0" xfId="1" applyNumberFormat="1" applyFont="1" applyAlignment="1">
      <alignment vertical="top"/>
    </xf>
    <xf numFmtId="0" fontId="6" fillId="0" borderId="0" xfId="0" applyFont="1" applyBorder="1" applyAlignment="1">
      <alignment horizontal="center" vertical="top"/>
    </xf>
    <xf numFmtId="164" fontId="0" fillId="2" borderId="0" xfId="1" applyNumberFormat="1" applyFont="1" applyFill="1"/>
    <xf numFmtId="0" fontId="0" fillId="2" borderId="0" xfId="0" applyFill="1" applyAlignment="1"/>
    <xf numFmtId="164" fontId="0" fillId="2" borderId="0" xfId="1" applyNumberFormat="1" applyFont="1" applyFill="1" applyAlignment="1">
      <alignment vertical="top"/>
    </xf>
    <xf numFmtId="0" fontId="18" fillId="2" borderId="0" xfId="0" applyFont="1" applyFill="1"/>
    <xf numFmtId="0" fontId="6" fillId="0" borderId="2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164" fontId="1" fillId="2" borderId="4" xfId="1" applyNumberFormat="1" applyFont="1" applyFill="1" applyBorder="1"/>
    <xf numFmtId="0" fontId="0" fillId="2" borderId="4" xfId="0" applyFill="1" applyBorder="1"/>
    <xf numFmtId="0" fontId="6" fillId="0" borderId="12" xfId="0" applyFont="1" applyBorder="1" applyAlignment="1">
      <alignment horizontal="center" vertical="top"/>
    </xf>
    <xf numFmtId="0" fontId="12" fillId="2" borderId="5" xfId="0" applyFont="1" applyFill="1" applyBorder="1" applyAlignment="1">
      <alignment horizontal="left" vertical="top" indent="1"/>
    </xf>
    <xf numFmtId="0" fontId="11" fillId="2" borderId="15" xfId="1" applyNumberFormat="1" applyFont="1" applyFill="1" applyBorder="1" applyAlignment="1">
      <alignment horizontal="center" vertical="top"/>
    </xf>
    <xf numFmtId="0" fontId="21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left" vertical="center" wrapText="1"/>
    </xf>
    <xf numFmtId="43" fontId="24" fillId="2" borderId="0" xfId="1" applyFont="1" applyFill="1"/>
    <xf numFmtId="0" fontId="24" fillId="0" borderId="0" xfId="0" applyFont="1"/>
    <xf numFmtId="43" fontId="24" fillId="2" borderId="0" xfId="1" applyFont="1" applyFill="1" applyAlignment="1">
      <alignment vertical="center"/>
    </xf>
    <xf numFmtId="0" fontId="24" fillId="2" borderId="0" xfId="0" applyFont="1" applyFill="1"/>
    <xf numFmtId="165" fontId="21" fillId="4" borderId="17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center" wrapText="1"/>
    </xf>
    <xf numFmtId="43" fontId="21" fillId="3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5" fontId="21" fillId="4" borderId="17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43" fontId="24" fillId="0" borderId="0" xfId="1" applyFont="1"/>
    <xf numFmtId="0" fontId="24" fillId="2" borderId="0" xfId="0" applyFont="1" applyFill="1" applyBorder="1" applyAlignment="1">
      <alignment horizontal="left" vertical="center" wrapText="1" indent="2"/>
    </xf>
    <xf numFmtId="0" fontId="24" fillId="0" borderId="0" xfId="0" applyFont="1" applyBorder="1" applyAlignment="1">
      <alignment horizontal="left" vertical="center" wrapText="1" indent="2"/>
    </xf>
    <xf numFmtId="0" fontId="21" fillId="2" borderId="0" xfId="0" applyFont="1" applyFill="1" applyBorder="1" applyAlignment="1">
      <alignment horizontal="left" vertical="center" wrapText="1" indent="2"/>
    </xf>
    <xf numFmtId="0" fontId="21" fillId="0" borderId="0" xfId="0" applyFont="1" applyBorder="1" applyAlignment="1">
      <alignment horizontal="left" vertical="center" wrapText="1" indent="2"/>
    </xf>
    <xf numFmtId="0" fontId="24" fillId="0" borderId="0" xfId="0" applyFont="1" applyAlignment="1">
      <alignment horizontal="left"/>
    </xf>
    <xf numFmtId="0" fontId="24" fillId="0" borderId="0" xfId="0" applyFont="1" applyBorder="1"/>
    <xf numFmtId="43" fontId="24" fillId="0" borderId="0" xfId="0" applyNumberFormat="1" applyFont="1" applyBorder="1"/>
    <xf numFmtId="0" fontId="24" fillId="0" borderId="0" xfId="0" applyFont="1" applyAlignment="1">
      <alignment horizont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164" fontId="15" fillId="2" borderId="6" xfId="1" applyNumberFormat="1" applyFont="1" applyFill="1" applyBorder="1" applyAlignment="1">
      <alignment horizontal="center" vertical="center" wrapText="1"/>
    </xf>
    <xf numFmtId="164" fontId="15" fillId="2" borderId="13" xfId="1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164" fontId="14" fillId="2" borderId="3" xfId="1" applyNumberFormat="1" applyFont="1" applyFill="1" applyBorder="1" applyAlignment="1">
      <alignment horizontal="right" vertical="center"/>
    </xf>
    <xf numFmtId="43" fontId="18" fillId="2" borderId="0" xfId="1" applyFont="1" applyFill="1"/>
    <xf numFmtId="0" fontId="19" fillId="2" borderId="0" xfId="0" applyFont="1" applyFill="1"/>
    <xf numFmtId="0" fontId="0" fillId="2" borderId="0" xfId="0" applyFill="1" applyBorder="1"/>
    <xf numFmtId="164" fontId="1" fillId="2" borderId="0" xfId="1" applyNumberFormat="1" applyFont="1" applyFill="1" applyBorder="1"/>
    <xf numFmtId="43" fontId="26" fillId="2" borderId="0" xfId="1" applyFont="1" applyFill="1" applyBorder="1" applyAlignment="1">
      <alignment vertical="center"/>
    </xf>
    <xf numFmtId="43" fontId="26" fillId="2" borderId="0" xfId="0" applyNumberFormat="1" applyFont="1" applyFill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43" fontId="26" fillId="0" borderId="0" xfId="1" applyFont="1" applyBorder="1" applyAlignment="1">
      <alignment vertical="center"/>
    </xf>
    <xf numFmtId="43" fontId="27" fillId="0" borderId="0" xfId="1" applyFont="1" applyBorder="1" applyAlignment="1">
      <alignment vertical="center"/>
    </xf>
    <xf numFmtId="0" fontId="8" fillId="0" borderId="0" xfId="0" applyFont="1" applyBorder="1"/>
    <xf numFmtId="164" fontId="10" fillId="2" borderId="19" xfId="1" applyNumberFormat="1" applyFont="1" applyFill="1" applyBorder="1" applyAlignment="1">
      <alignment vertical="center"/>
    </xf>
    <xf numFmtId="0" fontId="0" fillId="2" borderId="20" xfId="0" applyFill="1" applyBorder="1"/>
    <xf numFmtId="43" fontId="26" fillId="0" borderId="0" xfId="1" applyFont="1" applyFill="1" applyBorder="1" applyAlignment="1">
      <alignment vertical="center"/>
    </xf>
    <xf numFmtId="43" fontId="26" fillId="2" borderId="0" xfId="1" applyFont="1" applyFill="1"/>
    <xf numFmtId="0" fontId="26" fillId="0" borderId="0" xfId="0" applyFont="1"/>
    <xf numFmtId="0" fontId="26" fillId="2" borderId="0" xfId="0" applyFont="1" applyFill="1"/>
    <xf numFmtId="43" fontId="26" fillId="2" borderId="0" xfId="1" applyFont="1" applyFill="1" applyAlignment="1">
      <alignment horizontal="center" vertical="center"/>
    </xf>
    <xf numFmtId="43" fontId="26" fillId="2" borderId="0" xfId="1" applyFont="1" applyFill="1" applyAlignment="1">
      <alignment vertical="center"/>
    </xf>
    <xf numFmtId="0" fontId="28" fillId="0" borderId="0" xfId="0" applyFont="1" applyAlignment="1">
      <alignment horizontal="center"/>
    </xf>
    <xf numFmtId="43" fontId="8" fillId="2" borderId="0" xfId="1" applyFont="1" applyFill="1" applyAlignment="1">
      <alignment vertical="center"/>
    </xf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0" borderId="0" xfId="0" applyFont="1"/>
    <xf numFmtId="43" fontId="8" fillId="2" borderId="0" xfId="1" applyFont="1" applyFill="1"/>
    <xf numFmtId="165" fontId="29" fillId="0" borderId="0" xfId="0" applyNumberFormat="1" applyFont="1" applyBorder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165" fontId="29" fillId="4" borderId="17" xfId="0" applyNumberFormat="1" applyFont="1" applyFill="1" applyBorder="1" applyAlignment="1">
      <alignment horizontal="center" vertical="center" wrapText="1"/>
    </xf>
    <xf numFmtId="165" fontId="8" fillId="4" borderId="17" xfId="0" applyNumberFormat="1" applyFont="1" applyFill="1" applyBorder="1" applyAlignment="1">
      <alignment horizontal="center" vertical="center" wrapText="1"/>
    </xf>
    <xf numFmtId="43" fontId="8" fillId="3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43" fontId="24" fillId="0" borderId="0" xfId="0" applyNumberFormat="1" applyFont="1"/>
    <xf numFmtId="0" fontId="0" fillId="0" borderId="0" xfId="0"/>
    <xf numFmtId="0" fontId="0" fillId="2" borderId="0" xfId="0" applyFill="1"/>
    <xf numFmtId="0" fontId="25" fillId="3" borderId="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indent="1"/>
    </xf>
    <xf numFmtId="164" fontId="9" fillId="2" borderId="18" xfId="1" applyNumberFormat="1" applyFont="1" applyFill="1" applyBorder="1" applyAlignment="1">
      <alignment horizontal="right" vertical="top"/>
    </xf>
    <xf numFmtId="164" fontId="9" fillId="2" borderId="9" xfId="1" applyNumberFormat="1" applyFont="1" applyFill="1" applyBorder="1" applyAlignment="1">
      <alignment horizontal="right" vertical="top"/>
    </xf>
    <xf numFmtId="0" fontId="11" fillId="2" borderId="15" xfId="0" applyFont="1" applyFill="1" applyBorder="1" applyAlignment="1">
      <alignment horizontal="center" vertical="top"/>
    </xf>
    <xf numFmtId="0" fontId="12" fillId="2" borderId="16" xfId="0" applyFont="1" applyFill="1" applyBorder="1" applyAlignment="1">
      <alignment horizontal="left" vertical="top" inden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3" fontId="21" fillId="2" borderId="0" xfId="1" applyFont="1" applyFill="1" applyBorder="1"/>
    <xf numFmtId="43" fontId="24" fillId="2" borderId="0" xfId="1" applyFont="1" applyFill="1" applyBorder="1" applyAlignment="1">
      <alignment vertical="center"/>
    </xf>
    <xf numFmtId="43" fontId="21" fillId="2" borderId="0" xfId="1" applyFont="1" applyFill="1" applyBorder="1" applyAlignment="1">
      <alignment vertical="center"/>
    </xf>
    <xf numFmtId="165" fontId="24" fillId="2" borderId="0" xfId="0" applyNumberFormat="1" applyFont="1" applyFill="1" applyBorder="1" applyAlignment="1">
      <alignment vertical="center" wrapText="1"/>
    </xf>
    <xf numFmtId="43" fontId="24" fillId="2" borderId="0" xfId="0" applyNumberFormat="1" applyFont="1" applyFill="1" applyBorder="1" applyAlignment="1">
      <alignment vertical="center" wrapText="1"/>
    </xf>
    <xf numFmtId="165" fontId="24" fillId="0" borderId="0" xfId="0" applyNumberFormat="1" applyFont="1" applyBorder="1" applyAlignment="1">
      <alignment vertical="center" wrapText="1"/>
    </xf>
    <xf numFmtId="43" fontId="24" fillId="0" borderId="0" xfId="1" applyFont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43" fontId="21" fillId="2" borderId="0" xfId="1" applyFont="1" applyFill="1" applyBorder="1" applyAlignment="1">
      <alignment horizontal="center" vertical="center"/>
    </xf>
    <xf numFmtId="43" fontId="24" fillId="2" borderId="0" xfId="0" applyNumberFormat="1" applyFont="1" applyFill="1" applyBorder="1" applyAlignment="1">
      <alignment horizontal="center" vertical="center" wrapText="1"/>
    </xf>
    <xf numFmtId="43" fontId="30" fillId="0" borderId="0" xfId="1" applyFont="1" applyBorder="1" applyAlignment="1">
      <alignment vertical="center"/>
    </xf>
    <xf numFmtId="43" fontId="21" fillId="4" borderId="17" xfId="0" applyNumberFormat="1" applyFont="1" applyFill="1" applyBorder="1" applyAlignment="1">
      <alignment horizontal="center" vertical="center" wrapText="1"/>
    </xf>
    <xf numFmtId="0" fontId="21" fillId="0" borderId="0" xfId="0" applyFont="1" applyBorder="1"/>
    <xf numFmtId="43" fontId="21" fillId="3" borderId="17" xfId="0" applyNumberFormat="1" applyFont="1" applyFill="1" applyBorder="1" applyAlignment="1">
      <alignment horizontal="center" vertical="center" wrapText="1"/>
    </xf>
    <xf numFmtId="164" fontId="31" fillId="2" borderId="3" xfId="1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165" fontId="32" fillId="4" borderId="17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Border="1" applyAlignment="1">
      <alignment vertical="center" wrapText="1"/>
    </xf>
    <xf numFmtId="43" fontId="32" fillId="2" borderId="0" xfId="1" applyFont="1" applyFill="1" applyBorder="1" applyAlignment="1">
      <alignment vertical="center"/>
    </xf>
    <xf numFmtId="43" fontId="32" fillId="2" borderId="0" xfId="0" applyNumberFormat="1" applyFont="1" applyFill="1" applyBorder="1" applyAlignment="1">
      <alignment vertical="center" wrapText="1"/>
    </xf>
    <xf numFmtId="43" fontId="32" fillId="0" borderId="0" xfId="1" applyFont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28" fillId="0" borderId="0" xfId="0" applyFont="1" applyAlignment="1"/>
    <xf numFmtId="0" fontId="21" fillId="0" borderId="0" xfId="0" applyFont="1" applyAlignment="1"/>
    <xf numFmtId="0" fontId="24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2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274109</xdr:colOff>
      <xdr:row>0</xdr:row>
      <xdr:rowOff>0</xdr:rowOff>
    </xdr:from>
    <xdr:to>
      <xdr:col>10</xdr:col>
      <xdr:colOff>516201</xdr:colOff>
      <xdr:row>2</xdr:row>
      <xdr:rowOff>85725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99434" y="0"/>
          <a:ext cx="920749" cy="485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938212</xdr:colOff>
      <xdr:row>0</xdr:row>
      <xdr:rowOff>11906</xdr:rowOff>
    </xdr:from>
    <xdr:to>
      <xdr:col>0</xdr:col>
      <xdr:colOff>1780336</xdr:colOff>
      <xdr:row>2</xdr:row>
      <xdr:rowOff>40481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525" y="11906"/>
          <a:ext cx="842124" cy="433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101</xdr:row>
      <xdr:rowOff>0</xdr:rowOff>
    </xdr:from>
    <xdr:to>
      <xdr:col>1</xdr:col>
      <xdr:colOff>3086100</xdr:colOff>
      <xdr:row>103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646259" y="18754725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213213</xdr:colOff>
      <xdr:row>0</xdr:row>
      <xdr:rowOff>93784</xdr:rowOff>
    </xdr:from>
    <xdr:to>
      <xdr:col>2</xdr:col>
      <xdr:colOff>1232243</xdr:colOff>
      <xdr:row>3</xdr:row>
      <xdr:rowOff>133350</xdr:rowOff>
    </xdr:to>
    <xdr:pic>
      <xdr:nvPicPr>
        <xdr:cNvPr id="3" name="Picture 2" descr="logo original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51813" y="93784"/>
          <a:ext cx="1019030" cy="6110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3084284</xdr:colOff>
      <xdr:row>101</xdr:row>
      <xdr:rowOff>0</xdr:rowOff>
    </xdr:from>
    <xdr:to>
      <xdr:col>1</xdr:col>
      <xdr:colOff>3086100</xdr:colOff>
      <xdr:row>103</xdr:row>
      <xdr:rowOff>159002</xdr:rowOff>
    </xdr:to>
    <xdr:pic>
      <xdr:nvPicPr>
        <xdr:cNvPr id="7" name="1 Imagen" descr="logo original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197929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213213</xdr:colOff>
      <xdr:row>0</xdr:row>
      <xdr:rowOff>93784</xdr:rowOff>
    </xdr:from>
    <xdr:to>
      <xdr:col>2</xdr:col>
      <xdr:colOff>1232243</xdr:colOff>
      <xdr:row>3</xdr:row>
      <xdr:rowOff>133350</xdr:rowOff>
    </xdr:to>
    <xdr:pic>
      <xdr:nvPicPr>
        <xdr:cNvPr id="8" name="Picture 2" descr="logo original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51813" y="93784"/>
          <a:ext cx="1019030" cy="6110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P105"/>
  <sheetViews>
    <sheetView showGridLines="0" tabSelected="1" topLeftCell="A10" zoomScaleNormal="100" workbookViewId="0">
      <selection activeCell="D15" sqref="D15"/>
    </sheetView>
  </sheetViews>
  <sheetFormatPr baseColWidth="10" defaultColWidth="12.42578125" defaultRowHeight="15.75" x14ac:dyDescent="0.25"/>
  <cols>
    <col min="1" max="1" width="38.140625" style="26" customWidth="1"/>
    <col min="2" max="2" width="18.28515625" style="26" customWidth="1"/>
    <col min="3" max="3" width="16.42578125" style="26" customWidth="1"/>
    <col min="4" max="4" width="16.85546875" style="26" customWidth="1"/>
    <col min="5" max="5" width="16.7109375" style="26" customWidth="1"/>
    <col min="6" max="6" width="18.42578125" style="26" customWidth="1"/>
    <col min="7" max="7" width="9.28515625" style="26" customWidth="1"/>
    <col min="8" max="8" width="11" style="26" customWidth="1"/>
    <col min="9" max="9" width="8.85546875" style="26" customWidth="1"/>
    <col min="10" max="10" width="10" style="26" customWidth="1"/>
    <col min="11" max="11" width="8.5703125" style="26" customWidth="1"/>
    <col min="12" max="12" width="8.42578125" style="26" customWidth="1"/>
    <col min="13" max="13" width="11" style="26" customWidth="1"/>
    <col min="14" max="14" width="11.42578125" style="26" customWidth="1"/>
    <col min="15" max="15" width="18.28515625" style="26" customWidth="1"/>
    <col min="16" max="16" width="19.140625" style="26" customWidth="1"/>
    <col min="17" max="16384" width="12.42578125" style="26"/>
  </cols>
  <sheetData>
    <row r="1" spans="1:14" x14ac:dyDescent="0.25">
      <c r="A1" s="122" t="s">
        <v>131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6.5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x14ac:dyDescent="0.25">
      <c r="A3" s="124" t="s">
        <v>237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x14ac:dyDescent="0.25">
      <c r="A4" s="124" t="s">
        <v>210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x14ac:dyDescent="0.25">
      <c r="A5" s="121" t="s">
        <v>211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7" spans="1:14" x14ac:dyDescent="0.25">
      <c r="A7" s="22" t="s">
        <v>132</v>
      </c>
      <c r="B7" s="23" t="s">
        <v>223</v>
      </c>
      <c r="C7" s="84" t="s">
        <v>212</v>
      </c>
      <c r="D7" s="84" t="s">
        <v>228</v>
      </c>
      <c r="E7" s="84" t="s">
        <v>213</v>
      </c>
      <c r="F7" s="84" t="s">
        <v>214</v>
      </c>
      <c r="G7" s="84" t="s">
        <v>215</v>
      </c>
      <c r="H7" s="84" t="s">
        <v>230</v>
      </c>
      <c r="I7" s="84" t="s">
        <v>231</v>
      </c>
      <c r="J7" s="84" t="s">
        <v>232</v>
      </c>
      <c r="K7" s="84" t="s">
        <v>246</v>
      </c>
      <c r="L7" s="84" t="s">
        <v>233</v>
      </c>
      <c r="M7" s="88" t="s">
        <v>247</v>
      </c>
      <c r="N7" s="88" t="s">
        <v>245</v>
      </c>
    </row>
    <row r="8" spans="1:14" x14ac:dyDescent="0.25">
      <c r="A8" s="33" t="s">
        <v>133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33.75" customHeight="1" x14ac:dyDescent="0.25">
      <c r="A9" s="34" t="s">
        <v>134</v>
      </c>
      <c r="H9" s="35"/>
      <c r="I9" s="35"/>
      <c r="J9" s="35"/>
      <c r="K9" s="35"/>
      <c r="L9" s="35"/>
      <c r="M9" s="35"/>
      <c r="N9" s="35"/>
    </row>
    <row r="10" spans="1:14" s="28" customFormat="1" ht="18.75" customHeight="1" x14ac:dyDescent="0.25">
      <c r="A10" s="36" t="s">
        <v>135</v>
      </c>
      <c r="B10" s="97">
        <f>SUM(C10:N10)</f>
        <v>135583280.85999998</v>
      </c>
      <c r="C10" s="98">
        <v>32548464.120000001</v>
      </c>
      <c r="D10" s="98">
        <v>32489505.899999999</v>
      </c>
      <c r="E10" s="98">
        <v>31894464.129999999</v>
      </c>
      <c r="F10" s="115">
        <v>38650846.710000001</v>
      </c>
      <c r="G10" s="56"/>
      <c r="H10" s="56"/>
      <c r="I10" s="69"/>
      <c r="J10" s="69"/>
      <c r="K10" s="69"/>
      <c r="L10" s="69"/>
      <c r="M10" s="71"/>
      <c r="N10" s="25"/>
    </row>
    <row r="11" spans="1:14" s="28" customFormat="1" ht="23.25" customHeight="1" x14ac:dyDescent="0.25">
      <c r="A11" s="36" t="s">
        <v>136</v>
      </c>
      <c r="B11" s="99">
        <f t="shared" ref="B11:B72" si="0">SUM(C11:N11)</f>
        <v>8920200</v>
      </c>
      <c r="C11" s="100">
        <v>0</v>
      </c>
      <c r="D11" s="101">
        <v>4460100</v>
      </c>
      <c r="E11" s="101">
        <v>2230050</v>
      </c>
      <c r="F11" s="116">
        <v>2230050</v>
      </c>
      <c r="G11" s="57"/>
      <c r="H11" s="57"/>
      <c r="I11" s="57"/>
      <c r="J11" s="68"/>
      <c r="K11" s="69"/>
      <c r="L11" s="69"/>
      <c r="M11" s="71"/>
      <c r="N11" s="27"/>
    </row>
    <row r="12" spans="1:14" ht="27" customHeight="1" x14ac:dyDescent="0.25">
      <c r="A12" s="37" t="s">
        <v>137</v>
      </c>
      <c r="B12" s="97">
        <f t="shared" si="0"/>
        <v>0</v>
      </c>
      <c r="C12" s="102"/>
      <c r="D12" s="82"/>
      <c r="E12" s="82"/>
      <c r="F12" s="112"/>
      <c r="G12" s="59"/>
      <c r="H12" s="58"/>
      <c r="I12" s="66"/>
      <c r="J12" s="65"/>
      <c r="K12" s="69"/>
      <c r="L12" s="69"/>
      <c r="M12" s="71"/>
      <c r="N12" s="25"/>
    </row>
    <row r="13" spans="1:14" ht="30" customHeight="1" x14ac:dyDescent="0.25">
      <c r="A13" s="37" t="s">
        <v>138</v>
      </c>
      <c r="B13" s="97">
        <f t="shared" si="0"/>
        <v>0</v>
      </c>
      <c r="C13" s="102"/>
      <c r="D13" s="82"/>
      <c r="E13" s="82"/>
      <c r="F13" s="112"/>
      <c r="G13" s="59"/>
      <c r="H13" s="58"/>
      <c r="I13" s="66"/>
      <c r="J13" s="65"/>
      <c r="K13" s="69"/>
      <c r="L13" s="69"/>
      <c r="M13" s="71"/>
      <c r="N13" s="27"/>
    </row>
    <row r="14" spans="1:14" s="28" customFormat="1" ht="31.5" x14ac:dyDescent="0.25">
      <c r="A14" s="36" t="s">
        <v>139</v>
      </c>
      <c r="B14" s="99">
        <f t="shared" si="0"/>
        <v>19922142.399999999</v>
      </c>
      <c r="C14" s="98">
        <v>4973330</v>
      </c>
      <c r="D14" s="98">
        <v>4966063.93</v>
      </c>
      <c r="E14" s="98">
        <v>4873305.2699999996</v>
      </c>
      <c r="F14" s="115">
        <v>5109443.2</v>
      </c>
      <c r="G14" s="56"/>
      <c r="H14" s="56"/>
      <c r="I14" s="56"/>
      <c r="J14" s="69"/>
      <c r="K14" s="69"/>
      <c r="L14" s="69"/>
      <c r="M14" s="71"/>
      <c r="N14" s="27"/>
    </row>
    <row r="15" spans="1:14" ht="26.25" customHeight="1" x14ac:dyDescent="0.25">
      <c r="A15" s="34" t="s">
        <v>140</v>
      </c>
      <c r="B15" s="97">
        <f t="shared" si="0"/>
        <v>0</v>
      </c>
      <c r="C15" s="30"/>
      <c r="D15" s="82"/>
      <c r="E15" s="82"/>
      <c r="F15" s="117"/>
      <c r="G15" s="59"/>
      <c r="H15" s="58"/>
      <c r="I15" s="66"/>
      <c r="J15" s="65"/>
      <c r="K15" s="69"/>
      <c r="L15" s="69"/>
      <c r="M15" s="71"/>
      <c r="N15" s="27"/>
    </row>
    <row r="16" spans="1:14" s="28" customFormat="1" ht="25.5" customHeight="1" x14ac:dyDescent="0.25">
      <c r="A16" s="36" t="s">
        <v>141</v>
      </c>
      <c r="B16" s="99">
        <f t="shared" si="0"/>
        <v>10370536.84</v>
      </c>
      <c r="C16" s="101">
        <v>2746011.64</v>
      </c>
      <c r="D16" s="101">
        <v>2509731.77</v>
      </c>
      <c r="E16" s="101">
        <v>2520267.7200000002</v>
      </c>
      <c r="F16" s="115">
        <v>2594525.71</v>
      </c>
      <c r="G16" s="56"/>
      <c r="H16" s="56"/>
      <c r="I16" s="56"/>
      <c r="J16" s="69"/>
      <c r="K16" s="69"/>
      <c r="L16" s="69"/>
      <c r="M16" s="71"/>
      <c r="N16" s="27"/>
    </row>
    <row r="17" spans="1:14" s="28" customFormat="1" ht="31.5" x14ac:dyDescent="0.25">
      <c r="A17" s="36" t="s">
        <v>142</v>
      </c>
      <c r="B17" s="99">
        <f t="shared" si="0"/>
        <v>315933.2</v>
      </c>
      <c r="C17" s="100">
        <v>0</v>
      </c>
      <c r="D17" s="104"/>
      <c r="E17" s="98">
        <v>186133.2</v>
      </c>
      <c r="F17" s="115">
        <v>129800</v>
      </c>
      <c r="G17" s="56"/>
      <c r="H17" s="56"/>
      <c r="I17" s="56"/>
      <c r="J17" s="65"/>
      <c r="K17" s="69"/>
      <c r="L17" s="69"/>
      <c r="M17" s="71"/>
      <c r="N17" s="27"/>
    </row>
    <row r="18" spans="1:14" s="28" customFormat="1" ht="26.25" customHeight="1" x14ac:dyDescent="0.25">
      <c r="A18" s="36" t="s">
        <v>143</v>
      </c>
      <c r="B18" s="99">
        <f t="shared" si="0"/>
        <v>4481719</v>
      </c>
      <c r="C18" s="100">
        <v>0</v>
      </c>
      <c r="D18" s="101">
        <v>919282.5</v>
      </c>
      <c r="E18" s="104"/>
      <c r="F18" s="115">
        <v>3562436.5</v>
      </c>
      <c r="G18" s="56"/>
      <c r="H18" s="56"/>
      <c r="I18" s="56"/>
      <c r="J18" s="65"/>
      <c r="K18" s="69"/>
      <c r="L18" s="69"/>
      <c r="M18" s="71"/>
      <c r="N18" s="27"/>
    </row>
    <row r="19" spans="1:14" s="28" customFormat="1" ht="21.75" customHeight="1" x14ac:dyDescent="0.25">
      <c r="A19" s="36" t="s">
        <v>144</v>
      </c>
      <c r="B19" s="99">
        <f t="shared" si="0"/>
        <v>0</v>
      </c>
      <c r="C19" s="100">
        <v>0</v>
      </c>
      <c r="D19" s="104"/>
      <c r="E19" s="104"/>
      <c r="F19" s="115"/>
      <c r="G19" s="56"/>
      <c r="H19" s="56"/>
      <c r="I19" s="56"/>
      <c r="J19" s="65"/>
      <c r="K19" s="81"/>
      <c r="L19" s="69"/>
      <c r="M19" s="71"/>
      <c r="N19" s="27"/>
    </row>
    <row r="20" spans="1:14" s="28" customFormat="1" ht="22.5" customHeight="1" x14ac:dyDescent="0.25">
      <c r="A20" s="36" t="s">
        <v>145</v>
      </c>
      <c r="B20" s="99">
        <f>SUM(C20:N20)</f>
        <v>1004711.21</v>
      </c>
      <c r="C20" s="100"/>
      <c r="D20" s="104"/>
      <c r="E20" s="98">
        <v>684480</v>
      </c>
      <c r="F20" s="115">
        <v>320231.21000000002</v>
      </c>
      <c r="G20" s="56"/>
      <c r="H20" s="56"/>
      <c r="I20" s="56"/>
      <c r="J20" s="65"/>
      <c r="K20" s="56"/>
      <c r="L20" s="69"/>
      <c r="M20" s="71"/>
      <c r="N20" s="27"/>
    </row>
    <row r="21" spans="1:14" ht="20.25" customHeight="1" x14ac:dyDescent="0.25">
      <c r="A21" s="37" t="s">
        <v>146</v>
      </c>
      <c r="B21" s="99">
        <f t="shared" si="0"/>
        <v>1652992.8</v>
      </c>
      <c r="C21" s="102"/>
      <c r="D21" s="82"/>
      <c r="E21" s="103">
        <v>1652992.8</v>
      </c>
      <c r="F21" s="115"/>
      <c r="G21" s="56"/>
      <c r="H21" s="56"/>
      <c r="I21" s="67"/>
      <c r="J21" s="65"/>
      <c r="K21" s="69"/>
      <c r="L21" s="69"/>
      <c r="M21" s="71"/>
      <c r="N21" s="27"/>
    </row>
    <row r="22" spans="1:14" s="28" customFormat="1" ht="63" x14ac:dyDescent="0.25">
      <c r="A22" s="38" t="s">
        <v>147</v>
      </c>
      <c r="B22" s="99">
        <f t="shared" si="0"/>
        <v>24000</v>
      </c>
      <c r="C22" s="100"/>
      <c r="D22" s="101">
        <v>6000</v>
      </c>
      <c r="E22" s="104"/>
      <c r="F22" s="115">
        <v>18000</v>
      </c>
      <c r="G22" s="56"/>
      <c r="H22" s="56"/>
      <c r="I22" s="56"/>
      <c r="J22" s="65"/>
      <c r="K22" s="69"/>
      <c r="L22" s="69"/>
      <c r="M22" s="71"/>
      <c r="N22" s="27"/>
    </row>
    <row r="23" spans="1:14" s="28" customFormat="1" ht="47.25" x14ac:dyDescent="0.25">
      <c r="A23" s="36" t="s">
        <v>148</v>
      </c>
      <c r="B23" s="99">
        <f t="shared" si="0"/>
        <v>716850</v>
      </c>
      <c r="C23" s="100"/>
      <c r="D23" s="104"/>
      <c r="E23" s="104"/>
      <c r="F23" s="115">
        <v>716850</v>
      </c>
      <c r="G23" s="56"/>
      <c r="H23" s="56"/>
      <c r="I23" s="56"/>
      <c r="J23" s="65"/>
      <c r="K23" s="69"/>
      <c r="L23" s="69"/>
      <c r="M23" s="71"/>
      <c r="N23" s="27"/>
    </row>
    <row r="24" spans="1:14" ht="27" customHeight="1" x14ac:dyDescent="0.25">
      <c r="A24" s="37" t="s">
        <v>149</v>
      </c>
      <c r="B24" s="99">
        <f t="shared" si="0"/>
        <v>0</v>
      </c>
      <c r="C24" s="102"/>
      <c r="D24" s="82"/>
      <c r="E24" s="82"/>
      <c r="F24" s="115"/>
      <c r="G24" s="56"/>
      <c r="H24" s="56"/>
      <c r="I24" s="67"/>
      <c r="J24" s="65"/>
      <c r="K24" s="69"/>
      <c r="L24" s="69"/>
      <c r="M24" s="71"/>
      <c r="N24" s="27"/>
    </row>
    <row r="25" spans="1:14" ht="23.25" customHeight="1" x14ac:dyDescent="0.25">
      <c r="A25" s="34" t="s">
        <v>150</v>
      </c>
      <c r="B25" s="97">
        <f t="shared" si="0"/>
        <v>0</v>
      </c>
      <c r="C25" s="30"/>
      <c r="D25" s="103"/>
      <c r="E25" s="103"/>
      <c r="F25" s="117"/>
      <c r="G25" s="59"/>
      <c r="H25" s="56"/>
      <c r="I25" s="67"/>
      <c r="J25" s="65"/>
      <c r="K25" s="69"/>
      <c r="L25" s="69"/>
      <c r="M25" s="71"/>
      <c r="N25" s="27"/>
    </row>
    <row r="26" spans="1:14" s="28" customFormat="1" ht="31.5" x14ac:dyDescent="0.25">
      <c r="A26" s="38" t="s">
        <v>151</v>
      </c>
      <c r="B26" s="105">
        <f t="shared" si="0"/>
        <v>278888371.63999999</v>
      </c>
      <c r="C26" s="106">
        <v>0</v>
      </c>
      <c r="D26" s="106">
        <v>71396056.689999998</v>
      </c>
      <c r="E26" s="106">
        <v>148923322.59</v>
      </c>
      <c r="F26" s="117">
        <v>58568992.359999999</v>
      </c>
      <c r="G26" s="56"/>
      <c r="H26" s="56"/>
      <c r="I26" s="56"/>
      <c r="J26" s="69"/>
      <c r="K26" s="69"/>
      <c r="L26" s="69"/>
      <c r="M26" s="71"/>
      <c r="N26" s="27"/>
    </row>
    <row r="27" spans="1:14" s="28" customFormat="1" ht="19.5" customHeight="1" x14ac:dyDescent="0.25">
      <c r="A27" s="36" t="s">
        <v>152</v>
      </c>
      <c r="B27" s="99">
        <f t="shared" si="0"/>
        <v>0</v>
      </c>
      <c r="C27" s="100"/>
      <c r="D27" s="106"/>
      <c r="E27" s="104"/>
      <c r="F27" s="115"/>
      <c r="G27" s="56"/>
      <c r="H27" s="56"/>
      <c r="I27" s="67"/>
      <c r="J27" s="65"/>
      <c r="K27" s="69"/>
      <c r="L27" s="69"/>
      <c r="M27" s="71"/>
      <c r="N27" s="27"/>
    </row>
    <row r="28" spans="1:14" s="28" customFormat="1" ht="31.5" x14ac:dyDescent="0.25">
      <c r="A28" s="38" t="s">
        <v>153</v>
      </c>
      <c r="B28" s="105">
        <f t="shared" si="0"/>
        <v>776086</v>
      </c>
      <c r="C28" s="100"/>
      <c r="D28" s="106">
        <v>46492</v>
      </c>
      <c r="E28" s="106">
        <v>729594</v>
      </c>
      <c r="F28" s="115"/>
      <c r="G28" s="56"/>
      <c r="H28" s="56"/>
      <c r="I28" s="56"/>
      <c r="J28" s="69"/>
      <c r="K28" s="69"/>
      <c r="L28" s="69"/>
      <c r="M28" s="71"/>
      <c r="N28" s="27"/>
    </row>
    <row r="29" spans="1:14" s="28" customFormat="1" ht="27.75" customHeight="1" x14ac:dyDescent="0.25">
      <c r="A29" s="36" t="s">
        <v>154</v>
      </c>
      <c r="B29" s="97">
        <f t="shared" si="0"/>
        <v>0</v>
      </c>
      <c r="C29" s="100"/>
      <c r="D29" s="104"/>
      <c r="E29" s="104"/>
      <c r="F29" s="118"/>
      <c r="G29" s="56"/>
      <c r="H29" s="56"/>
      <c r="I29" s="67"/>
      <c r="J29" s="65"/>
      <c r="K29" s="69"/>
      <c r="L29" s="69"/>
      <c r="M29" s="71"/>
      <c r="N29" s="27"/>
    </row>
    <row r="30" spans="1:14" s="28" customFormat="1" ht="31.5" x14ac:dyDescent="0.25">
      <c r="A30" s="38" t="s">
        <v>155</v>
      </c>
      <c r="B30" s="99">
        <f t="shared" si="0"/>
        <v>2710720.63</v>
      </c>
      <c r="C30" s="100"/>
      <c r="D30" s="104"/>
      <c r="E30" s="106">
        <v>1872250.55</v>
      </c>
      <c r="F30" s="115">
        <v>838470.08</v>
      </c>
      <c r="G30" s="56"/>
      <c r="H30" s="56"/>
      <c r="I30" s="56"/>
      <c r="J30" s="69"/>
      <c r="K30" s="69"/>
      <c r="L30" s="69"/>
      <c r="M30" s="71"/>
      <c r="N30" s="27"/>
    </row>
    <row r="31" spans="1:14" s="28" customFormat="1" ht="31.5" x14ac:dyDescent="0.25">
      <c r="A31" s="36" t="s">
        <v>156</v>
      </c>
      <c r="B31" s="99">
        <f t="shared" si="0"/>
        <v>192865.58</v>
      </c>
      <c r="C31" s="100"/>
      <c r="D31" s="106">
        <v>2067.84</v>
      </c>
      <c r="E31" s="106">
        <v>8664.74</v>
      </c>
      <c r="F31" s="115">
        <v>182133</v>
      </c>
      <c r="G31" s="56"/>
      <c r="H31" s="56"/>
      <c r="I31" s="56"/>
      <c r="J31" s="65"/>
      <c r="K31" s="69"/>
      <c r="L31" s="69"/>
      <c r="M31" s="71"/>
      <c r="N31" s="27"/>
    </row>
    <row r="32" spans="1:14" ht="47.25" x14ac:dyDescent="0.25">
      <c r="A32" s="39" t="s">
        <v>157</v>
      </c>
      <c r="B32" s="99">
        <f t="shared" si="0"/>
        <v>2678621.08</v>
      </c>
      <c r="C32" s="102"/>
      <c r="D32" s="82"/>
      <c r="E32" s="103">
        <v>2229246.1</v>
      </c>
      <c r="F32" s="117">
        <v>449374.98</v>
      </c>
      <c r="G32" s="59"/>
      <c r="H32" s="56"/>
      <c r="I32" s="56"/>
      <c r="J32" s="69"/>
      <c r="K32" s="69"/>
      <c r="L32" s="69"/>
      <c r="M32" s="71"/>
      <c r="N32" s="27"/>
    </row>
    <row r="33" spans="1:14" ht="47.25" x14ac:dyDescent="0.25">
      <c r="A33" s="37" t="s">
        <v>158</v>
      </c>
      <c r="B33" s="97">
        <f t="shared" si="0"/>
        <v>0</v>
      </c>
      <c r="C33" s="102"/>
      <c r="D33" s="82"/>
      <c r="E33" s="82"/>
      <c r="F33" s="117"/>
      <c r="G33" s="59"/>
      <c r="H33" s="56"/>
      <c r="I33" s="67"/>
      <c r="J33" s="65"/>
      <c r="K33" s="69"/>
      <c r="L33" s="69"/>
      <c r="M33" s="71"/>
      <c r="N33" s="27"/>
    </row>
    <row r="34" spans="1:14" ht="31.5" x14ac:dyDescent="0.25">
      <c r="A34" s="39" t="s">
        <v>159</v>
      </c>
      <c r="B34" s="99">
        <f t="shared" si="0"/>
        <v>12588970.540000001</v>
      </c>
      <c r="C34" s="102"/>
      <c r="D34" s="106">
        <v>3399034.48</v>
      </c>
      <c r="E34" s="106">
        <v>7848192.2300000004</v>
      </c>
      <c r="F34" s="115">
        <v>1341743.83</v>
      </c>
      <c r="G34" s="59"/>
      <c r="H34" s="56"/>
      <c r="I34" s="56"/>
      <c r="J34" s="65"/>
      <c r="K34" s="69"/>
      <c r="L34" s="69"/>
      <c r="M34" s="71"/>
      <c r="N34" s="27"/>
    </row>
    <row r="35" spans="1:14" ht="20.25" customHeight="1" x14ac:dyDescent="0.25">
      <c r="A35" s="34" t="s">
        <v>160</v>
      </c>
      <c r="B35" s="97">
        <f t="shared" si="0"/>
        <v>0</v>
      </c>
      <c r="C35" s="30"/>
      <c r="D35" s="82"/>
      <c r="E35" s="82"/>
      <c r="F35" s="112"/>
      <c r="G35" s="59"/>
      <c r="H35" s="56"/>
      <c r="I35" s="67"/>
      <c r="J35" s="65"/>
      <c r="K35" s="69"/>
      <c r="L35" s="69"/>
      <c r="M35" s="71"/>
      <c r="N35" s="25"/>
    </row>
    <row r="36" spans="1:14" ht="31.5" x14ac:dyDescent="0.25">
      <c r="A36" s="37" t="s">
        <v>161</v>
      </c>
      <c r="B36" s="97">
        <f t="shared" si="0"/>
        <v>0</v>
      </c>
      <c r="C36" s="102"/>
      <c r="D36" s="82"/>
      <c r="E36" s="82"/>
      <c r="F36" s="112"/>
      <c r="G36" s="59"/>
      <c r="H36" s="56"/>
      <c r="I36" s="67"/>
      <c r="J36" s="65"/>
      <c r="K36" s="69"/>
      <c r="L36" s="69"/>
      <c r="M36" s="71"/>
      <c r="N36" s="25"/>
    </row>
    <row r="37" spans="1:14" ht="47.25" x14ac:dyDescent="0.25">
      <c r="A37" s="37" t="s">
        <v>162</v>
      </c>
      <c r="B37" s="97">
        <f t="shared" si="0"/>
        <v>0</v>
      </c>
      <c r="C37" s="102"/>
      <c r="D37" s="82"/>
      <c r="E37" s="82"/>
      <c r="F37" s="112"/>
      <c r="G37" s="59"/>
      <c r="H37" s="56"/>
      <c r="I37" s="67"/>
      <c r="J37" s="65"/>
      <c r="K37" s="69"/>
      <c r="L37" s="69"/>
      <c r="M37" s="71"/>
      <c r="N37" s="25"/>
    </row>
    <row r="38" spans="1:14" ht="47.25" x14ac:dyDescent="0.25">
      <c r="A38" s="37" t="s">
        <v>163</v>
      </c>
      <c r="B38" s="97">
        <f t="shared" si="0"/>
        <v>0</v>
      </c>
      <c r="C38" s="102"/>
      <c r="D38" s="82"/>
      <c r="E38" s="82"/>
      <c r="F38" s="112"/>
      <c r="G38" s="59"/>
      <c r="H38" s="56"/>
      <c r="I38" s="67"/>
      <c r="J38" s="65"/>
      <c r="K38" s="69"/>
      <c r="L38" s="69"/>
      <c r="M38" s="71"/>
      <c r="N38" s="25"/>
    </row>
    <row r="39" spans="1:14" ht="47.25" x14ac:dyDescent="0.25">
      <c r="A39" s="37" t="s">
        <v>164</v>
      </c>
      <c r="B39" s="97">
        <f t="shared" si="0"/>
        <v>0</v>
      </c>
      <c r="C39" s="102"/>
      <c r="D39" s="82"/>
      <c r="E39" s="82"/>
      <c r="F39" s="112"/>
      <c r="G39" s="59"/>
      <c r="H39" s="56"/>
      <c r="I39" s="67"/>
      <c r="J39" s="65"/>
      <c r="K39" s="69"/>
      <c r="L39" s="69"/>
      <c r="M39" s="71"/>
      <c r="N39" s="25"/>
    </row>
    <row r="40" spans="1:14" ht="47.25" x14ac:dyDescent="0.25">
      <c r="A40" s="37" t="s">
        <v>165</v>
      </c>
      <c r="B40" s="97">
        <f t="shared" si="0"/>
        <v>0</v>
      </c>
      <c r="C40" s="102"/>
      <c r="D40" s="82"/>
      <c r="E40" s="82"/>
      <c r="F40" s="112"/>
      <c r="G40" s="59"/>
      <c r="H40" s="56"/>
      <c r="I40" s="67"/>
      <c r="J40" s="65"/>
      <c r="K40" s="69"/>
      <c r="L40" s="69"/>
      <c r="M40" s="71"/>
      <c r="N40" s="25"/>
    </row>
    <row r="41" spans="1:14" ht="31.5" x14ac:dyDescent="0.25">
      <c r="A41" s="37" t="s">
        <v>166</v>
      </c>
      <c r="B41" s="97">
        <f t="shared" si="0"/>
        <v>0</v>
      </c>
      <c r="C41" s="102"/>
      <c r="D41" s="82"/>
      <c r="E41" s="82"/>
      <c r="F41" s="112"/>
      <c r="G41" s="59"/>
      <c r="H41" s="56"/>
      <c r="I41" s="67"/>
      <c r="J41" s="65"/>
      <c r="K41" s="69"/>
      <c r="L41" s="69"/>
      <c r="M41" s="71"/>
      <c r="N41" s="25"/>
    </row>
    <row r="42" spans="1:14" ht="47.25" x14ac:dyDescent="0.25">
      <c r="A42" s="37" t="s">
        <v>167</v>
      </c>
      <c r="B42" s="97">
        <f t="shared" si="0"/>
        <v>0</v>
      </c>
      <c r="C42" s="102"/>
      <c r="D42" s="82"/>
      <c r="E42" s="82"/>
      <c r="F42" s="112"/>
      <c r="G42" s="59"/>
      <c r="H42" s="56"/>
      <c r="I42" s="67"/>
      <c r="J42" s="65"/>
      <c r="K42" s="69"/>
      <c r="L42" s="69"/>
      <c r="M42" s="71"/>
      <c r="N42" s="25"/>
    </row>
    <row r="43" spans="1:14" ht="20.25" customHeight="1" x14ac:dyDescent="0.25">
      <c r="A43" s="34" t="s">
        <v>168</v>
      </c>
      <c r="B43" s="97">
        <f t="shared" si="0"/>
        <v>0</v>
      </c>
      <c r="C43" s="30"/>
      <c r="D43" s="82"/>
      <c r="E43" s="82"/>
      <c r="F43" s="112"/>
      <c r="G43" s="59"/>
      <c r="H43" s="56"/>
      <c r="I43" s="67"/>
      <c r="J43" s="65"/>
      <c r="K43" s="69"/>
      <c r="L43" s="69"/>
      <c r="M43" s="71"/>
      <c r="N43" s="25"/>
    </row>
    <row r="44" spans="1:14" ht="31.5" x14ac:dyDescent="0.25">
      <c r="A44" s="37" t="s">
        <v>169</v>
      </c>
      <c r="B44" s="97">
        <f t="shared" si="0"/>
        <v>0</v>
      </c>
      <c r="C44" s="102"/>
      <c r="D44" s="82"/>
      <c r="E44" s="82"/>
      <c r="F44" s="112"/>
      <c r="G44" s="59"/>
      <c r="H44" s="56"/>
      <c r="I44" s="67"/>
      <c r="J44" s="65"/>
      <c r="K44" s="69"/>
      <c r="L44" s="69"/>
      <c r="M44" s="71"/>
      <c r="N44" s="25"/>
    </row>
    <row r="45" spans="1:14" ht="47.25" x14ac:dyDescent="0.25">
      <c r="A45" s="37" t="s">
        <v>170</v>
      </c>
      <c r="B45" s="97">
        <f t="shared" si="0"/>
        <v>0</v>
      </c>
      <c r="C45" s="102"/>
      <c r="D45" s="82"/>
      <c r="E45" s="82"/>
      <c r="F45" s="112"/>
      <c r="G45" s="59"/>
      <c r="H45" s="56"/>
      <c r="I45" s="67"/>
      <c r="J45" s="65"/>
      <c r="K45" s="69"/>
      <c r="L45" s="69"/>
      <c r="M45" s="71"/>
      <c r="N45" s="25"/>
    </row>
    <row r="46" spans="1:14" ht="47.25" x14ac:dyDescent="0.25">
      <c r="A46" s="37" t="s">
        <v>171</v>
      </c>
      <c r="B46" s="97">
        <f t="shared" si="0"/>
        <v>0</v>
      </c>
      <c r="C46" s="102"/>
      <c r="D46" s="82"/>
      <c r="E46" s="82"/>
      <c r="F46" s="112"/>
      <c r="G46" s="59"/>
      <c r="H46" s="56"/>
      <c r="I46" s="67"/>
      <c r="J46" s="65"/>
      <c r="K46" s="69"/>
      <c r="L46" s="69"/>
      <c r="M46" s="71"/>
      <c r="N46" s="25"/>
    </row>
    <row r="47" spans="1:14" ht="47.25" x14ac:dyDescent="0.25">
      <c r="A47" s="37" t="s">
        <v>172</v>
      </c>
      <c r="B47" s="97">
        <f t="shared" si="0"/>
        <v>0</v>
      </c>
      <c r="C47" s="102"/>
      <c r="D47" s="82"/>
      <c r="E47" s="82"/>
      <c r="F47" s="112"/>
      <c r="G47" s="59"/>
      <c r="H47" s="56"/>
      <c r="I47" s="67"/>
      <c r="J47" s="65"/>
      <c r="K47" s="69"/>
      <c r="L47" s="69"/>
      <c r="M47" s="71"/>
      <c r="N47" s="25"/>
    </row>
    <row r="48" spans="1:14" ht="47.25" x14ac:dyDescent="0.25">
      <c r="A48" s="37" t="s">
        <v>173</v>
      </c>
      <c r="B48" s="97">
        <f t="shared" si="0"/>
        <v>0</v>
      </c>
      <c r="C48" s="102"/>
      <c r="D48" s="82"/>
      <c r="E48" s="82"/>
      <c r="F48" s="112"/>
      <c r="G48" s="59"/>
      <c r="H48" s="56"/>
      <c r="I48" s="67"/>
      <c r="J48" s="65"/>
      <c r="K48" s="69"/>
      <c r="L48" s="69"/>
      <c r="M48" s="71"/>
      <c r="N48" s="25"/>
    </row>
    <row r="49" spans="1:14" ht="33.75" customHeight="1" x14ac:dyDescent="0.25">
      <c r="A49" s="37" t="s">
        <v>174</v>
      </c>
      <c r="B49" s="97">
        <f t="shared" si="0"/>
        <v>0</v>
      </c>
      <c r="C49" s="102"/>
      <c r="D49" s="82"/>
      <c r="E49" s="82"/>
      <c r="F49" s="112"/>
      <c r="G49" s="59"/>
      <c r="H49" s="56"/>
      <c r="I49" s="67"/>
      <c r="J49" s="65"/>
      <c r="K49" s="69"/>
      <c r="L49" s="69"/>
      <c r="M49" s="71"/>
      <c r="N49" s="25"/>
    </row>
    <row r="50" spans="1:14" ht="47.25" x14ac:dyDescent="0.25">
      <c r="A50" s="37" t="s">
        <v>175</v>
      </c>
      <c r="B50" s="97">
        <f t="shared" si="0"/>
        <v>0</v>
      </c>
      <c r="C50" s="102"/>
      <c r="D50" s="82"/>
      <c r="E50" s="82"/>
      <c r="F50" s="112"/>
      <c r="G50" s="59"/>
      <c r="H50" s="56"/>
      <c r="I50" s="67"/>
      <c r="J50" s="65"/>
      <c r="K50" s="69"/>
      <c r="L50" s="69"/>
      <c r="M50" s="71"/>
      <c r="N50" s="25"/>
    </row>
    <row r="51" spans="1:14" ht="31.5" x14ac:dyDescent="0.25">
      <c r="A51" s="34" t="s">
        <v>176</v>
      </c>
      <c r="B51" s="97">
        <f t="shared" si="0"/>
        <v>0</v>
      </c>
      <c r="C51" s="30"/>
      <c r="D51" s="82"/>
      <c r="E51" s="82"/>
      <c r="F51" s="112"/>
      <c r="G51" s="59"/>
      <c r="H51" s="56"/>
      <c r="I51" s="59"/>
      <c r="J51" s="65"/>
      <c r="K51" s="69"/>
      <c r="L51" s="69"/>
      <c r="M51" s="71"/>
      <c r="N51" s="25"/>
    </row>
    <row r="52" spans="1:14" ht="23.25" customHeight="1" x14ac:dyDescent="0.25">
      <c r="A52" s="37" t="s">
        <v>177</v>
      </c>
      <c r="B52" s="99">
        <f>SUM(C52:N52)</f>
        <v>0</v>
      </c>
      <c r="C52" s="102"/>
      <c r="D52" s="82"/>
      <c r="E52" s="103"/>
      <c r="F52" s="112"/>
      <c r="G52" s="59"/>
      <c r="H52" s="56"/>
      <c r="I52" s="56"/>
      <c r="J52" s="65"/>
      <c r="K52" s="69"/>
      <c r="L52" s="69"/>
      <c r="M52" s="71"/>
      <c r="N52" s="27"/>
    </row>
    <row r="53" spans="1:14" ht="31.5" x14ac:dyDescent="0.25">
      <c r="A53" s="37" t="s">
        <v>178</v>
      </c>
      <c r="B53" s="99">
        <f t="shared" si="0"/>
        <v>0</v>
      </c>
      <c r="C53" s="102"/>
      <c r="D53" s="82"/>
      <c r="E53" s="82"/>
      <c r="F53" s="112"/>
      <c r="G53" s="59"/>
      <c r="H53" s="56"/>
      <c r="I53" s="67"/>
      <c r="J53" s="65"/>
      <c r="K53" s="69"/>
      <c r="L53" s="69"/>
      <c r="M53" s="71"/>
      <c r="N53" s="27"/>
    </row>
    <row r="54" spans="1:14" ht="31.5" x14ac:dyDescent="0.25">
      <c r="A54" s="37" t="s">
        <v>179</v>
      </c>
      <c r="B54" s="99">
        <f t="shared" si="0"/>
        <v>0</v>
      </c>
      <c r="C54" s="102"/>
      <c r="D54" s="82"/>
      <c r="E54" s="82"/>
      <c r="F54" s="112"/>
      <c r="G54" s="59"/>
      <c r="H54" s="64"/>
      <c r="I54" s="66"/>
      <c r="J54" s="65"/>
      <c r="K54" s="69"/>
      <c r="L54" s="69"/>
      <c r="M54" s="71"/>
      <c r="N54" s="27"/>
    </row>
    <row r="55" spans="1:14" ht="47.25" x14ac:dyDescent="0.25">
      <c r="A55" s="37" t="s">
        <v>180</v>
      </c>
      <c r="B55" s="99">
        <f t="shared" si="0"/>
        <v>902700</v>
      </c>
      <c r="C55" s="102"/>
      <c r="D55" s="82"/>
      <c r="E55" s="82"/>
      <c r="F55" s="117">
        <v>902700</v>
      </c>
      <c r="G55" s="59"/>
      <c r="H55" s="64"/>
      <c r="I55" s="66"/>
      <c r="J55" s="65"/>
      <c r="K55" s="69"/>
      <c r="L55" s="69"/>
      <c r="M55" s="71"/>
      <c r="N55" s="27"/>
    </row>
    <row r="56" spans="1:14" ht="31.5" x14ac:dyDescent="0.25">
      <c r="A56" s="37" t="s">
        <v>181</v>
      </c>
      <c r="B56" s="99">
        <f t="shared" si="0"/>
        <v>101410.26</v>
      </c>
      <c r="C56" s="102"/>
      <c r="D56" s="106">
        <v>101410.26</v>
      </c>
      <c r="E56" s="82"/>
      <c r="F56" s="117"/>
      <c r="G56" s="59"/>
      <c r="H56" s="64"/>
      <c r="I56" s="59"/>
      <c r="J56" s="65"/>
      <c r="K56" s="69"/>
      <c r="L56" s="69"/>
      <c r="M56" s="71"/>
      <c r="N56" s="27"/>
    </row>
    <row r="57" spans="1:14" ht="30.75" customHeight="1" x14ac:dyDescent="0.25">
      <c r="A57" s="37" t="s">
        <v>182</v>
      </c>
      <c r="B57" s="99">
        <f t="shared" si="0"/>
        <v>0</v>
      </c>
      <c r="C57" s="102"/>
      <c r="D57" s="82"/>
      <c r="E57" s="82"/>
      <c r="F57" s="112"/>
      <c r="G57" s="59"/>
      <c r="H57" s="64"/>
      <c r="I57" s="59"/>
      <c r="J57" s="65"/>
      <c r="K57" s="69"/>
      <c r="L57" s="69"/>
      <c r="M57" s="71"/>
      <c r="N57" s="27"/>
    </row>
    <row r="58" spans="1:14" ht="31.5" x14ac:dyDescent="0.25">
      <c r="A58" s="37" t="s">
        <v>183</v>
      </c>
      <c r="B58" s="97">
        <f t="shared" si="0"/>
        <v>0</v>
      </c>
      <c r="C58" s="102"/>
      <c r="D58" s="82"/>
      <c r="E58" s="82"/>
      <c r="F58" s="112"/>
      <c r="G58" s="59"/>
      <c r="H58" s="64"/>
      <c r="I58" s="66"/>
      <c r="J58" s="65"/>
      <c r="K58" s="69"/>
      <c r="L58" s="69"/>
      <c r="M58" s="71"/>
      <c r="N58" s="27"/>
    </row>
    <row r="59" spans="1:14" ht="22.5" customHeight="1" x14ac:dyDescent="0.25">
      <c r="A59" s="37" t="s">
        <v>184</v>
      </c>
      <c r="B59" s="97">
        <f t="shared" si="0"/>
        <v>0</v>
      </c>
      <c r="C59" s="102"/>
      <c r="D59" s="82"/>
      <c r="E59" s="82"/>
      <c r="F59" s="112"/>
      <c r="G59" s="59"/>
      <c r="H59" s="64"/>
      <c r="I59" s="66"/>
      <c r="J59" s="65"/>
      <c r="K59" s="69"/>
      <c r="L59" s="69"/>
      <c r="M59" s="71"/>
      <c r="N59" s="27"/>
    </row>
    <row r="60" spans="1:14" ht="47.25" x14ac:dyDescent="0.25">
      <c r="A60" s="37" t="s">
        <v>185</v>
      </c>
      <c r="B60" s="99">
        <f t="shared" si="0"/>
        <v>0</v>
      </c>
      <c r="C60" s="102"/>
      <c r="D60" s="82"/>
      <c r="E60" s="82"/>
      <c r="F60" s="112"/>
      <c r="G60" s="59"/>
      <c r="H60" s="64"/>
      <c r="I60" s="66"/>
      <c r="J60" s="65"/>
      <c r="K60" s="69"/>
      <c r="L60" s="69"/>
      <c r="M60" s="71"/>
      <c r="N60" s="27"/>
    </row>
    <row r="61" spans="1:14" x14ac:dyDescent="0.25">
      <c r="A61" s="34" t="s">
        <v>186</v>
      </c>
      <c r="B61" s="97">
        <f t="shared" si="0"/>
        <v>0</v>
      </c>
      <c r="C61" s="30"/>
      <c r="D61" s="82"/>
      <c r="E61" s="82"/>
      <c r="F61" s="112"/>
      <c r="G61" s="59"/>
      <c r="H61" s="64"/>
      <c r="I61" s="66"/>
      <c r="J61" s="65"/>
      <c r="K61" s="69"/>
      <c r="L61" s="69"/>
      <c r="M61" s="71"/>
      <c r="N61" s="27"/>
    </row>
    <row r="62" spans="1:14" x14ac:dyDescent="0.25">
      <c r="A62" s="39" t="s">
        <v>187</v>
      </c>
      <c r="B62" s="99">
        <f t="shared" si="0"/>
        <v>8794149.3900000006</v>
      </c>
      <c r="C62" s="30"/>
      <c r="D62" s="106">
        <v>506954.57</v>
      </c>
      <c r="E62" s="107">
        <v>8287194.8200000003</v>
      </c>
      <c r="F62" s="112"/>
      <c r="G62" s="60"/>
      <c r="H62" s="64"/>
      <c r="I62" s="59"/>
      <c r="J62" s="65"/>
      <c r="K62" s="69"/>
      <c r="L62" s="69"/>
      <c r="M62" s="71"/>
      <c r="N62" s="27"/>
    </row>
    <row r="63" spans="1:14" ht="22.5" customHeight="1" x14ac:dyDescent="0.25">
      <c r="A63" s="37" t="s">
        <v>188</v>
      </c>
      <c r="B63" s="97">
        <f t="shared" si="0"/>
        <v>0</v>
      </c>
      <c r="C63" s="102"/>
      <c r="D63" s="82"/>
      <c r="E63" s="82"/>
      <c r="F63" s="112"/>
      <c r="G63" s="59"/>
      <c r="H63" s="64"/>
      <c r="I63" s="66"/>
      <c r="J63" s="65"/>
      <c r="K63" s="69"/>
      <c r="L63" s="69"/>
      <c r="M63" s="71"/>
      <c r="N63" s="27"/>
    </row>
    <row r="64" spans="1:14" ht="31.5" x14ac:dyDescent="0.25">
      <c r="A64" s="37" t="s">
        <v>189</v>
      </c>
      <c r="B64" s="97">
        <f t="shared" si="0"/>
        <v>0</v>
      </c>
      <c r="C64" s="102"/>
      <c r="D64" s="82"/>
      <c r="E64" s="82"/>
      <c r="F64" s="112"/>
      <c r="G64" s="59"/>
      <c r="H64" s="64"/>
      <c r="I64" s="66"/>
      <c r="J64" s="65"/>
      <c r="K64" s="69"/>
      <c r="L64" s="69"/>
      <c r="M64" s="71"/>
      <c r="N64" s="27"/>
    </row>
    <row r="65" spans="1:14" ht="63" x14ac:dyDescent="0.25">
      <c r="A65" s="37" t="s">
        <v>190</v>
      </c>
      <c r="B65" s="97">
        <f t="shared" si="0"/>
        <v>0</v>
      </c>
      <c r="C65" s="102"/>
      <c r="D65" s="82"/>
      <c r="E65" s="82"/>
      <c r="F65" s="112"/>
      <c r="G65" s="59"/>
      <c r="H65" s="64"/>
      <c r="I65" s="66"/>
      <c r="J65" s="65"/>
      <c r="K65" s="69"/>
      <c r="L65" s="69"/>
      <c r="M65" s="71"/>
      <c r="N65" s="27"/>
    </row>
    <row r="66" spans="1:14" ht="31.5" x14ac:dyDescent="0.25">
      <c r="A66" s="34" t="s">
        <v>191</v>
      </c>
      <c r="B66" s="97">
        <f t="shared" si="0"/>
        <v>0</v>
      </c>
      <c r="C66" s="30"/>
      <c r="D66" s="82"/>
      <c r="E66" s="82"/>
      <c r="F66" s="112"/>
      <c r="G66" s="59"/>
      <c r="H66" s="64"/>
      <c r="I66" s="66"/>
      <c r="J66" s="65"/>
      <c r="K66" s="69"/>
      <c r="L66" s="69"/>
      <c r="M66" s="71"/>
      <c r="N66" s="27"/>
    </row>
    <row r="67" spans="1:14" ht="20.25" customHeight="1" x14ac:dyDescent="0.25">
      <c r="A67" s="37" t="s">
        <v>192</v>
      </c>
      <c r="B67" s="97">
        <f t="shared" si="0"/>
        <v>0</v>
      </c>
      <c r="C67" s="102"/>
      <c r="D67" s="82"/>
      <c r="E67" s="82"/>
      <c r="F67" s="112"/>
      <c r="G67" s="59"/>
      <c r="H67" s="64"/>
      <c r="I67" s="66"/>
      <c r="J67" s="65"/>
      <c r="K67" s="69"/>
      <c r="L67" s="69"/>
      <c r="M67" s="71"/>
      <c r="N67" s="27"/>
    </row>
    <row r="68" spans="1:14" ht="47.25" x14ac:dyDescent="0.25">
      <c r="A68" s="37" t="s">
        <v>193</v>
      </c>
      <c r="B68" s="97">
        <f t="shared" si="0"/>
        <v>0</v>
      </c>
      <c r="C68" s="102"/>
      <c r="D68" s="82"/>
      <c r="E68" s="82"/>
      <c r="F68" s="112"/>
      <c r="G68" s="59"/>
      <c r="H68" s="64"/>
      <c r="I68" s="66"/>
      <c r="J68" s="65"/>
      <c r="K68" s="69"/>
      <c r="L68" s="69"/>
      <c r="M68" s="71"/>
      <c r="N68" s="27"/>
    </row>
    <row r="69" spans="1:14" ht="26.25" customHeight="1" x14ac:dyDescent="0.25">
      <c r="A69" s="34" t="s">
        <v>194</v>
      </c>
      <c r="B69" s="97">
        <f t="shared" si="0"/>
        <v>0</v>
      </c>
      <c r="C69" s="30"/>
      <c r="D69" s="82"/>
      <c r="E69" s="82"/>
      <c r="F69" s="112"/>
      <c r="G69" s="59"/>
      <c r="H69" s="64"/>
      <c r="I69" s="66"/>
      <c r="J69" s="65"/>
      <c r="K69" s="69"/>
      <c r="L69" s="69"/>
      <c r="M69" s="71"/>
      <c r="N69" s="27"/>
    </row>
    <row r="70" spans="1:14" ht="31.5" x14ac:dyDescent="0.25">
      <c r="A70" s="37" t="s">
        <v>195</v>
      </c>
      <c r="B70" s="97">
        <f t="shared" si="0"/>
        <v>0</v>
      </c>
      <c r="C70" s="102"/>
      <c r="D70" s="82"/>
      <c r="E70" s="82"/>
      <c r="F70" s="112"/>
      <c r="G70" s="59"/>
      <c r="H70" s="64"/>
      <c r="I70" s="66"/>
      <c r="J70" s="65"/>
      <c r="K70" s="69"/>
      <c r="L70" s="69"/>
      <c r="M70" s="71"/>
      <c r="N70" s="27"/>
    </row>
    <row r="71" spans="1:14" ht="31.5" x14ac:dyDescent="0.25">
      <c r="A71" s="37" t="s">
        <v>196</v>
      </c>
      <c r="B71" s="97">
        <f t="shared" si="0"/>
        <v>0</v>
      </c>
      <c r="C71" s="102"/>
      <c r="D71" s="82"/>
      <c r="E71" s="82"/>
      <c r="F71" s="112"/>
      <c r="G71" s="59"/>
      <c r="H71" s="64"/>
      <c r="I71" s="66"/>
      <c r="J71" s="65"/>
      <c r="K71" s="69"/>
      <c r="L71" s="69"/>
      <c r="M71" s="71"/>
      <c r="N71" s="27"/>
    </row>
    <row r="72" spans="1:14" ht="47.25" x14ac:dyDescent="0.25">
      <c r="A72" s="37" t="s">
        <v>197</v>
      </c>
      <c r="B72" s="97">
        <f t="shared" si="0"/>
        <v>0</v>
      </c>
      <c r="C72" s="102"/>
      <c r="D72" s="82"/>
      <c r="E72" s="82"/>
      <c r="F72" s="112"/>
      <c r="G72" s="73"/>
      <c r="H72" s="77"/>
      <c r="I72" s="74"/>
      <c r="J72" s="75"/>
      <c r="K72" s="71"/>
      <c r="L72" s="69"/>
      <c r="M72" s="71"/>
      <c r="N72" s="27"/>
    </row>
    <row r="73" spans="1:14" x14ac:dyDescent="0.25">
      <c r="A73" s="29" t="s">
        <v>198</v>
      </c>
      <c r="B73" s="108">
        <f>SUM(B10:B72)</f>
        <v>490626261.42999995</v>
      </c>
      <c r="C73" s="29"/>
      <c r="D73" s="29"/>
      <c r="E73" s="29"/>
      <c r="F73" s="113"/>
      <c r="G73" s="78"/>
      <c r="H73" s="79"/>
      <c r="I73" s="78"/>
      <c r="J73" s="78"/>
      <c r="K73" s="78"/>
      <c r="L73" s="78"/>
      <c r="M73" s="78"/>
      <c r="N73" s="29"/>
    </row>
    <row r="74" spans="1:14" ht="28.5" customHeight="1" x14ac:dyDescent="0.25">
      <c r="A74" s="30" t="s">
        <v>199</v>
      </c>
      <c r="B74" s="109"/>
      <c r="C74" s="30"/>
      <c r="D74" s="30"/>
      <c r="E74" s="30"/>
      <c r="F74" s="114"/>
      <c r="G74" s="76"/>
      <c r="H74" s="77"/>
      <c r="I74" s="76"/>
      <c r="J74" s="75"/>
      <c r="K74" s="71"/>
      <c r="L74" s="69"/>
      <c r="M74" s="71"/>
      <c r="N74" s="27"/>
    </row>
    <row r="75" spans="1:14" ht="27.75" customHeight="1" x14ac:dyDescent="0.25">
      <c r="A75" s="34" t="s">
        <v>200</v>
      </c>
      <c r="B75" s="109"/>
      <c r="C75" s="30"/>
      <c r="D75" s="82"/>
      <c r="E75" s="82"/>
      <c r="F75" s="112"/>
      <c r="G75" s="72"/>
      <c r="H75" s="77"/>
      <c r="I75" s="74"/>
      <c r="J75" s="75"/>
      <c r="K75" s="71"/>
      <c r="L75" s="69"/>
      <c r="M75" s="71"/>
      <c r="N75" s="27"/>
    </row>
    <row r="76" spans="1:14" ht="31.5" x14ac:dyDescent="0.25">
      <c r="A76" s="37" t="s">
        <v>201</v>
      </c>
      <c r="B76" s="30"/>
      <c r="C76" s="102"/>
      <c r="D76" s="82"/>
      <c r="E76" s="82"/>
      <c r="F76" s="112"/>
      <c r="G76" s="72"/>
      <c r="H76" s="77"/>
      <c r="I76" s="74"/>
      <c r="J76" s="75"/>
      <c r="K76" s="71"/>
      <c r="L76" s="69"/>
      <c r="M76" s="71"/>
      <c r="N76" s="27"/>
    </row>
    <row r="77" spans="1:14" ht="31.5" x14ac:dyDescent="0.25">
      <c r="A77" s="37" t="s">
        <v>202</v>
      </c>
      <c r="B77" s="30"/>
      <c r="C77" s="102"/>
      <c r="D77" s="82"/>
      <c r="E77" s="82"/>
      <c r="F77" s="112"/>
      <c r="G77" s="72"/>
      <c r="H77" s="77"/>
      <c r="I77" s="74"/>
      <c r="J77" s="75"/>
      <c r="K77" s="71"/>
      <c r="L77" s="69"/>
      <c r="M77" s="71"/>
      <c r="N77" s="27"/>
    </row>
    <row r="78" spans="1:14" ht="26.25" customHeight="1" x14ac:dyDescent="0.25">
      <c r="A78" s="34" t="s">
        <v>203</v>
      </c>
      <c r="B78" s="30"/>
      <c r="C78" s="30"/>
      <c r="D78" s="82"/>
      <c r="E78" s="82"/>
      <c r="F78" s="112"/>
      <c r="G78" s="72"/>
      <c r="H78" s="77"/>
      <c r="I78" s="74"/>
      <c r="J78" s="75"/>
      <c r="K78" s="71"/>
      <c r="L78" s="69"/>
      <c r="M78" s="71"/>
      <c r="N78" s="27"/>
    </row>
    <row r="79" spans="1:14" ht="23.25" customHeight="1" x14ac:dyDescent="0.25">
      <c r="A79" s="37" t="s">
        <v>204</v>
      </c>
      <c r="B79" s="30">
        <f>SUM(C79:G79)</f>
        <v>0</v>
      </c>
      <c r="C79" s="102"/>
      <c r="D79" s="82"/>
      <c r="E79" s="82"/>
      <c r="F79" s="117"/>
      <c r="G79" s="72"/>
      <c r="H79" s="77"/>
      <c r="I79" s="74"/>
      <c r="J79" s="75"/>
      <c r="K79" s="71"/>
      <c r="L79" s="69"/>
      <c r="M79" s="71"/>
      <c r="N79" s="27"/>
    </row>
    <row r="80" spans="1:14" ht="39" customHeight="1" x14ac:dyDescent="0.25">
      <c r="A80" s="37" t="s">
        <v>205</v>
      </c>
      <c r="B80" s="30"/>
      <c r="C80" s="102"/>
      <c r="D80" s="82"/>
      <c r="E80" s="82"/>
      <c r="F80" s="112"/>
      <c r="G80" s="72"/>
      <c r="H80" s="77"/>
      <c r="I80" s="74"/>
      <c r="J80" s="75"/>
      <c r="K80" s="71"/>
      <c r="L80" s="69"/>
      <c r="M80" s="71"/>
      <c r="N80" s="27"/>
    </row>
    <row r="81" spans="1:16" ht="26.25" customHeight="1" x14ac:dyDescent="0.25">
      <c r="A81" s="34" t="s">
        <v>206</v>
      </c>
      <c r="B81" s="30"/>
      <c r="C81" s="30"/>
      <c r="D81" s="82"/>
      <c r="E81" s="82"/>
      <c r="F81" s="112"/>
      <c r="G81" s="72"/>
      <c r="H81" s="77"/>
      <c r="I81" s="74"/>
      <c r="J81" s="75"/>
      <c r="K81" s="71"/>
      <c r="L81" s="69"/>
      <c r="M81" s="71"/>
      <c r="N81" s="27"/>
    </row>
    <row r="82" spans="1:16" ht="31.5" x14ac:dyDescent="0.25">
      <c r="A82" s="37" t="s">
        <v>207</v>
      </c>
      <c r="B82" s="30"/>
      <c r="C82" s="102"/>
      <c r="D82" s="82"/>
      <c r="E82" s="82"/>
      <c r="F82" s="112"/>
      <c r="G82" s="72"/>
      <c r="H82" s="77"/>
      <c r="I82" s="74"/>
      <c r="J82" s="75"/>
      <c r="K82" s="71"/>
      <c r="L82" s="69"/>
      <c r="M82" s="71"/>
      <c r="N82" s="27"/>
    </row>
    <row r="83" spans="1:16" ht="24" customHeight="1" x14ac:dyDescent="0.25">
      <c r="A83" s="29" t="s">
        <v>208</v>
      </c>
      <c r="B83" s="29"/>
      <c r="C83" s="29"/>
      <c r="D83" s="29"/>
      <c r="E83" s="29"/>
      <c r="F83" s="29"/>
      <c r="G83" s="78"/>
      <c r="H83" s="79"/>
      <c r="I83" s="78"/>
      <c r="J83" s="78"/>
      <c r="K83" s="78"/>
      <c r="L83" s="78"/>
      <c r="M83" s="78"/>
      <c r="N83" s="29"/>
    </row>
    <row r="84" spans="1:16" ht="30" customHeight="1" x14ac:dyDescent="0.25">
      <c r="A84" s="24" t="s">
        <v>209</v>
      </c>
      <c r="B84" s="31">
        <f>SUM(B73:B82)</f>
        <v>490626261.42999995</v>
      </c>
      <c r="C84" s="110">
        <f t="shared" ref="C84:J84" si="1">SUM(C10:C83)</f>
        <v>40267805.760000005</v>
      </c>
      <c r="D84" s="110">
        <f t="shared" si="1"/>
        <v>120802699.94</v>
      </c>
      <c r="E84" s="31">
        <f t="shared" si="1"/>
        <v>213940158.14999998</v>
      </c>
      <c r="F84" s="31">
        <f t="shared" si="1"/>
        <v>115615597.58</v>
      </c>
      <c r="G84" s="80">
        <f t="shared" si="1"/>
        <v>0</v>
      </c>
      <c r="H84" s="80">
        <f t="shared" si="1"/>
        <v>0</v>
      </c>
      <c r="I84" s="80">
        <f t="shared" si="1"/>
        <v>0</v>
      </c>
      <c r="J84" s="80">
        <f t="shared" si="1"/>
        <v>0</v>
      </c>
      <c r="K84" s="80">
        <f>SUM(K10:K83)</f>
        <v>0</v>
      </c>
      <c r="L84" s="80">
        <f>SUM(L10:L83)</f>
        <v>0</v>
      </c>
      <c r="M84" s="80">
        <f>SUM(M10:M83)</f>
        <v>0</v>
      </c>
      <c r="N84" s="31">
        <f>SUM(N10:N83)</f>
        <v>0</v>
      </c>
      <c r="P84" s="85"/>
    </row>
    <row r="85" spans="1:16" x14ac:dyDescent="0.25">
      <c r="A85" s="40"/>
      <c r="B85" s="40"/>
      <c r="C85" s="41"/>
      <c r="D85" s="42"/>
      <c r="E85" s="41"/>
      <c r="F85" s="41"/>
      <c r="G85" s="61"/>
      <c r="H85" s="61"/>
      <c r="I85" s="61"/>
      <c r="J85" s="75"/>
      <c r="K85" s="71"/>
      <c r="L85" s="69"/>
      <c r="M85" s="61"/>
      <c r="N85" s="82"/>
    </row>
    <row r="86" spans="1:16" x14ac:dyDescent="0.25">
      <c r="A86" s="40"/>
      <c r="B86" s="40"/>
      <c r="C86" s="41"/>
      <c r="D86" s="42"/>
      <c r="E86" s="41"/>
      <c r="F86" s="41"/>
      <c r="G86" s="61"/>
      <c r="H86" s="41"/>
      <c r="I86" s="41"/>
      <c r="J86" s="41"/>
      <c r="K86" s="41"/>
      <c r="L86" s="41"/>
      <c r="M86" s="61"/>
      <c r="N86" s="82"/>
    </row>
    <row r="87" spans="1:16" x14ac:dyDescent="0.25">
      <c r="A87" s="40"/>
      <c r="B87" s="40"/>
      <c r="C87" s="41"/>
      <c r="D87" s="42"/>
      <c r="E87" s="41"/>
      <c r="F87" s="41"/>
      <c r="G87" s="61"/>
      <c r="H87" s="41"/>
      <c r="I87" s="41"/>
      <c r="J87" s="41"/>
      <c r="K87" s="41"/>
      <c r="L87" s="41"/>
      <c r="M87" s="41"/>
      <c r="N87" s="82"/>
    </row>
    <row r="88" spans="1:16" x14ac:dyDescent="0.25">
      <c r="A88" s="40"/>
      <c r="B88" s="40"/>
      <c r="C88" s="41"/>
      <c r="D88" s="42"/>
      <c r="E88" s="41"/>
      <c r="F88" s="41"/>
      <c r="G88" s="41"/>
      <c r="H88" s="41"/>
      <c r="I88" s="41"/>
      <c r="J88" s="41"/>
      <c r="K88" s="41"/>
      <c r="L88" s="41"/>
      <c r="M88" s="41"/>
      <c r="N88" s="82"/>
    </row>
    <row r="89" spans="1:16" x14ac:dyDescent="0.25">
      <c r="A89" s="40"/>
      <c r="B89" s="40"/>
      <c r="C89" s="41"/>
      <c r="D89" s="42"/>
      <c r="E89" s="41"/>
      <c r="F89" s="41"/>
      <c r="G89" s="41"/>
      <c r="H89" s="41"/>
      <c r="I89" s="41"/>
      <c r="J89" s="41"/>
      <c r="K89" s="41"/>
      <c r="L89" s="41"/>
      <c r="M89" s="41"/>
      <c r="N89" s="82"/>
    </row>
    <row r="90" spans="1:16" x14ac:dyDescent="0.25">
      <c r="A90" s="40"/>
      <c r="B90" s="40"/>
      <c r="C90" s="41"/>
      <c r="D90" s="42"/>
      <c r="E90" s="41"/>
      <c r="F90" s="41"/>
      <c r="G90" s="41"/>
      <c r="H90" s="41"/>
      <c r="I90" s="41"/>
      <c r="J90" s="41"/>
      <c r="K90" s="41"/>
      <c r="L90" s="41"/>
      <c r="M90" s="41"/>
      <c r="N90" s="82"/>
    </row>
    <row r="91" spans="1:16" x14ac:dyDescent="0.25">
      <c r="A91" s="40"/>
      <c r="B91" s="40"/>
      <c r="C91" s="41"/>
      <c r="D91" s="42"/>
      <c r="E91" s="41"/>
      <c r="F91" s="41"/>
      <c r="G91" s="41"/>
      <c r="H91" s="41"/>
      <c r="I91" s="41"/>
      <c r="J91" s="41"/>
      <c r="K91" s="41"/>
      <c r="L91" s="41"/>
      <c r="M91" s="41"/>
      <c r="N91" s="82"/>
    </row>
    <row r="92" spans="1:16" x14ac:dyDescent="0.25">
      <c r="B92" s="40"/>
      <c r="J92" s="41"/>
      <c r="K92" s="41"/>
      <c r="L92" s="41"/>
      <c r="M92" s="41"/>
      <c r="N92" s="82"/>
    </row>
    <row r="93" spans="1:16" x14ac:dyDescent="0.25">
      <c r="A93" s="43" t="s">
        <v>219</v>
      </c>
      <c r="B93" s="40"/>
      <c r="I93" s="121" t="s">
        <v>220</v>
      </c>
      <c r="J93" s="121"/>
      <c r="K93" s="121"/>
      <c r="N93" s="83"/>
    </row>
    <row r="94" spans="1:16" x14ac:dyDescent="0.25">
      <c r="B94" s="40"/>
      <c r="N94" s="83"/>
    </row>
    <row r="95" spans="1:16" x14ac:dyDescent="0.25">
      <c r="A95" s="43"/>
      <c r="N95" s="83"/>
    </row>
    <row r="96" spans="1:16" ht="18.75" x14ac:dyDescent="0.3">
      <c r="A96" s="70" t="s">
        <v>254</v>
      </c>
      <c r="I96" s="119" t="s">
        <v>253</v>
      </c>
      <c r="J96" s="120"/>
      <c r="K96" s="120"/>
      <c r="N96" s="83"/>
    </row>
    <row r="97" spans="1:14" x14ac:dyDescent="0.25">
      <c r="A97" s="43" t="s">
        <v>262</v>
      </c>
      <c r="I97" s="121" t="s">
        <v>255</v>
      </c>
      <c r="J97" s="121"/>
      <c r="K97" s="121"/>
      <c r="N97" s="83"/>
    </row>
    <row r="98" spans="1:14" x14ac:dyDescent="0.25">
      <c r="N98" s="83"/>
    </row>
    <row r="99" spans="1:14" x14ac:dyDescent="0.25">
      <c r="N99" s="83"/>
    </row>
    <row r="102" spans="1:14" x14ac:dyDescent="0.25">
      <c r="B102" s="43"/>
    </row>
    <row r="104" spans="1:14" x14ac:dyDescent="0.25">
      <c r="B104" s="43"/>
    </row>
    <row r="105" spans="1:14" x14ac:dyDescent="0.25">
      <c r="B105" s="32"/>
    </row>
  </sheetData>
  <mergeCells count="7">
    <mergeCell ref="I93:K93"/>
    <mergeCell ref="I97:K97"/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5" scale="85" orientation="landscape" horizontalDpi="4294967293" r:id="rId1"/>
  <headerFooter>
    <oddFooter>&amp;RPágina &amp;P</oddFooter>
  </headerFooter>
  <rowBreaks count="4" manualBreakCount="4">
    <brk id="24" max="16383" man="1"/>
    <brk id="41" max="13" man="1"/>
    <brk id="57" max="13" man="1"/>
    <brk id="7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103"/>
  <sheetViews>
    <sheetView topLeftCell="A81" zoomScaleNormal="100" workbookViewId="0">
      <selection activeCell="C96" sqref="C96"/>
    </sheetView>
  </sheetViews>
  <sheetFormatPr baseColWidth="10" defaultRowHeight="15" x14ac:dyDescent="0.25"/>
  <cols>
    <col min="1" max="1" width="9.28515625" style="86" customWidth="1"/>
    <col min="2" max="2" width="51.28515625" style="86" customWidth="1"/>
    <col min="3" max="3" width="20.5703125" style="3" customWidth="1"/>
    <col min="4" max="4" width="20" style="10" customWidth="1"/>
    <col min="5" max="5" width="20.7109375" style="3" customWidth="1"/>
    <col min="6" max="6" width="20" style="4" customWidth="1"/>
    <col min="7" max="16384" width="11.42578125" style="86"/>
  </cols>
  <sheetData>
    <row r="1" spans="1:6" x14ac:dyDescent="0.25">
      <c r="A1" s="1"/>
      <c r="B1" s="1"/>
      <c r="C1" s="2"/>
      <c r="D1" s="11"/>
      <c r="E1" s="2"/>
      <c r="F1" s="1"/>
    </row>
    <row r="3" spans="1:6" x14ac:dyDescent="0.25">
      <c r="B3" s="87"/>
    </row>
    <row r="4" spans="1:6" x14ac:dyDescent="0.25">
      <c r="A4" s="5"/>
      <c r="B4" s="6"/>
      <c r="C4" s="7"/>
      <c r="D4" s="12"/>
      <c r="E4" s="86"/>
      <c r="F4" s="8"/>
    </row>
    <row r="5" spans="1:6" x14ac:dyDescent="0.25">
      <c r="A5" s="129" t="s">
        <v>0</v>
      </c>
      <c r="B5" s="130"/>
      <c r="C5" s="130"/>
      <c r="D5" s="130"/>
      <c r="E5" s="130"/>
      <c r="F5" s="130"/>
    </row>
    <row r="6" spans="1:6" ht="30" x14ac:dyDescent="0.25">
      <c r="A6" s="131" t="s">
        <v>1</v>
      </c>
      <c r="B6" s="132"/>
      <c r="C6" s="132"/>
      <c r="D6" s="132"/>
      <c r="E6" s="132"/>
      <c r="F6" s="132"/>
    </row>
    <row r="7" spans="1:6" x14ac:dyDescent="0.25">
      <c r="A7" s="129" t="s">
        <v>2</v>
      </c>
      <c r="B7" s="130"/>
      <c r="C7" s="130"/>
      <c r="D7" s="130"/>
      <c r="E7" s="130"/>
      <c r="F7" s="130"/>
    </row>
    <row r="8" spans="1:6" x14ac:dyDescent="0.25">
      <c r="A8" s="129" t="s">
        <v>3</v>
      </c>
      <c r="B8" s="130"/>
      <c r="C8" s="130"/>
      <c r="D8" s="130"/>
      <c r="E8" s="130"/>
      <c r="F8" s="130"/>
    </row>
    <row r="9" spans="1:6" x14ac:dyDescent="0.25">
      <c r="A9" s="129" t="s">
        <v>4</v>
      </c>
      <c r="B9" s="130"/>
      <c r="C9" s="130"/>
      <c r="D9" s="130"/>
      <c r="E9" s="130"/>
      <c r="F9" s="130"/>
    </row>
    <row r="10" spans="1:6" x14ac:dyDescent="0.25">
      <c r="A10" s="129">
        <v>2022</v>
      </c>
      <c r="B10" s="130"/>
      <c r="C10" s="130"/>
      <c r="D10" s="130"/>
      <c r="E10" s="130"/>
      <c r="F10" s="130"/>
    </row>
    <row r="11" spans="1:6" ht="19.5" x14ac:dyDescent="0.25">
      <c r="A11" s="14"/>
      <c r="B11" s="9"/>
      <c r="C11" s="15"/>
      <c r="D11" s="16"/>
      <c r="E11" s="15"/>
      <c r="F11" s="19"/>
    </row>
    <row r="12" spans="1:6" s="87" customFormat="1" ht="29.25" customHeight="1" x14ac:dyDescent="0.25">
      <c r="A12" s="44" t="s">
        <v>124</v>
      </c>
      <c r="B12" s="45" t="s">
        <v>5</v>
      </c>
      <c r="C12" s="46" t="s">
        <v>6</v>
      </c>
      <c r="D12" s="47" t="s">
        <v>7</v>
      </c>
      <c r="E12" s="46" t="s">
        <v>8</v>
      </c>
      <c r="F12" s="48" t="s">
        <v>9</v>
      </c>
    </row>
    <row r="13" spans="1:6" s="87" customFormat="1" ht="21.75" customHeight="1" x14ac:dyDescent="0.25">
      <c r="A13" s="49" t="s">
        <v>10</v>
      </c>
      <c r="B13" s="50"/>
      <c r="C13" s="51">
        <f>SUM(C14:C87)</f>
        <v>1994780739.003</v>
      </c>
      <c r="D13" s="51">
        <f>SUM(D14:D87)</f>
        <v>-2587997</v>
      </c>
      <c r="E13" s="51">
        <f>SUM(E14:E87)</f>
        <v>1375001173.53</v>
      </c>
      <c r="F13" s="51">
        <f>SUM(F14:F87)</f>
        <v>617191568.47299969</v>
      </c>
    </row>
    <row r="14" spans="1:6" s="13" customFormat="1" ht="17.25" customHeight="1" x14ac:dyDescent="0.25">
      <c r="A14" s="89" t="s">
        <v>11</v>
      </c>
      <c r="B14" s="90" t="s">
        <v>12</v>
      </c>
      <c r="C14" s="91">
        <v>375161972</v>
      </c>
      <c r="D14" s="62">
        <v>-162714000</v>
      </c>
      <c r="E14" s="92">
        <v>116901355.26000001</v>
      </c>
      <c r="F14" s="51">
        <f>C14+D14-E14</f>
        <v>95546616.739999995</v>
      </c>
    </row>
    <row r="15" spans="1:6" s="13" customFormat="1" x14ac:dyDescent="0.25">
      <c r="A15" s="93" t="s">
        <v>13</v>
      </c>
      <c r="B15" s="20" t="s">
        <v>238</v>
      </c>
      <c r="C15" s="62">
        <v>100728403</v>
      </c>
      <c r="D15" s="62">
        <v>0</v>
      </c>
      <c r="E15" s="62">
        <v>13641000</v>
      </c>
      <c r="F15" s="51">
        <f t="shared" ref="F15:F78" si="0">C15+D15-E15</f>
        <v>87087403</v>
      </c>
    </row>
    <row r="16" spans="1:6" s="13" customFormat="1" x14ac:dyDescent="0.25">
      <c r="A16" s="93" t="s">
        <v>14</v>
      </c>
      <c r="B16" s="20" t="s">
        <v>15</v>
      </c>
      <c r="C16" s="62">
        <v>840000</v>
      </c>
      <c r="D16" s="62">
        <v>110000</v>
      </c>
      <c r="E16" s="62">
        <v>260000</v>
      </c>
      <c r="F16" s="51">
        <f t="shared" si="0"/>
        <v>690000</v>
      </c>
    </row>
    <row r="17" spans="1:7" s="13" customFormat="1" x14ac:dyDescent="0.25">
      <c r="A17" s="93" t="s">
        <v>16</v>
      </c>
      <c r="B17" s="20" t="s">
        <v>17</v>
      </c>
      <c r="C17" s="62">
        <v>51458123</v>
      </c>
      <c r="D17" s="62">
        <v>0</v>
      </c>
      <c r="E17" s="62">
        <v>0</v>
      </c>
      <c r="F17" s="51">
        <f t="shared" si="0"/>
        <v>51458123</v>
      </c>
    </row>
    <row r="18" spans="1:7" s="13" customFormat="1" x14ac:dyDescent="0.25">
      <c r="A18" s="93" t="s">
        <v>18</v>
      </c>
      <c r="B18" s="20" t="s">
        <v>19</v>
      </c>
      <c r="C18" s="62">
        <v>9900000</v>
      </c>
      <c r="D18" s="62">
        <v>0</v>
      </c>
      <c r="E18" s="62">
        <v>2032858.3</v>
      </c>
      <c r="F18" s="51">
        <f t="shared" si="0"/>
        <v>7867141.7000000002</v>
      </c>
    </row>
    <row r="19" spans="1:7" s="13" customFormat="1" x14ac:dyDescent="0.25">
      <c r="A19" s="21" t="s">
        <v>20</v>
      </c>
      <c r="B19" s="20" t="s">
        <v>21</v>
      </c>
      <c r="C19" s="62">
        <v>27240600</v>
      </c>
      <c r="D19" s="62">
        <v>0</v>
      </c>
      <c r="E19" s="62">
        <v>8920200</v>
      </c>
      <c r="F19" s="51">
        <f t="shared" si="0"/>
        <v>18320400</v>
      </c>
    </row>
    <row r="20" spans="1:7" s="13" customFormat="1" x14ac:dyDescent="0.25">
      <c r="A20" s="21" t="s">
        <v>22</v>
      </c>
      <c r="B20" s="20" t="s">
        <v>221</v>
      </c>
      <c r="C20" s="62">
        <v>2500000</v>
      </c>
      <c r="D20" s="62">
        <v>0</v>
      </c>
      <c r="E20" s="62">
        <v>0</v>
      </c>
      <c r="F20" s="51">
        <f t="shared" si="0"/>
        <v>2500000</v>
      </c>
      <c r="G20" s="52"/>
    </row>
    <row r="21" spans="1:7" s="13" customFormat="1" ht="14.25" customHeight="1" x14ac:dyDescent="0.25">
      <c r="A21" s="21" t="s">
        <v>128</v>
      </c>
      <c r="B21" s="20" t="s">
        <v>23</v>
      </c>
      <c r="C21" s="62">
        <v>100000</v>
      </c>
      <c r="D21" s="62">
        <v>0</v>
      </c>
      <c r="E21" s="62">
        <v>0</v>
      </c>
      <c r="F21" s="51">
        <f t="shared" si="0"/>
        <v>100000</v>
      </c>
      <c r="G21" s="52"/>
    </row>
    <row r="22" spans="1:7" s="13" customFormat="1" x14ac:dyDescent="0.25">
      <c r="A22" s="21" t="s">
        <v>24</v>
      </c>
      <c r="B22" s="20" t="s">
        <v>25</v>
      </c>
      <c r="C22" s="62">
        <v>36271186</v>
      </c>
      <c r="D22" s="62">
        <v>0</v>
      </c>
      <c r="E22" s="62">
        <v>9254001.1099999994</v>
      </c>
      <c r="F22" s="51">
        <f t="shared" si="0"/>
        <v>27017184.890000001</v>
      </c>
      <c r="G22" s="52"/>
    </row>
    <row r="23" spans="1:7" s="13" customFormat="1" x14ac:dyDescent="0.25">
      <c r="A23" s="21" t="s">
        <v>26</v>
      </c>
      <c r="B23" s="94" t="s">
        <v>27</v>
      </c>
      <c r="C23" s="62">
        <v>36365947</v>
      </c>
      <c r="D23" s="62">
        <v>0</v>
      </c>
      <c r="E23" s="62">
        <v>9289027.5099999998</v>
      </c>
      <c r="F23" s="51">
        <f t="shared" si="0"/>
        <v>27076919.490000002</v>
      </c>
      <c r="G23" s="52"/>
    </row>
    <row r="24" spans="1:7" s="13" customFormat="1" x14ac:dyDescent="0.25">
      <c r="A24" s="21" t="s">
        <v>28</v>
      </c>
      <c r="B24" s="20" t="s">
        <v>29</v>
      </c>
      <c r="C24" s="62">
        <v>5691894.0029999996</v>
      </c>
      <c r="D24" s="62">
        <v>0</v>
      </c>
      <c r="E24" s="62">
        <v>1448715.83</v>
      </c>
      <c r="F24" s="51">
        <f t="shared" si="0"/>
        <v>4243178.1729999995</v>
      </c>
      <c r="G24" s="52"/>
    </row>
    <row r="25" spans="1:7" s="13" customFormat="1" x14ac:dyDescent="0.25">
      <c r="A25" s="21" t="s">
        <v>30</v>
      </c>
      <c r="B25" s="20" t="s">
        <v>31</v>
      </c>
      <c r="C25" s="62">
        <v>200000</v>
      </c>
      <c r="D25" s="62">
        <v>0</v>
      </c>
      <c r="E25" s="62">
        <v>0</v>
      </c>
      <c r="F25" s="51">
        <f t="shared" si="0"/>
        <v>200000</v>
      </c>
      <c r="G25" s="52"/>
    </row>
    <row r="26" spans="1:7" s="13" customFormat="1" x14ac:dyDescent="0.25">
      <c r="A26" s="21" t="s">
        <v>32</v>
      </c>
      <c r="B26" s="20" t="s">
        <v>33</v>
      </c>
      <c r="C26" s="62">
        <v>6762467</v>
      </c>
      <c r="D26" s="62">
        <v>0</v>
      </c>
      <c r="E26" s="62">
        <v>2557924.16</v>
      </c>
      <c r="F26" s="51">
        <f t="shared" si="0"/>
        <v>4204542.84</v>
      </c>
      <c r="G26" s="52"/>
    </row>
    <row r="27" spans="1:7" s="13" customFormat="1" x14ac:dyDescent="0.25">
      <c r="A27" s="21" t="s">
        <v>34</v>
      </c>
      <c r="B27" s="20" t="s">
        <v>218</v>
      </c>
      <c r="C27" s="62">
        <v>8680529</v>
      </c>
      <c r="D27" s="62">
        <v>0</v>
      </c>
      <c r="E27" s="62">
        <v>2133935.88</v>
      </c>
      <c r="F27" s="51">
        <f t="shared" si="0"/>
        <v>6546593.1200000001</v>
      </c>
      <c r="G27" s="52"/>
    </row>
    <row r="28" spans="1:7" s="13" customFormat="1" x14ac:dyDescent="0.25">
      <c r="A28" s="21" t="s">
        <v>35</v>
      </c>
      <c r="B28" s="20" t="s">
        <v>36</v>
      </c>
      <c r="C28" s="62">
        <v>16110585</v>
      </c>
      <c r="D28" s="62">
        <v>5000000</v>
      </c>
      <c r="E28" s="62">
        <v>5462789</v>
      </c>
      <c r="F28" s="51">
        <f t="shared" si="0"/>
        <v>15647796</v>
      </c>
      <c r="G28" s="52"/>
    </row>
    <row r="29" spans="1:7" s="13" customFormat="1" x14ac:dyDescent="0.25">
      <c r="A29" s="21" t="s">
        <v>37</v>
      </c>
      <c r="B29" s="20" t="s">
        <v>38</v>
      </c>
      <c r="C29" s="62">
        <v>500000</v>
      </c>
      <c r="D29" s="62">
        <v>1500000</v>
      </c>
      <c r="E29" s="62">
        <v>197887.8</v>
      </c>
      <c r="F29" s="51">
        <f t="shared" si="0"/>
        <v>1802112.2</v>
      </c>
      <c r="G29" s="52"/>
    </row>
    <row r="30" spans="1:7" s="13" customFormat="1" x14ac:dyDescent="0.25">
      <c r="A30" s="21" t="s">
        <v>39</v>
      </c>
      <c r="B30" s="20" t="s">
        <v>40</v>
      </c>
      <c r="C30" s="62">
        <v>650000</v>
      </c>
      <c r="D30" s="62">
        <v>1500000</v>
      </c>
      <c r="E30" s="62">
        <v>18000</v>
      </c>
      <c r="F30" s="51">
        <f t="shared" si="0"/>
        <v>2132000</v>
      </c>
      <c r="G30" s="52"/>
    </row>
    <row r="31" spans="1:7" s="13" customFormat="1" ht="15" customHeight="1" x14ac:dyDescent="0.25">
      <c r="A31" s="21" t="s">
        <v>41</v>
      </c>
      <c r="B31" s="20" t="s">
        <v>42</v>
      </c>
      <c r="C31" s="62">
        <v>1706012</v>
      </c>
      <c r="D31" s="62">
        <v>-853006</v>
      </c>
      <c r="E31" s="62">
        <v>187000</v>
      </c>
      <c r="F31" s="51">
        <f t="shared" si="0"/>
        <v>666006</v>
      </c>
      <c r="G31" s="52"/>
    </row>
    <row r="32" spans="1:7" s="13" customFormat="1" x14ac:dyDescent="0.25">
      <c r="A32" s="21" t="s">
        <v>43</v>
      </c>
      <c r="B32" s="20" t="s">
        <v>229</v>
      </c>
      <c r="C32" s="62">
        <v>5990000</v>
      </c>
      <c r="D32" s="62">
        <v>-110000</v>
      </c>
      <c r="E32" s="62">
        <v>629800</v>
      </c>
      <c r="F32" s="51">
        <f t="shared" si="0"/>
        <v>5250200</v>
      </c>
      <c r="G32" s="52"/>
    </row>
    <row r="33" spans="1:7" s="13" customFormat="1" x14ac:dyDescent="0.25">
      <c r="A33" s="21" t="s">
        <v>44</v>
      </c>
      <c r="B33" s="20" t="s">
        <v>45</v>
      </c>
      <c r="C33" s="62">
        <v>2199991</v>
      </c>
      <c r="D33" s="62">
        <v>-934991</v>
      </c>
      <c r="E33" s="62">
        <v>1100000</v>
      </c>
      <c r="F33" s="51">
        <f t="shared" si="0"/>
        <v>165000</v>
      </c>
      <c r="G33" s="52"/>
    </row>
    <row r="34" spans="1:7" s="13" customFormat="1" x14ac:dyDescent="0.25">
      <c r="A34" s="21" t="s">
        <v>46</v>
      </c>
      <c r="B34" s="20" t="s">
        <v>216</v>
      </c>
      <c r="C34" s="62">
        <v>100000</v>
      </c>
      <c r="D34" s="62">
        <v>-50000</v>
      </c>
      <c r="E34" s="62">
        <v>0</v>
      </c>
      <c r="F34" s="51">
        <f t="shared" si="0"/>
        <v>50000</v>
      </c>
      <c r="G34" s="52"/>
    </row>
    <row r="35" spans="1:7" s="13" customFormat="1" x14ac:dyDescent="0.25">
      <c r="A35" s="21" t="s">
        <v>47</v>
      </c>
      <c r="B35" s="20" t="s">
        <v>48</v>
      </c>
      <c r="C35" s="62">
        <v>3372000</v>
      </c>
      <c r="D35" s="62">
        <v>0</v>
      </c>
      <c r="E35" s="62">
        <v>995907.9</v>
      </c>
      <c r="F35" s="51">
        <f t="shared" si="0"/>
        <v>2376092.1</v>
      </c>
      <c r="G35" s="52"/>
    </row>
    <row r="36" spans="1:7" s="13" customFormat="1" x14ac:dyDescent="0.25">
      <c r="A36" s="21" t="s">
        <v>49</v>
      </c>
      <c r="B36" s="20" t="s">
        <v>50</v>
      </c>
      <c r="C36" s="62">
        <v>850000</v>
      </c>
      <c r="D36" s="62">
        <v>0</v>
      </c>
      <c r="E36" s="62">
        <v>0</v>
      </c>
      <c r="F36" s="51">
        <f t="shared" si="0"/>
        <v>850000</v>
      </c>
    </row>
    <row r="37" spans="1:7" s="13" customFormat="1" x14ac:dyDescent="0.25">
      <c r="A37" s="21" t="s">
        <v>51</v>
      </c>
      <c r="B37" s="20" t="s">
        <v>125</v>
      </c>
      <c r="C37" s="62">
        <v>3637112</v>
      </c>
      <c r="D37" s="62">
        <v>23800000</v>
      </c>
      <c r="E37" s="62">
        <v>3882179.35</v>
      </c>
      <c r="F37" s="51">
        <f t="shared" si="0"/>
        <v>23554932.649999999</v>
      </c>
    </row>
    <row r="38" spans="1:7" s="13" customFormat="1" x14ac:dyDescent="0.25">
      <c r="A38" s="21" t="s">
        <v>52</v>
      </c>
      <c r="B38" s="20" t="s">
        <v>53</v>
      </c>
      <c r="C38" s="62">
        <v>2500000</v>
      </c>
      <c r="D38" s="62">
        <v>-2000000</v>
      </c>
      <c r="E38" s="62">
        <v>22000</v>
      </c>
      <c r="F38" s="51">
        <f t="shared" si="0"/>
        <v>478000</v>
      </c>
    </row>
    <row r="39" spans="1:7" s="13" customFormat="1" x14ac:dyDescent="0.25">
      <c r="A39" s="21" t="s">
        <v>226</v>
      </c>
      <c r="B39" s="20" t="s">
        <v>234</v>
      </c>
      <c r="C39" s="62">
        <v>1300000</v>
      </c>
      <c r="D39" s="62">
        <v>-650000</v>
      </c>
      <c r="E39" s="62">
        <v>500000</v>
      </c>
      <c r="F39" s="51">
        <f t="shared" si="0"/>
        <v>150000</v>
      </c>
    </row>
    <row r="40" spans="1:7" s="13" customFormat="1" x14ac:dyDescent="0.25">
      <c r="A40" s="21" t="s">
        <v>54</v>
      </c>
      <c r="B40" s="20" t="s">
        <v>55</v>
      </c>
      <c r="C40" s="62">
        <v>3464197</v>
      </c>
      <c r="D40" s="62">
        <v>5000000</v>
      </c>
      <c r="E40" s="62">
        <v>0</v>
      </c>
      <c r="F40" s="51">
        <f t="shared" si="0"/>
        <v>8464197</v>
      </c>
    </row>
    <row r="41" spans="1:7" s="13" customFormat="1" x14ac:dyDescent="0.25">
      <c r="A41" s="21" t="s">
        <v>56</v>
      </c>
      <c r="B41" s="20" t="s">
        <v>57</v>
      </c>
      <c r="C41" s="62">
        <v>2035803</v>
      </c>
      <c r="D41" s="62">
        <v>2000000</v>
      </c>
      <c r="E41" s="62">
        <v>1652992.8</v>
      </c>
      <c r="F41" s="51">
        <f t="shared" si="0"/>
        <v>2382810.2000000002</v>
      </c>
    </row>
    <row r="42" spans="1:7" s="13" customFormat="1" x14ac:dyDescent="0.25">
      <c r="A42" s="21" t="s">
        <v>58</v>
      </c>
      <c r="B42" s="20" t="s">
        <v>227</v>
      </c>
      <c r="C42" s="62">
        <v>10500000</v>
      </c>
      <c r="D42" s="62">
        <v>45000000</v>
      </c>
      <c r="E42" s="62">
        <v>32399323.739999998</v>
      </c>
      <c r="F42" s="51">
        <f t="shared" si="0"/>
        <v>23100676.260000002</v>
      </c>
    </row>
    <row r="43" spans="1:7" s="13" customFormat="1" x14ac:dyDescent="0.25">
      <c r="A43" s="21" t="s">
        <v>59</v>
      </c>
      <c r="B43" s="20" t="s">
        <v>60</v>
      </c>
      <c r="C43" s="62">
        <v>11500000</v>
      </c>
      <c r="D43" s="62">
        <v>11050000</v>
      </c>
      <c r="E43" s="62">
        <v>1032092.1</v>
      </c>
      <c r="F43" s="51">
        <f t="shared" si="0"/>
        <v>21517907.899999999</v>
      </c>
    </row>
    <row r="44" spans="1:7" s="13" customFormat="1" x14ac:dyDescent="0.25">
      <c r="A44" s="21" t="s">
        <v>250</v>
      </c>
      <c r="B44" s="20" t="s">
        <v>251</v>
      </c>
      <c r="C44" s="62">
        <v>0</v>
      </c>
      <c r="D44" s="62">
        <v>10000</v>
      </c>
      <c r="E44" s="62">
        <v>0</v>
      </c>
      <c r="F44" s="51">
        <f t="shared" si="0"/>
        <v>10000</v>
      </c>
    </row>
    <row r="45" spans="1:7" s="13" customFormat="1" x14ac:dyDescent="0.25">
      <c r="A45" s="21" t="s">
        <v>61</v>
      </c>
      <c r="B45" s="20" t="s">
        <v>261</v>
      </c>
      <c r="C45" s="62">
        <v>150000</v>
      </c>
      <c r="D45" s="62">
        <v>0</v>
      </c>
      <c r="E45" s="62">
        <v>0</v>
      </c>
      <c r="F45" s="51">
        <f t="shared" si="0"/>
        <v>150000</v>
      </c>
    </row>
    <row r="46" spans="1:7" s="13" customFormat="1" x14ac:dyDescent="0.25">
      <c r="A46" s="21" t="s">
        <v>62</v>
      </c>
      <c r="B46" s="20" t="s">
        <v>63</v>
      </c>
      <c r="C46" s="62">
        <v>7620000</v>
      </c>
      <c r="D46" s="62">
        <v>0</v>
      </c>
      <c r="E46" s="62">
        <v>195065</v>
      </c>
      <c r="F46" s="51">
        <f t="shared" si="0"/>
        <v>7424935</v>
      </c>
    </row>
    <row r="47" spans="1:7" s="13" customFormat="1" x14ac:dyDescent="0.25">
      <c r="A47" s="21" t="s">
        <v>64</v>
      </c>
      <c r="B47" s="20" t="s">
        <v>235</v>
      </c>
      <c r="C47" s="62">
        <v>200000</v>
      </c>
      <c r="D47" s="62">
        <v>-100000</v>
      </c>
      <c r="E47" s="62">
        <v>0</v>
      </c>
      <c r="F47" s="51">
        <f t="shared" si="0"/>
        <v>100000</v>
      </c>
    </row>
    <row r="48" spans="1:7" s="13" customFormat="1" x14ac:dyDescent="0.25">
      <c r="A48" s="21" t="s">
        <v>65</v>
      </c>
      <c r="B48" s="20" t="s">
        <v>126</v>
      </c>
      <c r="C48" s="62">
        <v>7300000</v>
      </c>
      <c r="D48" s="62">
        <v>0</v>
      </c>
      <c r="E48" s="62">
        <v>1086295</v>
      </c>
      <c r="F48" s="51">
        <f t="shared" si="0"/>
        <v>6213705</v>
      </c>
    </row>
    <row r="49" spans="1:6" s="53" customFormat="1" x14ac:dyDescent="0.25">
      <c r="A49" s="21" t="s">
        <v>66</v>
      </c>
      <c r="B49" s="20" t="s">
        <v>67</v>
      </c>
      <c r="C49" s="62">
        <v>130000</v>
      </c>
      <c r="D49" s="62">
        <v>350000</v>
      </c>
      <c r="E49" s="62">
        <v>0</v>
      </c>
      <c r="F49" s="111">
        <f t="shared" si="0"/>
        <v>480000</v>
      </c>
    </row>
    <row r="50" spans="1:6" s="13" customFormat="1" ht="19.5" customHeight="1" x14ac:dyDescent="0.25">
      <c r="A50" s="21" t="s">
        <v>68</v>
      </c>
      <c r="B50" s="20" t="s">
        <v>69</v>
      </c>
      <c r="C50" s="62">
        <v>1104518413</v>
      </c>
      <c r="D50" s="62">
        <v>-61850000</v>
      </c>
      <c r="E50" s="62">
        <v>998217607.88999999</v>
      </c>
      <c r="F50" s="51">
        <f t="shared" si="0"/>
        <v>44450805.110000014</v>
      </c>
    </row>
    <row r="51" spans="1:6" s="13" customFormat="1" x14ac:dyDescent="0.25">
      <c r="A51" s="21" t="s">
        <v>70</v>
      </c>
      <c r="B51" s="20" t="s">
        <v>71</v>
      </c>
      <c r="C51" s="62">
        <v>118424</v>
      </c>
      <c r="D51" s="62">
        <v>200000</v>
      </c>
      <c r="E51" s="62">
        <v>0</v>
      </c>
      <c r="F51" s="51">
        <f t="shared" si="0"/>
        <v>318424</v>
      </c>
    </row>
    <row r="52" spans="1:6" s="13" customFormat="1" x14ac:dyDescent="0.25">
      <c r="A52" s="21" t="s">
        <v>72</v>
      </c>
      <c r="B52" s="20" t="s">
        <v>73</v>
      </c>
      <c r="C52" s="62">
        <v>230000</v>
      </c>
      <c r="D52" s="62">
        <v>0</v>
      </c>
      <c r="E52" s="62">
        <v>94379</v>
      </c>
      <c r="F52" s="51">
        <f t="shared" si="0"/>
        <v>135621</v>
      </c>
    </row>
    <row r="53" spans="1:6" s="13" customFormat="1" x14ac:dyDescent="0.25">
      <c r="A53" s="21" t="s">
        <v>74</v>
      </c>
      <c r="B53" s="20" t="s">
        <v>256</v>
      </c>
      <c r="C53" s="62">
        <v>510000</v>
      </c>
      <c r="D53" s="62">
        <v>0</v>
      </c>
      <c r="E53" s="62">
        <v>0</v>
      </c>
      <c r="F53" s="51">
        <f t="shared" si="0"/>
        <v>510000</v>
      </c>
    </row>
    <row r="54" spans="1:6" s="13" customFormat="1" x14ac:dyDescent="0.25">
      <c r="A54" s="21" t="s">
        <v>75</v>
      </c>
      <c r="B54" s="20" t="s">
        <v>76</v>
      </c>
      <c r="C54" s="62">
        <v>100000</v>
      </c>
      <c r="D54" s="62">
        <v>450000</v>
      </c>
      <c r="E54" s="62">
        <v>0</v>
      </c>
      <c r="F54" s="51">
        <f t="shared" si="0"/>
        <v>550000</v>
      </c>
    </row>
    <row r="55" spans="1:6" s="13" customFormat="1" x14ac:dyDescent="0.25">
      <c r="A55" s="21" t="s">
        <v>77</v>
      </c>
      <c r="B55" s="20" t="s">
        <v>224</v>
      </c>
      <c r="C55" s="62">
        <v>1500000</v>
      </c>
      <c r="D55" s="62">
        <v>0</v>
      </c>
      <c r="E55" s="62">
        <v>263623.52</v>
      </c>
      <c r="F55" s="51">
        <f t="shared" si="0"/>
        <v>1236376.48</v>
      </c>
    </row>
    <row r="56" spans="1:6" s="13" customFormat="1" x14ac:dyDescent="0.25">
      <c r="A56" s="21" t="s">
        <v>248</v>
      </c>
      <c r="B56" s="20" t="s">
        <v>249</v>
      </c>
      <c r="C56" s="62">
        <v>0</v>
      </c>
      <c r="D56" s="62">
        <v>100000</v>
      </c>
      <c r="E56" s="62">
        <v>0</v>
      </c>
      <c r="F56" s="51">
        <f t="shared" si="0"/>
        <v>100000</v>
      </c>
    </row>
    <row r="57" spans="1:6" s="13" customFormat="1" x14ac:dyDescent="0.25">
      <c r="A57" s="21" t="s">
        <v>78</v>
      </c>
      <c r="B57" s="20" t="s">
        <v>79</v>
      </c>
      <c r="C57" s="62">
        <v>2700000</v>
      </c>
      <c r="D57" s="62">
        <v>1000000</v>
      </c>
      <c r="E57" s="62">
        <v>0</v>
      </c>
      <c r="F57" s="51">
        <f t="shared" si="0"/>
        <v>3700000</v>
      </c>
    </row>
    <row r="58" spans="1:6" s="13" customFormat="1" x14ac:dyDescent="0.25">
      <c r="A58" s="21" t="s">
        <v>80</v>
      </c>
      <c r="B58" s="20" t="s">
        <v>239</v>
      </c>
      <c r="C58" s="62">
        <v>10519663</v>
      </c>
      <c r="D58" s="62">
        <v>6000000</v>
      </c>
      <c r="E58" s="62">
        <v>133525.74</v>
      </c>
      <c r="F58" s="51">
        <f t="shared" si="0"/>
        <v>16386137.26</v>
      </c>
    </row>
    <row r="59" spans="1:6" s="13" customFormat="1" x14ac:dyDescent="0.25">
      <c r="A59" s="21" t="s">
        <v>81</v>
      </c>
      <c r="B59" s="20" t="s">
        <v>82</v>
      </c>
      <c r="C59" s="62">
        <v>3300000</v>
      </c>
      <c r="D59" s="62">
        <v>0</v>
      </c>
      <c r="E59" s="62">
        <v>1203500</v>
      </c>
      <c r="F59" s="51">
        <f t="shared" si="0"/>
        <v>2096500</v>
      </c>
    </row>
    <row r="60" spans="1:6" s="13" customFormat="1" x14ac:dyDescent="0.25">
      <c r="A60" s="21" t="s">
        <v>83</v>
      </c>
      <c r="B60" s="20" t="s">
        <v>84</v>
      </c>
      <c r="C60" s="62">
        <v>1000000</v>
      </c>
      <c r="D60" s="62">
        <v>0</v>
      </c>
      <c r="E60" s="62">
        <v>0</v>
      </c>
      <c r="F60" s="51">
        <f t="shared" si="0"/>
        <v>1000000</v>
      </c>
    </row>
    <row r="61" spans="1:6" s="13" customFormat="1" x14ac:dyDescent="0.25">
      <c r="A61" s="21" t="s">
        <v>85</v>
      </c>
      <c r="B61" s="20" t="s">
        <v>86</v>
      </c>
      <c r="C61" s="62">
        <v>160942</v>
      </c>
      <c r="D61" s="62">
        <v>50000</v>
      </c>
      <c r="E61" s="62">
        <v>0</v>
      </c>
      <c r="F61" s="51">
        <f t="shared" si="0"/>
        <v>210942</v>
      </c>
    </row>
    <row r="62" spans="1:6" s="13" customFormat="1" x14ac:dyDescent="0.25">
      <c r="A62" s="21" t="s">
        <v>240</v>
      </c>
      <c r="B62" s="20" t="s">
        <v>241</v>
      </c>
      <c r="C62" s="62">
        <v>50000</v>
      </c>
      <c r="D62" s="62">
        <v>200000</v>
      </c>
      <c r="E62" s="62">
        <v>0</v>
      </c>
      <c r="F62" s="51">
        <f t="shared" si="0"/>
        <v>250000</v>
      </c>
    </row>
    <row r="63" spans="1:6" s="13" customFormat="1" x14ac:dyDescent="0.25">
      <c r="A63" s="21" t="s">
        <v>87</v>
      </c>
      <c r="B63" s="20" t="s">
        <v>88</v>
      </c>
      <c r="C63" s="62">
        <v>4000000</v>
      </c>
      <c r="D63" s="62">
        <v>500000</v>
      </c>
      <c r="E63" s="62">
        <v>2700883.8</v>
      </c>
      <c r="F63" s="51">
        <f t="shared" si="0"/>
        <v>1799116.2000000002</v>
      </c>
    </row>
    <row r="64" spans="1:6" s="13" customFormat="1" x14ac:dyDescent="0.25">
      <c r="A64" s="21" t="s">
        <v>89</v>
      </c>
      <c r="B64" s="20" t="s">
        <v>90</v>
      </c>
      <c r="C64" s="62">
        <v>1600000</v>
      </c>
      <c r="D64" s="62">
        <v>1202000</v>
      </c>
      <c r="E64" s="62">
        <v>179796.01</v>
      </c>
      <c r="F64" s="51">
        <f t="shared" si="0"/>
        <v>2622203.9900000002</v>
      </c>
    </row>
    <row r="65" spans="1:6" s="13" customFormat="1" ht="14.25" customHeight="1" x14ac:dyDescent="0.25">
      <c r="A65" s="21" t="s">
        <v>91</v>
      </c>
      <c r="B65" s="20" t="s">
        <v>242</v>
      </c>
      <c r="C65" s="62">
        <v>24583034</v>
      </c>
      <c r="D65" s="62">
        <v>5000000</v>
      </c>
      <c r="E65" s="62">
        <v>6179374.5300000003</v>
      </c>
      <c r="F65" s="51">
        <f t="shared" si="0"/>
        <v>23403659.469999999</v>
      </c>
    </row>
    <row r="66" spans="1:6" s="13" customFormat="1" ht="13.5" customHeight="1" x14ac:dyDescent="0.25">
      <c r="A66" s="21" t="s">
        <v>92</v>
      </c>
      <c r="B66" s="20" t="s">
        <v>93</v>
      </c>
      <c r="C66" s="62">
        <v>200000</v>
      </c>
      <c r="D66" s="62">
        <v>600000</v>
      </c>
      <c r="E66" s="62">
        <v>31705.79</v>
      </c>
      <c r="F66" s="51">
        <f t="shared" si="0"/>
        <v>768294.21</v>
      </c>
    </row>
    <row r="67" spans="1:6" s="13" customFormat="1" x14ac:dyDescent="0.25">
      <c r="A67" s="21" t="s">
        <v>94</v>
      </c>
      <c r="B67" s="20" t="s">
        <v>95</v>
      </c>
      <c r="C67" s="62">
        <v>190000</v>
      </c>
      <c r="D67" s="62">
        <v>200000</v>
      </c>
      <c r="E67" s="62">
        <v>35750</v>
      </c>
      <c r="F67" s="51">
        <f t="shared" si="0"/>
        <v>354250</v>
      </c>
    </row>
    <row r="68" spans="1:6" s="13" customFormat="1" x14ac:dyDescent="0.25">
      <c r="A68" s="21" t="s">
        <v>96</v>
      </c>
      <c r="B68" s="20" t="s">
        <v>97</v>
      </c>
      <c r="C68" s="62">
        <v>4050000</v>
      </c>
      <c r="D68" s="62">
        <v>2327400</v>
      </c>
      <c r="E68" s="62">
        <v>2519676.1</v>
      </c>
      <c r="F68" s="51">
        <f t="shared" si="0"/>
        <v>3857723.9</v>
      </c>
    </row>
    <row r="69" spans="1:6" s="13" customFormat="1" x14ac:dyDescent="0.25">
      <c r="A69" s="21" t="s">
        <v>98</v>
      </c>
      <c r="B69" s="20" t="s">
        <v>99</v>
      </c>
      <c r="C69" s="62">
        <v>15000</v>
      </c>
      <c r="D69" s="62">
        <v>700000</v>
      </c>
      <c r="E69" s="62">
        <v>3699.2</v>
      </c>
      <c r="F69" s="51">
        <f t="shared" si="0"/>
        <v>711300.8</v>
      </c>
    </row>
    <row r="70" spans="1:6" s="13" customFormat="1" x14ac:dyDescent="0.25">
      <c r="A70" s="21" t="s">
        <v>100</v>
      </c>
      <c r="B70" s="20" t="s">
        <v>101</v>
      </c>
      <c r="C70" s="62">
        <v>37861161</v>
      </c>
      <c r="D70" s="62">
        <v>10000000</v>
      </c>
      <c r="E70" s="62">
        <v>43669400</v>
      </c>
      <c r="F70" s="51">
        <f t="shared" si="0"/>
        <v>4191761</v>
      </c>
    </row>
    <row r="71" spans="1:6" s="13" customFormat="1" x14ac:dyDescent="0.25">
      <c r="A71" s="21" t="s">
        <v>102</v>
      </c>
      <c r="B71" s="20" t="s">
        <v>103</v>
      </c>
      <c r="C71" s="62">
        <v>1715000</v>
      </c>
      <c r="D71" s="62">
        <v>3000000</v>
      </c>
      <c r="E71" s="62">
        <v>558215.38</v>
      </c>
      <c r="F71" s="51">
        <f t="shared" si="0"/>
        <v>4156784.62</v>
      </c>
    </row>
    <row r="72" spans="1:6" s="13" customFormat="1" x14ac:dyDescent="0.25">
      <c r="A72" s="21" t="s">
        <v>104</v>
      </c>
      <c r="B72" s="20" t="s">
        <v>252</v>
      </c>
      <c r="C72" s="62">
        <v>7000000</v>
      </c>
      <c r="D72" s="62">
        <v>3312500</v>
      </c>
      <c r="E72" s="62">
        <v>2141771.4700000002</v>
      </c>
      <c r="F72" s="51">
        <f t="shared" si="0"/>
        <v>8170728.5299999993</v>
      </c>
    </row>
    <row r="73" spans="1:6" s="13" customFormat="1" x14ac:dyDescent="0.25">
      <c r="A73" s="21" t="s">
        <v>105</v>
      </c>
      <c r="B73" s="20" t="s">
        <v>106</v>
      </c>
      <c r="C73" s="62">
        <v>6400000</v>
      </c>
      <c r="D73" s="62">
        <v>3000000</v>
      </c>
      <c r="E73" s="62">
        <v>1192070</v>
      </c>
      <c r="F73" s="51">
        <f t="shared" si="0"/>
        <v>8207930</v>
      </c>
    </row>
    <row r="74" spans="1:6" s="13" customFormat="1" x14ac:dyDescent="0.25">
      <c r="A74" s="21" t="s">
        <v>107</v>
      </c>
      <c r="B74" s="20" t="s">
        <v>127</v>
      </c>
      <c r="C74" s="62">
        <v>1600000</v>
      </c>
      <c r="D74" s="62">
        <v>0</v>
      </c>
      <c r="E74" s="62">
        <v>221484.2</v>
      </c>
      <c r="F74" s="51">
        <f t="shared" si="0"/>
        <v>1378515.8</v>
      </c>
    </row>
    <row r="75" spans="1:6" s="13" customFormat="1" x14ac:dyDescent="0.25">
      <c r="A75" s="21" t="s">
        <v>108</v>
      </c>
      <c r="B75" s="20" t="s">
        <v>109</v>
      </c>
      <c r="C75" s="62">
        <v>15700000</v>
      </c>
      <c r="D75" s="62">
        <v>34783100</v>
      </c>
      <c r="E75" s="62">
        <v>49812464.490000002</v>
      </c>
      <c r="F75" s="51">
        <f t="shared" si="0"/>
        <v>670635.50999999791</v>
      </c>
    </row>
    <row r="76" spans="1:6" s="13" customFormat="1" x14ac:dyDescent="0.25">
      <c r="A76" s="21" t="s">
        <v>110</v>
      </c>
      <c r="B76" s="20" t="s">
        <v>111</v>
      </c>
      <c r="C76" s="62">
        <v>4000000</v>
      </c>
      <c r="D76" s="62">
        <v>1000000</v>
      </c>
      <c r="E76" s="62">
        <v>599635.86</v>
      </c>
      <c r="F76" s="51">
        <f t="shared" si="0"/>
        <v>4400364.1399999997</v>
      </c>
    </row>
    <row r="77" spans="1:6" s="13" customFormat="1" x14ac:dyDescent="0.25">
      <c r="A77" s="21" t="s">
        <v>112</v>
      </c>
      <c r="B77" s="20" t="s">
        <v>217</v>
      </c>
      <c r="C77" s="62">
        <v>6000000</v>
      </c>
      <c r="D77" s="62">
        <v>4887000</v>
      </c>
      <c r="E77" s="62">
        <v>510206.19</v>
      </c>
      <c r="F77" s="51">
        <f t="shared" si="0"/>
        <v>10376793.810000001</v>
      </c>
    </row>
    <row r="78" spans="1:6" s="13" customFormat="1" x14ac:dyDescent="0.25">
      <c r="A78" s="21" t="s">
        <v>113</v>
      </c>
      <c r="B78" s="20" t="s">
        <v>225</v>
      </c>
      <c r="C78" s="62">
        <v>3162281</v>
      </c>
      <c r="D78" s="62">
        <v>2000000</v>
      </c>
      <c r="E78" s="62">
        <v>36553.620000000003</v>
      </c>
      <c r="F78" s="51">
        <f t="shared" si="0"/>
        <v>5125727.38</v>
      </c>
    </row>
    <row r="79" spans="1:6" s="13" customFormat="1" x14ac:dyDescent="0.25">
      <c r="A79" s="21" t="s">
        <v>114</v>
      </c>
      <c r="B79" s="20" t="s">
        <v>115</v>
      </c>
      <c r="C79" s="62">
        <v>2500000</v>
      </c>
      <c r="D79" s="62">
        <v>15164000</v>
      </c>
      <c r="E79" s="62">
        <v>15164000</v>
      </c>
      <c r="F79" s="51">
        <f t="shared" ref="F79:F87" si="1">C79+D79-E79</f>
        <v>2500000</v>
      </c>
    </row>
    <row r="80" spans="1:6" s="13" customFormat="1" x14ac:dyDescent="0.25">
      <c r="A80" s="21" t="s">
        <v>116</v>
      </c>
      <c r="B80" s="20" t="s">
        <v>222</v>
      </c>
      <c r="C80" s="62">
        <v>2000000</v>
      </c>
      <c r="D80" s="62">
        <v>0</v>
      </c>
      <c r="E80" s="62">
        <v>0</v>
      </c>
      <c r="F80" s="51">
        <f t="shared" si="1"/>
        <v>2000000</v>
      </c>
    </row>
    <row r="81" spans="1:10" s="13" customFormat="1" x14ac:dyDescent="0.25">
      <c r="A81" s="21" t="s">
        <v>117</v>
      </c>
      <c r="B81" s="20" t="s">
        <v>118</v>
      </c>
      <c r="C81" s="62">
        <v>500000</v>
      </c>
      <c r="D81" s="62">
        <v>9000000</v>
      </c>
      <c r="E81" s="62">
        <v>9053500</v>
      </c>
      <c r="F81" s="51">
        <f t="shared" si="1"/>
        <v>446500</v>
      </c>
    </row>
    <row r="82" spans="1:10" s="13" customFormat="1" x14ac:dyDescent="0.25">
      <c r="A82" s="21" t="s">
        <v>243</v>
      </c>
      <c r="B82" s="20" t="s">
        <v>244</v>
      </c>
      <c r="C82" s="62">
        <v>130000</v>
      </c>
      <c r="D82" s="62">
        <v>0</v>
      </c>
      <c r="E82" s="62">
        <v>0</v>
      </c>
      <c r="F82" s="51">
        <f t="shared" si="1"/>
        <v>130000</v>
      </c>
    </row>
    <row r="83" spans="1:10" s="13" customFormat="1" x14ac:dyDescent="0.25">
      <c r="A83" s="21" t="s">
        <v>257</v>
      </c>
      <c r="B83" s="20" t="s">
        <v>258</v>
      </c>
      <c r="C83" s="62">
        <v>0</v>
      </c>
      <c r="D83" s="62">
        <v>19678000</v>
      </c>
      <c r="E83" s="62">
        <v>19678000</v>
      </c>
      <c r="F83" s="51">
        <f t="shared" si="1"/>
        <v>0</v>
      </c>
    </row>
    <row r="84" spans="1:10" s="13" customFormat="1" ht="14.25" customHeight="1" x14ac:dyDescent="0.25">
      <c r="A84" s="21" t="s">
        <v>119</v>
      </c>
      <c r="B84" s="20" t="s">
        <v>236</v>
      </c>
      <c r="C84" s="62">
        <v>2800000</v>
      </c>
      <c r="D84" s="62">
        <v>0</v>
      </c>
      <c r="E84" s="62">
        <v>0</v>
      </c>
      <c r="F84" s="51">
        <f t="shared" si="1"/>
        <v>2800000</v>
      </c>
    </row>
    <row r="85" spans="1:10" s="13" customFormat="1" x14ac:dyDescent="0.25">
      <c r="A85" s="21" t="s">
        <v>120</v>
      </c>
      <c r="B85" s="20" t="s">
        <v>121</v>
      </c>
      <c r="C85" s="62">
        <v>200000</v>
      </c>
      <c r="D85" s="62">
        <v>2000000</v>
      </c>
      <c r="E85" s="62">
        <v>0</v>
      </c>
      <c r="F85" s="51">
        <f t="shared" si="1"/>
        <v>2200000</v>
      </c>
    </row>
    <row r="86" spans="1:10" s="13" customFormat="1" x14ac:dyDescent="0.25">
      <c r="A86" s="21" t="s">
        <v>129</v>
      </c>
      <c r="B86" s="20" t="s">
        <v>130</v>
      </c>
      <c r="C86" s="62">
        <v>150000</v>
      </c>
      <c r="D86" s="62">
        <v>0</v>
      </c>
      <c r="E86" s="62">
        <v>0</v>
      </c>
      <c r="F86" s="51">
        <f t="shared" ref="F86" si="2">C86+D86-E86</f>
        <v>150000</v>
      </c>
    </row>
    <row r="87" spans="1:10" s="13" customFormat="1" x14ac:dyDescent="0.25">
      <c r="A87" s="21" t="s">
        <v>260</v>
      </c>
      <c r="B87" s="20" t="s">
        <v>259</v>
      </c>
      <c r="C87" s="62">
        <v>0</v>
      </c>
      <c r="D87" s="62">
        <v>5000000</v>
      </c>
      <c r="E87" s="62">
        <v>5000000</v>
      </c>
      <c r="F87" s="51">
        <f t="shared" si="1"/>
        <v>0</v>
      </c>
    </row>
    <row r="88" spans="1:10" s="87" customFormat="1" x14ac:dyDescent="0.25">
      <c r="A88" s="18"/>
      <c r="B88" s="63"/>
      <c r="C88" s="17"/>
      <c r="D88" s="10"/>
      <c r="E88" s="3"/>
      <c r="F88" s="10"/>
    </row>
    <row r="89" spans="1:10" s="87" customFormat="1" ht="15.75" x14ac:dyDescent="0.25">
      <c r="A89" s="26"/>
      <c r="B89" s="40"/>
      <c r="C89" s="26"/>
      <c r="D89" s="26"/>
      <c r="E89" s="26"/>
      <c r="F89" s="26"/>
      <c r="G89" s="26"/>
      <c r="H89" s="26"/>
      <c r="I89" s="41"/>
      <c r="J89" s="41"/>
    </row>
    <row r="90" spans="1:10" s="87" customFormat="1" ht="15.75" x14ac:dyDescent="0.25">
      <c r="A90" s="95"/>
      <c r="B90" s="95" t="s">
        <v>219</v>
      </c>
      <c r="C90" s="26"/>
      <c r="D90" s="26"/>
      <c r="E90" s="121" t="s">
        <v>220</v>
      </c>
      <c r="F90" s="121"/>
      <c r="G90" s="26"/>
      <c r="H90" s="121"/>
      <c r="I90" s="121"/>
      <c r="J90" s="121"/>
    </row>
    <row r="91" spans="1:10" s="87" customFormat="1" ht="15.75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</row>
    <row r="92" spans="1:10" s="87" customFormat="1" ht="15.75" x14ac:dyDescent="0.25">
      <c r="A92" s="95"/>
      <c r="B92" s="95"/>
      <c r="C92" s="26"/>
      <c r="D92" s="26"/>
      <c r="E92" s="26"/>
      <c r="F92" s="26"/>
      <c r="G92" s="26"/>
      <c r="H92" s="26"/>
      <c r="I92" s="26"/>
      <c r="J92" s="26"/>
    </row>
    <row r="93" spans="1:10" s="87" customFormat="1" ht="18.75" x14ac:dyDescent="0.3">
      <c r="A93" s="96"/>
      <c r="B93" s="96" t="s">
        <v>254</v>
      </c>
      <c r="C93" s="26"/>
      <c r="D93" s="26"/>
      <c r="E93" s="125" t="s">
        <v>253</v>
      </c>
      <c r="F93" s="126"/>
      <c r="G93" s="26"/>
      <c r="H93" s="125"/>
      <c r="I93" s="126"/>
      <c r="J93" s="126"/>
    </row>
    <row r="94" spans="1:10" ht="15.75" x14ac:dyDescent="0.25">
      <c r="A94" s="95"/>
      <c r="B94" s="95" t="s">
        <v>263</v>
      </c>
      <c r="C94" s="26"/>
      <c r="D94" s="26"/>
      <c r="E94" s="121" t="s">
        <v>255</v>
      </c>
      <c r="F94" s="121"/>
      <c r="G94" s="26"/>
      <c r="H94" s="121"/>
      <c r="I94" s="121"/>
      <c r="J94" s="121"/>
    </row>
    <row r="95" spans="1:10" ht="15.75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</row>
    <row r="96" spans="1:10" ht="15.75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</row>
    <row r="97" spans="1:10" x14ac:dyDescent="0.25">
      <c r="A97" s="54"/>
      <c r="B97" s="87"/>
      <c r="C97" s="55"/>
      <c r="F97" s="10"/>
      <c r="G97" s="87"/>
      <c r="H97" s="87"/>
      <c r="I97" s="87"/>
      <c r="J97" s="87"/>
    </row>
    <row r="98" spans="1:10" x14ac:dyDescent="0.25">
      <c r="A98" s="54"/>
      <c r="B98" s="87"/>
      <c r="C98" s="55"/>
      <c r="F98" s="10"/>
      <c r="G98" s="87"/>
      <c r="H98" s="87"/>
      <c r="I98" s="87"/>
      <c r="J98" s="87"/>
    </row>
    <row r="99" spans="1:10" x14ac:dyDescent="0.25">
      <c r="A99" s="87"/>
      <c r="B99" s="87"/>
      <c r="F99" s="10"/>
      <c r="G99" s="87"/>
      <c r="H99" s="87"/>
      <c r="I99" s="87"/>
      <c r="J99" s="87"/>
    </row>
    <row r="100" spans="1:10" x14ac:dyDescent="0.25">
      <c r="A100" s="87"/>
      <c r="B100" s="87"/>
      <c r="F100" s="10"/>
      <c r="G100" s="87"/>
      <c r="H100" s="87"/>
      <c r="I100" s="87"/>
      <c r="J100" s="87"/>
    </row>
    <row r="102" spans="1:10" x14ac:dyDescent="0.25">
      <c r="A102" s="128" t="s">
        <v>122</v>
      </c>
      <c r="B102" s="128"/>
      <c r="C102" s="128"/>
      <c r="D102" s="128"/>
      <c r="E102" s="128"/>
      <c r="F102" s="128"/>
    </row>
    <row r="103" spans="1:10" x14ac:dyDescent="0.25">
      <c r="A103" s="127" t="s">
        <v>123</v>
      </c>
      <c r="B103" s="127"/>
      <c r="C103" s="127"/>
      <c r="D103" s="127"/>
      <c r="E103" s="127"/>
      <c r="F103" s="127"/>
    </row>
  </sheetData>
  <mergeCells count="14">
    <mergeCell ref="A103:F103"/>
    <mergeCell ref="A102:F102"/>
    <mergeCell ref="A10:F10"/>
    <mergeCell ref="A5:F5"/>
    <mergeCell ref="A6:F6"/>
    <mergeCell ref="A7:F7"/>
    <mergeCell ref="A8:F8"/>
    <mergeCell ref="A9:F9"/>
    <mergeCell ref="H90:J90"/>
    <mergeCell ref="H93:J93"/>
    <mergeCell ref="H94:J94"/>
    <mergeCell ref="E90:F90"/>
    <mergeCell ref="E93:F93"/>
    <mergeCell ref="E94:F94"/>
  </mergeCells>
  <hyperlinks>
    <hyperlink ref="A103" r:id="rId1"/>
  </hyperlinks>
  <pageMargins left="0.25" right="0.25" top="0.75" bottom="0.75" header="0.3" footer="0.3"/>
  <pageSetup scale="90" orientation="landscape" horizontalDpi="4294967293" r:id="rId2"/>
  <headerFooter>
    <oddFooter>&amp;CPágina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PARA ENVIAR 1</vt:lpstr>
      <vt:lpstr>MODIFICADO</vt:lpstr>
      <vt:lpstr>MODIFICADO!Títulos_a_imprimir</vt:lpstr>
      <vt:lpstr>'PARA ENVIAR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Usuario de Windows</cp:lastModifiedBy>
  <cp:lastPrinted>2022-05-03T18:32:30Z</cp:lastPrinted>
  <dcterms:created xsi:type="dcterms:W3CDTF">2018-08-01T15:16:23Z</dcterms:created>
  <dcterms:modified xsi:type="dcterms:W3CDTF">2022-05-03T18:47:53Z</dcterms:modified>
</cp:coreProperties>
</file>