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REPORTE PORTAL 2023\"/>
    </mc:Choice>
  </mc:AlternateContent>
  <bookViews>
    <workbookView xWindow="0" yWindow="0" windowWidth="11190" windowHeight="2745" tabRatio="807"/>
  </bookViews>
  <sheets>
    <sheet name="FINANCIERA" sheetId="22" r:id="rId1"/>
    <sheet name="EJECUCION" sheetId="23" r:id="rId2"/>
  </sheets>
  <definedNames>
    <definedName name="_xlnm.Print_Titles" localSheetId="1">EJECUCION!$12:$12</definedName>
    <definedName name="_xlnm.Print_Titles" localSheetId="0">FINANCIERA!$12:$12</definedName>
  </definedNames>
  <calcPr calcId="162913"/>
</workbook>
</file>

<file path=xl/calcChain.xml><?xml version="1.0" encoding="utf-8"?>
<calcChain xmlns="http://schemas.openxmlformats.org/spreadsheetml/2006/main">
  <c r="B15" i="22" l="1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14" i="22"/>
  <c r="H78" i="22"/>
  <c r="B78" i="22" s="1"/>
  <c r="H14" i="22"/>
  <c r="D13" i="23"/>
  <c r="E13" i="23"/>
  <c r="C13" i="23"/>
  <c r="H89" i="22" l="1"/>
  <c r="B89" i="22" s="1"/>
  <c r="F85" i="23" l="1"/>
  <c r="F86" i="23"/>
  <c r="F87" i="23"/>
  <c r="F88" i="23"/>
  <c r="F89" i="23"/>
  <c r="F90" i="23"/>
  <c r="F91" i="23"/>
  <c r="G14" i="22" l="1"/>
  <c r="G78" i="22" s="1"/>
  <c r="G89" i="22" s="1"/>
  <c r="F84" i="23" l="1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 l="1"/>
  <c r="F56" i="22"/>
  <c r="F66" i="22"/>
  <c r="F47" i="22" l="1"/>
  <c r="F30" i="22"/>
  <c r="F20" i="22"/>
  <c r="F14" i="22"/>
  <c r="F46" i="22" l="1"/>
  <c r="F45" i="22" l="1"/>
  <c r="C88" i="22"/>
  <c r="D88" i="22"/>
  <c r="E88" i="22"/>
  <c r="B80" i="22"/>
  <c r="B81" i="22"/>
  <c r="B82" i="22"/>
  <c r="B83" i="22"/>
  <c r="B84" i="22"/>
  <c r="B85" i="22"/>
  <c r="B86" i="22"/>
  <c r="B87" i="22"/>
  <c r="C14" i="22"/>
  <c r="D74" i="22"/>
  <c r="E74" i="22"/>
  <c r="C74" i="22"/>
  <c r="D71" i="22"/>
  <c r="E71" i="22"/>
  <c r="C71" i="22"/>
  <c r="D66" i="22"/>
  <c r="E66" i="22"/>
  <c r="C66" i="22"/>
  <c r="D56" i="22"/>
  <c r="E56" i="22"/>
  <c r="C56" i="22"/>
  <c r="C48" i="22"/>
  <c r="D48" i="22"/>
  <c r="E48" i="22"/>
  <c r="C40" i="22"/>
  <c r="D40" i="22"/>
  <c r="E40" i="22"/>
  <c r="F44" i="22" l="1"/>
  <c r="B88" i="22"/>
  <c r="C30" i="22"/>
  <c r="D30" i="22"/>
  <c r="E30" i="22"/>
  <c r="D14" i="22"/>
  <c r="E14" i="22"/>
  <c r="E78" i="22" s="1"/>
  <c r="D20" i="22"/>
  <c r="E20" i="22"/>
  <c r="C20" i="22"/>
  <c r="F43" i="22" l="1"/>
  <c r="C78" i="22"/>
  <c r="D78" i="22"/>
  <c r="E89" i="22"/>
  <c r="F42" i="22" l="1"/>
  <c r="C89" i="22"/>
  <c r="D89" i="22"/>
  <c r="F41" i="22" l="1"/>
  <c r="F40" i="22" l="1"/>
  <c r="F78" i="22" l="1"/>
  <c r="F89" i="22" l="1"/>
</calcChain>
</file>

<file path=xl/sharedStrings.xml><?xml version="1.0" encoding="utf-8"?>
<sst xmlns="http://schemas.openxmlformats.org/spreadsheetml/2006/main" count="281" uniqueCount="271">
  <si>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</si>
  <si>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</si>
  <si>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</si>
  <si>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</si>
  <si>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</si>
  <si>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</si>
  <si>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</si>
  <si>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</si>
  <si>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Av. Presidente Estrella Ureña Esq. San Vicente de Paúl. Teléfono: 809-592-1819 Fax: 809-596-7420</t>
  </si>
  <si>
    <t>www.comedoreseconomicos.gob.do</t>
  </si>
  <si>
    <t>CUENTA
 #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</si>
  <si>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</si>
  <si>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</si>
  <si>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</si>
  <si>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</si>
  <si>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</si>
  <si>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</si>
  <si>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</si>
  <si>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</si>
  <si>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</si>
  <si>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</si>
  <si>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</si>
  <si>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</si>
  <si>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</si>
  <si>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</si>
  <si>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</si>
  <si>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</si>
  <si>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</si>
  <si>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</si>
  <si>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</si>
  <si>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</si>
  <si>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</si>
  <si>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</si>
  <si>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</si>
  <si>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</si>
  <si>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</si>
  <si>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</si>
  <si>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</si>
  <si>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</si>
  <si>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</si>
  <si>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</si>
  <si>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</si>
  <si>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</si>
  <si>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</si>
  <si>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</si>
  <si>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</si>
  <si>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</si>
  <si>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</si>
  <si>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</si>
  <si>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</si>
  <si>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</si>
  <si>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</si>
  <si>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</si>
  <si>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</si>
  <si>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</si>
  <si>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</si>
  <si>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</si>
  <si>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</si>
  <si>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</si>
  <si>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</si>
  <si>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</si>
  <si>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</si>
  <si>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</si>
  <si>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</si>
  <si>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</si>
  <si>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</si>
  <si>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</si>
  <si>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</si>
  <si>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</si>
  <si>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</si>
  <si>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</si>
  <si>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</si>
  <si>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</si>
  <si>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</si>
  <si>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</si>
  <si>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</si>
  <si>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</si>
  <si>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</si>
  <si>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</si>
  <si>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</si>
  <si>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</si>
  <si>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</si>
  <si>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</si>
  <si>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</si>
  <si>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</si>
  <si>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</si>
  <si>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</si>
  <si>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</si>
  <si>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</si>
  <si>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</si>
  <si>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</si>
  <si>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</si>
  <si>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</si>
  <si>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Ing. Jose Manuel Peguero</t>
  </si>
  <si>
    <t>Licda.Lucia Mercedes Vidal</t>
  </si>
  <si>
    <t>Gerente  Financiero</t>
  </si>
  <si>
    <t>Encargada Depto.  de Presupuesto</t>
  </si>
  <si>
    <t>Febrero</t>
  </si>
  <si>
    <t>Marzo</t>
  </si>
  <si>
    <t>Departamento Administrativo - Financiero</t>
  </si>
  <si>
    <t xml:space="preserve"> Departamento de Presupuesto</t>
  </si>
  <si>
    <t>EJECUCION DE GASTOS Y APLICACIONES FINANCIERAS</t>
  </si>
  <si>
    <t>Abril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</si>
  <si>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</si>
  <si>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</si>
  <si>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</si>
  <si>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</si>
  <si>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</si>
  <si>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</si>
  <si>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</si>
  <si>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</si>
  <si>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Mayo</t>
  </si>
  <si>
    <r>
      <rPr>
        <b/>
        <sz val="6"/>
        <rFont val="Arial"/>
        <family val="2"/>
      </rPr>
      <t>2.1.1.1</t>
    </r>
  </si>
  <si>
    <r>
      <rPr>
        <b/>
        <sz val="6"/>
        <rFont val="Arial"/>
        <family val="2"/>
      </rPr>
      <t>Remuneraciones al personal fijo</t>
    </r>
  </si>
  <si>
    <r>
      <rPr>
        <b/>
        <sz val="6"/>
        <rFont val="Arial"/>
        <family val="2"/>
      </rPr>
      <t>2.1.1.2</t>
    </r>
  </si>
  <si>
    <r>
      <rPr>
        <b/>
        <sz val="6"/>
        <rFont val="Arial"/>
        <family val="2"/>
      </rPr>
      <t>Remuneraciones al personal de carácter temporal</t>
    </r>
  </si>
  <si>
    <r>
      <rPr>
        <b/>
        <sz val="6"/>
        <rFont val="Arial"/>
        <family val="2"/>
      </rPr>
      <t>2.1.1.3</t>
    </r>
  </si>
  <si>
    <r>
      <rPr>
        <b/>
        <sz val="6"/>
        <rFont val="Arial"/>
        <family val="2"/>
      </rPr>
      <t>Sueldos al personal fijo en trámite de pensiones</t>
    </r>
  </si>
  <si>
    <r>
      <rPr>
        <b/>
        <sz val="6"/>
        <rFont val="Arial"/>
        <family val="2"/>
      </rPr>
      <t>2.1.1.4</t>
    </r>
  </si>
  <si>
    <r>
      <rPr>
        <b/>
        <sz val="6"/>
        <rFont val="Arial"/>
        <family val="2"/>
      </rPr>
      <t>Sueldo anual no.13</t>
    </r>
  </si>
  <si>
    <r>
      <rPr>
        <b/>
        <sz val="6"/>
        <rFont val="Arial"/>
        <family val="2"/>
      </rPr>
      <t>2.1.1.5</t>
    </r>
  </si>
  <si>
    <r>
      <rPr>
        <b/>
        <sz val="6"/>
        <rFont val="Arial"/>
        <family val="2"/>
      </rPr>
      <t>Prestaciones económicas</t>
    </r>
  </si>
  <si>
    <r>
      <rPr>
        <sz val="6"/>
        <rFont val="Arial MT"/>
        <family val="2"/>
      </rPr>
      <t>2.1.2.2.05</t>
    </r>
  </si>
  <si>
    <r>
      <rPr>
        <sz val="6"/>
        <rFont val="Arial MT"/>
        <family val="2"/>
      </rPr>
      <t>Compensación servicios de seguridad</t>
    </r>
  </si>
  <si>
    <r>
      <rPr>
        <sz val="6"/>
        <rFont val="Arial MT"/>
        <family val="2"/>
      </rPr>
      <t>2.1.2.2.06</t>
    </r>
  </si>
  <si>
    <r>
      <rPr>
        <sz val="6"/>
        <rFont val="Arial MT"/>
        <family val="2"/>
      </rPr>
      <t>Incentivo por Rendimiento Individual</t>
    </r>
  </si>
  <si>
    <r>
      <rPr>
        <sz val="6"/>
        <rFont val="Arial MT"/>
        <family val="2"/>
      </rPr>
      <t>2.1.2.2.09</t>
    </r>
  </si>
  <si>
    <r>
      <rPr>
        <sz val="6"/>
        <rFont val="Arial MT"/>
        <family val="2"/>
      </rPr>
      <t>Bono por desempeño a servidores de carrera</t>
    </r>
  </si>
  <si>
    <r>
      <rPr>
        <sz val="6"/>
        <rFont val="Arial MT"/>
        <family val="2"/>
      </rPr>
      <t>2.1.2.2.10</t>
    </r>
  </si>
  <si>
    <r>
      <rPr>
        <sz val="6"/>
        <rFont val="Arial MT"/>
        <family val="2"/>
      </rPr>
      <t>Compensación por cumplimiento de indicadores del MAP</t>
    </r>
  </si>
  <si>
    <r>
      <rPr>
        <b/>
        <sz val="6"/>
        <rFont val="Arial"/>
        <family val="2"/>
      </rPr>
      <t>2.1.4.2</t>
    </r>
  </si>
  <si>
    <r>
      <rPr>
        <b/>
        <sz val="6"/>
        <rFont val="Arial"/>
        <family val="2"/>
      </rPr>
      <t>Otras Gratificaciones y Bonificaciones</t>
    </r>
  </si>
  <si>
    <r>
      <rPr>
        <b/>
        <sz val="6"/>
        <rFont val="Arial"/>
        <family val="2"/>
      </rPr>
      <t>2.1.5.1</t>
    </r>
  </si>
  <si>
    <r>
      <rPr>
        <b/>
        <sz val="6"/>
        <rFont val="Arial"/>
        <family val="2"/>
      </rPr>
      <t>Contribuciones al seguro de salud</t>
    </r>
  </si>
  <si>
    <r>
      <rPr>
        <b/>
        <sz val="6"/>
        <rFont val="Arial"/>
        <family val="2"/>
      </rPr>
      <t>2.1.5.2</t>
    </r>
  </si>
  <si>
    <r>
      <rPr>
        <b/>
        <sz val="6"/>
        <rFont val="Arial"/>
        <family val="2"/>
      </rPr>
      <t>Contribuciones al seguro de pensiones</t>
    </r>
  </si>
  <si>
    <r>
      <rPr>
        <b/>
        <sz val="6"/>
        <rFont val="Arial"/>
        <family val="2"/>
      </rPr>
      <t>2.1.5.3</t>
    </r>
  </si>
  <si>
    <r>
      <rPr>
        <b/>
        <sz val="6"/>
        <rFont val="Arial"/>
        <family val="2"/>
      </rPr>
      <t>Contribuciones al seguro de riesgo laboral</t>
    </r>
  </si>
  <si>
    <r>
      <rPr>
        <b/>
        <sz val="6"/>
        <rFont val="Arial"/>
        <family val="2"/>
      </rPr>
      <t>2.2.1.2</t>
    </r>
  </si>
  <si>
    <r>
      <rPr>
        <b/>
        <sz val="6"/>
        <rFont val="Arial"/>
        <family val="2"/>
      </rPr>
      <t>Servicios telefónico de larga distancia</t>
    </r>
  </si>
  <si>
    <r>
      <rPr>
        <b/>
        <sz val="6"/>
        <rFont val="Arial"/>
        <family val="2"/>
      </rPr>
      <t>2.2.1.3</t>
    </r>
  </si>
  <si>
    <r>
      <rPr>
        <b/>
        <sz val="6"/>
        <rFont val="Arial"/>
        <family val="2"/>
      </rPr>
      <t>Teléfono local</t>
    </r>
  </si>
  <si>
    <r>
      <rPr>
        <b/>
        <sz val="6"/>
        <rFont val="Arial"/>
        <family val="2"/>
      </rPr>
      <t>2.2.1.5</t>
    </r>
  </si>
  <si>
    <r>
      <rPr>
        <b/>
        <sz val="6"/>
        <rFont val="Arial"/>
        <family val="2"/>
      </rPr>
      <t>Servicio de internet y televisión por cable</t>
    </r>
  </si>
  <si>
    <r>
      <rPr>
        <b/>
        <sz val="6"/>
        <rFont val="Arial"/>
        <family val="2"/>
      </rPr>
      <t>2.2.1.6</t>
    </r>
  </si>
  <si>
    <r>
      <rPr>
        <b/>
        <sz val="6"/>
        <rFont val="Arial"/>
        <family val="2"/>
      </rPr>
      <t>Electricidad</t>
    </r>
  </si>
  <si>
    <r>
      <rPr>
        <b/>
        <sz val="6"/>
        <rFont val="Arial"/>
        <family val="2"/>
      </rPr>
      <t>2.2.1.7</t>
    </r>
  </si>
  <si>
    <r>
      <rPr>
        <b/>
        <sz val="6"/>
        <rFont val="Arial"/>
        <family val="2"/>
      </rPr>
      <t>Agua</t>
    </r>
  </si>
  <si>
    <r>
      <rPr>
        <b/>
        <sz val="6"/>
        <rFont val="Arial"/>
        <family val="2"/>
      </rPr>
      <t>2.2.1.8</t>
    </r>
  </si>
  <si>
    <r>
      <rPr>
        <b/>
        <sz val="6"/>
        <rFont val="Arial"/>
        <family val="2"/>
      </rPr>
      <t>Recolección de residuos</t>
    </r>
  </si>
  <si>
    <r>
      <rPr>
        <b/>
        <sz val="6"/>
        <rFont val="Arial"/>
        <family val="2"/>
      </rPr>
      <t>2.2.2.1</t>
    </r>
  </si>
  <si>
    <r>
      <rPr>
        <b/>
        <sz val="6"/>
        <rFont val="Arial"/>
        <family val="2"/>
      </rPr>
      <t>Publicidad y propaganda</t>
    </r>
  </si>
  <si>
    <r>
      <rPr>
        <b/>
        <sz val="6"/>
        <rFont val="Arial"/>
        <family val="2"/>
      </rPr>
      <t>2.2.2.2</t>
    </r>
  </si>
  <si>
    <r>
      <rPr>
        <b/>
        <sz val="6"/>
        <rFont val="Arial"/>
        <family val="2"/>
      </rPr>
      <t>Impresión, encuadernación y rotulación</t>
    </r>
  </si>
  <si>
    <r>
      <rPr>
        <b/>
        <sz val="6"/>
        <rFont val="Arial"/>
        <family val="2"/>
      </rPr>
      <t>2.2.3.1</t>
    </r>
  </si>
  <si>
    <r>
      <rPr>
        <b/>
        <sz val="6"/>
        <rFont val="Arial"/>
        <family val="2"/>
      </rPr>
      <t>Viáticos dentro del país</t>
    </r>
  </si>
  <si>
    <r>
      <rPr>
        <b/>
        <sz val="6"/>
        <rFont val="Arial"/>
        <family val="2"/>
      </rPr>
      <t>2.2.4.1</t>
    </r>
  </si>
  <si>
    <r>
      <rPr>
        <b/>
        <sz val="6"/>
        <rFont val="Arial"/>
        <family val="2"/>
      </rPr>
      <t>Pasajes y gastos de transporte</t>
    </r>
  </si>
  <si>
    <r>
      <rPr>
        <b/>
        <sz val="6"/>
        <rFont val="Arial"/>
        <family val="2"/>
      </rPr>
      <t>2.2.4.2</t>
    </r>
  </si>
  <si>
    <r>
      <rPr>
        <b/>
        <sz val="6"/>
        <rFont val="Arial"/>
        <family val="2"/>
      </rPr>
      <t>Fletes</t>
    </r>
  </si>
  <si>
    <r>
      <rPr>
        <b/>
        <sz val="6"/>
        <rFont val="Arial"/>
        <family val="2"/>
      </rPr>
      <t>2.2.4.4</t>
    </r>
  </si>
  <si>
    <r>
      <rPr>
        <b/>
        <sz val="6"/>
        <rFont val="Arial"/>
        <family val="2"/>
      </rPr>
      <t>Peaje</t>
    </r>
  </si>
  <si>
    <r>
      <rPr>
        <b/>
        <sz val="6"/>
        <rFont val="Arial"/>
        <family val="2"/>
      </rPr>
      <t>2.2.5.1</t>
    </r>
  </si>
  <si>
    <r>
      <rPr>
        <b/>
        <sz val="6"/>
        <rFont val="Arial"/>
        <family val="2"/>
      </rPr>
      <t>Alquileres y rentas de edificaciones y locales</t>
    </r>
  </si>
  <si>
    <r>
      <rPr>
        <b/>
        <sz val="6"/>
        <rFont val="Arial"/>
        <family val="2"/>
      </rPr>
      <t>2.2.5.4</t>
    </r>
  </si>
  <si>
    <r>
      <rPr>
        <b/>
        <sz val="6"/>
        <rFont val="Arial"/>
        <family val="2"/>
      </rPr>
      <t>Alquileres de equipos de transporte, tracción y elevación</t>
    </r>
  </si>
  <si>
    <r>
      <rPr>
        <b/>
        <sz val="6"/>
        <rFont val="Arial"/>
        <family val="2"/>
      </rPr>
      <t>2.2.5.8</t>
    </r>
  </si>
  <si>
    <r>
      <rPr>
        <b/>
        <sz val="6"/>
        <rFont val="Arial"/>
        <family val="2"/>
      </rPr>
      <t>Otros alquileres</t>
    </r>
  </si>
  <si>
    <r>
      <rPr>
        <b/>
        <sz val="6"/>
        <rFont val="Arial"/>
        <family val="2"/>
      </rPr>
      <t>2.2.6.1</t>
    </r>
  </si>
  <si>
    <r>
      <rPr>
        <b/>
        <sz val="6"/>
        <rFont val="Arial"/>
        <family val="2"/>
      </rPr>
      <t>Seguro de bienes inmuebles</t>
    </r>
  </si>
  <si>
    <r>
      <rPr>
        <b/>
        <sz val="6"/>
        <rFont val="Arial"/>
        <family val="2"/>
      </rPr>
      <t>2.2.6.2</t>
    </r>
  </si>
  <si>
    <r>
      <rPr>
        <b/>
        <sz val="6"/>
        <rFont val="Arial"/>
        <family val="2"/>
      </rPr>
      <t>Seguro de bienes muebles</t>
    </r>
  </si>
  <si>
    <r>
      <rPr>
        <b/>
        <sz val="6"/>
        <rFont val="Arial"/>
        <family val="2"/>
      </rPr>
      <t>2.2.7.1</t>
    </r>
  </si>
  <si>
    <r>
      <rPr>
        <b/>
        <sz val="6"/>
        <rFont val="Arial"/>
        <family val="2"/>
      </rPr>
      <t>Contratación de mantenimiento y reparaciones menores</t>
    </r>
  </si>
  <si>
    <r>
      <rPr>
        <b/>
        <sz val="6"/>
        <rFont val="Arial"/>
        <family val="2"/>
      </rPr>
      <t>2.2.7.2</t>
    </r>
  </si>
  <si>
    <r>
      <rPr>
        <b/>
        <sz val="6"/>
        <rFont val="Arial"/>
        <family val="2"/>
      </rPr>
      <t>Mantenimiento y reparación  de maquinarias y equipos</t>
    </r>
  </si>
  <si>
    <r>
      <rPr>
        <b/>
        <sz val="6"/>
        <rFont val="Arial"/>
        <family val="2"/>
      </rPr>
      <t>2.2.8.2</t>
    </r>
  </si>
  <si>
    <r>
      <rPr>
        <b/>
        <sz val="6"/>
        <rFont val="Arial"/>
        <family val="2"/>
      </rPr>
      <t>Comisiones y gastos</t>
    </r>
  </si>
  <si>
    <r>
      <rPr>
        <b/>
        <sz val="6"/>
        <rFont val="Arial"/>
        <family val="2"/>
      </rPr>
      <t>2.2.8.5</t>
    </r>
  </si>
  <si>
    <r>
      <rPr>
        <b/>
        <sz val="6"/>
        <rFont val="Arial"/>
        <family val="2"/>
      </rPr>
      <t>Fumigación, lavandería, limpieza e higiene</t>
    </r>
  </si>
  <si>
    <r>
      <rPr>
        <b/>
        <sz val="6"/>
        <rFont val="Arial"/>
        <family val="2"/>
      </rPr>
      <t>2.2.8.6</t>
    </r>
  </si>
  <si>
    <r>
      <rPr>
        <b/>
        <sz val="6"/>
        <rFont val="Arial"/>
        <family val="2"/>
      </rPr>
      <t>Servicio de organización de eventos, festividades y actividades de entretenimiento</t>
    </r>
  </si>
  <si>
    <r>
      <rPr>
        <b/>
        <sz val="6"/>
        <rFont val="Arial"/>
        <family val="2"/>
      </rPr>
      <t>2.2.8.7</t>
    </r>
  </si>
  <si>
    <r>
      <rPr>
        <b/>
        <sz val="6"/>
        <rFont val="Arial"/>
        <family val="2"/>
      </rPr>
      <t>Servicios Técnicos y Profesionales</t>
    </r>
  </si>
  <si>
    <r>
      <rPr>
        <b/>
        <sz val="6"/>
        <rFont val="Arial"/>
        <family val="2"/>
      </rPr>
      <t>2.2.8.8</t>
    </r>
  </si>
  <si>
    <r>
      <rPr>
        <b/>
        <sz val="6"/>
        <rFont val="Arial"/>
        <family val="2"/>
      </rPr>
      <t>Impuestos, derechos y tasas</t>
    </r>
  </si>
  <si>
    <r>
      <rPr>
        <b/>
        <sz val="6"/>
        <rFont val="Arial"/>
        <family val="2"/>
      </rPr>
      <t>2.3.1.1</t>
    </r>
  </si>
  <si>
    <r>
      <rPr>
        <b/>
        <sz val="6"/>
        <rFont val="Arial"/>
        <family val="2"/>
      </rPr>
      <t>Alimentos y bebidas para personas</t>
    </r>
  </si>
  <si>
    <r>
      <rPr>
        <b/>
        <sz val="6"/>
        <rFont val="Arial"/>
        <family val="2"/>
      </rPr>
      <t>2.3.1.3</t>
    </r>
  </si>
  <si>
    <r>
      <rPr>
        <b/>
        <sz val="6"/>
        <rFont val="Arial"/>
        <family val="2"/>
      </rPr>
      <t>Productos agroforestales y pecuarios</t>
    </r>
  </si>
  <si>
    <r>
      <rPr>
        <b/>
        <sz val="6"/>
        <rFont val="Arial"/>
        <family val="2"/>
      </rPr>
      <t>2.3.1.4</t>
    </r>
  </si>
  <si>
    <r>
      <rPr>
        <b/>
        <sz val="6"/>
        <rFont val="Arial"/>
        <family val="2"/>
      </rPr>
      <t>Madera, corcho y sus manufacturas</t>
    </r>
  </si>
  <si>
    <r>
      <rPr>
        <b/>
        <sz val="6"/>
        <rFont val="Arial"/>
        <family val="2"/>
      </rPr>
      <t>2.3.2.1</t>
    </r>
  </si>
  <si>
    <r>
      <rPr>
        <b/>
        <sz val="6"/>
        <rFont val="Arial"/>
        <family val="2"/>
      </rPr>
      <t>Hilados, fibras, telas y útiles de costura</t>
    </r>
  </si>
  <si>
    <r>
      <rPr>
        <b/>
        <sz val="6"/>
        <rFont val="Arial"/>
        <family val="2"/>
      </rPr>
      <t>2.3.2.2</t>
    </r>
  </si>
  <si>
    <r>
      <rPr>
        <b/>
        <sz val="6"/>
        <rFont val="Arial"/>
        <family val="2"/>
      </rPr>
      <t>Acabados textiles</t>
    </r>
  </si>
  <si>
    <r>
      <rPr>
        <b/>
        <sz val="6"/>
        <rFont val="Arial"/>
        <family val="2"/>
      </rPr>
      <t>2.3.2.3</t>
    </r>
  </si>
  <si>
    <r>
      <rPr>
        <b/>
        <sz val="6"/>
        <rFont val="Arial"/>
        <family val="2"/>
      </rPr>
      <t>Prendas y accesorios de vestir</t>
    </r>
  </si>
  <si>
    <r>
      <rPr>
        <b/>
        <sz val="6"/>
        <rFont val="Arial"/>
        <family val="2"/>
      </rPr>
      <t>2.3.2.4</t>
    </r>
  </si>
  <si>
    <r>
      <rPr>
        <b/>
        <sz val="6"/>
        <rFont val="Arial"/>
        <family val="2"/>
      </rPr>
      <t>Calzados</t>
    </r>
  </si>
  <si>
    <r>
      <rPr>
        <b/>
        <sz val="6"/>
        <rFont val="Arial"/>
        <family val="2"/>
      </rPr>
      <t>2.3.3.1</t>
    </r>
  </si>
  <si>
    <r>
      <rPr>
        <b/>
        <sz val="6"/>
        <rFont val="Arial"/>
        <family val="2"/>
      </rPr>
      <t>Papel de escritorio</t>
    </r>
  </si>
  <si>
    <r>
      <rPr>
        <b/>
        <sz val="6"/>
        <rFont val="Arial"/>
        <family val="2"/>
      </rPr>
      <t>2.3.3.2</t>
    </r>
  </si>
  <si>
    <r>
      <rPr>
        <b/>
        <sz val="6"/>
        <rFont val="Arial"/>
        <family val="2"/>
      </rPr>
      <t>Papel y cartón</t>
    </r>
  </si>
  <si>
    <r>
      <rPr>
        <b/>
        <sz val="6"/>
        <rFont val="Arial"/>
        <family val="2"/>
      </rPr>
      <t>2.3.3.3</t>
    </r>
  </si>
  <si>
    <r>
      <rPr>
        <b/>
        <sz val="6"/>
        <rFont val="Arial"/>
        <family val="2"/>
      </rPr>
      <t>Productos de artes gráficas</t>
    </r>
  </si>
  <si>
    <r>
      <rPr>
        <b/>
        <sz val="6"/>
        <rFont val="Arial"/>
        <family val="2"/>
      </rPr>
      <t>2.3.3.4</t>
    </r>
  </si>
  <si>
    <r>
      <rPr>
        <b/>
        <sz val="6"/>
        <rFont val="Arial"/>
        <family val="2"/>
      </rPr>
      <t>Libros, revistas y periódicos</t>
    </r>
  </si>
  <si>
    <r>
      <rPr>
        <b/>
        <sz val="6"/>
        <rFont val="Arial"/>
        <family val="2"/>
      </rPr>
      <t>2.3.4.1</t>
    </r>
  </si>
  <si>
    <r>
      <rPr>
        <b/>
        <sz val="6"/>
        <rFont val="Arial"/>
        <family val="2"/>
      </rPr>
      <t>Productos medicinales para uso humano</t>
    </r>
  </si>
  <si>
    <r>
      <rPr>
        <b/>
        <sz val="6"/>
        <rFont val="Arial"/>
        <family val="2"/>
      </rPr>
      <t>2.3.5.1</t>
    </r>
  </si>
  <si>
    <r>
      <rPr>
        <b/>
        <sz val="6"/>
        <rFont val="Arial"/>
        <family val="2"/>
      </rPr>
      <t>Cuero y pieles</t>
    </r>
  </si>
  <si>
    <r>
      <rPr>
        <b/>
        <sz val="6"/>
        <rFont val="Arial"/>
        <family val="2"/>
      </rPr>
      <t>2.3.5.2</t>
    </r>
  </si>
  <si>
    <r>
      <rPr>
        <b/>
        <sz val="6"/>
        <rFont val="Arial"/>
        <family val="2"/>
      </rPr>
      <t>Productos de cuero</t>
    </r>
  </si>
  <si>
    <r>
      <rPr>
        <b/>
        <sz val="6"/>
        <rFont val="Arial"/>
        <family val="2"/>
      </rPr>
      <t>2.3.5.3</t>
    </r>
  </si>
  <si>
    <r>
      <rPr>
        <b/>
        <sz val="6"/>
        <rFont val="Arial"/>
        <family val="2"/>
      </rPr>
      <t>Llantas y neumáticos</t>
    </r>
  </si>
  <si>
    <r>
      <rPr>
        <b/>
        <sz val="6"/>
        <rFont val="Arial"/>
        <family val="2"/>
      </rPr>
      <t>2.3.5.4</t>
    </r>
  </si>
  <si>
    <r>
      <rPr>
        <b/>
        <sz val="6"/>
        <rFont val="Arial"/>
        <family val="2"/>
      </rPr>
      <t>Artículos de caucho</t>
    </r>
  </si>
  <si>
    <r>
      <rPr>
        <b/>
        <sz val="6"/>
        <rFont val="Arial"/>
        <family val="2"/>
      </rPr>
      <t>2.3.5.5</t>
    </r>
  </si>
  <si>
    <r>
      <rPr>
        <b/>
        <sz val="6"/>
        <rFont val="Arial"/>
        <family val="2"/>
      </rPr>
      <t>Plástico</t>
    </r>
  </si>
  <si>
    <r>
      <rPr>
        <b/>
        <sz val="6"/>
        <rFont val="Arial"/>
        <family val="2"/>
      </rPr>
      <t>2.3.6.1</t>
    </r>
  </si>
  <si>
    <r>
      <rPr>
        <b/>
        <sz val="6"/>
        <rFont val="Arial"/>
        <family val="2"/>
      </rPr>
      <t>Productos de cemento, cal, asbesto, yeso y arcilla</t>
    </r>
  </si>
  <si>
    <r>
      <rPr>
        <b/>
        <sz val="6"/>
        <rFont val="Arial"/>
        <family val="2"/>
      </rPr>
      <t>2.3.6.2</t>
    </r>
  </si>
  <si>
    <r>
      <rPr>
        <b/>
        <sz val="6"/>
        <rFont val="Arial"/>
        <family val="2"/>
      </rPr>
      <t>Productos de vidrio, loza y porcelana</t>
    </r>
  </si>
  <si>
    <r>
      <rPr>
        <b/>
        <sz val="6"/>
        <rFont val="Arial"/>
        <family val="2"/>
      </rPr>
      <t>2.3.6.3</t>
    </r>
  </si>
  <si>
    <r>
      <rPr>
        <b/>
        <sz val="6"/>
        <rFont val="Arial"/>
        <family val="2"/>
      </rPr>
      <t>Productos metálicos y sus derivados</t>
    </r>
  </si>
  <si>
    <r>
      <rPr>
        <b/>
        <sz val="6"/>
        <rFont val="Arial"/>
        <family val="2"/>
      </rPr>
      <t>2.3.6.4</t>
    </r>
  </si>
  <si>
    <r>
      <rPr>
        <b/>
        <sz val="6"/>
        <rFont val="Arial"/>
        <family val="2"/>
      </rPr>
      <t>Minerales</t>
    </r>
  </si>
  <si>
    <r>
      <rPr>
        <b/>
        <sz val="6"/>
        <rFont val="Arial"/>
        <family val="2"/>
      </rPr>
      <t>2.3.7.1</t>
    </r>
  </si>
  <si>
    <r>
      <rPr>
        <b/>
        <sz val="6"/>
        <rFont val="Arial"/>
        <family val="2"/>
      </rPr>
      <t>Combustibles y lubricantes</t>
    </r>
  </si>
  <si>
    <r>
      <rPr>
        <b/>
        <sz val="6"/>
        <rFont val="Arial"/>
        <family val="2"/>
      </rPr>
      <t>2.3.7.2</t>
    </r>
  </si>
  <si>
    <r>
      <rPr>
        <b/>
        <sz val="6"/>
        <rFont val="Arial"/>
        <family val="2"/>
      </rPr>
      <t>Productos químicos y conexos</t>
    </r>
  </si>
  <si>
    <r>
      <rPr>
        <b/>
        <sz val="6"/>
        <rFont val="Arial"/>
        <family val="2"/>
      </rPr>
      <t>2.3.9.1</t>
    </r>
  </si>
  <si>
    <r>
      <rPr>
        <b/>
        <sz val="6"/>
        <rFont val="Arial"/>
        <family val="2"/>
      </rPr>
      <t>Útiles y materiales de limpieza e higiene</t>
    </r>
  </si>
  <si>
    <r>
      <rPr>
        <b/>
        <sz val="6"/>
        <rFont val="Arial"/>
        <family val="2"/>
      </rPr>
      <t>2.3.9.2</t>
    </r>
  </si>
  <si>
    <r>
      <rPr>
        <b/>
        <sz val="6"/>
        <rFont val="Arial"/>
        <family val="2"/>
      </rPr>
      <t>Útiles  y materiales de escritorio, oficina, informática, escolares y de enseñanza</t>
    </r>
  </si>
  <si>
    <r>
      <rPr>
        <b/>
        <sz val="6"/>
        <rFont val="Arial"/>
        <family val="2"/>
      </rPr>
      <t>2.3.9.3</t>
    </r>
  </si>
  <si>
    <r>
      <rPr>
        <b/>
        <sz val="6"/>
        <rFont val="Arial"/>
        <family val="2"/>
      </rPr>
      <t>Útiles menores médico, quirúrgicos o de laboratorio</t>
    </r>
  </si>
  <si>
    <r>
      <rPr>
        <b/>
        <sz val="6"/>
        <rFont val="Arial"/>
        <family val="2"/>
      </rPr>
      <t>2.3.9.4</t>
    </r>
  </si>
  <si>
    <r>
      <rPr>
        <b/>
        <sz val="6"/>
        <rFont val="Arial"/>
        <family val="2"/>
      </rPr>
      <t>Útiles destinados a actividades deportivas, culturales y recreativas</t>
    </r>
  </si>
  <si>
    <r>
      <rPr>
        <b/>
        <sz val="6"/>
        <rFont val="Arial"/>
        <family val="2"/>
      </rPr>
      <t>2.3.9.5</t>
    </r>
  </si>
  <si>
    <r>
      <rPr>
        <b/>
        <sz val="6"/>
        <rFont val="Arial"/>
        <family val="2"/>
      </rPr>
      <t>Útiles de cocina y comedor</t>
    </r>
  </si>
  <si>
    <r>
      <rPr>
        <b/>
        <sz val="6"/>
        <rFont val="Arial"/>
        <family val="2"/>
      </rPr>
      <t>2.3.9.6</t>
    </r>
  </si>
  <si>
    <r>
      <rPr>
        <b/>
        <sz val="6"/>
        <rFont val="Arial"/>
        <family val="2"/>
      </rPr>
      <t>Productos eléctricos y afines</t>
    </r>
  </si>
  <si>
    <r>
      <rPr>
        <b/>
        <sz val="6"/>
        <rFont val="Arial"/>
        <family val="2"/>
      </rPr>
      <t>2.3.9.8</t>
    </r>
  </si>
  <si>
    <r>
      <rPr>
        <b/>
        <sz val="6"/>
        <rFont val="Arial"/>
        <family val="2"/>
      </rPr>
      <t>Repuestos y accesorios menores</t>
    </r>
  </si>
  <si>
    <r>
      <rPr>
        <b/>
        <sz val="6"/>
        <rFont val="Arial"/>
        <family val="2"/>
      </rPr>
      <t>2.3.9.9</t>
    </r>
  </si>
  <si>
    <r>
      <rPr>
        <b/>
        <sz val="6"/>
        <rFont val="Arial"/>
        <family val="2"/>
      </rPr>
      <t>Productos y útiles varios no identificados precedentemente (n.i.p.)</t>
    </r>
  </si>
  <si>
    <r>
      <rPr>
        <b/>
        <sz val="6"/>
        <rFont val="Arial"/>
        <family val="2"/>
      </rPr>
      <t>2.4.1.4</t>
    </r>
  </si>
  <si>
    <r>
      <rPr>
        <b/>
        <sz val="6"/>
        <rFont val="Arial"/>
        <family val="2"/>
      </rPr>
      <t>Becas y viajes de estudios</t>
    </r>
  </si>
  <si>
    <r>
      <rPr>
        <b/>
        <sz val="6"/>
        <rFont val="Arial"/>
        <family val="2"/>
      </rPr>
      <t>2.6.1.1</t>
    </r>
  </si>
  <si>
    <r>
      <rPr>
        <b/>
        <sz val="6"/>
        <rFont val="Arial"/>
        <family val="2"/>
      </rPr>
      <t>Muebles, equipos de oficina y estantería</t>
    </r>
  </si>
  <si>
    <r>
      <rPr>
        <b/>
        <sz val="6"/>
        <rFont val="Arial"/>
        <family val="2"/>
      </rPr>
      <t>2.6.1.3</t>
    </r>
  </si>
  <si>
    <r>
      <rPr>
        <b/>
        <sz val="6"/>
        <rFont val="Arial"/>
        <family val="2"/>
      </rPr>
      <t>Equipos de tecnología de la información y comunicación</t>
    </r>
  </si>
  <si>
    <r>
      <rPr>
        <b/>
        <sz val="6"/>
        <rFont val="Arial"/>
        <family val="2"/>
      </rPr>
      <t>2.6.1.4</t>
    </r>
  </si>
  <si>
    <r>
      <rPr>
        <b/>
        <sz val="6"/>
        <rFont val="Arial"/>
        <family val="2"/>
      </rPr>
      <t>Electrodomésticos</t>
    </r>
  </si>
  <si>
    <r>
      <rPr>
        <b/>
        <sz val="6"/>
        <rFont val="Arial"/>
        <family val="2"/>
      </rPr>
      <t>2.6.2.3</t>
    </r>
  </si>
  <si>
    <r>
      <rPr>
        <b/>
        <sz val="6"/>
        <rFont val="Arial"/>
        <family val="2"/>
      </rPr>
      <t>Cámaras fotográficas y de video</t>
    </r>
  </si>
  <si>
    <r>
      <rPr>
        <b/>
        <sz val="6"/>
        <rFont val="Arial"/>
        <family val="2"/>
      </rPr>
      <t>2.6.4.8</t>
    </r>
  </si>
  <si>
    <r>
      <rPr>
        <b/>
        <sz val="6"/>
        <rFont val="Arial"/>
        <family val="2"/>
      </rPr>
      <t>Otros equipos de transporte</t>
    </r>
  </si>
  <si>
    <r>
      <rPr>
        <b/>
        <sz val="6"/>
        <rFont val="Arial"/>
        <family val="2"/>
      </rPr>
      <t>2.6.5.2</t>
    </r>
  </si>
  <si>
    <r>
      <rPr>
        <b/>
        <sz val="6"/>
        <rFont val="Arial"/>
        <family val="2"/>
      </rPr>
      <t>Maquinaria y equipo industrial</t>
    </r>
  </si>
  <si>
    <r>
      <rPr>
        <b/>
        <sz val="6"/>
        <rFont val="Arial"/>
        <family val="2"/>
      </rPr>
      <t>2.6.5.4</t>
    </r>
  </si>
  <si>
    <r>
      <rPr>
        <b/>
        <sz val="6"/>
        <rFont val="Arial"/>
        <family val="2"/>
      </rPr>
      <t>Sistemas y equipos de climatización</t>
    </r>
  </si>
  <si>
    <r>
      <rPr>
        <b/>
        <sz val="6"/>
        <rFont val="Arial"/>
        <family val="2"/>
      </rPr>
      <t>2.6.5.8</t>
    </r>
  </si>
  <si>
    <r>
      <rPr>
        <b/>
        <sz val="6"/>
        <rFont val="Arial"/>
        <family val="2"/>
      </rPr>
      <t>Otros equipos</t>
    </r>
  </si>
  <si>
    <r>
      <rPr>
        <b/>
        <sz val="6"/>
        <rFont val="Arial"/>
        <family val="2"/>
      </rPr>
      <t>2.6.6.2</t>
    </r>
  </si>
  <si>
    <r>
      <rPr>
        <b/>
        <sz val="6"/>
        <rFont val="Arial"/>
        <family val="2"/>
      </rPr>
      <t>Equipos de seguridad</t>
    </r>
  </si>
  <si>
    <t xml:space="preserve">Junio </t>
  </si>
  <si>
    <t>Lic. Orvito Diez Feliz</t>
  </si>
  <si>
    <t>Encargado Depto.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</si>
</sst>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b/>
      <sz val="15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6"/>
      <name val="Arial"/>
      <family val="2"/>
    </font>
    <font>
      <sz val="6"/>
      <name val="Arial MT"/>
    </font>
    <font>
      <sz val="6"/>
      <name val="Arial MT"/>
      <family val="2"/>
    </font>
    <font>
      <b/>
      <sz val="6"/>
      <color rgb="FF000000"/>
      <name val="Arial"/>
      <family val="2"/>
    </font>
    <font>
      <sz val="6"/>
      <color rgb="FF000000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164" fontId="1" fillId="2" borderId="0" xfId="1" applyNumberFormat="1" applyFont="1" applyFill="1"/>
    <xf numFmtId="164" fontId="0" fillId="0" borderId="0" xfId="1" applyNumberFormat="1" applyFont="1"/>
    <xf numFmtId="164" fontId="0" fillId="2" borderId="0" xfId="1" applyNumberFormat="1" applyFont="1" applyFill="1"/>
    <xf numFmtId="0" fontId="15" fillId="0" borderId="0" xfId="0" applyFont="1"/>
    <xf numFmtId="0" fontId="15" fillId="2" borderId="0" xfId="0" applyFont="1" applyFill="1"/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 applyBorder="1"/>
    <xf numFmtId="43" fontId="15" fillId="0" borderId="0" xfId="0" applyNumberFormat="1" applyFont="1" applyBorder="1"/>
    <xf numFmtId="0" fontId="15" fillId="0" borderId="0" xfId="0" applyFont="1" applyAlignment="1">
      <alignment horizontal="center"/>
    </xf>
    <xf numFmtId="0" fontId="0" fillId="0" borderId="0" xfId="0"/>
    <xf numFmtId="0" fontId="0" fillId="2" borderId="0" xfId="0" applyFill="1"/>
    <xf numFmtId="43" fontId="15" fillId="0" borderId="0" xfId="1" applyFont="1" applyBorder="1"/>
    <xf numFmtId="43" fontId="17" fillId="2" borderId="0" xfId="1" applyFont="1" applyFill="1" applyBorder="1" applyAlignment="1">
      <alignment vertical="center"/>
    </xf>
    <xf numFmtId="43" fontId="17" fillId="2" borderId="0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2" borderId="0" xfId="0" applyFont="1" applyFill="1"/>
    <xf numFmtId="0" fontId="15" fillId="0" borderId="0" xfId="0" applyFont="1" applyAlignment="1"/>
    <xf numFmtId="166" fontId="10" fillId="2" borderId="0" xfId="1" applyNumberFormat="1" applyFont="1" applyFill="1" applyBorder="1" applyAlignment="1">
      <alignment vertical="center"/>
    </xf>
    <xf numFmtId="166" fontId="10" fillId="2" borderId="0" xfId="0" applyNumberFormat="1" applyFont="1" applyFill="1" applyBorder="1" applyAlignment="1">
      <alignment vertical="center" wrapText="1"/>
    </xf>
    <xf numFmtId="166" fontId="10" fillId="0" borderId="0" xfId="0" applyNumberFormat="1" applyFont="1" applyBorder="1" applyAlignment="1">
      <alignment vertical="center"/>
    </xf>
    <xf numFmtId="166" fontId="10" fillId="2" borderId="0" xfId="0" applyNumberFormat="1" applyFont="1" applyFill="1" applyBorder="1" applyAlignment="1">
      <alignment vertical="center"/>
    </xf>
    <xf numFmtId="166" fontId="10" fillId="0" borderId="0" xfId="1" applyNumberFormat="1" applyFont="1" applyBorder="1" applyAlignment="1">
      <alignment vertical="center"/>
    </xf>
    <xf numFmtId="166" fontId="17" fillId="0" borderId="0" xfId="1" applyNumberFormat="1" applyFont="1" applyBorder="1" applyAlignment="1">
      <alignment vertical="center"/>
    </xf>
    <xf numFmtId="166" fontId="10" fillId="2" borderId="0" xfId="1" applyNumberFormat="1" applyFont="1" applyFill="1" applyBorder="1" applyAlignment="1">
      <alignment horizontal="right" vertical="center"/>
    </xf>
    <xf numFmtId="166" fontId="10" fillId="2" borderId="0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Border="1" applyAlignment="1">
      <alignment horizontal="right" vertical="center"/>
    </xf>
    <xf numFmtId="166" fontId="10" fillId="2" borderId="0" xfId="0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6" fontId="10" fillId="0" borderId="0" xfId="0" applyNumberFormat="1" applyFont="1" applyBorder="1" applyAlignment="1">
      <alignment horizontal="right" vertical="center" wrapText="1"/>
    </xf>
    <xf numFmtId="166" fontId="1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4" fontId="8" fillId="2" borderId="1" xfId="1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1" fillId="3" borderId="3" xfId="1" applyNumberFormat="1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9" fillId="3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166" fontId="13" fillId="0" borderId="0" xfId="0" applyNumberFormat="1" applyFont="1" applyAlignment="1">
      <alignment horizontal="righ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5" fontId="13" fillId="5" borderId="6" xfId="0" applyNumberFormat="1" applyFont="1" applyFill="1" applyBorder="1" applyAlignment="1">
      <alignment horizontal="left" vertical="center" wrapText="1"/>
    </xf>
    <xf numFmtId="165" fontId="13" fillId="5" borderId="6" xfId="0" applyNumberFormat="1" applyFont="1" applyFill="1" applyBorder="1" applyAlignment="1">
      <alignment horizontal="right" vertical="center" wrapText="1"/>
    </xf>
    <xf numFmtId="165" fontId="13" fillId="5" borderId="6" xfId="0" applyNumberFormat="1" applyFont="1" applyFill="1" applyBorder="1" applyAlignment="1">
      <alignment horizontal="center" vertical="center" wrapText="1"/>
    </xf>
    <xf numFmtId="43" fontId="13" fillId="5" borderId="6" xfId="0" applyNumberFormat="1" applyFont="1" applyFill="1" applyBorder="1" applyAlignment="1">
      <alignment horizontal="right" vertical="center" wrapText="1"/>
    </xf>
    <xf numFmtId="165" fontId="18" fillId="5" borderId="6" xfId="0" applyNumberFormat="1" applyFont="1" applyFill="1" applyBorder="1" applyAlignment="1">
      <alignment horizontal="right" vertical="center" wrapText="1"/>
    </xf>
    <xf numFmtId="165" fontId="18" fillId="5" borderId="6" xfId="0" applyNumberFormat="1" applyFont="1" applyFill="1" applyBorder="1" applyAlignment="1">
      <alignment horizontal="center" vertical="center" wrapText="1"/>
    </xf>
    <xf numFmtId="165" fontId="17" fillId="5" borderId="6" xfId="0" applyNumberFormat="1" applyFont="1" applyFill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43" fontId="13" fillId="4" borderId="0" xfId="0" applyNumberFormat="1" applyFont="1" applyFill="1" applyBorder="1" applyAlignment="1">
      <alignment horizontal="right" vertical="center" wrapText="1"/>
    </xf>
    <xf numFmtId="43" fontId="17" fillId="0" borderId="0" xfId="1" applyFont="1" applyBorder="1" applyAlignment="1">
      <alignment horizontal="right" vertical="center"/>
    </xf>
    <xf numFmtId="43" fontId="15" fillId="0" borderId="0" xfId="1" applyFont="1"/>
    <xf numFmtId="43" fontId="15" fillId="0" borderId="0" xfId="1" applyFont="1" applyAlignment="1">
      <alignment horizontal="center" vertical="center"/>
    </xf>
    <xf numFmtId="43" fontId="15" fillId="2" borderId="0" xfId="1" applyFont="1" applyFill="1"/>
    <xf numFmtId="43" fontId="15" fillId="0" borderId="0" xfId="1" applyFont="1" applyAlignment="1">
      <alignment vertical="center"/>
    </xf>
    <xf numFmtId="0" fontId="13" fillId="4" borderId="0" xfId="0" applyFont="1" applyFill="1" applyBorder="1" applyAlignment="1">
      <alignment horizontal="center" vertical="center" wrapText="1"/>
    </xf>
    <xf numFmtId="166" fontId="15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165" fontId="2" fillId="5" borderId="6" xfId="0" applyNumberFormat="1" applyFont="1" applyFill="1" applyBorder="1" applyAlignment="1">
      <alignment horizontal="right" vertical="center" wrapText="1"/>
    </xf>
    <xf numFmtId="43" fontId="13" fillId="4" borderId="6" xfId="0" applyNumberFormat="1" applyFont="1" applyFill="1" applyBorder="1" applyAlignment="1">
      <alignment horizontal="center" vertical="center" wrapText="1"/>
    </xf>
    <xf numFmtId="43" fontId="13" fillId="4" borderId="0" xfId="0" applyNumberFormat="1" applyFont="1" applyFill="1" applyBorder="1" applyAlignment="1">
      <alignment horizontal="center" vertical="center" wrapText="1"/>
    </xf>
    <xf numFmtId="43" fontId="13" fillId="0" borderId="0" xfId="1" applyFont="1"/>
    <xf numFmtId="43" fontId="13" fillId="0" borderId="0" xfId="1" applyFont="1" applyAlignment="1">
      <alignment vertical="center"/>
    </xf>
    <xf numFmtId="43" fontId="15" fillId="0" borderId="0" xfId="0" applyNumberFormat="1" applyFont="1"/>
    <xf numFmtId="43" fontId="13" fillId="0" borderId="0" xfId="1" applyFont="1" applyAlignment="1">
      <alignment horizontal="center" vertical="center"/>
    </xf>
    <xf numFmtId="43" fontId="19" fillId="2" borderId="1" xfId="1" applyFont="1" applyFill="1" applyBorder="1" applyAlignment="1">
      <alignment horizontal="left" vertical="top"/>
    </xf>
    <xf numFmtId="43" fontId="20" fillId="2" borderId="1" xfId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4" fontId="24" fillId="0" borderId="1" xfId="0" applyNumberFormat="1" applyFont="1" applyFill="1" applyBorder="1" applyAlignment="1">
      <alignment horizontal="right" vertical="top" indent="2" shrinkToFit="1"/>
    </xf>
    <xf numFmtId="2" fontId="24" fillId="0" borderId="1" xfId="0" applyNumberFormat="1" applyFont="1" applyFill="1" applyBorder="1" applyAlignment="1">
      <alignment horizontal="right" vertical="top" indent="2" shrinkToFit="1"/>
    </xf>
    <xf numFmtId="0" fontId="22" fillId="0" borderId="1" xfId="0" applyFont="1" applyFill="1" applyBorder="1" applyAlignment="1">
      <alignment horizontal="left" vertical="top" wrapText="1"/>
    </xf>
    <xf numFmtId="4" fontId="25" fillId="0" borderId="1" xfId="0" applyNumberFormat="1" applyFont="1" applyFill="1" applyBorder="1" applyAlignment="1">
      <alignment horizontal="right" vertical="top" indent="2" shrinkToFit="1"/>
    </xf>
    <xf numFmtId="2" fontId="25" fillId="0" borderId="1" xfId="0" applyNumberFormat="1" applyFont="1" applyFill="1" applyBorder="1" applyAlignment="1">
      <alignment horizontal="right" vertical="top" indent="2" shrinkToFit="1"/>
    </xf>
    <xf numFmtId="4" fontId="24" fillId="2" borderId="1" xfId="0" applyNumberFormat="1" applyFont="1" applyFill="1" applyBorder="1" applyAlignment="1">
      <alignment horizontal="right" vertical="top" indent="2" shrinkToFit="1"/>
    </xf>
    <xf numFmtId="2" fontId="24" fillId="2" borderId="1" xfId="0" applyNumberFormat="1" applyFont="1" applyFill="1" applyBorder="1" applyAlignment="1">
      <alignment horizontal="right" vertical="top" indent="2" shrinkToFit="1"/>
    </xf>
    <xf numFmtId="4" fontId="0" fillId="0" borderId="0" xfId="0" applyNumberFormat="1"/>
    <xf numFmtId="43" fontId="15" fillId="2" borderId="0" xfId="1" applyFont="1" applyFill="1" applyAlignment="1">
      <alignment horizontal="center" vertical="center"/>
    </xf>
    <xf numFmtId="43" fontId="15" fillId="2" borderId="0" xfId="1" applyFont="1" applyFill="1" applyAlignment="1">
      <alignment vertical="center"/>
    </xf>
    <xf numFmtId="43" fontId="0" fillId="0" borderId="0" xfId="1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7" fillId="2" borderId="0" xfId="2" applyFill="1" applyAlignment="1" applyProtection="1">
      <alignment horizontal="center"/>
    </xf>
    <xf numFmtId="0" fontId="6" fillId="2" borderId="0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648397</xdr:colOff>
      <xdr:row>0</xdr:row>
      <xdr:rowOff>174238</xdr:rowOff>
    </xdr:from>
    <xdr:to>
      <xdr:col>4</xdr:col>
      <xdr:colOff>582419</xdr:colOff>
      <xdr:row>3</xdr:row>
      <xdr:rowOff>92927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171" y="174238"/>
          <a:ext cx="2443047" cy="511098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123</xdr:row>
      <xdr:rowOff>0</xdr:rowOff>
    </xdr:from>
    <xdr:to>
      <xdr:col>2</xdr:col>
      <xdr:colOff>0</xdr:colOff>
      <xdr:row>125</xdr:row>
      <xdr:rowOff>139953</xdr:rowOff>
    </xdr:to>
    <xdr:pic>
      <xdr:nvPicPr>
        <xdr:cNvPr id="6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123</xdr:row>
      <xdr:rowOff>0</xdr:rowOff>
    </xdr:from>
    <xdr:to>
      <xdr:col>2</xdr:col>
      <xdr:colOff>0</xdr:colOff>
      <xdr:row>125</xdr:row>
      <xdr:rowOff>139953</xdr:rowOff>
    </xdr:to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124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124</xdr:row>
      <xdr:rowOff>0</xdr:rowOff>
    </xdr:from>
    <xdr:ext cx="1816" cy="540002"/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101</xdr:row>
      <xdr:rowOff>0</xdr:rowOff>
    </xdr:from>
    <xdr:to>
      <xdr:col>2</xdr:col>
      <xdr:colOff>0</xdr:colOff>
      <xdr:row>103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101</xdr:row>
      <xdr:rowOff>0</xdr:rowOff>
    </xdr:from>
    <xdr:to>
      <xdr:col>2</xdr:col>
      <xdr:colOff>0</xdr:colOff>
      <xdr:row>103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28575</xdr:rowOff>
    </xdr:from>
    <xdr:to>
      <xdr:col>3</xdr:col>
      <xdr:colOff>1171575</xdr:colOff>
      <xdr:row>3</xdr:row>
      <xdr:rowOff>24555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219075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102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102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0"/>
  <sheetViews>
    <sheetView showGridLines="0" tabSelected="1" topLeftCell="A4" zoomScale="82" zoomScaleNormal="82" workbookViewId="0">
      <selection activeCell="A10" sqref="A10:H10"/>
    </sheetView>
  </sheetViews>
  <sheetFormatPr baseColWidth="10" defaultColWidth="12.42578125" defaultRowHeight="15.75" x14ac:dyDescent="0.25"/>
  <cols>
    <col min="1" max="1" width="35" style="4" customWidth="1"/>
    <col min="2" max="2" width="24" style="31" customWidth="1"/>
    <col min="3" max="3" width="20.5703125" style="4" customWidth="1"/>
    <col min="4" max="4" width="17.140625" style="4" customWidth="1"/>
    <col min="5" max="5" width="17.85546875" style="4" customWidth="1"/>
    <col min="6" max="6" width="18.85546875" style="4" customWidth="1"/>
    <col min="7" max="7" width="17.7109375" style="4" customWidth="1"/>
    <col min="8" max="8" width="17.7109375" style="4" bestFit="1" customWidth="1"/>
    <col min="9" max="16384" width="12.42578125" style="4"/>
  </cols>
  <sheetData>
    <row r="1" spans="1:8" x14ac:dyDescent="0.25">
      <c r="A1" s="95"/>
      <c r="B1" s="95"/>
      <c r="C1" s="95"/>
      <c r="D1" s="95"/>
      <c r="E1" s="95"/>
      <c r="F1" s="95"/>
    </row>
    <row r="2" spans="1:8" x14ac:dyDescent="0.25">
      <c r="A2" s="95"/>
      <c r="B2" s="95"/>
      <c r="C2" s="95"/>
      <c r="D2" s="95"/>
      <c r="E2" s="95"/>
      <c r="F2" s="95"/>
    </row>
    <row r="3" spans="1:8" x14ac:dyDescent="0.25">
      <c r="A3" s="95"/>
      <c r="B3" s="95"/>
      <c r="C3" s="95"/>
      <c r="D3" s="95"/>
      <c r="E3" s="95"/>
      <c r="F3" s="95"/>
    </row>
    <row r="4" spans="1:8" x14ac:dyDescent="0.25">
      <c r="A4" s="95"/>
      <c r="B4" s="95"/>
      <c r="C4" s="95"/>
      <c r="D4" s="95"/>
      <c r="E4" s="95"/>
      <c r="F4" s="95"/>
    </row>
    <row r="5" spans="1:8" x14ac:dyDescent="0.25">
      <c r="A5" s="97" t="s">
        <v>0</v>
      </c>
      <c r="B5" s="97"/>
      <c r="C5" s="97"/>
      <c r="D5" s="97"/>
      <c r="E5" s="97"/>
      <c r="F5" s="97"/>
      <c r="G5" s="97"/>
      <c r="H5" s="97"/>
    </row>
    <row r="6" spans="1:8" ht="30" x14ac:dyDescent="0.25">
      <c r="A6" s="99" t="s">
        <v>1</v>
      </c>
      <c r="B6" s="99"/>
      <c r="C6" s="99"/>
      <c r="D6" s="99"/>
      <c r="E6" s="99"/>
      <c r="F6" s="99"/>
      <c r="G6" s="99"/>
      <c r="H6" s="99"/>
    </row>
    <row r="7" spans="1:8" x14ac:dyDescent="0.25">
      <c r="A7" s="98" t="s">
        <v>99</v>
      </c>
      <c r="B7" s="98"/>
      <c r="C7" s="98"/>
      <c r="D7" s="98"/>
      <c r="E7" s="98"/>
      <c r="F7" s="98"/>
      <c r="G7" s="98"/>
      <c r="H7" s="98"/>
    </row>
    <row r="8" spans="1:8" x14ac:dyDescent="0.25">
      <c r="A8" s="98" t="s">
        <v>100</v>
      </c>
      <c r="B8" s="98"/>
      <c r="C8" s="98"/>
      <c r="D8" s="98"/>
      <c r="E8" s="98"/>
      <c r="F8" s="98"/>
      <c r="G8" s="98"/>
      <c r="H8" s="98"/>
    </row>
    <row r="9" spans="1:8" x14ac:dyDescent="0.25">
      <c r="A9" s="97" t="s">
        <v>101</v>
      </c>
      <c r="B9" s="97"/>
      <c r="C9" s="97"/>
      <c r="D9" s="97"/>
      <c r="E9" s="97"/>
      <c r="F9" s="97"/>
      <c r="G9" s="97"/>
      <c r="H9" s="97"/>
    </row>
    <row r="10" spans="1:8" s="5" customFormat="1" x14ac:dyDescent="0.25">
      <c r="A10" s="97">
        <v>2023</v>
      </c>
      <c r="B10" s="97"/>
      <c r="C10" s="97"/>
      <c r="D10" s="97"/>
      <c r="E10" s="97"/>
      <c r="F10" s="97"/>
      <c r="G10" s="97"/>
      <c r="H10" s="97"/>
    </row>
    <row r="11" spans="1:8" s="5" customFormat="1" x14ac:dyDescent="0.25">
      <c r="A11" s="4"/>
      <c r="B11" s="31"/>
      <c r="C11" s="4"/>
      <c r="D11" s="4"/>
      <c r="E11" s="4"/>
      <c r="F11" s="4"/>
    </row>
    <row r="12" spans="1:8" s="5" customFormat="1" x14ac:dyDescent="0.25">
      <c r="A12" s="49" t="s">
        <v>11</v>
      </c>
      <c r="B12" s="66" t="s">
        <v>92</v>
      </c>
      <c r="C12" s="50" t="s">
        <v>89</v>
      </c>
      <c r="D12" s="50" t="s">
        <v>97</v>
      </c>
      <c r="E12" s="50" t="s">
        <v>98</v>
      </c>
      <c r="F12" s="50" t="s">
        <v>102</v>
      </c>
      <c r="G12" s="50" t="s">
        <v>111</v>
      </c>
      <c r="H12" s="50" t="s">
        <v>268</v>
      </c>
    </row>
    <row r="13" spans="1:8" s="5" customFormat="1" x14ac:dyDescent="0.25">
      <c r="A13" s="51" t="s">
        <v>12</v>
      </c>
      <c r="B13" s="52"/>
      <c r="C13" s="52"/>
      <c r="D13" s="52"/>
      <c r="E13" s="53"/>
      <c r="F13" s="53"/>
      <c r="G13" s="53"/>
      <c r="H13" s="50"/>
    </row>
    <row r="14" spans="1:8" s="5" customFormat="1" ht="31.5" x14ac:dyDescent="0.25">
      <c r="A14" s="6" t="s">
        <v>13</v>
      </c>
      <c r="B14" s="46">
        <f>+C14+D14+E14+F14+G14+H14</f>
        <v>335220953.68000001</v>
      </c>
      <c r="C14" s="46">
        <f>SUM(C15:C19)</f>
        <v>46431902.190000005</v>
      </c>
      <c r="D14" s="46">
        <f t="shared" ref="D14:F14" si="0">SUM(D15:D19)</f>
        <v>51452834.469999999</v>
      </c>
      <c r="E14" s="46">
        <f t="shared" si="0"/>
        <v>50716633.899999999</v>
      </c>
      <c r="F14" s="46">
        <f t="shared" si="0"/>
        <v>82137080.309999987</v>
      </c>
      <c r="G14" s="46">
        <f>SUM(G15:G19)</f>
        <v>51845182.420000002</v>
      </c>
      <c r="H14" s="46">
        <f>SUM(H15:H19)</f>
        <v>52637320.390000001</v>
      </c>
    </row>
    <row r="15" spans="1:8" x14ac:dyDescent="0.25">
      <c r="A15" s="47" t="s">
        <v>14</v>
      </c>
      <c r="B15" s="46">
        <f t="shared" ref="B15:B77" si="1">+C15+D15+E15+F15+G15+H15</f>
        <v>251976817.27999997</v>
      </c>
      <c r="C15" s="26">
        <v>38394019.130000003</v>
      </c>
      <c r="D15" s="26">
        <v>43060616.93</v>
      </c>
      <c r="E15" s="20">
        <v>42284749.439999998</v>
      </c>
      <c r="F15" s="14">
        <v>42720916.729999997</v>
      </c>
      <c r="G15" s="62">
        <v>41530893.219999999</v>
      </c>
      <c r="H15" s="91">
        <v>43985621.829999998</v>
      </c>
    </row>
    <row r="16" spans="1:8" s="5" customFormat="1" x14ac:dyDescent="0.25">
      <c r="A16" s="47" t="s">
        <v>15</v>
      </c>
      <c r="B16" s="46">
        <f t="shared" si="1"/>
        <v>46057845.790000007</v>
      </c>
      <c r="C16" s="27">
        <v>2167050</v>
      </c>
      <c r="D16" s="27">
        <v>2167050</v>
      </c>
      <c r="E16" s="21">
        <v>2227050</v>
      </c>
      <c r="F16" s="15">
        <v>33147170.949999999</v>
      </c>
      <c r="G16" s="62">
        <v>4038974.84</v>
      </c>
      <c r="H16" s="91">
        <v>2310550</v>
      </c>
    </row>
    <row r="17" spans="1:8" s="5" customFormat="1" ht="31.5" x14ac:dyDescent="0.25">
      <c r="A17" s="48" t="s">
        <v>16</v>
      </c>
      <c r="B17" s="46">
        <f t="shared" si="1"/>
        <v>0</v>
      </c>
      <c r="C17" s="33">
        <v>0</v>
      </c>
      <c r="D17" s="28">
        <v>0</v>
      </c>
      <c r="E17" s="22">
        <v>0</v>
      </c>
      <c r="F17" s="22">
        <v>0</v>
      </c>
      <c r="G17" s="33">
        <v>0</v>
      </c>
      <c r="H17" s="33">
        <v>0</v>
      </c>
    </row>
    <row r="18" spans="1:8" ht="31.5" x14ac:dyDescent="0.25">
      <c r="A18" s="48" t="s">
        <v>17</v>
      </c>
      <c r="B18" s="46">
        <f t="shared" si="1"/>
        <v>0</v>
      </c>
      <c r="C18" s="33">
        <v>0</v>
      </c>
      <c r="D18" s="28">
        <v>0</v>
      </c>
      <c r="E18" s="22">
        <v>0</v>
      </c>
      <c r="F18" s="22">
        <v>0</v>
      </c>
      <c r="G18" s="33">
        <v>0</v>
      </c>
      <c r="H18" s="33">
        <v>0</v>
      </c>
    </row>
    <row r="19" spans="1:8" ht="31.5" x14ac:dyDescent="0.25">
      <c r="A19" s="47" t="s">
        <v>18</v>
      </c>
      <c r="B19" s="46">
        <f t="shared" si="1"/>
        <v>37186290.609999999</v>
      </c>
      <c r="C19" s="26">
        <v>5870833.0599999996</v>
      </c>
      <c r="D19" s="26">
        <v>6225167.54</v>
      </c>
      <c r="E19" s="20">
        <v>6204834.46</v>
      </c>
      <c r="F19" s="14">
        <v>6268992.6299999999</v>
      </c>
      <c r="G19" s="63">
        <v>6275314.3600000003</v>
      </c>
      <c r="H19" s="94">
        <v>6341148.5599999996</v>
      </c>
    </row>
    <row r="20" spans="1:8" s="5" customFormat="1" ht="31.5" x14ac:dyDescent="0.25">
      <c r="A20" s="6" t="s">
        <v>19</v>
      </c>
      <c r="B20" s="46">
        <f t="shared" si="1"/>
        <v>66010353.890000001</v>
      </c>
      <c r="C20" s="30">
        <f>SUM(C21:C29)</f>
        <v>4513355.3599999994</v>
      </c>
      <c r="D20" s="30">
        <f>SUM(D21:D29)</f>
        <v>7645045.7599999998</v>
      </c>
      <c r="E20" s="30">
        <f>SUM(E21:E29)</f>
        <v>15568209.5</v>
      </c>
      <c r="F20" s="30">
        <f>SUM(F21:F29)</f>
        <v>5123139.5</v>
      </c>
      <c r="G20" s="77">
        <v>4667912.97</v>
      </c>
      <c r="H20" s="77">
        <v>28492690.800000001</v>
      </c>
    </row>
    <row r="21" spans="1:8" s="5" customFormat="1" x14ac:dyDescent="0.25">
      <c r="A21" s="47" t="s">
        <v>20</v>
      </c>
      <c r="B21" s="46">
        <f t="shared" si="1"/>
        <v>15611104.15</v>
      </c>
      <c r="C21" s="27">
        <v>2707265.61</v>
      </c>
      <c r="D21" s="27">
        <v>2768286.2</v>
      </c>
      <c r="E21" s="21">
        <v>3274962.77</v>
      </c>
      <c r="F21" s="14">
        <v>1751690.82</v>
      </c>
      <c r="G21" s="62">
        <v>2511549.84</v>
      </c>
      <c r="H21" s="92">
        <v>2597348.91</v>
      </c>
    </row>
    <row r="22" spans="1:8" s="5" customFormat="1" ht="31.5" x14ac:dyDescent="0.25">
      <c r="A22" s="47" t="s">
        <v>21</v>
      </c>
      <c r="B22" s="46">
        <f t="shared" si="1"/>
        <v>453889.39999999997</v>
      </c>
      <c r="C22" s="27">
        <v>0</v>
      </c>
      <c r="D22" s="29">
        <v>0</v>
      </c>
      <c r="E22" s="20">
        <v>445834.23999999999</v>
      </c>
      <c r="F22" s="14">
        <v>-15500</v>
      </c>
      <c r="G22" s="65">
        <v>18500.04</v>
      </c>
      <c r="H22" s="92">
        <v>5055.12</v>
      </c>
    </row>
    <row r="23" spans="1:8" s="5" customFormat="1" x14ac:dyDescent="0.25">
      <c r="A23" s="47" t="s">
        <v>22</v>
      </c>
      <c r="B23" s="46">
        <f t="shared" si="1"/>
        <v>15455592.77</v>
      </c>
      <c r="C23" s="27">
        <v>1806089.75</v>
      </c>
      <c r="D23" s="27">
        <v>2509754</v>
      </c>
      <c r="E23" s="23">
        <v>3076229.02</v>
      </c>
      <c r="F23" s="14">
        <v>965221.5</v>
      </c>
      <c r="G23" s="62">
        <v>1734399.5</v>
      </c>
      <c r="H23" s="64">
        <v>5363899</v>
      </c>
    </row>
    <row r="24" spans="1:8" s="5" customFormat="1" ht="31.5" x14ac:dyDescent="0.25">
      <c r="A24" s="47" t="s">
        <v>23</v>
      </c>
      <c r="B24" s="46">
        <f t="shared" si="1"/>
        <v>600000</v>
      </c>
      <c r="C24" s="27">
        <v>0</v>
      </c>
      <c r="D24" s="29">
        <v>0</v>
      </c>
      <c r="E24" s="23">
        <v>0</v>
      </c>
      <c r="F24" s="22">
        <v>0</v>
      </c>
      <c r="G24" s="33">
        <v>0</v>
      </c>
      <c r="H24" s="93">
        <v>600000</v>
      </c>
    </row>
    <row r="25" spans="1:8" s="5" customFormat="1" x14ac:dyDescent="0.25">
      <c r="A25" s="47" t="s">
        <v>24</v>
      </c>
      <c r="B25" s="46">
        <f t="shared" si="1"/>
        <v>6217000</v>
      </c>
      <c r="C25" s="27">
        <v>0</v>
      </c>
      <c r="D25" s="29">
        <v>1093000</v>
      </c>
      <c r="E25" s="20">
        <v>3213000</v>
      </c>
      <c r="F25" s="64">
        <v>787000</v>
      </c>
      <c r="G25" s="62">
        <v>287000</v>
      </c>
      <c r="H25" s="64">
        <v>837000</v>
      </c>
    </row>
    <row r="26" spans="1:8" x14ac:dyDescent="0.25">
      <c r="A26" s="48" t="s">
        <v>25</v>
      </c>
      <c r="B26" s="46">
        <f t="shared" si="1"/>
        <v>2787013.43</v>
      </c>
      <c r="C26" s="33">
        <v>0</v>
      </c>
      <c r="D26" s="28">
        <v>0</v>
      </c>
      <c r="E26" s="24">
        <v>2660815.9300000002</v>
      </c>
      <c r="F26" s="22">
        <v>0</v>
      </c>
      <c r="G26" s="33">
        <v>0</v>
      </c>
      <c r="H26" s="62">
        <v>126197.5</v>
      </c>
    </row>
    <row r="27" spans="1:8" ht="63" x14ac:dyDescent="0.25">
      <c r="A27" s="47" t="s">
        <v>26</v>
      </c>
      <c r="B27" s="46">
        <f t="shared" si="1"/>
        <v>23101586.210000001</v>
      </c>
      <c r="C27" s="27">
        <v>0</v>
      </c>
      <c r="D27" s="27">
        <v>1147745.56</v>
      </c>
      <c r="E27" s="23">
        <v>2071367.54</v>
      </c>
      <c r="F27" s="63">
        <v>1122607.18</v>
      </c>
      <c r="G27" s="63">
        <v>88181</v>
      </c>
      <c r="H27" s="63">
        <v>18671684.93</v>
      </c>
    </row>
    <row r="28" spans="1:8" ht="47.25" x14ac:dyDescent="0.25">
      <c r="A28" s="47" t="s">
        <v>27</v>
      </c>
      <c r="B28" s="46">
        <f t="shared" si="1"/>
        <v>1784167.9300000002</v>
      </c>
      <c r="C28" s="27">
        <v>0</v>
      </c>
      <c r="D28" s="29">
        <v>126260</v>
      </c>
      <c r="E28" s="23">
        <v>826000</v>
      </c>
      <c r="F28" s="65">
        <v>512120</v>
      </c>
      <c r="G28" s="63">
        <v>28282.59</v>
      </c>
      <c r="H28" s="63">
        <v>291505.34000000003</v>
      </c>
    </row>
    <row r="29" spans="1:8" ht="31.5" x14ac:dyDescent="0.25">
      <c r="A29" s="48" t="s">
        <v>28</v>
      </c>
      <c r="B29" s="46">
        <f t="shared" si="1"/>
        <v>0</v>
      </c>
      <c r="C29" s="33">
        <v>0</v>
      </c>
      <c r="D29" s="28">
        <v>0</v>
      </c>
      <c r="E29" s="22">
        <v>0</v>
      </c>
      <c r="F29" s="22">
        <v>0</v>
      </c>
      <c r="G29" s="33">
        <v>0</v>
      </c>
      <c r="H29" s="33">
        <v>0</v>
      </c>
    </row>
    <row r="30" spans="1:8" x14ac:dyDescent="0.25">
      <c r="A30" s="6" t="s">
        <v>29</v>
      </c>
      <c r="B30" s="46">
        <f t="shared" si="1"/>
        <v>861432110.88999999</v>
      </c>
      <c r="C30" s="30">
        <f t="shared" ref="C30:F30" si="2">SUM(C31:C39)</f>
        <v>61167093.369999997</v>
      </c>
      <c r="D30" s="30">
        <f t="shared" si="2"/>
        <v>166373340.51000002</v>
      </c>
      <c r="E30" s="30">
        <f t="shared" si="2"/>
        <v>104856249.20999999</v>
      </c>
      <c r="F30" s="30">
        <f t="shared" si="2"/>
        <v>171377561.33999997</v>
      </c>
      <c r="G30" s="76">
        <v>231116359.06</v>
      </c>
      <c r="H30" s="79">
        <v>126541507.40000001</v>
      </c>
    </row>
    <row r="31" spans="1:8" ht="31.5" x14ac:dyDescent="0.25">
      <c r="A31" s="47" t="s">
        <v>30</v>
      </c>
      <c r="B31" s="46">
        <f t="shared" si="1"/>
        <v>811367891.41000009</v>
      </c>
      <c r="C31" s="27">
        <v>59989098.189999998</v>
      </c>
      <c r="D31" s="27">
        <v>162608774.93000001</v>
      </c>
      <c r="E31" s="21">
        <v>102916716.25</v>
      </c>
      <c r="F31" s="21">
        <v>150462452.75999999</v>
      </c>
      <c r="G31" s="21">
        <v>217675109.31</v>
      </c>
      <c r="H31" s="63">
        <v>117715739.97</v>
      </c>
    </row>
    <row r="32" spans="1:8" x14ac:dyDescent="0.25">
      <c r="A32" s="47" t="s">
        <v>31</v>
      </c>
      <c r="B32" s="46">
        <f t="shared" si="1"/>
        <v>60</v>
      </c>
      <c r="C32" s="27">
        <v>0</v>
      </c>
      <c r="D32" s="27">
        <v>0</v>
      </c>
      <c r="E32" s="23">
        <v>0</v>
      </c>
      <c r="F32" s="62">
        <v>8496</v>
      </c>
      <c r="G32" s="62">
        <v>-8436</v>
      </c>
      <c r="H32" s="62">
        <v>0</v>
      </c>
    </row>
    <row r="33" spans="1:8" ht="31.5" x14ac:dyDescent="0.25">
      <c r="A33" s="47" t="s">
        <v>32</v>
      </c>
      <c r="B33" s="46">
        <f t="shared" si="1"/>
        <v>356279.85</v>
      </c>
      <c r="C33" s="27">
        <v>0</v>
      </c>
      <c r="D33" s="27">
        <v>0</v>
      </c>
      <c r="E33" s="21">
        <v>0</v>
      </c>
      <c r="F33" s="62">
        <v>349999.98</v>
      </c>
      <c r="G33" s="33">
        <v>0</v>
      </c>
      <c r="H33" s="63">
        <v>6279.87</v>
      </c>
    </row>
    <row r="34" spans="1:8" ht="31.5" x14ac:dyDescent="0.25">
      <c r="A34" s="47" t="s">
        <v>33</v>
      </c>
      <c r="B34" s="46">
        <f t="shared" si="1"/>
        <v>0</v>
      </c>
      <c r="C34" s="27">
        <v>0</v>
      </c>
      <c r="D34" s="29">
        <v>0</v>
      </c>
      <c r="E34" s="23">
        <v>0</v>
      </c>
      <c r="F34" s="67">
        <v>0</v>
      </c>
      <c r="G34" s="33">
        <v>0</v>
      </c>
      <c r="H34" s="33">
        <v>0</v>
      </c>
    </row>
    <row r="35" spans="1:8" ht="31.5" x14ac:dyDescent="0.25">
      <c r="A35" s="47" t="s">
        <v>34</v>
      </c>
      <c r="B35" s="46">
        <f t="shared" si="1"/>
        <v>395085.19000000006</v>
      </c>
      <c r="C35" s="27">
        <v>0</v>
      </c>
      <c r="D35" s="29">
        <v>305519.46000000002</v>
      </c>
      <c r="E35" s="23">
        <v>0</v>
      </c>
      <c r="F35" s="65">
        <v>33059.94</v>
      </c>
      <c r="G35" s="63">
        <v>29746.71</v>
      </c>
      <c r="H35" s="63">
        <v>26759.08</v>
      </c>
    </row>
    <row r="36" spans="1:8" ht="31.5" x14ac:dyDescent="0.25">
      <c r="A36" s="47" t="s">
        <v>35</v>
      </c>
      <c r="B36" s="46">
        <f t="shared" si="1"/>
        <v>557138.41999999993</v>
      </c>
      <c r="C36" s="27">
        <v>0</v>
      </c>
      <c r="D36" s="27">
        <v>0</v>
      </c>
      <c r="E36" s="21">
        <v>169636.8</v>
      </c>
      <c r="F36" s="67">
        <v>0</v>
      </c>
      <c r="G36" s="63">
        <v>209080.5</v>
      </c>
      <c r="H36" s="63">
        <v>178421.12</v>
      </c>
    </row>
    <row r="37" spans="1:8" ht="47.25" x14ac:dyDescent="0.25">
      <c r="A37" s="48" t="s">
        <v>36</v>
      </c>
      <c r="B37" s="46">
        <f t="shared" si="1"/>
        <v>14775336.319999998</v>
      </c>
      <c r="C37" s="33">
        <v>0</v>
      </c>
      <c r="D37" s="28">
        <v>3091200</v>
      </c>
      <c r="E37" s="24">
        <v>127440</v>
      </c>
      <c r="F37" s="63">
        <v>2558400.0299999998</v>
      </c>
      <c r="G37" s="63">
        <v>6557330.6799999997</v>
      </c>
      <c r="H37" s="63">
        <v>2440965.61</v>
      </c>
    </row>
    <row r="38" spans="1:8" ht="47.25" x14ac:dyDescent="0.25">
      <c r="A38" s="48" t="s">
        <v>37</v>
      </c>
      <c r="B38" s="46">
        <f t="shared" si="1"/>
        <v>0</v>
      </c>
      <c r="C38" s="33">
        <v>0</v>
      </c>
      <c r="D38" s="28">
        <v>0</v>
      </c>
      <c r="E38" s="22">
        <v>0</v>
      </c>
      <c r="F38" s="67">
        <v>0</v>
      </c>
      <c r="G38" s="33">
        <v>0</v>
      </c>
      <c r="H38" s="33">
        <v>0</v>
      </c>
    </row>
    <row r="39" spans="1:8" ht="31.5" x14ac:dyDescent="0.25">
      <c r="A39" s="48" t="s">
        <v>38</v>
      </c>
      <c r="B39" s="46">
        <f t="shared" si="1"/>
        <v>33364843.009999998</v>
      </c>
      <c r="C39" s="33">
        <v>1177995.18</v>
      </c>
      <c r="D39" s="27">
        <v>367846.12</v>
      </c>
      <c r="E39" s="21">
        <v>1642456.16</v>
      </c>
      <c r="F39" s="65">
        <v>17965152.629999999</v>
      </c>
      <c r="G39" s="65">
        <v>6038051.1699999999</v>
      </c>
      <c r="H39" s="65">
        <v>6173341.75</v>
      </c>
    </row>
    <row r="40" spans="1:8" ht="31.5" x14ac:dyDescent="0.25">
      <c r="A40" s="6" t="s">
        <v>39</v>
      </c>
      <c r="B40" s="46">
        <f t="shared" si="1"/>
        <v>0</v>
      </c>
      <c r="C40" s="30">
        <f t="shared" ref="C40:F40" si="3">SUM(C41:C47)</f>
        <v>0</v>
      </c>
      <c r="D40" s="30">
        <f t="shared" si="3"/>
        <v>0</v>
      </c>
      <c r="E40" s="30">
        <f t="shared" si="3"/>
        <v>0</v>
      </c>
      <c r="F40" s="30">
        <f t="shared" si="3"/>
        <v>0</v>
      </c>
      <c r="G40" s="33">
        <v>0</v>
      </c>
      <c r="H40" s="33">
        <v>0</v>
      </c>
    </row>
    <row r="41" spans="1:8" ht="31.5" x14ac:dyDescent="0.25">
      <c r="A41" s="48" t="s">
        <v>40</v>
      </c>
      <c r="B41" s="46">
        <f t="shared" si="1"/>
        <v>0</v>
      </c>
      <c r="C41" s="33">
        <v>0</v>
      </c>
      <c r="D41" s="28">
        <v>0</v>
      </c>
      <c r="E41" s="22">
        <v>0</v>
      </c>
      <c r="F41" s="67">
        <f t="shared" ref="F41" si="4">SUM(F42:F48)</f>
        <v>0</v>
      </c>
      <c r="G41" s="33">
        <v>0</v>
      </c>
      <c r="H41" s="33">
        <v>0</v>
      </c>
    </row>
    <row r="42" spans="1:8" ht="47.25" x14ac:dyDescent="0.25">
      <c r="A42" s="48" t="s">
        <v>41</v>
      </c>
      <c r="B42" s="46">
        <f t="shared" si="1"/>
        <v>0</v>
      </c>
      <c r="C42" s="33">
        <v>0</v>
      </c>
      <c r="D42" s="33">
        <v>0</v>
      </c>
      <c r="E42" s="33">
        <v>0</v>
      </c>
      <c r="F42" s="67">
        <f t="shared" ref="F42" si="5">SUM(F43:F49)</f>
        <v>0</v>
      </c>
      <c r="G42" s="33">
        <v>0</v>
      </c>
      <c r="H42" s="33">
        <v>0</v>
      </c>
    </row>
    <row r="43" spans="1:8" ht="47.25" x14ac:dyDescent="0.25">
      <c r="A43" s="48" t="s">
        <v>42</v>
      </c>
      <c r="B43" s="46">
        <f t="shared" si="1"/>
        <v>0</v>
      </c>
      <c r="C43" s="33">
        <v>0</v>
      </c>
      <c r="D43" s="33">
        <v>0</v>
      </c>
      <c r="E43" s="33">
        <v>0</v>
      </c>
      <c r="F43" s="67">
        <f t="shared" ref="F43:F47" si="6">SUM(F44:F50)</f>
        <v>0</v>
      </c>
      <c r="G43" s="33">
        <v>0</v>
      </c>
      <c r="H43" s="33">
        <v>0</v>
      </c>
    </row>
    <row r="44" spans="1:8" ht="47.25" x14ac:dyDescent="0.25">
      <c r="A44" s="48" t="s">
        <v>43</v>
      </c>
      <c r="B44" s="46">
        <f t="shared" si="1"/>
        <v>0</v>
      </c>
      <c r="C44" s="33">
        <v>0</v>
      </c>
      <c r="D44" s="33">
        <v>0</v>
      </c>
      <c r="E44" s="33">
        <v>0</v>
      </c>
      <c r="F44" s="67">
        <f t="shared" si="6"/>
        <v>0</v>
      </c>
      <c r="G44" s="33">
        <v>0</v>
      </c>
      <c r="H44" s="33">
        <v>0</v>
      </c>
    </row>
    <row r="45" spans="1:8" ht="47.25" x14ac:dyDescent="0.25">
      <c r="A45" s="48" t="s">
        <v>44</v>
      </c>
      <c r="B45" s="46">
        <f t="shared" si="1"/>
        <v>0</v>
      </c>
      <c r="C45" s="33">
        <v>0</v>
      </c>
      <c r="D45" s="33">
        <v>0</v>
      </c>
      <c r="E45" s="33">
        <v>0</v>
      </c>
      <c r="F45" s="67">
        <f t="shared" si="6"/>
        <v>0</v>
      </c>
      <c r="G45" s="33">
        <v>0</v>
      </c>
      <c r="H45" s="33">
        <v>0</v>
      </c>
    </row>
    <row r="46" spans="1:8" ht="31.5" x14ac:dyDescent="0.25">
      <c r="A46" s="48" t="s">
        <v>45</v>
      </c>
      <c r="B46" s="46">
        <f t="shared" si="1"/>
        <v>0</v>
      </c>
      <c r="C46" s="33">
        <v>0</v>
      </c>
      <c r="D46" s="33">
        <v>0</v>
      </c>
      <c r="E46" s="33">
        <v>0</v>
      </c>
      <c r="F46" s="67">
        <f t="shared" si="6"/>
        <v>0</v>
      </c>
      <c r="G46" s="33">
        <v>0</v>
      </c>
      <c r="H46" s="33">
        <v>0</v>
      </c>
    </row>
    <row r="47" spans="1:8" ht="47.25" x14ac:dyDescent="0.25">
      <c r="A47" s="48" t="s">
        <v>46</v>
      </c>
      <c r="B47" s="46">
        <f t="shared" si="1"/>
        <v>0</v>
      </c>
      <c r="C47" s="33">
        <v>0</v>
      </c>
      <c r="D47" s="33">
        <v>0</v>
      </c>
      <c r="E47" s="33">
        <v>0</v>
      </c>
      <c r="F47" s="67">
        <f t="shared" si="6"/>
        <v>0</v>
      </c>
      <c r="G47" s="33">
        <v>0</v>
      </c>
      <c r="H47" s="33">
        <v>0</v>
      </c>
    </row>
    <row r="48" spans="1:8" x14ac:dyDescent="0.25">
      <c r="A48" s="6" t="s">
        <v>47</v>
      </c>
      <c r="B48" s="46">
        <f t="shared" si="1"/>
        <v>0</v>
      </c>
      <c r="C48" s="30">
        <f t="shared" ref="C48:E48" si="7">SUM(C49:C55)</f>
        <v>0</v>
      </c>
      <c r="D48" s="30">
        <f t="shared" si="7"/>
        <v>0</v>
      </c>
      <c r="E48" s="30">
        <f t="shared" si="7"/>
        <v>0</v>
      </c>
      <c r="F48" s="34">
        <v>0</v>
      </c>
      <c r="G48" s="33">
        <v>0</v>
      </c>
      <c r="H48" s="33">
        <v>0</v>
      </c>
    </row>
    <row r="49" spans="1:8" ht="31.5" x14ac:dyDescent="0.25">
      <c r="A49" s="48" t="s">
        <v>48</v>
      </c>
      <c r="B49" s="46">
        <f t="shared" si="1"/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</row>
    <row r="50" spans="1:8" ht="47.25" x14ac:dyDescent="0.25">
      <c r="A50" s="48" t="s">
        <v>49</v>
      </c>
      <c r="B50" s="46">
        <f t="shared" si="1"/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</row>
    <row r="51" spans="1:8" ht="47.25" x14ac:dyDescent="0.25">
      <c r="A51" s="48" t="s">
        <v>50</v>
      </c>
      <c r="B51" s="46">
        <f t="shared" si="1"/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</row>
    <row r="52" spans="1:8" ht="47.25" x14ac:dyDescent="0.25">
      <c r="A52" s="48" t="s">
        <v>51</v>
      </c>
      <c r="B52" s="46">
        <f t="shared" si="1"/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</row>
    <row r="53" spans="1:8" ht="47.25" x14ac:dyDescent="0.25">
      <c r="A53" s="48" t="s">
        <v>52</v>
      </c>
      <c r="B53" s="46">
        <f t="shared" si="1"/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</row>
    <row r="54" spans="1:8" ht="31.5" x14ac:dyDescent="0.25">
      <c r="A54" s="48" t="s">
        <v>53</v>
      </c>
      <c r="B54" s="46">
        <f t="shared" si="1"/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</row>
    <row r="55" spans="1:8" ht="47.25" x14ac:dyDescent="0.25">
      <c r="A55" s="48" t="s">
        <v>54</v>
      </c>
      <c r="B55" s="46">
        <f t="shared" si="1"/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</row>
    <row r="56" spans="1:8" ht="31.5" x14ac:dyDescent="0.25">
      <c r="A56" s="6" t="s">
        <v>55</v>
      </c>
      <c r="B56" s="46">
        <f t="shared" si="1"/>
        <v>50283247.369999997</v>
      </c>
      <c r="C56" s="34">
        <f>SUM(C57:C65)</f>
        <v>0</v>
      </c>
      <c r="D56" s="34">
        <f t="shared" ref="D56:F56" si="8">SUM(D57:D65)</f>
        <v>4673870</v>
      </c>
      <c r="E56" s="34">
        <f t="shared" si="8"/>
        <v>41074296</v>
      </c>
      <c r="F56" s="34">
        <f t="shared" si="8"/>
        <v>964475.16</v>
      </c>
      <c r="G56" s="79">
        <v>901534.06</v>
      </c>
      <c r="H56" s="77">
        <v>2669072.15</v>
      </c>
    </row>
    <row r="57" spans="1:8" x14ac:dyDescent="0.25">
      <c r="A57" s="48" t="s">
        <v>56</v>
      </c>
      <c r="B57" s="46">
        <f t="shared" si="1"/>
        <v>5069031.37</v>
      </c>
      <c r="C57" s="33">
        <v>0</v>
      </c>
      <c r="D57" s="28">
        <v>0</v>
      </c>
      <c r="E57" s="24">
        <v>1459896</v>
      </c>
      <c r="F57" s="61">
        <v>964475.16</v>
      </c>
      <c r="G57" s="62">
        <v>364988.06</v>
      </c>
      <c r="H57" s="65">
        <v>2279672.15</v>
      </c>
    </row>
    <row r="58" spans="1:8" ht="31.5" x14ac:dyDescent="0.25">
      <c r="A58" s="48" t="s">
        <v>57</v>
      </c>
      <c r="B58" s="46">
        <f t="shared" si="1"/>
        <v>1203600</v>
      </c>
      <c r="C58" s="33">
        <v>0</v>
      </c>
      <c r="D58" s="28">
        <v>1203600</v>
      </c>
      <c r="E58" s="22">
        <v>0</v>
      </c>
      <c r="F58" s="33">
        <v>0</v>
      </c>
      <c r="G58" s="33">
        <v>0</v>
      </c>
      <c r="H58" s="33">
        <v>0</v>
      </c>
    </row>
    <row r="59" spans="1:8" ht="31.5" x14ac:dyDescent="0.25">
      <c r="A59" s="48" t="s">
        <v>58</v>
      </c>
      <c r="B59" s="46">
        <f t="shared" si="1"/>
        <v>17000</v>
      </c>
      <c r="C59" s="33">
        <v>0</v>
      </c>
      <c r="D59" s="28">
        <v>17000</v>
      </c>
      <c r="E59" s="22">
        <v>0</v>
      </c>
      <c r="F59" s="33">
        <v>0</v>
      </c>
      <c r="G59" s="33">
        <v>0</v>
      </c>
      <c r="H59" s="33">
        <v>0</v>
      </c>
    </row>
    <row r="60" spans="1:8" ht="47.25" x14ac:dyDescent="0.25">
      <c r="A60" s="48" t="s">
        <v>59</v>
      </c>
      <c r="B60" s="46">
        <f t="shared" si="1"/>
        <v>39614400</v>
      </c>
      <c r="C60" s="33">
        <v>0</v>
      </c>
      <c r="D60" s="28">
        <v>0</v>
      </c>
      <c r="E60" s="22">
        <v>39614400</v>
      </c>
      <c r="F60" s="33">
        <v>0</v>
      </c>
      <c r="G60" s="33">
        <v>0</v>
      </c>
      <c r="H60" s="33">
        <v>0</v>
      </c>
    </row>
    <row r="61" spans="1:8" ht="31.5" x14ac:dyDescent="0.25">
      <c r="A61" s="48" t="s">
        <v>60</v>
      </c>
      <c r="B61" s="46">
        <f t="shared" si="1"/>
        <v>4379216</v>
      </c>
      <c r="C61" s="33">
        <v>0</v>
      </c>
      <c r="D61" s="27">
        <v>3453270</v>
      </c>
      <c r="E61" s="22">
        <v>0</v>
      </c>
      <c r="F61" s="33">
        <v>0</v>
      </c>
      <c r="G61" s="63">
        <v>536546</v>
      </c>
      <c r="H61" s="65">
        <v>389400</v>
      </c>
    </row>
    <row r="62" spans="1:8" ht="31.5" x14ac:dyDescent="0.25">
      <c r="A62" s="48" t="s">
        <v>61</v>
      </c>
      <c r="B62" s="46">
        <f t="shared" si="1"/>
        <v>0</v>
      </c>
      <c r="C62" s="33">
        <v>0</v>
      </c>
      <c r="D62" s="28">
        <v>0</v>
      </c>
      <c r="E62" s="22">
        <v>0</v>
      </c>
      <c r="F62" s="33">
        <v>0</v>
      </c>
      <c r="G62" s="33">
        <v>0</v>
      </c>
      <c r="H62" s="33">
        <v>0</v>
      </c>
    </row>
    <row r="63" spans="1:8" ht="31.5" x14ac:dyDescent="0.25">
      <c r="A63" s="48" t="s">
        <v>62</v>
      </c>
      <c r="B63" s="46">
        <f t="shared" si="1"/>
        <v>0</v>
      </c>
      <c r="C63" s="33">
        <v>0</v>
      </c>
      <c r="D63" s="28">
        <v>0</v>
      </c>
      <c r="E63" s="22">
        <v>0</v>
      </c>
      <c r="F63" s="33">
        <v>0</v>
      </c>
      <c r="G63" s="33">
        <v>0</v>
      </c>
      <c r="H63" s="33">
        <v>0</v>
      </c>
    </row>
    <row r="64" spans="1:8" x14ac:dyDescent="0.25">
      <c r="A64" s="48" t="s">
        <v>63</v>
      </c>
      <c r="B64" s="46">
        <f t="shared" si="1"/>
        <v>0</v>
      </c>
      <c r="C64" s="33">
        <v>0</v>
      </c>
      <c r="D64" s="28">
        <v>0</v>
      </c>
      <c r="E64" s="22">
        <v>0</v>
      </c>
      <c r="F64" s="33">
        <v>0</v>
      </c>
      <c r="G64" s="33">
        <v>0</v>
      </c>
      <c r="H64" s="33">
        <v>0</v>
      </c>
    </row>
    <row r="65" spans="1:8" ht="47.25" x14ac:dyDescent="0.25">
      <c r="A65" s="48" t="s">
        <v>64</v>
      </c>
      <c r="B65" s="46">
        <f t="shared" si="1"/>
        <v>0</v>
      </c>
      <c r="C65" s="33">
        <v>0</v>
      </c>
      <c r="D65" s="28">
        <v>0</v>
      </c>
      <c r="E65" s="22">
        <v>0</v>
      </c>
      <c r="F65" s="33">
        <v>0</v>
      </c>
      <c r="G65" s="33">
        <v>0</v>
      </c>
      <c r="H65" s="33">
        <v>0</v>
      </c>
    </row>
    <row r="66" spans="1:8" x14ac:dyDescent="0.25">
      <c r="A66" s="6" t="s">
        <v>65</v>
      </c>
      <c r="B66" s="46">
        <f t="shared" si="1"/>
        <v>2769847.59</v>
      </c>
      <c r="C66" s="34">
        <f>SUM(C67:C70)</f>
        <v>0</v>
      </c>
      <c r="D66" s="34">
        <f t="shared" ref="D66:F66" si="9">SUM(D67:D70)</f>
        <v>0</v>
      </c>
      <c r="E66" s="34">
        <f t="shared" si="9"/>
        <v>0</v>
      </c>
      <c r="F66" s="34">
        <f t="shared" si="9"/>
        <v>2769847.59</v>
      </c>
      <c r="G66" s="33">
        <v>0</v>
      </c>
      <c r="H66" s="33">
        <v>0</v>
      </c>
    </row>
    <row r="67" spans="1:8" x14ac:dyDescent="0.25">
      <c r="A67" s="6" t="s">
        <v>66</v>
      </c>
      <c r="B67" s="46">
        <f t="shared" si="1"/>
        <v>2769847.59</v>
      </c>
      <c r="C67" s="33">
        <v>0</v>
      </c>
      <c r="D67" s="27">
        <v>0</v>
      </c>
      <c r="E67" s="25">
        <v>0</v>
      </c>
      <c r="F67" s="62">
        <v>2769847.59</v>
      </c>
      <c r="G67" s="33">
        <v>0</v>
      </c>
      <c r="H67" s="33">
        <v>0</v>
      </c>
    </row>
    <row r="68" spans="1:8" x14ac:dyDescent="0.25">
      <c r="A68" s="48" t="s">
        <v>67</v>
      </c>
      <c r="B68" s="46">
        <f t="shared" si="1"/>
        <v>0</v>
      </c>
      <c r="C68" s="33">
        <v>0</v>
      </c>
      <c r="D68" s="28">
        <v>0</v>
      </c>
      <c r="E68" s="22">
        <v>0</v>
      </c>
      <c r="F68" s="33">
        <v>0</v>
      </c>
      <c r="G68" s="33">
        <v>0</v>
      </c>
      <c r="H68" s="33">
        <v>0</v>
      </c>
    </row>
    <row r="69" spans="1:8" ht="31.5" x14ac:dyDescent="0.25">
      <c r="A69" s="48" t="s">
        <v>68</v>
      </c>
      <c r="B69" s="46">
        <f t="shared" si="1"/>
        <v>0</v>
      </c>
      <c r="C69" s="33">
        <v>0</v>
      </c>
      <c r="D69" s="28">
        <v>0</v>
      </c>
      <c r="E69" s="22">
        <v>0</v>
      </c>
      <c r="F69" s="33">
        <v>0</v>
      </c>
      <c r="G69" s="33">
        <v>0</v>
      </c>
      <c r="H69" s="33">
        <v>0</v>
      </c>
    </row>
    <row r="70" spans="1:8" ht="63" x14ac:dyDescent="0.25">
      <c r="A70" s="48" t="s">
        <v>69</v>
      </c>
      <c r="B70" s="46">
        <f t="shared" si="1"/>
        <v>0</v>
      </c>
      <c r="C70" s="33">
        <v>0</v>
      </c>
      <c r="D70" s="28">
        <v>0</v>
      </c>
      <c r="E70" s="22">
        <v>0</v>
      </c>
      <c r="F70" s="33">
        <v>0</v>
      </c>
      <c r="G70" s="33">
        <v>0</v>
      </c>
      <c r="H70" s="33">
        <v>0</v>
      </c>
    </row>
    <row r="71" spans="1:8" ht="47.25" x14ac:dyDescent="0.25">
      <c r="A71" s="6" t="s">
        <v>70</v>
      </c>
      <c r="B71" s="46">
        <f t="shared" si="1"/>
        <v>0</v>
      </c>
      <c r="C71" s="34">
        <f>SUM(C72:C73)</f>
        <v>0</v>
      </c>
      <c r="D71" s="34">
        <f t="shared" ref="D71:E71" si="10">SUM(D72:D73)</f>
        <v>0</v>
      </c>
      <c r="E71" s="34">
        <f t="shared" si="10"/>
        <v>0</v>
      </c>
      <c r="F71" s="34">
        <v>0</v>
      </c>
      <c r="G71" s="33">
        <v>0</v>
      </c>
      <c r="H71" s="33">
        <v>0</v>
      </c>
    </row>
    <row r="72" spans="1:8" x14ac:dyDescent="0.25">
      <c r="A72" s="48" t="s">
        <v>71</v>
      </c>
      <c r="B72" s="46">
        <f t="shared" si="1"/>
        <v>0</v>
      </c>
      <c r="C72" s="33">
        <v>0</v>
      </c>
      <c r="D72" s="28">
        <v>0</v>
      </c>
      <c r="E72" s="22">
        <v>0</v>
      </c>
      <c r="F72" s="33">
        <v>0</v>
      </c>
      <c r="G72" s="33">
        <v>0</v>
      </c>
      <c r="H72" s="33">
        <v>0</v>
      </c>
    </row>
    <row r="73" spans="1:8" ht="47.25" x14ac:dyDescent="0.25">
      <c r="A73" s="48" t="s">
        <v>72</v>
      </c>
      <c r="B73" s="46">
        <f t="shared" si="1"/>
        <v>0</v>
      </c>
      <c r="C73" s="33">
        <v>0</v>
      </c>
      <c r="D73" s="28">
        <v>0</v>
      </c>
      <c r="E73" s="22">
        <v>0</v>
      </c>
      <c r="F73" s="33">
        <v>0</v>
      </c>
      <c r="G73" s="33">
        <v>0</v>
      </c>
      <c r="H73" s="33">
        <v>0</v>
      </c>
    </row>
    <row r="74" spans="1:8" x14ac:dyDescent="0.25">
      <c r="A74" s="6" t="s">
        <v>73</v>
      </c>
      <c r="B74" s="46">
        <f t="shared" si="1"/>
        <v>0</v>
      </c>
      <c r="C74" s="33">
        <f>SUM(C75:C77)</f>
        <v>0</v>
      </c>
      <c r="D74" s="33">
        <f t="shared" ref="D74:E74" si="11">SUM(D75:D77)</f>
        <v>0</v>
      </c>
      <c r="E74" s="33">
        <f t="shared" si="11"/>
        <v>0</v>
      </c>
      <c r="F74" s="33">
        <v>0</v>
      </c>
      <c r="G74" s="33">
        <v>0</v>
      </c>
      <c r="H74" s="33">
        <v>0</v>
      </c>
    </row>
    <row r="75" spans="1:8" ht="31.5" x14ac:dyDescent="0.25">
      <c r="A75" s="48" t="s">
        <v>74</v>
      </c>
      <c r="B75" s="46">
        <f t="shared" si="1"/>
        <v>0</v>
      </c>
      <c r="C75" s="33">
        <v>0</v>
      </c>
      <c r="D75" s="28">
        <v>0</v>
      </c>
      <c r="E75" s="22">
        <v>0</v>
      </c>
      <c r="F75" s="33">
        <v>0</v>
      </c>
      <c r="G75" s="33">
        <v>0</v>
      </c>
      <c r="H75" s="33">
        <v>0</v>
      </c>
    </row>
    <row r="76" spans="1:8" ht="31.5" x14ac:dyDescent="0.25">
      <c r="A76" s="48" t="s">
        <v>75</v>
      </c>
      <c r="B76" s="46">
        <f t="shared" si="1"/>
        <v>0</v>
      </c>
      <c r="C76" s="33">
        <v>0</v>
      </c>
      <c r="D76" s="28">
        <v>0</v>
      </c>
      <c r="E76" s="22">
        <v>0</v>
      </c>
      <c r="F76" s="33">
        <v>0</v>
      </c>
      <c r="G76" s="33">
        <v>0</v>
      </c>
      <c r="H76" s="33">
        <v>0</v>
      </c>
    </row>
    <row r="77" spans="1:8" ht="47.25" x14ac:dyDescent="0.25">
      <c r="A77" s="48" t="s">
        <v>76</v>
      </c>
      <c r="B77" s="46">
        <f t="shared" si="1"/>
        <v>0</v>
      </c>
      <c r="C77" s="33">
        <v>0</v>
      </c>
      <c r="D77" s="28">
        <v>0</v>
      </c>
      <c r="E77" s="22">
        <v>0</v>
      </c>
      <c r="F77" s="33">
        <v>0</v>
      </c>
      <c r="G77" s="33">
        <v>0</v>
      </c>
      <c r="H77" s="33">
        <v>0</v>
      </c>
    </row>
    <row r="78" spans="1:8" x14ac:dyDescent="0.25">
      <c r="A78" s="53" t="s">
        <v>77</v>
      </c>
      <c r="B78" s="54">
        <f>+C78+D78+E78+F78+G78+H78</f>
        <v>1315716513.4199998</v>
      </c>
      <c r="C78" s="73">
        <f>SUM(C14,C20,C30,C40,C48,C56,C66,C71)</f>
        <v>112112350.92</v>
      </c>
      <c r="D78" s="73">
        <f>SUM(D14,D20,D30,D40,D48,D56,D66,D71)</f>
        <v>230145090.74000001</v>
      </c>
      <c r="E78" s="73">
        <f t="shared" ref="E78:H78" si="12">SUM(E14,E20,E30,E40,E48,E56,E66,E71)</f>
        <v>212215388.60999998</v>
      </c>
      <c r="F78" s="73">
        <f t="shared" si="12"/>
        <v>262372103.89999998</v>
      </c>
      <c r="G78" s="73">
        <f t="shared" si="12"/>
        <v>288530988.50999999</v>
      </c>
      <c r="H78" s="73">
        <f t="shared" si="12"/>
        <v>210340590.74000001</v>
      </c>
    </row>
    <row r="79" spans="1:8" x14ac:dyDescent="0.25">
      <c r="A79" s="53" t="s">
        <v>78</v>
      </c>
      <c r="B79" s="54"/>
      <c r="C79" s="55"/>
      <c r="D79" s="55"/>
      <c r="E79" s="56"/>
      <c r="F79" s="57"/>
      <c r="G79" s="57"/>
      <c r="H79" s="57"/>
    </row>
    <row r="80" spans="1:8" ht="31.5" x14ac:dyDescent="0.25">
      <c r="A80" s="6" t="s">
        <v>79</v>
      </c>
      <c r="B80" s="30">
        <f t="shared" ref="B80:B87" si="13">SUM(C80:F80)</f>
        <v>0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</row>
    <row r="81" spans="1:8" ht="31.5" x14ac:dyDescent="0.25">
      <c r="A81" s="48" t="s">
        <v>80</v>
      </c>
      <c r="B81" s="30">
        <f t="shared" si="13"/>
        <v>0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</row>
    <row r="82" spans="1:8" ht="31.5" x14ac:dyDescent="0.25">
      <c r="A82" s="48" t="s">
        <v>81</v>
      </c>
      <c r="B82" s="30">
        <f t="shared" si="13"/>
        <v>0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</row>
    <row r="83" spans="1:8" x14ac:dyDescent="0.25">
      <c r="A83" s="6" t="s">
        <v>82</v>
      </c>
      <c r="B83" s="30">
        <f t="shared" si="13"/>
        <v>0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</row>
    <row r="84" spans="1:8" ht="31.5" x14ac:dyDescent="0.25">
      <c r="A84" s="48" t="s">
        <v>83</v>
      </c>
      <c r="B84" s="30">
        <f t="shared" si="13"/>
        <v>0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</row>
    <row r="85" spans="1:8" ht="31.5" x14ac:dyDescent="0.25">
      <c r="A85" s="48" t="s">
        <v>84</v>
      </c>
      <c r="B85" s="30">
        <f t="shared" si="13"/>
        <v>0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</row>
    <row r="86" spans="1:8" ht="31.5" x14ac:dyDescent="0.25">
      <c r="A86" s="6" t="s">
        <v>85</v>
      </c>
      <c r="B86" s="30">
        <f t="shared" si="13"/>
        <v>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</row>
    <row r="87" spans="1:8" ht="31.5" x14ac:dyDescent="0.25">
      <c r="A87" s="48" t="s">
        <v>86</v>
      </c>
      <c r="B87" s="30">
        <f t="shared" si="13"/>
        <v>0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</row>
    <row r="88" spans="1:8" ht="31.5" x14ac:dyDescent="0.25">
      <c r="A88" s="53" t="s">
        <v>87</v>
      </c>
      <c r="B88" s="52">
        <f>SUM(B80:B87)</f>
        <v>0</v>
      </c>
      <c r="C88" s="58">
        <f t="shared" ref="C88:E88" si="14">SUM(C80:C87)</f>
        <v>0</v>
      </c>
      <c r="D88" s="58">
        <f t="shared" si="14"/>
        <v>0</v>
      </c>
      <c r="E88" s="58">
        <f t="shared" si="14"/>
        <v>0</v>
      </c>
      <c r="F88" s="58"/>
      <c r="G88" s="58"/>
      <c r="H88" s="58"/>
    </row>
    <row r="89" spans="1:8" ht="31.5" x14ac:dyDescent="0.25">
      <c r="A89" s="59" t="s">
        <v>88</v>
      </c>
      <c r="B89" s="60">
        <f>+C89+D89+E89+F89+G89+H89</f>
        <v>1315716513.4199998</v>
      </c>
      <c r="C89" s="74">
        <f t="shared" ref="C89:H89" si="15">C78</f>
        <v>112112350.92</v>
      </c>
      <c r="D89" s="74">
        <f t="shared" si="15"/>
        <v>230145090.74000001</v>
      </c>
      <c r="E89" s="75">
        <f t="shared" si="15"/>
        <v>212215388.60999998</v>
      </c>
      <c r="F89" s="75">
        <f t="shared" si="15"/>
        <v>262372103.89999998</v>
      </c>
      <c r="G89" s="75">
        <f t="shared" si="15"/>
        <v>288530988.50999999</v>
      </c>
      <c r="H89" s="75">
        <f t="shared" si="15"/>
        <v>210340590.74000001</v>
      </c>
    </row>
    <row r="90" spans="1:8" x14ac:dyDescent="0.25">
      <c r="A90" s="72" t="s">
        <v>104</v>
      </c>
      <c r="B90" s="12"/>
      <c r="C90" s="8"/>
      <c r="D90" s="9"/>
      <c r="E90" s="8"/>
      <c r="F90" s="8"/>
    </row>
    <row r="91" spans="1:8" x14ac:dyDescent="0.25">
      <c r="A91" s="11" t="s">
        <v>105</v>
      </c>
      <c r="B91" s="12"/>
      <c r="C91" s="8"/>
      <c r="D91" s="9"/>
      <c r="E91" s="8"/>
      <c r="F91" s="8"/>
    </row>
    <row r="92" spans="1:8" x14ac:dyDescent="0.25">
      <c r="A92" s="11" t="s">
        <v>106</v>
      </c>
      <c r="B92" s="12"/>
      <c r="C92" s="8"/>
      <c r="D92" s="9"/>
      <c r="E92" s="8"/>
      <c r="F92" s="8"/>
    </row>
    <row r="93" spans="1:8" x14ac:dyDescent="0.25">
      <c r="A93" s="11" t="s">
        <v>107</v>
      </c>
      <c r="B93" s="12"/>
      <c r="C93" s="8"/>
      <c r="D93" s="9"/>
      <c r="E93" s="8"/>
      <c r="F93" s="8"/>
    </row>
    <row r="94" spans="1:8" x14ac:dyDescent="0.25">
      <c r="A94" s="71" t="s">
        <v>108</v>
      </c>
      <c r="B94" s="12"/>
      <c r="C94" s="8"/>
      <c r="D94" s="9"/>
      <c r="E94" s="8"/>
      <c r="F94" s="8"/>
      <c r="H94" s="62"/>
    </row>
    <row r="95" spans="1:8" x14ac:dyDescent="0.25">
      <c r="A95" s="11" t="s">
        <v>110</v>
      </c>
      <c r="B95" s="12"/>
      <c r="C95" s="8"/>
      <c r="D95" s="9"/>
      <c r="E95" s="8"/>
      <c r="F95" s="8"/>
    </row>
    <row r="96" spans="1:8" x14ac:dyDescent="0.25">
      <c r="A96" s="11" t="s">
        <v>109</v>
      </c>
      <c r="B96" s="12"/>
      <c r="C96" s="8"/>
      <c r="D96" s="9"/>
      <c r="E96" s="13"/>
      <c r="F96" s="8"/>
      <c r="H96" s="78"/>
    </row>
    <row r="97" spans="1:8" x14ac:dyDescent="0.25">
      <c r="A97" s="7"/>
      <c r="C97" s="8"/>
      <c r="D97" s="9"/>
      <c r="E97" s="9"/>
      <c r="F97" s="8"/>
    </row>
    <row r="98" spans="1:8" x14ac:dyDescent="0.25">
      <c r="A98" s="7"/>
      <c r="C98" s="8"/>
      <c r="D98" s="9"/>
      <c r="E98" s="9"/>
      <c r="F98" s="8"/>
    </row>
    <row r="99" spans="1:8" x14ac:dyDescent="0.25">
      <c r="A99" s="7"/>
      <c r="C99" s="8"/>
      <c r="D99" s="9"/>
      <c r="E99" s="9"/>
      <c r="F99" s="8"/>
    </row>
    <row r="100" spans="1:8" x14ac:dyDescent="0.25">
      <c r="A100" s="7"/>
      <c r="C100" s="8"/>
      <c r="D100" s="9"/>
      <c r="E100" s="9"/>
      <c r="F100" s="8"/>
    </row>
    <row r="101" spans="1:8" x14ac:dyDescent="0.25">
      <c r="A101" s="7"/>
      <c r="C101" s="8"/>
      <c r="D101" s="9"/>
      <c r="E101" s="9"/>
      <c r="F101" s="8"/>
    </row>
    <row r="102" spans="1:8" x14ac:dyDescent="0.25">
      <c r="A102" s="7"/>
      <c r="C102" s="8"/>
      <c r="D102" s="9"/>
      <c r="E102" s="9"/>
      <c r="F102" s="8"/>
    </row>
    <row r="103" spans="1:8" x14ac:dyDescent="0.25">
      <c r="A103" s="7"/>
      <c r="C103" s="8"/>
      <c r="D103" s="9"/>
      <c r="E103" s="8"/>
      <c r="F103" s="8"/>
    </row>
    <row r="105" spans="1:8" x14ac:dyDescent="0.25">
      <c r="A105" s="96" t="s">
        <v>90</v>
      </c>
      <c r="B105" s="96"/>
      <c r="G105" s="19" t="s">
        <v>91</v>
      </c>
      <c r="H105" s="19"/>
    </row>
    <row r="106" spans="1:8" x14ac:dyDescent="0.25">
      <c r="A106" s="70"/>
      <c r="B106" s="70"/>
      <c r="G106" s="19"/>
      <c r="H106" s="19"/>
    </row>
    <row r="107" spans="1:8" x14ac:dyDescent="0.25">
      <c r="A107" s="70"/>
      <c r="B107" s="70"/>
      <c r="G107" s="19"/>
      <c r="H107" s="19"/>
    </row>
    <row r="109" spans="1:8" x14ac:dyDescent="0.25">
      <c r="A109" s="10"/>
    </row>
    <row r="110" spans="1:8" ht="18.75" x14ac:dyDescent="0.3">
      <c r="A110" s="100" t="s">
        <v>269</v>
      </c>
      <c r="B110" s="100"/>
      <c r="G110" s="17" t="s">
        <v>93</v>
      </c>
      <c r="H110" s="17"/>
    </row>
    <row r="111" spans="1:8" x14ac:dyDescent="0.25">
      <c r="A111" s="96" t="s">
        <v>270</v>
      </c>
      <c r="B111" s="96"/>
      <c r="G111" s="16" t="s">
        <v>95</v>
      </c>
      <c r="H111" s="16"/>
    </row>
    <row r="125" spans="1:8" x14ac:dyDescent="0.25">
      <c r="A125" s="95" t="s">
        <v>8</v>
      </c>
      <c r="B125" s="95"/>
      <c r="C125" s="95"/>
      <c r="D125" s="95"/>
      <c r="E125" s="95"/>
      <c r="F125" s="95"/>
      <c r="G125" s="95"/>
      <c r="H125" s="95"/>
    </row>
    <row r="126" spans="1:8" x14ac:dyDescent="0.25">
      <c r="A126" s="101" t="s">
        <v>9</v>
      </c>
      <c r="B126" s="101"/>
      <c r="C126" s="101"/>
      <c r="D126" s="101"/>
      <c r="E126" s="101"/>
      <c r="F126" s="101"/>
      <c r="G126" s="101"/>
      <c r="H126" s="101"/>
    </row>
    <row r="130" spans="2:2" x14ac:dyDescent="0.25">
      <c r="B130" s="32"/>
    </row>
  </sheetData>
  <mergeCells count="12">
    <mergeCell ref="A110:B110"/>
    <mergeCell ref="A111:B111"/>
    <mergeCell ref="A125:H125"/>
    <mergeCell ref="A126:H126"/>
    <mergeCell ref="A10:H10"/>
    <mergeCell ref="A1:F4"/>
    <mergeCell ref="A105:B105"/>
    <mergeCell ref="A9:H9"/>
    <mergeCell ref="A8:H8"/>
    <mergeCell ref="A7:H7"/>
    <mergeCell ref="A6:H6"/>
    <mergeCell ref="A5:H5"/>
  </mergeCells>
  <hyperlinks>
    <hyperlink ref="A126" r:id="rId1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scale="62" orientation="portrait" horizontalDpi="4294967293" r:id="rId2"/>
  <headerFooter>
    <oddFooter>&amp;C&amp;P&amp;RPágina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36"/>
  <sheetViews>
    <sheetView topLeftCell="A64" zoomScaleNormal="100" workbookViewId="0">
      <selection activeCell="A14" sqref="A14"/>
    </sheetView>
  </sheetViews>
  <sheetFormatPr baseColWidth="10" defaultRowHeight="15" x14ac:dyDescent="0.25"/>
  <cols>
    <col min="1" max="1" width="8.7109375" style="11" customWidth="1"/>
    <col min="2" max="2" width="45.7109375" style="35" customWidth="1"/>
    <col min="3" max="3" width="19.28515625" style="1" customWidth="1"/>
    <col min="4" max="4" width="20" style="3" customWidth="1"/>
    <col min="5" max="5" width="20.7109375" style="1" customWidth="1"/>
    <col min="6" max="6" width="20" style="2" customWidth="1"/>
    <col min="7" max="16384" width="11.42578125" style="11"/>
  </cols>
  <sheetData>
    <row r="1" spans="1:63" x14ac:dyDescent="0.25">
      <c r="A1" s="95"/>
      <c r="B1" s="95"/>
      <c r="C1" s="95"/>
      <c r="D1" s="95"/>
      <c r="E1" s="95"/>
      <c r="F1" s="9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</row>
    <row r="2" spans="1:63" x14ac:dyDescent="0.25">
      <c r="A2" s="95"/>
      <c r="B2" s="95"/>
      <c r="C2" s="95"/>
      <c r="D2" s="95"/>
      <c r="E2" s="95"/>
      <c r="F2" s="95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</row>
    <row r="3" spans="1:63" x14ac:dyDescent="0.25">
      <c r="A3" s="95"/>
      <c r="B3" s="95"/>
      <c r="C3" s="95"/>
      <c r="D3" s="95"/>
      <c r="E3" s="95"/>
      <c r="F3" s="9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</row>
    <row r="4" spans="1:63" x14ac:dyDescent="0.25">
      <c r="A4" s="95"/>
      <c r="B4" s="95"/>
      <c r="C4" s="95"/>
      <c r="D4" s="95"/>
      <c r="E4" s="95"/>
      <c r="F4" s="9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</row>
    <row r="5" spans="1:63" ht="15.75" x14ac:dyDescent="0.25">
      <c r="A5" s="97" t="s">
        <v>0</v>
      </c>
      <c r="B5" s="105"/>
      <c r="C5" s="105"/>
      <c r="D5" s="105"/>
      <c r="E5" s="105"/>
      <c r="F5" s="10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</row>
    <row r="6" spans="1:63" ht="30" x14ac:dyDescent="0.25">
      <c r="A6" s="99" t="s">
        <v>1</v>
      </c>
      <c r="B6" s="106"/>
      <c r="C6" s="106"/>
      <c r="D6" s="106"/>
      <c r="E6" s="106"/>
      <c r="F6" s="10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x14ac:dyDescent="0.25">
      <c r="A7" s="98" t="s">
        <v>99</v>
      </c>
      <c r="B7" s="107"/>
      <c r="C7" s="107"/>
      <c r="D7" s="107"/>
      <c r="E7" s="107"/>
      <c r="F7" s="107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</row>
    <row r="8" spans="1:63" x14ac:dyDescent="0.25">
      <c r="A8" s="98" t="s">
        <v>100</v>
      </c>
      <c r="B8" s="107"/>
      <c r="C8" s="107"/>
      <c r="D8" s="107"/>
      <c r="E8" s="107"/>
      <c r="F8" s="10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</row>
    <row r="9" spans="1:63" ht="15.75" x14ac:dyDescent="0.25">
      <c r="A9" s="97" t="s">
        <v>2</v>
      </c>
      <c r="B9" s="105"/>
      <c r="C9" s="105"/>
      <c r="D9" s="105"/>
      <c r="E9" s="105"/>
      <c r="F9" s="10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pans="1:63" ht="15.75" x14ac:dyDescent="0.25">
      <c r="A10" s="97">
        <v>2023</v>
      </c>
      <c r="B10" s="105"/>
      <c r="C10" s="105"/>
      <c r="D10" s="105"/>
      <c r="E10" s="105"/>
      <c r="F10" s="10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</row>
    <row r="11" spans="1:63" ht="20.25" thickBot="1" x14ac:dyDescent="0.3">
      <c r="A11" s="102"/>
      <c r="B11" s="102"/>
      <c r="C11" s="102"/>
      <c r="D11" s="102"/>
      <c r="E11" s="102"/>
      <c r="F11" s="10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3" s="12" customFormat="1" ht="25.5" x14ac:dyDescent="0.25">
      <c r="A12" s="38" t="s">
        <v>10</v>
      </c>
      <c r="B12" s="39" t="s">
        <v>3</v>
      </c>
      <c r="C12" s="40" t="s">
        <v>4</v>
      </c>
      <c r="D12" s="41" t="s">
        <v>5</v>
      </c>
      <c r="E12" s="41" t="s">
        <v>103</v>
      </c>
      <c r="F12" s="42" t="s">
        <v>6</v>
      </c>
    </row>
    <row r="13" spans="1:63" s="12" customFormat="1" ht="19.5" customHeight="1" x14ac:dyDescent="0.25">
      <c r="A13" s="103" t="s">
        <v>7</v>
      </c>
      <c r="B13" s="104"/>
      <c r="C13" s="37">
        <f>SUM(C14:C91)</f>
        <v>2787002677</v>
      </c>
      <c r="D13" s="37">
        <f t="shared" ref="D13:F13" si="0">SUM(D14:D91)</f>
        <v>-88098404.599999994</v>
      </c>
      <c r="E13" s="37">
        <f t="shared" si="0"/>
        <v>1626110590.5599999</v>
      </c>
      <c r="F13" s="37">
        <f t="shared" si="0"/>
        <v>1072793681.8400003</v>
      </c>
    </row>
    <row r="14" spans="1:63" s="18" customFormat="1" x14ac:dyDescent="0.25">
      <c r="A14" s="83" t="s">
        <v>112</v>
      </c>
      <c r="B14" s="83" t="s">
        <v>113</v>
      </c>
      <c r="C14" s="84">
        <v>575230050</v>
      </c>
      <c r="D14" s="85">
        <v>0</v>
      </c>
      <c r="E14" s="84">
        <v>221533430.41</v>
      </c>
      <c r="F14" s="80">
        <f t="shared" ref="F14:F42" si="1">+C14+D14-E14</f>
        <v>353696619.59000003</v>
      </c>
    </row>
    <row r="15" spans="1:63" s="18" customFormat="1" x14ac:dyDescent="0.25">
      <c r="A15" s="83" t="s">
        <v>114</v>
      </c>
      <c r="B15" s="83" t="s">
        <v>115</v>
      </c>
      <c r="C15" s="84">
        <v>95646010</v>
      </c>
      <c r="D15" s="85">
        <v>0</v>
      </c>
      <c r="E15" s="84">
        <v>24040905</v>
      </c>
      <c r="F15" s="80">
        <f t="shared" si="1"/>
        <v>71605105</v>
      </c>
    </row>
    <row r="16" spans="1:63" s="18" customFormat="1" x14ac:dyDescent="0.25">
      <c r="A16" s="83" t="s">
        <v>116</v>
      </c>
      <c r="B16" s="83" t="s">
        <v>117</v>
      </c>
      <c r="C16" s="84">
        <v>1800000</v>
      </c>
      <c r="D16" s="85">
        <v>0</v>
      </c>
      <c r="E16" s="84">
        <v>300000</v>
      </c>
      <c r="F16" s="80">
        <f t="shared" si="1"/>
        <v>1500000</v>
      </c>
    </row>
    <row r="17" spans="1:6" s="18" customFormat="1" x14ac:dyDescent="0.25">
      <c r="A17" s="83" t="s">
        <v>118</v>
      </c>
      <c r="B17" s="83" t="s">
        <v>119</v>
      </c>
      <c r="C17" s="84">
        <v>53465050</v>
      </c>
      <c r="D17" s="85">
        <v>0</v>
      </c>
      <c r="E17" s="85">
        <v>0</v>
      </c>
      <c r="F17" s="80">
        <f t="shared" si="1"/>
        <v>53465050</v>
      </c>
    </row>
    <row r="18" spans="1:6" s="18" customFormat="1" x14ac:dyDescent="0.25">
      <c r="A18" s="83" t="s">
        <v>120</v>
      </c>
      <c r="B18" s="83" t="s">
        <v>121</v>
      </c>
      <c r="C18" s="84">
        <v>9900000</v>
      </c>
      <c r="D18" s="85">
        <v>0</v>
      </c>
      <c r="E18" s="84">
        <v>6491638.5700000003</v>
      </c>
      <c r="F18" s="80">
        <f t="shared" si="1"/>
        <v>3408361.4299999997</v>
      </c>
    </row>
    <row r="19" spans="1:6" s="18" customFormat="1" x14ac:dyDescent="0.25">
      <c r="A19" s="86" t="s">
        <v>122</v>
      </c>
      <c r="B19" s="86" t="s">
        <v>123</v>
      </c>
      <c r="C19" s="87">
        <v>34500000</v>
      </c>
      <c r="D19" s="88">
        <v>0</v>
      </c>
      <c r="E19" s="87">
        <v>13368800</v>
      </c>
      <c r="F19" s="80">
        <f t="shared" si="1"/>
        <v>21131200</v>
      </c>
    </row>
    <row r="20" spans="1:6" s="18" customFormat="1" x14ac:dyDescent="0.25">
      <c r="A20" s="86" t="s">
        <v>124</v>
      </c>
      <c r="B20" s="86" t="s">
        <v>125</v>
      </c>
      <c r="C20" s="87">
        <v>53230050</v>
      </c>
      <c r="D20" s="88">
        <v>0</v>
      </c>
      <c r="E20" s="87">
        <v>31033599</v>
      </c>
      <c r="F20" s="80">
        <f t="shared" si="1"/>
        <v>22196451</v>
      </c>
    </row>
    <row r="21" spans="1:6" s="18" customFormat="1" x14ac:dyDescent="0.25">
      <c r="A21" s="86" t="s">
        <v>126</v>
      </c>
      <c r="B21" s="86" t="s">
        <v>127</v>
      </c>
      <c r="C21" s="87">
        <v>5000000</v>
      </c>
      <c r="D21" s="88">
        <v>0</v>
      </c>
      <c r="E21" s="87">
        <v>1860676.09</v>
      </c>
      <c r="F21" s="80">
        <f t="shared" si="1"/>
        <v>3139323.91</v>
      </c>
    </row>
    <row r="22" spans="1:6" s="18" customFormat="1" x14ac:dyDescent="0.25">
      <c r="A22" s="86" t="s">
        <v>128</v>
      </c>
      <c r="B22" s="86" t="s">
        <v>129</v>
      </c>
      <c r="C22" s="87">
        <v>42584040</v>
      </c>
      <c r="D22" s="88">
        <v>0</v>
      </c>
      <c r="E22" s="88">
        <v>0</v>
      </c>
      <c r="F22" s="80">
        <f t="shared" si="1"/>
        <v>42584040</v>
      </c>
    </row>
    <row r="23" spans="1:6" s="18" customFormat="1" x14ac:dyDescent="0.25">
      <c r="A23" s="83" t="s">
        <v>130</v>
      </c>
      <c r="B23" s="83" t="s">
        <v>131</v>
      </c>
      <c r="C23" s="84">
        <v>100000</v>
      </c>
      <c r="D23" s="85">
        <v>0</v>
      </c>
      <c r="E23" s="85">
        <v>0</v>
      </c>
      <c r="F23" s="80">
        <f t="shared" si="1"/>
        <v>100000</v>
      </c>
    </row>
    <row r="24" spans="1:6" s="18" customFormat="1" x14ac:dyDescent="0.25">
      <c r="A24" s="83" t="s">
        <v>132</v>
      </c>
      <c r="B24" s="83" t="s">
        <v>133</v>
      </c>
      <c r="C24" s="84">
        <v>41380785</v>
      </c>
      <c r="D24" s="85">
        <v>0</v>
      </c>
      <c r="E24" s="84">
        <v>17207744.16</v>
      </c>
      <c r="F24" s="80">
        <f t="shared" si="1"/>
        <v>24173040.84</v>
      </c>
    </row>
    <row r="25" spans="1:6" s="18" customFormat="1" x14ac:dyDescent="0.25">
      <c r="A25" s="83" t="s">
        <v>134</v>
      </c>
      <c r="B25" s="83" t="s">
        <v>135</v>
      </c>
      <c r="C25" s="84">
        <v>41439150</v>
      </c>
      <c r="D25" s="85">
        <v>0</v>
      </c>
      <c r="E25" s="84">
        <v>17259779.780000001</v>
      </c>
      <c r="F25" s="80">
        <f t="shared" si="1"/>
        <v>24179370.219999999</v>
      </c>
    </row>
    <row r="26" spans="1:6" s="18" customFormat="1" x14ac:dyDescent="0.25">
      <c r="A26" s="83" t="s">
        <v>136</v>
      </c>
      <c r="B26" s="83" t="s">
        <v>137</v>
      </c>
      <c r="C26" s="84">
        <v>750000</v>
      </c>
      <c r="D26" s="85">
        <v>0</v>
      </c>
      <c r="E26" s="84">
        <v>2718766.67</v>
      </c>
      <c r="F26" s="80">
        <f t="shared" si="1"/>
        <v>-1968766.67</v>
      </c>
    </row>
    <row r="27" spans="1:6" s="18" customFormat="1" x14ac:dyDescent="0.25">
      <c r="A27" s="83" t="s">
        <v>138</v>
      </c>
      <c r="B27" s="83" t="s">
        <v>139</v>
      </c>
      <c r="C27" s="89">
        <v>200000</v>
      </c>
      <c r="D27" s="85">
        <v>0</v>
      </c>
      <c r="E27" s="85">
        <v>0</v>
      </c>
      <c r="F27" s="80">
        <f t="shared" si="1"/>
        <v>200000</v>
      </c>
    </row>
    <row r="28" spans="1:6" s="18" customFormat="1" x14ac:dyDescent="0.25">
      <c r="A28" s="83" t="s">
        <v>140</v>
      </c>
      <c r="B28" s="83" t="s">
        <v>141</v>
      </c>
      <c r="C28" s="89">
        <v>10000000</v>
      </c>
      <c r="D28" s="85">
        <v>0</v>
      </c>
      <c r="E28" s="84">
        <v>3642846.52</v>
      </c>
      <c r="F28" s="80">
        <f t="shared" si="1"/>
        <v>6357153.4800000004</v>
      </c>
    </row>
    <row r="29" spans="1:6" s="18" customFormat="1" x14ac:dyDescent="0.25">
      <c r="A29" s="83" t="s">
        <v>142</v>
      </c>
      <c r="B29" s="83" t="s">
        <v>143</v>
      </c>
      <c r="C29" s="89">
        <v>12000000</v>
      </c>
      <c r="D29" s="85">
        <v>0</v>
      </c>
      <c r="E29" s="84">
        <v>2491535.34</v>
      </c>
      <c r="F29" s="80">
        <f t="shared" si="1"/>
        <v>9508464.6600000001</v>
      </c>
    </row>
    <row r="30" spans="1:6" s="18" customFormat="1" x14ac:dyDescent="0.25">
      <c r="A30" s="83" t="s">
        <v>144</v>
      </c>
      <c r="B30" s="83" t="s">
        <v>145</v>
      </c>
      <c r="C30" s="89">
        <v>20000000</v>
      </c>
      <c r="D30" s="85">
        <v>0</v>
      </c>
      <c r="E30" s="84">
        <v>8667945.6400000006</v>
      </c>
      <c r="F30" s="80">
        <f t="shared" si="1"/>
        <v>11332054.359999999</v>
      </c>
    </row>
    <row r="31" spans="1:6" s="18" customFormat="1" x14ac:dyDescent="0.25">
      <c r="A31" s="83" t="s">
        <v>146</v>
      </c>
      <c r="B31" s="83" t="s">
        <v>147</v>
      </c>
      <c r="C31" s="89">
        <v>800000</v>
      </c>
      <c r="D31" s="85">
        <v>0</v>
      </c>
      <c r="E31" s="84">
        <v>366817.65</v>
      </c>
      <c r="F31" s="80">
        <f t="shared" si="1"/>
        <v>433182.35</v>
      </c>
    </row>
    <row r="32" spans="1:6" s="18" customFormat="1" x14ac:dyDescent="0.25">
      <c r="A32" s="83" t="s">
        <v>148</v>
      </c>
      <c r="B32" s="83" t="s">
        <v>149</v>
      </c>
      <c r="C32" s="89">
        <v>100000</v>
      </c>
      <c r="D32" s="85">
        <v>0</v>
      </c>
      <c r="E32" s="84">
        <v>441959</v>
      </c>
      <c r="F32" s="80">
        <f t="shared" si="1"/>
        <v>-341959</v>
      </c>
    </row>
    <row r="33" spans="1:6" s="18" customFormat="1" x14ac:dyDescent="0.25">
      <c r="A33" s="83" t="s">
        <v>150</v>
      </c>
      <c r="B33" s="83" t="s">
        <v>151</v>
      </c>
      <c r="C33" s="89">
        <v>2000000</v>
      </c>
      <c r="D33" s="84">
        <v>15000</v>
      </c>
      <c r="E33" s="84">
        <v>32555.16</v>
      </c>
      <c r="F33" s="80">
        <f t="shared" si="1"/>
        <v>1982444.84</v>
      </c>
    </row>
    <row r="34" spans="1:6" s="18" customFormat="1" x14ac:dyDescent="0.25">
      <c r="A34" s="83" t="s">
        <v>152</v>
      </c>
      <c r="B34" s="83" t="s">
        <v>153</v>
      </c>
      <c r="C34" s="89">
        <v>8000000</v>
      </c>
      <c r="D34" s="84">
        <v>-5000000</v>
      </c>
      <c r="E34" s="84">
        <v>178000</v>
      </c>
      <c r="F34" s="80">
        <f t="shared" si="1"/>
        <v>2822000</v>
      </c>
    </row>
    <row r="35" spans="1:6" s="18" customFormat="1" x14ac:dyDescent="0.25">
      <c r="A35" s="83" t="s">
        <v>154</v>
      </c>
      <c r="B35" s="83" t="s">
        <v>155</v>
      </c>
      <c r="C35" s="89">
        <v>25000000</v>
      </c>
      <c r="D35" s="84">
        <v>15000000</v>
      </c>
      <c r="E35" s="84">
        <v>18662368.25</v>
      </c>
      <c r="F35" s="80">
        <f t="shared" si="1"/>
        <v>21337631.75</v>
      </c>
    </row>
    <row r="36" spans="1:6" s="18" customFormat="1" x14ac:dyDescent="0.25">
      <c r="A36" s="83" t="s">
        <v>156</v>
      </c>
      <c r="B36" s="83" t="s">
        <v>157</v>
      </c>
      <c r="C36" s="89">
        <v>500000</v>
      </c>
      <c r="D36" s="85">
        <v>0</v>
      </c>
      <c r="E36" s="84">
        <v>150000</v>
      </c>
      <c r="F36" s="80">
        <f t="shared" si="1"/>
        <v>350000</v>
      </c>
    </row>
    <row r="37" spans="1:6" s="18" customFormat="1" x14ac:dyDescent="0.25">
      <c r="A37" s="83" t="s">
        <v>158</v>
      </c>
      <c r="B37" s="83" t="s">
        <v>159</v>
      </c>
      <c r="C37" s="89">
        <v>3000000</v>
      </c>
      <c r="D37" s="84">
        <v>-900000</v>
      </c>
      <c r="E37" s="85">
        <v>0</v>
      </c>
      <c r="F37" s="80">
        <f t="shared" si="1"/>
        <v>2100000</v>
      </c>
    </row>
    <row r="38" spans="1:6" s="18" customFormat="1" x14ac:dyDescent="0.25">
      <c r="A38" s="83" t="s">
        <v>160</v>
      </c>
      <c r="B38" s="83" t="s">
        <v>161</v>
      </c>
      <c r="C38" s="89">
        <v>1200000</v>
      </c>
      <c r="D38" s="85">
        <v>0</v>
      </c>
      <c r="E38" s="84">
        <v>820000</v>
      </c>
      <c r="F38" s="80">
        <f t="shared" si="1"/>
        <v>380000</v>
      </c>
    </row>
    <row r="39" spans="1:6" s="18" customFormat="1" x14ac:dyDescent="0.25">
      <c r="A39" s="83" t="s">
        <v>162</v>
      </c>
      <c r="B39" s="83" t="s">
        <v>163</v>
      </c>
      <c r="C39" s="89">
        <v>25000000</v>
      </c>
      <c r="D39" s="85">
        <v>0</v>
      </c>
      <c r="E39" s="84">
        <v>12203542.99</v>
      </c>
      <c r="F39" s="80">
        <f t="shared" si="1"/>
        <v>12796457.01</v>
      </c>
    </row>
    <row r="40" spans="1:6" s="18" customFormat="1" x14ac:dyDescent="0.25">
      <c r="A40" s="83" t="s">
        <v>164</v>
      </c>
      <c r="B40" s="83" t="s">
        <v>165</v>
      </c>
      <c r="C40" s="89">
        <v>999999</v>
      </c>
      <c r="D40" s="85">
        <v>0</v>
      </c>
      <c r="E40" s="84">
        <v>170000</v>
      </c>
      <c r="F40" s="80">
        <f t="shared" si="1"/>
        <v>829999</v>
      </c>
    </row>
    <row r="41" spans="1:6" s="18" customFormat="1" x14ac:dyDescent="0.25">
      <c r="A41" s="83" t="s">
        <v>166</v>
      </c>
      <c r="B41" s="83" t="s">
        <v>167</v>
      </c>
      <c r="C41" s="89">
        <v>500000</v>
      </c>
      <c r="D41" s="85">
        <v>0</v>
      </c>
      <c r="E41" s="84">
        <v>130000</v>
      </c>
      <c r="F41" s="80">
        <f t="shared" si="1"/>
        <v>370000</v>
      </c>
    </row>
    <row r="42" spans="1:6" s="18" customFormat="1" x14ac:dyDescent="0.25">
      <c r="A42" s="83" t="s">
        <v>168</v>
      </c>
      <c r="B42" s="83" t="s">
        <v>169</v>
      </c>
      <c r="C42" s="89">
        <v>3500000</v>
      </c>
      <c r="D42" s="84">
        <v>-1700000</v>
      </c>
      <c r="E42" s="84">
        <v>947047.53</v>
      </c>
      <c r="F42" s="80">
        <f t="shared" si="1"/>
        <v>852952.47</v>
      </c>
    </row>
    <row r="43" spans="1:6" s="18" customFormat="1" x14ac:dyDescent="0.25">
      <c r="A43" s="83" t="s">
        <v>170</v>
      </c>
      <c r="B43" s="83" t="s">
        <v>171</v>
      </c>
      <c r="C43" s="89">
        <v>2500000</v>
      </c>
      <c r="D43" s="85">
        <v>0</v>
      </c>
      <c r="E43" s="84">
        <v>1839965.9</v>
      </c>
      <c r="F43" s="80">
        <f t="shared" ref="F43:F70" si="2">+C43+D43-E43</f>
        <v>660034.10000000009</v>
      </c>
    </row>
    <row r="44" spans="1:6" s="18" customFormat="1" x14ac:dyDescent="0.25">
      <c r="A44" s="83" t="s">
        <v>172</v>
      </c>
      <c r="B44" s="83" t="s">
        <v>173</v>
      </c>
      <c r="C44" s="89">
        <v>9000000</v>
      </c>
      <c r="D44" s="84">
        <v>-6817145.75</v>
      </c>
      <c r="E44" s="84">
        <v>408250.65</v>
      </c>
      <c r="F44" s="80">
        <f t="shared" si="2"/>
        <v>1774603.6</v>
      </c>
    </row>
    <row r="45" spans="1:6" s="18" customFormat="1" x14ac:dyDescent="0.25">
      <c r="A45" s="83" t="s">
        <v>174</v>
      </c>
      <c r="B45" s="83" t="s">
        <v>175</v>
      </c>
      <c r="C45" s="89">
        <v>12600000</v>
      </c>
      <c r="D45" s="84">
        <v>-6040000</v>
      </c>
      <c r="E45" s="84">
        <v>3368771.6</v>
      </c>
      <c r="F45" s="80">
        <f t="shared" si="2"/>
        <v>3191228.4</v>
      </c>
    </row>
    <row r="46" spans="1:6" s="18" customFormat="1" x14ac:dyDescent="0.25">
      <c r="A46" s="83" t="s">
        <v>176</v>
      </c>
      <c r="B46" s="83" t="s">
        <v>177</v>
      </c>
      <c r="C46" s="89">
        <v>250000</v>
      </c>
      <c r="D46" s="85">
        <v>0</v>
      </c>
      <c r="E46" s="84">
        <v>95773.93</v>
      </c>
      <c r="F46" s="80">
        <f t="shared" si="2"/>
        <v>154226.07</v>
      </c>
    </row>
    <row r="47" spans="1:6" s="18" customFormat="1" x14ac:dyDescent="0.25">
      <c r="A47" s="83" t="s">
        <v>178</v>
      </c>
      <c r="B47" s="83" t="s">
        <v>179</v>
      </c>
      <c r="C47" s="89">
        <v>10000000</v>
      </c>
      <c r="D47" s="84">
        <v>-8508302.0199999996</v>
      </c>
      <c r="E47" s="84">
        <v>449052.6</v>
      </c>
      <c r="F47" s="81">
        <f t="shared" si="2"/>
        <v>1042645.3800000005</v>
      </c>
    </row>
    <row r="48" spans="1:6" s="18" customFormat="1" ht="16.5" x14ac:dyDescent="0.25">
      <c r="A48" s="83" t="s">
        <v>180</v>
      </c>
      <c r="B48" s="83" t="s">
        <v>181</v>
      </c>
      <c r="C48" s="89">
        <v>500000</v>
      </c>
      <c r="D48" s="85">
        <v>0</v>
      </c>
      <c r="E48" s="85">
        <v>0</v>
      </c>
      <c r="F48" s="80">
        <f t="shared" si="2"/>
        <v>500000</v>
      </c>
    </row>
    <row r="49" spans="1:6" s="18" customFormat="1" x14ac:dyDescent="0.25">
      <c r="A49" s="83" t="s">
        <v>182</v>
      </c>
      <c r="B49" s="83" t="s">
        <v>183</v>
      </c>
      <c r="C49" s="89">
        <v>9300000</v>
      </c>
      <c r="D49" s="84">
        <v>-6400000</v>
      </c>
      <c r="E49" s="84">
        <v>1859020</v>
      </c>
      <c r="F49" s="80">
        <f t="shared" si="2"/>
        <v>1040980</v>
      </c>
    </row>
    <row r="50" spans="1:6" s="18" customFormat="1" x14ac:dyDescent="0.25">
      <c r="A50" s="83" t="s">
        <v>184</v>
      </c>
      <c r="B50" s="83" t="s">
        <v>185</v>
      </c>
      <c r="C50" s="89">
        <v>200000</v>
      </c>
      <c r="D50" s="85">
        <v>0</v>
      </c>
      <c r="E50" s="84">
        <v>12774</v>
      </c>
      <c r="F50" s="80">
        <f t="shared" si="2"/>
        <v>187226</v>
      </c>
    </row>
    <row r="51" spans="1:6" s="18" customFormat="1" x14ac:dyDescent="0.25">
      <c r="A51" s="83" t="s">
        <v>186</v>
      </c>
      <c r="B51" s="83" t="s">
        <v>187</v>
      </c>
      <c r="C51" s="89">
        <v>1350377543</v>
      </c>
      <c r="D51" s="84">
        <v>32778045.75</v>
      </c>
      <c r="E51" s="84">
        <v>1080525637.78</v>
      </c>
      <c r="F51" s="80">
        <f t="shared" si="2"/>
        <v>302629950.97000003</v>
      </c>
    </row>
    <row r="52" spans="1:6" s="18" customFormat="1" x14ac:dyDescent="0.25">
      <c r="A52" s="83" t="s">
        <v>188</v>
      </c>
      <c r="B52" s="83" t="s">
        <v>189</v>
      </c>
      <c r="C52" s="90">
        <v>0</v>
      </c>
      <c r="D52" s="84">
        <v>410000</v>
      </c>
      <c r="E52" s="84">
        <v>329436.59999999998</v>
      </c>
      <c r="F52" s="80">
        <f t="shared" si="2"/>
        <v>80563.400000000023</v>
      </c>
    </row>
    <row r="53" spans="1:6" s="18" customFormat="1" x14ac:dyDescent="0.25">
      <c r="A53" s="83" t="s">
        <v>190</v>
      </c>
      <c r="B53" s="83" t="s">
        <v>191</v>
      </c>
      <c r="C53" s="89">
        <v>25000</v>
      </c>
      <c r="D53" s="84">
        <v>90000</v>
      </c>
      <c r="E53" s="84">
        <v>109414</v>
      </c>
      <c r="F53" s="80">
        <f t="shared" si="2"/>
        <v>5586</v>
      </c>
    </row>
    <row r="54" spans="1:6" s="18" customFormat="1" x14ac:dyDescent="0.25">
      <c r="A54" s="83" t="s">
        <v>192</v>
      </c>
      <c r="B54" s="83" t="s">
        <v>193</v>
      </c>
      <c r="C54" s="89">
        <v>500000</v>
      </c>
      <c r="D54" s="85">
        <v>0</v>
      </c>
      <c r="E54" s="85">
        <v>0</v>
      </c>
      <c r="F54" s="80">
        <f t="shared" si="2"/>
        <v>500000</v>
      </c>
    </row>
    <row r="55" spans="1:6" s="18" customFormat="1" x14ac:dyDescent="0.25">
      <c r="A55" s="83" t="s">
        <v>194</v>
      </c>
      <c r="B55" s="83" t="s">
        <v>195</v>
      </c>
      <c r="C55" s="89">
        <v>100000</v>
      </c>
      <c r="D55" s="84">
        <v>40000</v>
      </c>
      <c r="E55" s="84">
        <v>160060</v>
      </c>
      <c r="F55" s="80">
        <f t="shared" si="2"/>
        <v>-20060</v>
      </c>
    </row>
    <row r="56" spans="1:6" s="18" customFormat="1" x14ac:dyDescent="0.25">
      <c r="A56" s="83" t="s">
        <v>196</v>
      </c>
      <c r="B56" s="83" t="s">
        <v>197</v>
      </c>
      <c r="C56" s="89">
        <v>3000000</v>
      </c>
      <c r="D56" s="84">
        <v>-3000000</v>
      </c>
      <c r="E56" s="85">
        <v>0</v>
      </c>
      <c r="F56" s="80">
        <f t="shared" si="2"/>
        <v>0</v>
      </c>
    </row>
    <row r="57" spans="1:6" s="18" customFormat="1" x14ac:dyDescent="0.25">
      <c r="A57" s="83" t="s">
        <v>198</v>
      </c>
      <c r="B57" s="83" t="s">
        <v>199</v>
      </c>
      <c r="C57" s="89">
        <v>50000</v>
      </c>
      <c r="D57" s="85">
        <v>0</v>
      </c>
      <c r="E57" s="85">
        <v>0</v>
      </c>
      <c r="F57" s="80">
        <f t="shared" si="2"/>
        <v>50000</v>
      </c>
    </row>
    <row r="58" spans="1:6" s="18" customFormat="1" x14ac:dyDescent="0.25">
      <c r="A58" s="83" t="s">
        <v>200</v>
      </c>
      <c r="B58" s="83" t="s">
        <v>201</v>
      </c>
      <c r="C58" s="89">
        <v>3000000</v>
      </c>
      <c r="D58" s="84">
        <v>-2100000</v>
      </c>
      <c r="E58" s="84">
        <v>865455</v>
      </c>
      <c r="F58" s="80">
        <f t="shared" si="2"/>
        <v>34545</v>
      </c>
    </row>
    <row r="59" spans="1:6" s="18" customFormat="1" x14ac:dyDescent="0.25">
      <c r="A59" s="83" t="s">
        <v>202</v>
      </c>
      <c r="B59" s="83" t="s">
        <v>203</v>
      </c>
      <c r="C59" s="89">
        <v>4000000</v>
      </c>
      <c r="D59" s="84">
        <v>-1200000</v>
      </c>
      <c r="E59" s="84">
        <v>2034342.82</v>
      </c>
      <c r="F59" s="80">
        <f t="shared" si="2"/>
        <v>765657.17999999993</v>
      </c>
    </row>
    <row r="60" spans="1:6" s="18" customFormat="1" x14ac:dyDescent="0.25">
      <c r="A60" s="83" t="s">
        <v>204</v>
      </c>
      <c r="B60" s="83" t="s">
        <v>205</v>
      </c>
      <c r="C60" s="89">
        <v>2500000</v>
      </c>
      <c r="D60" s="84">
        <v>-1500000</v>
      </c>
      <c r="E60" s="84">
        <v>688640</v>
      </c>
      <c r="F60" s="80">
        <f t="shared" si="2"/>
        <v>311360</v>
      </c>
    </row>
    <row r="61" spans="1:6" s="18" customFormat="1" x14ac:dyDescent="0.25">
      <c r="A61" s="83" t="s">
        <v>206</v>
      </c>
      <c r="B61" s="83" t="s">
        <v>207</v>
      </c>
      <c r="C61" s="89">
        <v>500000</v>
      </c>
      <c r="D61" s="85">
        <v>0</v>
      </c>
      <c r="E61" s="85">
        <v>0</v>
      </c>
      <c r="F61" s="80">
        <f t="shared" si="2"/>
        <v>500000</v>
      </c>
    </row>
    <row r="62" spans="1:6" s="18" customFormat="1" x14ac:dyDescent="0.25">
      <c r="A62" s="83" t="s">
        <v>208</v>
      </c>
      <c r="B62" s="83" t="s">
        <v>209</v>
      </c>
      <c r="C62" s="89">
        <v>250000</v>
      </c>
      <c r="D62" s="85">
        <v>0</v>
      </c>
      <c r="E62" s="84">
        <v>8000</v>
      </c>
      <c r="F62" s="80">
        <f t="shared" si="2"/>
        <v>242000</v>
      </c>
    </row>
    <row r="63" spans="1:6" s="18" customFormat="1" x14ac:dyDescent="0.25">
      <c r="A63" s="83" t="s">
        <v>210</v>
      </c>
      <c r="B63" s="83" t="s">
        <v>211</v>
      </c>
      <c r="C63" s="89">
        <v>50000</v>
      </c>
      <c r="D63" s="84">
        <v>-1000</v>
      </c>
      <c r="E63" s="85">
        <v>0</v>
      </c>
      <c r="F63" s="80">
        <f t="shared" si="2"/>
        <v>49000</v>
      </c>
    </row>
    <row r="64" spans="1:6" s="18" customFormat="1" x14ac:dyDescent="0.25">
      <c r="A64" s="83" t="s">
        <v>212</v>
      </c>
      <c r="B64" s="83" t="s">
        <v>213</v>
      </c>
      <c r="C64" s="90">
        <v>0</v>
      </c>
      <c r="D64" s="84">
        <v>20000</v>
      </c>
      <c r="E64" s="84">
        <v>3663.9</v>
      </c>
      <c r="F64" s="80">
        <f t="shared" si="2"/>
        <v>16336.1</v>
      </c>
    </row>
    <row r="65" spans="1:6" s="18" customFormat="1" x14ac:dyDescent="0.25">
      <c r="A65" s="83" t="s">
        <v>214</v>
      </c>
      <c r="B65" s="83" t="s">
        <v>215</v>
      </c>
      <c r="C65" s="89">
        <v>10000000</v>
      </c>
      <c r="D65" s="84">
        <v>-9798404.5999999996</v>
      </c>
      <c r="E65" s="84">
        <v>125000</v>
      </c>
      <c r="F65" s="80">
        <f t="shared" si="2"/>
        <v>76595.400000000373</v>
      </c>
    </row>
    <row r="66" spans="1:6" s="18" customFormat="1" x14ac:dyDescent="0.25">
      <c r="A66" s="83" t="s">
        <v>216</v>
      </c>
      <c r="B66" s="83" t="s">
        <v>217</v>
      </c>
      <c r="C66" s="84">
        <v>2000000</v>
      </c>
      <c r="D66" s="84">
        <v>-1600000</v>
      </c>
      <c r="E66" s="84">
        <v>323158.38</v>
      </c>
      <c r="F66" s="80">
        <f t="shared" si="2"/>
        <v>76841.62</v>
      </c>
    </row>
    <row r="67" spans="1:6" s="18" customFormat="1" x14ac:dyDescent="0.25">
      <c r="A67" s="83" t="s">
        <v>218</v>
      </c>
      <c r="B67" s="83" t="s">
        <v>219</v>
      </c>
      <c r="C67" s="84">
        <v>2000000</v>
      </c>
      <c r="D67" s="84">
        <v>-600000</v>
      </c>
      <c r="E67" s="84">
        <v>972996.91</v>
      </c>
      <c r="F67" s="80">
        <f t="shared" si="2"/>
        <v>427003.08999999997</v>
      </c>
    </row>
    <row r="68" spans="1:6" s="18" customFormat="1" x14ac:dyDescent="0.25">
      <c r="A68" s="83" t="s">
        <v>220</v>
      </c>
      <c r="B68" s="83" t="s">
        <v>221</v>
      </c>
      <c r="C68" s="84">
        <v>200000</v>
      </c>
      <c r="D68" s="84">
        <v>193100</v>
      </c>
      <c r="E68" s="84">
        <v>332509</v>
      </c>
      <c r="F68" s="80">
        <f t="shared" si="2"/>
        <v>60591</v>
      </c>
    </row>
    <row r="69" spans="1:6" s="18" customFormat="1" x14ac:dyDescent="0.25">
      <c r="A69" s="83" t="s">
        <v>222</v>
      </c>
      <c r="B69" s="83" t="s">
        <v>223</v>
      </c>
      <c r="C69" s="84">
        <v>200000</v>
      </c>
      <c r="D69" s="85">
        <v>0</v>
      </c>
      <c r="E69" s="84">
        <v>71657.899999999994</v>
      </c>
      <c r="F69" s="80">
        <f t="shared" si="2"/>
        <v>128342.1</v>
      </c>
    </row>
    <row r="70" spans="1:6" s="18" customFormat="1" x14ac:dyDescent="0.25">
      <c r="A70" s="83" t="s">
        <v>224</v>
      </c>
      <c r="B70" s="83" t="s">
        <v>225</v>
      </c>
      <c r="C70" s="84">
        <v>27050000</v>
      </c>
      <c r="D70" s="84">
        <v>-24800000</v>
      </c>
      <c r="E70" s="84">
        <v>1331704.27</v>
      </c>
      <c r="F70" s="80">
        <f t="shared" si="2"/>
        <v>918295.73</v>
      </c>
    </row>
    <row r="71" spans="1:6" s="18" customFormat="1" x14ac:dyDescent="0.25">
      <c r="A71" s="83" t="s">
        <v>226</v>
      </c>
      <c r="B71" s="83" t="s">
        <v>227</v>
      </c>
      <c r="C71" s="85">
        <v>0</v>
      </c>
      <c r="D71" s="84">
        <v>210000</v>
      </c>
      <c r="E71" s="84">
        <v>184271.95</v>
      </c>
      <c r="F71" s="80">
        <f t="shared" ref="F71:F91" si="3">+C71+D71-E71</f>
        <v>25728.049999999988</v>
      </c>
    </row>
    <row r="72" spans="1:6" s="18" customFormat="1" x14ac:dyDescent="0.25">
      <c r="A72" s="83" t="s">
        <v>228</v>
      </c>
      <c r="B72" s="83" t="s">
        <v>229</v>
      </c>
      <c r="C72" s="84">
        <v>83000000</v>
      </c>
      <c r="D72" s="84">
        <v>-505000</v>
      </c>
      <c r="E72" s="84">
        <v>46619288.840000004</v>
      </c>
      <c r="F72" s="80">
        <f t="shared" si="3"/>
        <v>35875711.159999996</v>
      </c>
    </row>
    <row r="73" spans="1:6" s="18" customFormat="1" x14ac:dyDescent="0.25">
      <c r="A73" s="83" t="s">
        <v>230</v>
      </c>
      <c r="B73" s="83" t="s">
        <v>231</v>
      </c>
      <c r="C73" s="84">
        <v>1000000</v>
      </c>
      <c r="D73" s="84">
        <v>564605</v>
      </c>
      <c r="E73" s="84">
        <v>1810598.25</v>
      </c>
      <c r="F73" s="80">
        <f t="shared" si="3"/>
        <v>-245993.25</v>
      </c>
    </row>
    <row r="74" spans="1:6" s="18" customFormat="1" x14ac:dyDescent="0.25">
      <c r="A74" s="83" t="s">
        <v>232</v>
      </c>
      <c r="B74" s="83" t="s">
        <v>233</v>
      </c>
      <c r="C74" s="84">
        <v>15000000</v>
      </c>
      <c r="D74" s="84">
        <v>-11720000</v>
      </c>
      <c r="E74" s="84">
        <v>2226128.9</v>
      </c>
      <c r="F74" s="80">
        <f t="shared" si="3"/>
        <v>1053871.1000000001</v>
      </c>
    </row>
    <row r="75" spans="1:6" s="18" customFormat="1" ht="23.25" customHeight="1" x14ac:dyDescent="0.25">
      <c r="A75" s="83" t="s">
        <v>234</v>
      </c>
      <c r="B75" s="83" t="s">
        <v>235</v>
      </c>
      <c r="C75" s="84">
        <v>10000000</v>
      </c>
      <c r="D75" s="84">
        <v>-3000000</v>
      </c>
      <c r="E75" s="84">
        <v>6609967.79</v>
      </c>
      <c r="F75" s="80">
        <f t="shared" si="3"/>
        <v>390032.20999999996</v>
      </c>
    </row>
    <row r="76" spans="1:6" s="18" customFormat="1" x14ac:dyDescent="0.25">
      <c r="A76" s="83" t="s">
        <v>236</v>
      </c>
      <c r="B76" s="83" t="s">
        <v>237</v>
      </c>
      <c r="C76" s="84">
        <v>8000000</v>
      </c>
      <c r="D76" s="84">
        <v>-800000</v>
      </c>
      <c r="E76" s="84">
        <v>3290733.97</v>
      </c>
      <c r="F76" s="80">
        <f t="shared" si="3"/>
        <v>3909266.03</v>
      </c>
    </row>
    <row r="77" spans="1:6" s="18" customFormat="1" ht="14.25" customHeight="1" x14ac:dyDescent="0.25">
      <c r="A77" s="83" t="s">
        <v>238</v>
      </c>
      <c r="B77" s="83" t="s">
        <v>239</v>
      </c>
      <c r="C77" s="85">
        <v>0</v>
      </c>
      <c r="D77" s="84">
        <v>1000</v>
      </c>
      <c r="E77" s="85">
        <v>264.32</v>
      </c>
      <c r="F77" s="80">
        <f t="shared" si="3"/>
        <v>735.68000000000006</v>
      </c>
    </row>
    <row r="78" spans="1:6" s="18" customFormat="1" x14ac:dyDescent="0.25">
      <c r="A78" s="83" t="s">
        <v>240</v>
      </c>
      <c r="B78" s="83" t="s">
        <v>241</v>
      </c>
      <c r="C78" s="84">
        <v>110000000</v>
      </c>
      <c r="D78" s="84">
        <v>-14900000</v>
      </c>
      <c r="E78" s="84">
        <v>79235219.840000004</v>
      </c>
      <c r="F78" s="80">
        <f t="shared" si="3"/>
        <v>15864780.159999996</v>
      </c>
    </row>
    <row r="79" spans="1:6" s="12" customFormat="1" x14ac:dyDescent="0.25">
      <c r="A79" s="83" t="s">
        <v>242</v>
      </c>
      <c r="B79" s="83" t="s">
        <v>243</v>
      </c>
      <c r="C79" s="84">
        <v>5000000</v>
      </c>
      <c r="D79" s="84">
        <v>-3500000</v>
      </c>
      <c r="E79" s="84">
        <v>937355.93</v>
      </c>
      <c r="F79" s="80">
        <f t="shared" si="3"/>
        <v>562644.06999999995</v>
      </c>
    </row>
    <row r="80" spans="1:6" s="12" customFormat="1" x14ac:dyDescent="0.25">
      <c r="A80" s="83" t="s">
        <v>244</v>
      </c>
      <c r="B80" s="83" t="s">
        <v>245</v>
      </c>
      <c r="C80" s="84">
        <v>5000000</v>
      </c>
      <c r="D80" s="84">
        <v>-546697.98</v>
      </c>
      <c r="E80" s="84">
        <v>2815540.79</v>
      </c>
      <c r="F80" s="80">
        <f t="shared" si="3"/>
        <v>1637761.2299999995</v>
      </c>
    </row>
    <row r="81" spans="1:31" s="12" customFormat="1" x14ac:dyDescent="0.25">
      <c r="A81" s="83" t="s">
        <v>246</v>
      </c>
      <c r="B81" s="83" t="s">
        <v>247</v>
      </c>
      <c r="C81" s="84">
        <v>5000000</v>
      </c>
      <c r="D81" s="84">
        <v>-3400000</v>
      </c>
      <c r="E81" s="84">
        <v>933305.98</v>
      </c>
      <c r="F81" s="80">
        <f t="shared" si="3"/>
        <v>666694.02</v>
      </c>
    </row>
    <row r="82" spans="1:31" s="12" customFormat="1" x14ac:dyDescent="0.25">
      <c r="A82" s="83" t="s">
        <v>248</v>
      </c>
      <c r="B82" s="83" t="s">
        <v>249</v>
      </c>
      <c r="C82" s="84">
        <v>2500000</v>
      </c>
      <c r="D82" s="84">
        <v>-2003605</v>
      </c>
      <c r="E82" s="85">
        <v>0</v>
      </c>
      <c r="F82" s="80">
        <f t="shared" si="3"/>
        <v>496395</v>
      </c>
    </row>
    <row r="83" spans="1:31" s="12" customFormat="1" x14ac:dyDescent="0.25">
      <c r="A83" s="83" t="s">
        <v>250</v>
      </c>
      <c r="B83" s="83" t="s">
        <v>251</v>
      </c>
      <c r="C83" s="84">
        <v>2500000</v>
      </c>
      <c r="D83" s="84">
        <v>-1900000</v>
      </c>
      <c r="E83" s="84">
        <v>276125</v>
      </c>
      <c r="F83" s="80">
        <f t="shared" si="3"/>
        <v>323875</v>
      </c>
    </row>
    <row r="84" spans="1:31" s="12" customFormat="1" x14ac:dyDescent="0.25">
      <c r="A84" s="83" t="s">
        <v>252</v>
      </c>
      <c r="B84" s="83" t="s">
        <v>253</v>
      </c>
      <c r="C84" s="84">
        <v>2000000</v>
      </c>
      <c r="D84" s="84">
        <v>-1000000</v>
      </c>
      <c r="E84" s="84">
        <v>147146</v>
      </c>
      <c r="F84" s="80">
        <f t="shared" si="3"/>
        <v>852854</v>
      </c>
    </row>
    <row r="85" spans="1:31" s="12" customFormat="1" x14ac:dyDescent="0.25">
      <c r="A85" s="83" t="s">
        <v>254</v>
      </c>
      <c r="B85" s="83" t="s">
        <v>255</v>
      </c>
      <c r="C85" s="84">
        <v>500000</v>
      </c>
      <c r="D85" s="85">
        <v>0</v>
      </c>
      <c r="E85" s="85">
        <v>0</v>
      </c>
      <c r="F85" s="80">
        <f t="shared" si="3"/>
        <v>500000</v>
      </c>
    </row>
    <row r="86" spans="1:31" s="12" customFormat="1" x14ac:dyDescent="0.25">
      <c r="A86" s="83" t="s">
        <v>256</v>
      </c>
      <c r="B86" s="83" t="s">
        <v>257</v>
      </c>
      <c r="C86" s="84">
        <v>5000000</v>
      </c>
      <c r="D86" s="84">
        <v>-4500000</v>
      </c>
      <c r="E86" s="85">
        <v>0</v>
      </c>
      <c r="F86" s="80">
        <f t="shared" si="3"/>
        <v>500000</v>
      </c>
    </row>
    <row r="87" spans="1:31" s="12" customFormat="1" x14ac:dyDescent="0.25">
      <c r="A87" s="83" t="s">
        <v>258</v>
      </c>
      <c r="B87" s="83" t="s">
        <v>259</v>
      </c>
      <c r="C87" s="84">
        <v>5000000</v>
      </c>
      <c r="D87" s="84">
        <v>-3000000</v>
      </c>
      <c r="E87" s="85">
        <v>0</v>
      </c>
      <c r="F87" s="80">
        <f t="shared" si="3"/>
        <v>2000000</v>
      </c>
    </row>
    <row r="88" spans="1:31" x14ac:dyDescent="0.25">
      <c r="A88" s="83" t="s">
        <v>260</v>
      </c>
      <c r="B88" s="83" t="s">
        <v>261</v>
      </c>
      <c r="C88" s="84">
        <v>4125000</v>
      </c>
      <c r="D88" s="84">
        <v>-3180000</v>
      </c>
      <c r="E88" s="85">
        <v>0</v>
      </c>
      <c r="F88" s="80">
        <f t="shared" si="3"/>
        <v>945000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x14ac:dyDescent="0.25">
      <c r="A89" s="83" t="s">
        <v>262</v>
      </c>
      <c r="B89" s="83" t="s">
        <v>263</v>
      </c>
      <c r="C89" s="84">
        <v>5000000</v>
      </c>
      <c r="D89" s="84">
        <v>-3500000</v>
      </c>
      <c r="E89" s="84">
        <v>389400</v>
      </c>
      <c r="F89" s="80">
        <f t="shared" si="3"/>
        <v>1110600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x14ac:dyDescent="0.25">
      <c r="A90" s="83" t="s">
        <v>264</v>
      </c>
      <c r="B90" s="83" t="s">
        <v>265</v>
      </c>
      <c r="C90" s="84">
        <v>200000</v>
      </c>
      <c r="D90" s="85">
        <v>0</v>
      </c>
      <c r="E90" s="85">
        <v>0</v>
      </c>
      <c r="F90" s="80">
        <f t="shared" si="3"/>
        <v>200000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x14ac:dyDescent="0.25">
      <c r="A91" s="83" t="s">
        <v>266</v>
      </c>
      <c r="B91" s="83" t="s">
        <v>267</v>
      </c>
      <c r="C91" s="84">
        <v>200000</v>
      </c>
      <c r="D91" s="85">
        <v>0</v>
      </c>
      <c r="E91" s="85">
        <v>0</v>
      </c>
      <c r="F91" s="80">
        <f t="shared" si="3"/>
        <v>200000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ht="15.75" x14ac:dyDescent="0.25">
      <c r="A92" s="82"/>
      <c r="B92" s="82"/>
      <c r="C92" s="82"/>
      <c r="D92" s="82"/>
      <c r="E92" s="82"/>
      <c r="F92" s="45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ht="15.75" x14ac:dyDescent="0.25">
      <c r="A93" s="82"/>
      <c r="B93" s="82"/>
      <c r="C93" s="82"/>
      <c r="D93" s="82"/>
      <c r="E93" s="82"/>
      <c r="F93" s="45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ht="15.75" x14ac:dyDescent="0.25">
      <c r="A94" s="82"/>
      <c r="B94" s="82"/>
      <c r="C94" s="82"/>
      <c r="D94" s="82"/>
      <c r="E94" s="82"/>
      <c r="F94" s="45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ht="15.75" x14ac:dyDescent="0.25">
      <c r="A95" s="82"/>
      <c r="B95" s="82"/>
      <c r="C95" s="82"/>
      <c r="D95" s="82"/>
      <c r="E95" s="82"/>
      <c r="F95" s="45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 ht="15.75" x14ac:dyDescent="0.25">
      <c r="A96" s="68"/>
      <c r="B96" s="43" t="s">
        <v>90</v>
      </c>
      <c r="C96" s="5"/>
      <c r="D96" s="5"/>
      <c r="E96" s="68" t="s">
        <v>91</v>
      </c>
      <c r="F96" s="68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ht="18.75" x14ac:dyDescent="0.3">
      <c r="A97" s="69"/>
      <c r="B97" s="44" t="s">
        <v>94</v>
      </c>
      <c r="C97" s="5"/>
      <c r="D97" s="5"/>
      <c r="E97" s="69" t="s">
        <v>93</v>
      </c>
      <c r="F97" s="45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ht="15.75" x14ac:dyDescent="0.25">
      <c r="A98" s="68"/>
      <c r="B98" s="43" t="s">
        <v>96</v>
      </c>
      <c r="C98" s="5"/>
      <c r="D98" s="5"/>
      <c r="E98" s="68" t="s">
        <v>95</v>
      </c>
      <c r="F98" s="68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x14ac:dyDescent="0.25">
      <c r="A99" s="12"/>
      <c r="B99" s="36"/>
      <c r="F99" s="3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 x14ac:dyDescent="0.25">
      <c r="A103" s="95" t="s">
        <v>8</v>
      </c>
      <c r="B103" s="95"/>
      <c r="C103" s="95"/>
      <c r="D103" s="95"/>
      <c r="E103" s="95"/>
      <c r="F103" s="95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 x14ac:dyDescent="0.25">
      <c r="A104" s="101" t="s">
        <v>9</v>
      </c>
      <c r="B104" s="101"/>
      <c r="C104" s="101"/>
      <c r="D104" s="101"/>
      <c r="E104" s="101"/>
      <c r="F104" s="101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 x14ac:dyDescent="0.25">
      <c r="A105" s="12"/>
      <c r="B105" s="36"/>
      <c r="F105" s="3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 x14ac:dyDescent="0.25">
      <c r="A106" s="12"/>
      <c r="B106" s="36"/>
      <c r="F106" s="3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 x14ac:dyDescent="0.25">
      <c r="A107" s="12"/>
      <c r="B107" s="36"/>
      <c r="F107" s="3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x14ac:dyDescent="0.25">
      <c r="A108" s="12"/>
      <c r="B108" s="36"/>
      <c r="F108" s="3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 x14ac:dyDescent="0.25">
      <c r="A109" s="12"/>
      <c r="B109" s="36"/>
      <c r="F109" s="3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 x14ac:dyDescent="0.25">
      <c r="A110" s="12"/>
      <c r="B110" s="36"/>
      <c r="F110" s="3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x14ac:dyDescent="0.25">
      <c r="A111" s="12"/>
      <c r="B111" s="36"/>
      <c r="F111" s="3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 x14ac:dyDescent="0.25">
      <c r="A112" s="12"/>
      <c r="B112" s="36"/>
      <c r="F112" s="3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 x14ac:dyDescent="0.25">
      <c r="A113" s="12"/>
      <c r="B113" s="36"/>
      <c r="F113" s="3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 x14ac:dyDescent="0.25">
      <c r="A114" s="12"/>
      <c r="B114" s="36"/>
      <c r="F114" s="3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31" x14ac:dyDescent="0.25">
      <c r="A115" s="12"/>
      <c r="B115" s="36"/>
      <c r="F115" s="3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31" x14ac:dyDescent="0.25">
      <c r="A116" s="12"/>
      <c r="B116" s="36"/>
      <c r="F116" s="3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31" x14ac:dyDescent="0.25">
      <c r="A117" s="12"/>
      <c r="B117" s="36"/>
      <c r="F117" s="3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31" x14ac:dyDescent="0.25">
      <c r="A118" s="12"/>
      <c r="B118" s="36"/>
      <c r="F118" s="3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31" x14ac:dyDescent="0.25">
      <c r="A119" s="12"/>
      <c r="B119" s="36"/>
      <c r="F119" s="3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31" x14ac:dyDescent="0.25">
      <c r="A120" s="12"/>
      <c r="B120" s="36"/>
      <c r="F120" s="3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31" x14ac:dyDescent="0.25">
      <c r="A121" s="12"/>
      <c r="B121" s="36"/>
      <c r="F121" s="3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31" x14ac:dyDescent="0.25">
      <c r="A122" s="12"/>
      <c r="B122" s="36"/>
      <c r="F122" s="3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31" x14ac:dyDescent="0.25">
      <c r="A123" s="12"/>
      <c r="B123" s="36"/>
      <c r="F123" s="3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31" x14ac:dyDescent="0.25">
      <c r="A124" s="12"/>
      <c r="B124" s="36"/>
      <c r="F124" s="3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31" x14ac:dyDescent="0.25">
      <c r="A125" s="12"/>
      <c r="B125" s="36"/>
      <c r="F125" s="3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31" x14ac:dyDescent="0.25">
      <c r="A126" s="12"/>
      <c r="B126" s="36"/>
      <c r="F126" s="3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31" x14ac:dyDescent="0.25">
      <c r="A127" s="12"/>
      <c r="B127" s="36"/>
      <c r="F127" s="3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31" x14ac:dyDescent="0.25">
      <c r="A128" s="12"/>
      <c r="B128" s="36"/>
      <c r="F128" s="3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25">
      <c r="A129" s="12"/>
      <c r="B129" s="36"/>
      <c r="F129" s="3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25">
      <c r="A130" s="12"/>
      <c r="B130" s="36"/>
      <c r="F130" s="3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25">
      <c r="A131" s="12"/>
      <c r="B131" s="36"/>
      <c r="F131" s="3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25">
      <c r="A132" s="12"/>
      <c r="B132" s="36"/>
      <c r="F132" s="3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25">
      <c r="A133" s="12"/>
      <c r="B133" s="36"/>
      <c r="F133" s="3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x14ac:dyDescent="0.25">
      <c r="A134" s="12"/>
      <c r="B134" s="36"/>
      <c r="F134" s="3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25">
      <c r="A135" s="12"/>
      <c r="B135" s="36"/>
      <c r="F135" s="3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25">
      <c r="A136" s="12"/>
      <c r="B136" s="36"/>
      <c r="F136" s="3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25">
      <c r="A137" s="12"/>
      <c r="B137" s="36"/>
      <c r="F137" s="3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5">
      <c r="A138" s="12"/>
      <c r="B138" s="36"/>
      <c r="F138" s="3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25">
      <c r="A139" s="12"/>
      <c r="B139" s="36"/>
      <c r="F139" s="3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25">
      <c r="A140" s="12"/>
      <c r="B140" s="36"/>
      <c r="F140" s="3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25">
      <c r="A141" s="12"/>
      <c r="B141" s="36"/>
      <c r="F141" s="3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25">
      <c r="A142" s="12"/>
      <c r="B142" s="36"/>
      <c r="F142" s="3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25">
      <c r="A143" s="12"/>
      <c r="B143" s="36"/>
      <c r="F143" s="3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25">
      <c r="A144" s="12"/>
      <c r="B144" s="36"/>
      <c r="F144" s="3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25">
      <c r="A145" s="12"/>
      <c r="B145" s="36"/>
      <c r="F145" s="3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25">
      <c r="A146" s="12"/>
      <c r="B146" s="36"/>
      <c r="F146" s="3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25">
      <c r="A147" s="12"/>
      <c r="B147" s="36"/>
      <c r="F147" s="3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25">
      <c r="A148" s="12"/>
      <c r="B148" s="36"/>
      <c r="F148" s="3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25">
      <c r="A149" s="12"/>
      <c r="B149" s="36"/>
      <c r="F149" s="3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25">
      <c r="A150" s="12"/>
      <c r="B150" s="36"/>
      <c r="F150" s="3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25">
      <c r="A151" s="12"/>
      <c r="B151" s="36"/>
      <c r="F151" s="3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x14ac:dyDescent="0.25">
      <c r="A152" s="12"/>
      <c r="B152" s="36"/>
      <c r="F152" s="3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25">
      <c r="A153" s="12"/>
      <c r="B153" s="36"/>
      <c r="F153" s="3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25">
      <c r="A154" s="12"/>
      <c r="B154" s="36"/>
      <c r="F154" s="3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5">
      <c r="A155" s="12"/>
      <c r="B155" s="36"/>
      <c r="F155" s="3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x14ac:dyDescent="0.25">
      <c r="A156" s="12"/>
      <c r="B156" s="36"/>
      <c r="F156" s="3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x14ac:dyDescent="0.25">
      <c r="A157" s="12"/>
      <c r="B157" s="36"/>
      <c r="F157" s="3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x14ac:dyDescent="0.25">
      <c r="A158" s="12"/>
      <c r="B158" s="36"/>
      <c r="F158" s="3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x14ac:dyDescent="0.25">
      <c r="A159" s="12"/>
      <c r="B159" s="36"/>
      <c r="F159" s="3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x14ac:dyDescent="0.25">
      <c r="A160" s="12"/>
      <c r="B160" s="36"/>
      <c r="F160" s="3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x14ac:dyDescent="0.25">
      <c r="A161" s="12"/>
      <c r="B161" s="36"/>
      <c r="F161" s="3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x14ac:dyDescent="0.25">
      <c r="A162" s="12"/>
      <c r="B162" s="36"/>
      <c r="F162" s="3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x14ac:dyDescent="0.25">
      <c r="A163" s="12"/>
      <c r="B163" s="36"/>
      <c r="F163" s="3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x14ac:dyDescent="0.25">
      <c r="A164" s="12"/>
      <c r="B164" s="36"/>
      <c r="F164" s="3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x14ac:dyDescent="0.25">
      <c r="A165" s="12"/>
      <c r="B165" s="36"/>
      <c r="F165" s="3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x14ac:dyDescent="0.25">
      <c r="A166" s="12"/>
      <c r="B166" s="36"/>
      <c r="F166" s="3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x14ac:dyDescent="0.25">
      <c r="A167" s="12"/>
      <c r="B167" s="36"/>
      <c r="F167" s="3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x14ac:dyDescent="0.25">
      <c r="A168" s="12"/>
      <c r="B168" s="36"/>
      <c r="F168" s="3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x14ac:dyDescent="0.25">
      <c r="A169" s="12"/>
      <c r="B169" s="36"/>
      <c r="F169" s="3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x14ac:dyDescent="0.25">
      <c r="A170" s="12"/>
      <c r="B170" s="36"/>
      <c r="F170" s="3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x14ac:dyDescent="0.25">
      <c r="A171" s="12"/>
      <c r="B171" s="36"/>
      <c r="F171" s="3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x14ac:dyDescent="0.25">
      <c r="A172" s="12"/>
      <c r="B172" s="36"/>
      <c r="F172" s="3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x14ac:dyDescent="0.25">
      <c r="A173" s="12"/>
      <c r="B173" s="36"/>
      <c r="F173" s="3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x14ac:dyDescent="0.25">
      <c r="A174" s="12"/>
      <c r="B174" s="36"/>
      <c r="F174" s="3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x14ac:dyDescent="0.25">
      <c r="A175" s="12"/>
      <c r="B175" s="36"/>
      <c r="F175" s="3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x14ac:dyDescent="0.25">
      <c r="A176" s="12"/>
      <c r="B176" s="36"/>
      <c r="F176" s="3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x14ac:dyDescent="0.25">
      <c r="A177" s="12"/>
      <c r="B177" s="36"/>
      <c r="F177" s="3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x14ac:dyDescent="0.25">
      <c r="A178" s="12"/>
      <c r="B178" s="36"/>
      <c r="F178" s="3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x14ac:dyDescent="0.25">
      <c r="A179" s="12"/>
      <c r="B179" s="36"/>
      <c r="F179" s="3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x14ac:dyDescent="0.25">
      <c r="A180" s="12"/>
      <c r="B180" s="36"/>
      <c r="F180" s="3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x14ac:dyDescent="0.25">
      <c r="A181" s="12"/>
      <c r="B181" s="36"/>
      <c r="F181" s="3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x14ac:dyDescent="0.25">
      <c r="A182" s="12"/>
      <c r="B182" s="36"/>
      <c r="F182" s="3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x14ac:dyDescent="0.25">
      <c r="A183" s="12"/>
      <c r="B183" s="36"/>
      <c r="F183" s="3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x14ac:dyDescent="0.25">
      <c r="A184" s="12"/>
      <c r="B184" s="36"/>
      <c r="F184" s="3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x14ac:dyDescent="0.25">
      <c r="A185" s="12"/>
      <c r="B185" s="36"/>
      <c r="F185" s="3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x14ac:dyDescent="0.25">
      <c r="A186" s="12"/>
      <c r="B186" s="36"/>
      <c r="F186" s="3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x14ac:dyDescent="0.25">
      <c r="A187" s="12"/>
      <c r="B187" s="36"/>
      <c r="F187" s="3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x14ac:dyDescent="0.25">
      <c r="A188" s="12"/>
      <c r="B188" s="36"/>
      <c r="F188" s="3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x14ac:dyDescent="0.25">
      <c r="A189" s="12"/>
      <c r="B189" s="36"/>
      <c r="F189" s="3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x14ac:dyDescent="0.25">
      <c r="A190" s="12"/>
      <c r="B190" s="36"/>
      <c r="F190" s="3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x14ac:dyDescent="0.25">
      <c r="A191" s="12"/>
      <c r="B191" s="36"/>
      <c r="F191" s="3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x14ac:dyDescent="0.25">
      <c r="A192" s="12"/>
      <c r="B192" s="36"/>
      <c r="F192" s="3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x14ac:dyDescent="0.25">
      <c r="A193" s="12"/>
      <c r="B193" s="36"/>
      <c r="F193" s="3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25">
      <c r="A194" s="12"/>
      <c r="B194" s="36"/>
      <c r="F194" s="3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25">
      <c r="A195" s="12"/>
      <c r="B195" s="36"/>
      <c r="F195" s="3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x14ac:dyDescent="0.25">
      <c r="A196" s="12"/>
      <c r="B196" s="36"/>
      <c r="F196" s="3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x14ac:dyDescent="0.25">
      <c r="A197" s="12"/>
      <c r="B197" s="36"/>
      <c r="F197" s="3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25">
      <c r="A198" s="12"/>
      <c r="B198" s="36"/>
      <c r="F198" s="3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25">
      <c r="A199" s="12"/>
      <c r="B199" s="36"/>
      <c r="F199" s="3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25">
      <c r="A200" s="12"/>
      <c r="B200" s="36"/>
      <c r="F200" s="3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x14ac:dyDescent="0.25">
      <c r="A201" s="12"/>
      <c r="B201" s="36"/>
      <c r="F201" s="3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x14ac:dyDescent="0.25">
      <c r="A202" s="12"/>
      <c r="B202" s="36"/>
      <c r="F202" s="3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x14ac:dyDescent="0.25">
      <c r="A203" s="12"/>
      <c r="B203" s="36"/>
      <c r="F203" s="3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x14ac:dyDescent="0.25">
      <c r="A204" s="12"/>
      <c r="B204" s="36"/>
      <c r="F204" s="3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25">
      <c r="A205" s="12"/>
      <c r="B205" s="36"/>
      <c r="F205" s="3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25">
      <c r="A206" s="12"/>
      <c r="B206" s="36"/>
      <c r="F206" s="3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x14ac:dyDescent="0.25">
      <c r="A207" s="12"/>
      <c r="B207" s="36"/>
      <c r="F207" s="3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x14ac:dyDescent="0.25">
      <c r="A208" s="12"/>
      <c r="B208" s="36"/>
      <c r="F208" s="3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x14ac:dyDescent="0.25">
      <c r="A209" s="12"/>
      <c r="B209" s="36"/>
      <c r="F209" s="3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25">
      <c r="A210" s="12"/>
      <c r="B210" s="36"/>
      <c r="F210" s="3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25">
      <c r="A211" s="12"/>
      <c r="B211" s="36"/>
      <c r="F211" s="3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x14ac:dyDescent="0.25">
      <c r="A212" s="12"/>
      <c r="B212" s="36"/>
      <c r="F212" s="3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x14ac:dyDescent="0.25">
      <c r="A213" s="12"/>
      <c r="B213" s="36"/>
      <c r="F213" s="3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x14ac:dyDescent="0.25">
      <c r="A214" s="12"/>
      <c r="B214" s="36"/>
      <c r="F214" s="3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x14ac:dyDescent="0.25">
      <c r="A215" s="12"/>
      <c r="B215" s="36"/>
      <c r="F215" s="3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x14ac:dyDescent="0.25">
      <c r="A216" s="12"/>
      <c r="B216" s="36"/>
      <c r="F216" s="3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x14ac:dyDescent="0.25">
      <c r="A217" s="12"/>
      <c r="B217" s="36"/>
      <c r="F217" s="3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x14ac:dyDescent="0.25">
      <c r="A218" s="12"/>
      <c r="B218" s="36"/>
      <c r="F218" s="3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x14ac:dyDescent="0.25">
      <c r="A219" s="12"/>
      <c r="B219" s="36"/>
      <c r="F219" s="3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x14ac:dyDescent="0.25">
      <c r="A220" s="12"/>
      <c r="B220" s="36"/>
      <c r="F220" s="3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x14ac:dyDescent="0.25">
      <c r="A221" s="12"/>
      <c r="B221" s="36"/>
      <c r="F221" s="3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x14ac:dyDescent="0.25">
      <c r="A222" s="12"/>
      <c r="B222" s="36"/>
      <c r="F222" s="3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x14ac:dyDescent="0.25">
      <c r="A223" s="12"/>
      <c r="B223" s="36"/>
      <c r="F223" s="3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x14ac:dyDescent="0.25">
      <c r="A224" s="12"/>
      <c r="B224" s="36"/>
      <c r="F224" s="3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x14ac:dyDescent="0.25">
      <c r="A225" s="12"/>
      <c r="B225" s="36"/>
      <c r="F225" s="3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x14ac:dyDescent="0.25">
      <c r="A226" s="12"/>
      <c r="B226" s="36"/>
      <c r="F226" s="3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x14ac:dyDescent="0.25">
      <c r="A227" s="12"/>
      <c r="B227" s="36"/>
      <c r="F227" s="3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x14ac:dyDescent="0.25">
      <c r="A228" s="12"/>
      <c r="B228" s="36"/>
      <c r="F228" s="3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x14ac:dyDescent="0.25">
      <c r="A229" s="12"/>
      <c r="B229" s="36"/>
      <c r="F229" s="3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x14ac:dyDescent="0.25">
      <c r="A230" s="12"/>
      <c r="B230" s="36"/>
      <c r="F230" s="3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x14ac:dyDescent="0.25">
      <c r="A231" s="12"/>
      <c r="B231" s="36"/>
      <c r="F231" s="3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x14ac:dyDescent="0.25">
      <c r="A232" s="12"/>
      <c r="B232" s="36"/>
      <c r="F232" s="3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x14ac:dyDescent="0.25">
      <c r="A233" s="12"/>
      <c r="B233" s="36"/>
      <c r="F233" s="3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x14ac:dyDescent="0.25">
      <c r="A234" s="12"/>
      <c r="B234" s="36"/>
      <c r="F234" s="3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x14ac:dyDescent="0.25">
      <c r="A235" s="12"/>
      <c r="B235" s="36"/>
      <c r="F235" s="3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x14ac:dyDescent="0.25">
      <c r="A236" s="12"/>
      <c r="B236" s="36"/>
      <c r="F236" s="3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x14ac:dyDescent="0.25">
      <c r="A237" s="12"/>
      <c r="B237" s="36"/>
      <c r="F237" s="3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x14ac:dyDescent="0.25">
      <c r="A238" s="12"/>
      <c r="B238" s="36"/>
      <c r="F238" s="3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x14ac:dyDescent="0.25">
      <c r="A239" s="12"/>
      <c r="B239" s="36"/>
      <c r="F239" s="3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x14ac:dyDescent="0.25">
      <c r="A240" s="12"/>
      <c r="B240" s="36"/>
      <c r="F240" s="3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x14ac:dyDescent="0.25">
      <c r="A241" s="12"/>
      <c r="B241" s="36"/>
      <c r="F241" s="3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x14ac:dyDescent="0.25">
      <c r="A242" s="12"/>
      <c r="B242" s="36"/>
      <c r="F242" s="3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x14ac:dyDescent="0.25">
      <c r="A243" s="12"/>
      <c r="B243" s="36"/>
      <c r="F243" s="3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x14ac:dyDescent="0.25">
      <c r="A244" s="12"/>
      <c r="B244" s="36"/>
      <c r="F244" s="3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x14ac:dyDescent="0.25">
      <c r="A245" s="12"/>
      <c r="B245" s="36"/>
      <c r="F245" s="3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x14ac:dyDescent="0.25">
      <c r="A246" s="12"/>
      <c r="B246" s="36"/>
      <c r="F246" s="3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x14ac:dyDescent="0.25">
      <c r="A247" s="12"/>
      <c r="B247" s="36"/>
      <c r="F247" s="3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x14ac:dyDescent="0.25">
      <c r="A248" s="12"/>
      <c r="B248" s="36"/>
      <c r="F248" s="3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x14ac:dyDescent="0.25">
      <c r="A249" s="12"/>
      <c r="B249" s="36"/>
      <c r="F249" s="3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x14ac:dyDescent="0.25">
      <c r="A250" s="12"/>
      <c r="B250" s="36"/>
      <c r="F250" s="3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x14ac:dyDescent="0.25">
      <c r="A251" s="12"/>
      <c r="B251" s="36"/>
      <c r="F251" s="3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x14ac:dyDescent="0.25">
      <c r="A252" s="12"/>
      <c r="B252" s="36"/>
      <c r="F252" s="3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x14ac:dyDescent="0.25">
      <c r="A253" s="12"/>
      <c r="B253" s="36"/>
      <c r="F253" s="3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x14ac:dyDescent="0.25">
      <c r="A254" s="12"/>
      <c r="B254" s="36"/>
      <c r="F254" s="3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x14ac:dyDescent="0.25">
      <c r="A255" s="12"/>
      <c r="B255" s="36"/>
      <c r="F255" s="3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x14ac:dyDescent="0.25">
      <c r="A256" s="12"/>
      <c r="B256" s="36"/>
      <c r="F256" s="3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x14ac:dyDescent="0.25">
      <c r="A257" s="12"/>
      <c r="B257" s="36"/>
      <c r="F257" s="3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x14ac:dyDescent="0.25">
      <c r="A258" s="12"/>
      <c r="B258" s="36"/>
      <c r="F258" s="3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x14ac:dyDescent="0.25">
      <c r="A259" s="12"/>
      <c r="B259" s="36"/>
      <c r="F259" s="3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x14ac:dyDescent="0.25">
      <c r="A260" s="12"/>
      <c r="B260" s="36"/>
      <c r="F260" s="3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x14ac:dyDescent="0.25">
      <c r="A261" s="12"/>
      <c r="B261" s="36"/>
      <c r="F261" s="3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x14ac:dyDescent="0.25">
      <c r="A262" s="12"/>
      <c r="B262" s="36"/>
      <c r="F262" s="3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x14ac:dyDescent="0.25">
      <c r="A263" s="12"/>
      <c r="B263" s="36"/>
      <c r="F263" s="3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x14ac:dyDescent="0.25">
      <c r="A264" s="12"/>
      <c r="B264" s="36"/>
      <c r="F264" s="3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x14ac:dyDescent="0.25">
      <c r="A265" s="12"/>
      <c r="B265" s="36"/>
      <c r="F265" s="3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x14ac:dyDescent="0.25">
      <c r="A266" s="12"/>
      <c r="B266" s="36"/>
      <c r="F266" s="3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x14ac:dyDescent="0.25">
      <c r="A267" s="12"/>
      <c r="B267" s="36"/>
      <c r="F267" s="3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x14ac:dyDescent="0.25">
      <c r="A268" s="12"/>
      <c r="B268" s="36"/>
      <c r="F268" s="3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x14ac:dyDescent="0.25">
      <c r="A269" s="12"/>
      <c r="B269" s="36"/>
      <c r="F269" s="3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x14ac:dyDescent="0.25">
      <c r="A270" s="12"/>
      <c r="B270" s="36"/>
      <c r="F270" s="3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x14ac:dyDescent="0.25">
      <c r="A271" s="12"/>
      <c r="B271" s="36"/>
      <c r="F271" s="3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x14ac:dyDescent="0.25">
      <c r="A272" s="12"/>
      <c r="B272" s="36"/>
      <c r="F272" s="3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x14ac:dyDescent="0.25">
      <c r="A273" s="12"/>
      <c r="B273" s="36"/>
      <c r="F273" s="3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x14ac:dyDescent="0.25">
      <c r="A274" s="12"/>
      <c r="B274" s="36"/>
      <c r="F274" s="3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x14ac:dyDescent="0.25">
      <c r="A275" s="12"/>
      <c r="B275" s="36"/>
      <c r="F275" s="3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x14ac:dyDescent="0.25">
      <c r="A276" s="12"/>
      <c r="B276" s="36"/>
      <c r="F276" s="3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x14ac:dyDescent="0.25">
      <c r="A277" s="12"/>
      <c r="B277" s="36"/>
      <c r="F277" s="3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x14ac:dyDescent="0.25">
      <c r="A278" s="12"/>
      <c r="B278" s="36"/>
      <c r="F278" s="3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x14ac:dyDescent="0.25">
      <c r="A279" s="12"/>
      <c r="B279" s="36"/>
      <c r="F279" s="3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x14ac:dyDescent="0.25">
      <c r="A280" s="12"/>
      <c r="B280" s="36"/>
      <c r="F280" s="3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x14ac:dyDescent="0.25">
      <c r="A281" s="12"/>
      <c r="B281" s="36"/>
      <c r="F281" s="3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x14ac:dyDescent="0.25">
      <c r="A282" s="12"/>
      <c r="B282" s="36"/>
      <c r="F282" s="3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x14ac:dyDescent="0.25">
      <c r="A283" s="12"/>
      <c r="B283" s="36"/>
      <c r="F283" s="3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x14ac:dyDescent="0.25">
      <c r="A284" s="12"/>
      <c r="B284" s="36"/>
      <c r="F284" s="3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x14ac:dyDescent="0.25">
      <c r="A285" s="12"/>
      <c r="B285" s="36"/>
      <c r="F285" s="3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x14ac:dyDescent="0.25">
      <c r="A286" s="12"/>
      <c r="B286" s="36"/>
      <c r="F286" s="3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x14ac:dyDescent="0.25">
      <c r="A287" s="12"/>
      <c r="B287" s="36"/>
      <c r="F287" s="3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x14ac:dyDescent="0.25">
      <c r="A288" s="12"/>
      <c r="B288" s="36"/>
      <c r="F288" s="3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x14ac:dyDescent="0.25">
      <c r="A289" s="12"/>
      <c r="B289" s="36"/>
      <c r="F289" s="3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x14ac:dyDescent="0.25">
      <c r="A290" s="12"/>
      <c r="B290" s="36"/>
      <c r="F290" s="3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x14ac:dyDescent="0.25">
      <c r="A291" s="12"/>
      <c r="B291" s="36"/>
      <c r="F291" s="3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x14ac:dyDescent="0.25">
      <c r="A292" s="12"/>
      <c r="B292" s="36"/>
      <c r="F292" s="3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x14ac:dyDescent="0.25">
      <c r="A293" s="12"/>
      <c r="B293" s="36"/>
      <c r="F293" s="3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x14ac:dyDescent="0.25">
      <c r="A294" s="12"/>
      <c r="B294" s="36"/>
      <c r="F294" s="3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x14ac:dyDescent="0.25">
      <c r="A295" s="12"/>
      <c r="B295" s="36"/>
      <c r="F295" s="3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x14ac:dyDescent="0.25">
      <c r="A296" s="12"/>
      <c r="B296" s="36"/>
      <c r="F296" s="3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x14ac:dyDescent="0.25">
      <c r="A297" s="12"/>
      <c r="B297" s="36"/>
      <c r="F297" s="3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x14ac:dyDescent="0.25">
      <c r="A298" s="12"/>
      <c r="B298" s="36"/>
      <c r="F298" s="3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x14ac:dyDescent="0.25">
      <c r="A299" s="12"/>
      <c r="B299" s="36"/>
      <c r="F299" s="3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x14ac:dyDescent="0.25">
      <c r="A300" s="12"/>
      <c r="B300" s="36"/>
      <c r="F300" s="3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x14ac:dyDescent="0.25">
      <c r="A301" s="12"/>
      <c r="B301" s="36"/>
      <c r="F301" s="3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x14ac:dyDescent="0.25">
      <c r="A302" s="12"/>
      <c r="B302" s="36"/>
      <c r="F302" s="3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x14ac:dyDescent="0.25">
      <c r="A303" s="12"/>
      <c r="B303" s="36"/>
      <c r="F303" s="3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x14ac:dyDescent="0.25">
      <c r="A304" s="12"/>
      <c r="B304" s="36"/>
      <c r="F304" s="3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x14ac:dyDescent="0.25">
      <c r="A305" s="12"/>
      <c r="B305" s="36"/>
      <c r="F305" s="3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x14ac:dyDescent="0.25">
      <c r="A306" s="12"/>
      <c r="B306" s="36"/>
      <c r="F306" s="3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x14ac:dyDescent="0.25">
      <c r="A307" s="12"/>
      <c r="B307" s="36"/>
      <c r="F307" s="3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x14ac:dyDescent="0.25">
      <c r="A308" s="12"/>
      <c r="B308" s="36"/>
      <c r="F308" s="3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x14ac:dyDescent="0.25">
      <c r="A309" s="12"/>
      <c r="B309" s="36"/>
      <c r="F309" s="3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x14ac:dyDescent="0.25">
      <c r="A310" s="12"/>
      <c r="B310" s="36"/>
      <c r="F310" s="3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x14ac:dyDescent="0.25">
      <c r="A311" s="12"/>
      <c r="B311" s="36"/>
      <c r="F311" s="3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x14ac:dyDescent="0.25">
      <c r="A312" s="12"/>
      <c r="B312" s="36"/>
      <c r="F312" s="3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x14ac:dyDescent="0.25">
      <c r="A313" s="12"/>
      <c r="B313" s="36"/>
      <c r="F313" s="3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x14ac:dyDescent="0.25">
      <c r="A314" s="12"/>
      <c r="B314" s="36"/>
      <c r="F314" s="3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x14ac:dyDescent="0.25">
      <c r="A315" s="12"/>
      <c r="B315" s="36"/>
      <c r="F315" s="3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x14ac:dyDescent="0.25">
      <c r="A316" s="12"/>
      <c r="B316" s="36"/>
      <c r="F316" s="3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x14ac:dyDescent="0.25">
      <c r="A317" s="12"/>
      <c r="B317" s="36"/>
      <c r="F317" s="3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x14ac:dyDescent="0.25">
      <c r="A318" s="12"/>
      <c r="B318" s="36"/>
      <c r="F318" s="3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x14ac:dyDescent="0.25">
      <c r="A319" s="12"/>
      <c r="B319" s="36"/>
      <c r="F319" s="3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x14ac:dyDescent="0.25">
      <c r="A320" s="12"/>
      <c r="B320" s="36"/>
      <c r="F320" s="3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x14ac:dyDescent="0.25">
      <c r="A321" s="12"/>
      <c r="B321" s="36"/>
      <c r="F321" s="3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x14ac:dyDescent="0.25">
      <c r="A322" s="12"/>
      <c r="B322" s="36"/>
      <c r="F322" s="3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x14ac:dyDescent="0.25">
      <c r="A323" s="12"/>
      <c r="B323" s="36"/>
      <c r="F323" s="3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x14ac:dyDescent="0.25">
      <c r="A324" s="12"/>
      <c r="B324" s="36"/>
      <c r="F324" s="3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x14ac:dyDescent="0.25">
      <c r="A325" s="12"/>
      <c r="B325" s="36"/>
      <c r="F325" s="3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x14ac:dyDescent="0.25">
      <c r="A326" s="12"/>
      <c r="B326" s="36"/>
      <c r="F326" s="3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x14ac:dyDescent="0.25">
      <c r="A327" s="12"/>
      <c r="B327" s="36"/>
      <c r="F327" s="3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x14ac:dyDescent="0.25">
      <c r="A328" s="12"/>
      <c r="B328" s="36"/>
      <c r="F328" s="3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x14ac:dyDescent="0.25">
      <c r="A329" s="12"/>
      <c r="B329" s="36"/>
      <c r="F329" s="3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x14ac:dyDescent="0.25">
      <c r="A330" s="12"/>
      <c r="B330" s="36"/>
      <c r="F330" s="3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x14ac:dyDescent="0.25">
      <c r="A331" s="12"/>
      <c r="B331" s="36"/>
      <c r="F331" s="3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x14ac:dyDescent="0.25">
      <c r="A332" s="12"/>
      <c r="B332" s="36"/>
      <c r="F332" s="3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x14ac:dyDescent="0.25">
      <c r="A333" s="12"/>
      <c r="B333" s="36"/>
      <c r="F333" s="3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x14ac:dyDescent="0.25">
      <c r="A334" s="12"/>
      <c r="B334" s="36"/>
      <c r="F334" s="3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x14ac:dyDescent="0.25">
      <c r="A335" s="12"/>
      <c r="B335" s="36"/>
      <c r="F335" s="3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x14ac:dyDescent="0.25">
      <c r="A336" s="12"/>
      <c r="B336" s="36"/>
      <c r="F336" s="3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x14ac:dyDescent="0.25">
      <c r="A337" s="12"/>
      <c r="B337" s="36"/>
      <c r="F337" s="3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x14ac:dyDescent="0.25">
      <c r="A338" s="12"/>
      <c r="B338" s="36"/>
      <c r="F338" s="3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x14ac:dyDescent="0.25">
      <c r="A339" s="12"/>
      <c r="B339" s="36"/>
      <c r="F339" s="3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x14ac:dyDescent="0.25">
      <c r="A340" s="12"/>
      <c r="B340" s="36"/>
      <c r="F340" s="3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x14ac:dyDescent="0.25">
      <c r="A341" s="12"/>
      <c r="B341" s="36"/>
      <c r="F341" s="3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x14ac:dyDescent="0.25">
      <c r="A342" s="12"/>
      <c r="B342" s="36"/>
      <c r="F342" s="3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x14ac:dyDescent="0.25">
      <c r="A343" s="12"/>
      <c r="B343" s="36"/>
      <c r="F343" s="3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x14ac:dyDescent="0.25">
      <c r="A344" s="12"/>
      <c r="B344" s="36"/>
      <c r="F344" s="3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x14ac:dyDescent="0.25">
      <c r="A345" s="12"/>
      <c r="B345" s="36"/>
      <c r="F345" s="3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x14ac:dyDescent="0.25">
      <c r="A346" s="12"/>
      <c r="B346" s="36"/>
      <c r="F346" s="3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x14ac:dyDescent="0.25">
      <c r="A347" s="12"/>
      <c r="B347" s="36"/>
      <c r="F347" s="3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x14ac:dyDescent="0.25">
      <c r="A348" s="12"/>
      <c r="B348" s="36"/>
      <c r="F348" s="3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x14ac:dyDescent="0.25">
      <c r="A349" s="12"/>
      <c r="B349" s="36"/>
      <c r="F349" s="3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x14ac:dyDescent="0.25">
      <c r="A350" s="12"/>
      <c r="B350" s="36"/>
      <c r="F350" s="3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x14ac:dyDescent="0.25">
      <c r="A351" s="12"/>
      <c r="B351" s="36"/>
      <c r="F351" s="3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x14ac:dyDescent="0.25">
      <c r="A352" s="12"/>
      <c r="B352" s="36"/>
      <c r="F352" s="3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x14ac:dyDescent="0.25">
      <c r="A353" s="12"/>
      <c r="B353" s="36"/>
      <c r="F353" s="3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x14ac:dyDescent="0.25">
      <c r="A354" s="12"/>
      <c r="B354" s="36"/>
      <c r="F354" s="3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x14ac:dyDescent="0.25">
      <c r="A355" s="12"/>
      <c r="B355" s="36"/>
      <c r="F355" s="3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x14ac:dyDescent="0.25">
      <c r="A356" s="12"/>
      <c r="B356" s="36"/>
      <c r="F356" s="3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x14ac:dyDescent="0.25">
      <c r="A357" s="12"/>
      <c r="B357" s="36"/>
      <c r="F357" s="3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x14ac:dyDescent="0.25">
      <c r="A358" s="12"/>
      <c r="B358" s="36"/>
      <c r="F358" s="3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x14ac:dyDescent="0.25">
      <c r="A359" s="12"/>
      <c r="B359" s="36"/>
      <c r="F359" s="3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x14ac:dyDescent="0.25">
      <c r="A360" s="12"/>
      <c r="B360" s="36"/>
      <c r="F360" s="3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x14ac:dyDescent="0.25">
      <c r="A361" s="12"/>
      <c r="B361" s="36"/>
      <c r="F361" s="3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x14ac:dyDescent="0.25">
      <c r="A362" s="12"/>
      <c r="B362" s="36"/>
      <c r="F362" s="3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x14ac:dyDescent="0.25">
      <c r="A363" s="12"/>
      <c r="B363" s="36"/>
      <c r="F363" s="3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x14ac:dyDescent="0.25">
      <c r="A364" s="12"/>
      <c r="B364" s="36"/>
      <c r="F364" s="3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x14ac:dyDescent="0.25">
      <c r="A365" s="12"/>
      <c r="B365" s="36"/>
      <c r="F365" s="3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x14ac:dyDescent="0.25">
      <c r="A366" s="12"/>
      <c r="B366" s="36"/>
      <c r="F366" s="3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x14ac:dyDescent="0.25">
      <c r="A367" s="12"/>
      <c r="B367" s="36"/>
      <c r="F367" s="3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x14ac:dyDescent="0.25">
      <c r="A368" s="12"/>
      <c r="B368" s="36"/>
      <c r="F368" s="3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x14ac:dyDescent="0.25">
      <c r="A369" s="12"/>
      <c r="B369" s="36"/>
      <c r="F369" s="3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x14ac:dyDescent="0.25">
      <c r="A370" s="12"/>
      <c r="B370" s="36"/>
      <c r="F370" s="3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x14ac:dyDescent="0.25">
      <c r="A371" s="12"/>
      <c r="B371" s="36"/>
      <c r="F371" s="3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x14ac:dyDescent="0.25">
      <c r="A372" s="12"/>
      <c r="B372" s="36"/>
      <c r="F372" s="3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x14ac:dyDescent="0.25">
      <c r="A373" s="12"/>
      <c r="B373" s="36"/>
      <c r="F373" s="3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x14ac:dyDescent="0.25">
      <c r="A374" s="12"/>
      <c r="B374" s="36"/>
      <c r="F374" s="3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x14ac:dyDescent="0.25">
      <c r="A375" s="12"/>
      <c r="B375" s="36"/>
      <c r="F375" s="3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x14ac:dyDescent="0.25">
      <c r="A376" s="12"/>
      <c r="B376" s="36"/>
      <c r="F376" s="3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x14ac:dyDescent="0.25">
      <c r="A377" s="12"/>
      <c r="B377" s="36"/>
      <c r="F377" s="3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x14ac:dyDescent="0.25">
      <c r="A378" s="12"/>
      <c r="B378" s="36"/>
      <c r="F378" s="3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x14ac:dyDescent="0.25">
      <c r="A379" s="12"/>
      <c r="B379" s="36"/>
      <c r="F379" s="3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x14ac:dyDescent="0.25">
      <c r="A380" s="12"/>
      <c r="B380" s="36"/>
      <c r="F380" s="3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x14ac:dyDescent="0.25">
      <c r="A381" s="12"/>
      <c r="B381" s="36"/>
      <c r="F381" s="3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x14ac:dyDescent="0.25">
      <c r="A382" s="12"/>
      <c r="B382" s="36"/>
      <c r="F382" s="3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x14ac:dyDescent="0.25">
      <c r="A383" s="12"/>
      <c r="B383" s="36"/>
      <c r="F383" s="3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x14ac:dyDescent="0.25">
      <c r="A384" s="12"/>
      <c r="B384" s="36"/>
      <c r="F384" s="3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x14ac:dyDescent="0.25">
      <c r="A385" s="12"/>
      <c r="B385" s="36"/>
      <c r="F385" s="3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x14ac:dyDescent="0.25">
      <c r="A386" s="12"/>
      <c r="B386" s="36"/>
      <c r="F386" s="3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x14ac:dyDescent="0.25">
      <c r="A387" s="12"/>
      <c r="B387" s="36"/>
      <c r="F387" s="3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x14ac:dyDescent="0.25">
      <c r="A388" s="12"/>
      <c r="B388" s="36"/>
      <c r="F388" s="3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x14ac:dyDescent="0.25">
      <c r="A389" s="12"/>
      <c r="B389" s="36"/>
      <c r="F389" s="3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x14ac:dyDescent="0.25">
      <c r="A390" s="12"/>
      <c r="B390" s="36"/>
      <c r="F390" s="3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x14ac:dyDescent="0.25">
      <c r="A391" s="12"/>
      <c r="B391" s="36"/>
      <c r="F391" s="3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x14ac:dyDescent="0.25">
      <c r="A392" s="12"/>
      <c r="B392" s="36"/>
      <c r="F392" s="3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x14ac:dyDescent="0.25">
      <c r="A393" s="12"/>
      <c r="B393" s="36"/>
      <c r="F393" s="3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x14ac:dyDescent="0.25">
      <c r="A394" s="12"/>
      <c r="B394" s="36"/>
      <c r="F394" s="3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x14ac:dyDescent="0.25">
      <c r="A395" s="12"/>
      <c r="B395" s="36"/>
      <c r="F395" s="3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x14ac:dyDescent="0.25">
      <c r="A396" s="12"/>
      <c r="B396" s="36"/>
      <c r="F396" s="3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x14ac:dyDescent="0.25">
      <c r="A397" s="12"/>
      <c r="B397" s="36"/>
      <c r="F397" s="3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x14ac:dyDescent="0.25">
      <c r="A398" s="12"/>
      <c r="B398" s="36"/>
      <c r="F398" s="3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x14ac:dyDescent="0.25">
      <c r="A399" s="12"/>
      <c r="B399" s="36"/>
      <c r="F399" s="3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x14ac:dyDescent="0.25">
      <c r="A400" s="12"/>
      <c r="B400" s="36"/>
      <c r="F400" s="3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x14ac:dyDescent="0.25">
      <c r="A401" s="12"/>
      <c r="B401" s="36"/>
      <c r="F401" s="3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x14ac:dyDescent="0.25">
      <c r="A402" s="12"/>
      <c r="B402" s="36"/>
      <c r="F402" s="3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x14ac:dyDescent="0.25">
      <c r="A403" s="12"/>
      <c r="B403" s="36"/>
      <c r="F403" s="3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x14ac:dyDescent="0.25">
      <c r="A404" s="12"/>
      <c r="B404" s="36"/>
      <c r="F404" s="3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x14ac:dyDescent="0.25">
      <c r="A405" s="12"/>
      <c r="B405" s="36"/>
      <c r="F405" s="3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x14ac:dyDescent="0.25">
      <c r="A406" s="12"/>
      <c r="B406" s="36"/>
      <c r="F406" s="3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x14ac:dyDescent="0.25">
      <c r="A407" s="12"/>
      <c r="B407" s="36"/>
      <c r="F407" s="3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x14ac:dyDescent="0.25">
      <c r="A408" s="12"/>
      <c r="B408" s="36"/>
      <c r="F408" s="3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x14ac:dyDescent="0.25">
      <c r="A409" s="12"/>
      <c r="B409" s="36"/>
      <c r="F409" s="3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x14ac:dyDescent="0.25">
      <c r="A410" s="12"/>
      <c r="B410" s="36"/>
      <c r="F410" s="3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x14ac:dyDescent="0.25">
      <c r="A411" s="12"/>
      <c r="B411" s="36"/>
      <c r="F411" s="3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x14ac:dyDescent="0.25">
      <c r="A412" s="12"/>
      <c r="B412" s="36"/>
      <c r="F412" s="3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x14ac:dyDescent="0.25">
      <c r="A413" s="12"/>
      <c r="B413" s="36"/>
      <c r="F413" s="3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x14ac:dyDescent="0.25">
      <c r="A414" s="12"/>
      <c r="B414" s="36"/>
      <c r="F414" s="3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x14ac:dyDescent="0.25">
      <c r="A415" s="12"/>
      <c r="B415" s="36"/>
      <c r="F415" s="3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x14ac:dyDescent="0.25">
      <c r="A416" s="12"/>
      <c r="B416" s="36"/>
      <c r="F416" s="3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x14ac:dyDescent="0.25">
      <c r="A417" s="12"/>
      <c r="B417" s="36"/>
      <c r="F417" s="3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x14ac:dyDescent="0.25">
      <c r="A418" s="12"/>
      <c r="B418" s="36"/>
      <c r="F418" s="3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x14ac:dyDescent="0.25">
      <c r="A419" s="12"/>
      <c r="B419" s="36"/>
      <c r="F419" s="3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x14ac:dyDescent="0.25">
      <c r="A420" s="12"/>
      <c r="B420" s="36"/>
      <c r="F420" s="3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x14ac:dyDescent="0.25">
      <c r="A421" s="12"/>
      <c r="B421" s="36"/>
      <c r="F421" s="3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x14ac:dyDescent="0.25">
      <c r="A422" s="12"/>
      <c r="B422" s="36"/>
      <c r="F422" s="3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x14ac:dyDescent="0.25">
      <c r="A423" s="12"/>
      <c r="B423" s="36"/>
      <c r="F423" s="3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x14ac:dyDescent="0.25">
      <c r="A424" s="12"/>
      <c r="B424" s="36"/>
      <c r="F424" s="3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x14ac:dyDescent="0.25">
      <c r="A425" s="12"/>
      <c r="B425" s="36"/>
      <c r="F425" s="3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x14ac:dyDescent="0.25">
      <c r="A426" s="12"/>
      <c r="B426" s="36"/>
      <c r="F426" s="3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x14ac:dyDescent="0.25">
      <c r="A427" s="12"/>
      <c r="B427" s="36"/>
      <c r="F427" s="3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x14ac:dyDescent="0.25">
      <c r="A428" s="12"/>
      <c r="B428" s="36"/>
      <c r="F428" s="3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x14ac:dyDescent="0.25">
      <c r="A429" s="12"/>
      <c r="B429" s="36"/>
      <c r="F429" s="3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x14ac:dyDescent="0.25">
      <c r="A430" s="12"/>
      <c r="B430" s="36"/>
      <c r="F430" s="3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x14ac:dyDescent="0.25">
      <c r="A431" s="12"/>
      <c r="B431" s="36"/>
      <c r="F431" s="3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x14ac:dyDescent="0.25">
      <c r="A432" s="12"/>
      <c r="B432" s="36"/>
      <c r="F432" s="3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x14ac:dyDescent="0.25">
      <c r="A433" s="12"/>
      <c r="B433" s="36"/>
      <c r="F433" s="3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x14ac:dyDescent="0.25">
      <c r="A434" s="12"/>
      <c r="B434" s="36"/>
      <c r="F434" s="3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x14ac:dyDescent="0.25">
      <c r="A435" s="12"/>
      <c r="B435" s="36"/>
      <c r="F435" s="3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x14ac:dyDescent="0.25">
      <c r="A436" s="12"/>
      <c r="B436" s="36"/>
      <c r="F436" s="3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x14ac:dyDescent="0.25">
      <c r="A437" s="12"/>
      <c r="B437" s="36"/>
      <c r="F437" s="3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x14ac:dyDescent="0.25">
      <c r="A438" s="12"/>
      <c r="B438" s="36"/>
      <c r="F438" s="3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x14ac:dyDescent="0.25">
      <c r="A439" s="12"/>
      <c r="B439" s="36"/>
      <c r="F439" s="3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x14ac:dyDescent="0.25">
      <c r="A440" s="12"/>
      <c r="B440" s="36"/>
      <c r="F440" s="3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x14ac:dyDescent="0.25">
      <c r="A441" s="12"/>
      <c r="B441" s="36"/>
      <c r="F441" s="3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x14ac:dyDescent="0.25">
      <c r="A442" s="12"/>
      <c r="B442" s="36"/>
      <c r="F442" s="3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x14ac:dyDescent="0.25">
      <c r="A443" s="12"/>
      <c r="B443" s="36"/>
      <c r="F443" s="3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x14ac:dyDescent="0.25">
      <c r="A444" s="12"/>
      <c r="B444" s="36"/>
      <c r="F444" s="3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x14ac:dyDescent="0.25">
      <c r="A445" s="12"/>
      <c r="B445" s="36"/>
      <c r="F445" s="3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x14ac:dyDescent="0.25">
      <c r="A446" s="12"/>
      <c r="B446" s="36"/>
      <c r="F446" s="3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x14ac:dyDescent="0.25">
      <c r="A447" s="12"/>
      <c r="B447" s="36"/>
      <c r="F447" s="3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x14ac:dyDescent="0.25">
      <c r="A448" s="12"/>
      <c r="B448" s="36"/>
      <c r="F448" s="3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x14ac:dyDescent="0.25">
      <c r="A449" s="12"/>
      <c r="B449" s="36"/>
      <c r="F449" s="3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x14ac:dyDescent="0.25">
      <c r="A450" s="12"/>
      <c r="B450" s="36"/>
      <c r="F450" s="3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x14ac:dyDescent="0.25">
      <c r="A451" s="12"/>
      <c r="B451" s="36"/>
      <c r="F451" s="3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x14ac:dyDescent="0.25">
      <c r="A452" s="12"/>
      <c r="B452" s="36"/>
      <c r="F452" s="3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x14ac:dyDescent="0.25">
      <c r="A453" s="12"/>
      <c r="B453" s="36"/>
      <c r="F453" s="3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x14ac:dyDescent="0.25">
      <c r="A454" s="12"/>
      <c r="B454" s="36"/>
      <c r="F454" s="3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x14ac:dyDescent="0.25">
      <c r="A455" s="12"/>
      <c r="B455" s="36"/>
      <c r="F455" s="3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x14ac:dyDescent="0.25">
      <c r="A456" s="12"/>
      <c r="B456" s="36"/>
      <c r="F456" s="3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x14ac:dyDescent="0.25">
      <c r="A457" s="12"/>
      <c r="B457" s="36"/>
      <c r="F457" s="3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x14ac:dyDescent="0.25">
      <c r="A458" s="12"/>
      <c r="B458" s="36"/>
      <c r="F458" s="3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x14ac:dyDescent="0.25">
      <c r="A459" s="12"/>
      <c r="B459" s="36"/>
      <c r="F459" s="3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x14ac:dyDescent="0.25">
      <c r="A460" s="12"/>
      <c r="B460" s="36"/>
      <c r="F460" s="3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x14ac:dyDescent="0.25">
      <c r="A461" s="12"/>
      <c r="B461" s="36"/>
      <c r="F461" s="3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x14ac:dyDescent="0.25">
      <c r="A462" s="12"/>
      <c r="B462" s="36"/>
      <c r="F462" s="3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x14ac:dyDescent="0.25">
      <c r="A463" s="12"/>
      <c r="B463" s="36"/>
      <c r="F463" s="3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x14ac:dyDescent="0.25">
      <c r="A464" s="12"/>
      <c r="B464" s="36"/>
      <c r="F464" s="3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x14ac:dyDescent="0.25">
      <c r="A465" s="12"/>
      <c r="B465" s="36"/>
      <c r="F465" s="3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x14ac:dyDescent="0.25">
      <c r="A466" s="12"/>
      <c r="B466" s="36"/>
      <c r="F466" s="3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x14ac:dyDescent="0.25">
      <c r="A467" s="12"/>
      <c r="B467" s="36"/>
      <c r="F467" s="3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x14ac:dyDescent="0.25">
      <c r="A468" s="12"/>
      <c r="B468" s="36"/>
      <c r="F468" s="3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x14ac:dyDescent="0.25">
      <c r="A469" s="12"/>
      <c r="B469" s="36"/>
      <c r="F469" s="3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x14ac:dyDescent="0.25">
      <c r="A470" s="12"/>
      <c r="B470" s="36"/>
      <c r="F470" s="3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x14ac:dyDescent="0.25">
      <c r="A471" s="12"/>
      <c r="B471" s="36"/>
      <c r="F471" s="3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x14ac:dyDescent="0.25">
      <c r="A472" s="12"/>
      <c r="B472" s="36"/>
      <c r="F472" s="3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x14ac:dyDescent="0.25">
      <c r="A473" s="12"/>
      <c r="B473" s="36"/>
      <c r="F473" s="3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x14ac:dyDescent="0.25">
      <c r="A474" s="12"/>
      <c r="B474" s="36"/>
      <c r="F474" s="3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x14ac:dyDescent="0.25">
      <c r="A475" s="12"/>
      <c r="B475" s="36"/>
      <c r="F475" s="3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x14ac:dyDescent="0.25">
      <c r="A476" s="12"/>
      <c r="B476" s="36"/>
      <c r="F476" s="3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x14ac:dyDescent="0.25">
      <c r="A477" s="12"/>
      <c r="B477" s="36"/>
      <c r="F477" s="3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x14ac:dyDescent="0.25">
      <c r="A478" s="12"/>
      <c r="B478" s="36"/>
      <c r="F478" s="3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x14ac:dyDescent="0.25">
      <c r="A479" s="12"/>
      <c r="B479" s="36"/>
      <c r="F479" s="3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x14ac:dyDescent="0.25">
      <c r="A480" s="12"/>
      <c r="B480" s="36"/>
      <c r="F480" s="3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x14ac:dyDescent="0.25">
      <c r="A481" s="12"/>
      <c r="B481" s="36"/>
      <c r="F481" s="3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x14ac:dyDescent="0.25">
      <c r="A482" s="12"/>
      <c r="B482" s="36"/>
      <c r="F482" s="3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x14ac:dyDescent="0.25">
      <c r="A483" s="12"/>
      <c r="B483" s="36"/>
      <c r="F483" s="3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x14ac:dyDescent="0.25">
      <c r="A484" s="12"/>
      <c r="B484" s="36"/>
      <c r="F484" s="3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x14ac:dyDescent="0.25">
      <c r="A485" s="12"/>
      <c r="B485" s="36"/>
      <c r="F485" s="3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x14ac:dyDescent="0.25">
      <c r="A486" s="12"/>
      <c r="B486" s="36"/>
      <c r="F486" s="3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x14ac:dyDescent="0.25">
      <c r="A487" s="12"/>
      <c r="B487" s="36"/>
      <c r="F487" s="3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x14ac:dyDescent="0.25">
      <c r="A488" s="12"/>
      <c r="B488" s="36"/>
      <c r="F488" s="3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x14ac:dyDescent="0.25">
      <c r="A489" s="12"/>
      <c r="B489" s="36"/>
      <c r="F489" s="3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x14ac:dyDescent="0.25">
      <c r="A490" s="12"/>
      <c r="B490" s="36"/>
      <c r="F490" s="3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x14ac:dyDescent="0.25">
      <c r="A491" s="12"/>
      <c r="B491" s="36"/>
      <c r="F491" s="3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x14ac:dyDescent="0.25">
      <c r="A492" s="12"/>
      <c r="B492" s="36"/>
      <c r="F492" s="3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x14ac:dyDescent="0.25">
      <c r="A493" s="12"/>
      <c r="B493" s="36"/>
      <c r="F493" s="3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x14ac:dyDescent="0.25">
      <c r="A494" s="12"/>
      <c r="B494" s="36"/>
      <c r="F494" s="3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x14ac:dyDescent="0.25">
      <c r="A495" s="12"/>
      <c r="B495" s="36"/>
      <c r="F495" s="3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x14ac:dyDescent="0.25">
      <c r="A496" s="12"/>
      <c r="B496" s="36"/>
      <c r="F496" s="3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x14ac:dyDescent="0.25">
      <c r="A497" s="12"/>
      <c r="B497" s="36"/>
      <c r="F497" s="3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x14ac:dyDescent="0.25">
      <c r="A498" s="12"/>
      <c r="B498" s="36"/>
      <c r="F498" s="3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x14ac:dyDescent="0.25">
      <c r="A499" s="12"/>
      <c r="B499" s="36"/>
      <c r="F499" s="3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x14ac:dyDescent="0.25">
      <c r="A500" s="12"/>
      <c r="B500" s="36"/>
      <c r="F500" s="3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x14ac:dyDescent="0.25">
      <c r="A501" s="12"/>
      <c r="B501" s="36"/>
      <c r="F501" s="3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x14ac:dyDescent="0.25">
      <c r="A502" s="12"/>
      <c r="B502" s="36"/>
      <c r="F502" s="3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x14ac:dyDescent="0.25">
      <c r="A503" s="12"/>
      <c r="B503" s="36"/>
      <c r="F503" s="3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x14ac:dyDescent="0.25">
      <c r="A504" s="12"/>
      <c r="B504" s="36"/>
      <c r="F504" s="3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x14ac:dyDescent="0.25">
      <c r="A505" s="12"/>
      <c r="B505" s="36"/>
      <c r="F505" s="3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x14ac:dyDescent="0.25">
      <c r="A506" s="12"/>
      <c r="B506" s="36"/>
      <c r="F506" s="3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x14ac:dyDescent="0.25">
      <c r="A507" s="12"/>
      <c r="B507" s="36"/>
      <c r="F507" s="3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x14ac:dyDescent="0.25">
      <c r="A508" s="12"/>
      <c r="B508" s="36"/>
      <c r="F508" s="3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x14ac:dyDescent="0.25">
      <c r="A509" s="12"/>
      <c r="B509" s="36"/>
      <c r="F509" s="3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x14ac:dyDescent="0.25">
      <c r="A510" s="12"/>
      <c r="B510" s="36"/>
      <c r="F510" s="3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x14ac:dyDescent="0.25">
      <c r="A511" s="12"/>
      <c r="B511" s="36"/>
      <c r="F511" s="3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x14ac:dyDescent="0.25">
      <c r="A512" s="12"/>
      <c r="B512" s="36"/>
      <c r="F512" s="3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x14ac:dyDescent="0.25">
      <c r="A513" s="12"/>
      <c r="B513" s="36"/>
      <c r="F513" s="3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x14ac:dyDescent="0.25">
      <c r="A514" s="12"/>
      <c r="B514" s="36"/>
      <c r="F514" s="3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x14ac:dyDescent="0.25">
      <c r="A515" s="12"/>
      <c r="B515" s="36"/>
      <c r="F515" s="3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x14ac:dyDescent="0.25">
      <c r="A516" s="12"/>
      <c r="B516" s="36"/>
      <c r="F516" s="3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x14ac:dyDescent="0.25">
      <c r="A517" s="12"/>
      <c r="B517" s="36"/>
      <c r="F517" s="3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x14ac:dyDescent="0.25">
      <c r="A518" s="12"/>
      <c r="B518" s="36"/>
      <c r="F518" s="3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x14ac:dyDescent="0.25">
      <c r="A519" s="12"/>
      <c r="B519" s="36"/>
      <c r="F519" s="3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x14ac:dyDescent="0.25">
      <c r="A520" s="12"/>
      <c r="B520" s="36"/>
      <c r="F520" s="3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x14ac:dyDescent="0.25">
      <c r="A521" s="12"/>
      <c r="B521" s="36"/>
      <c r="F521" s="3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x14ac:dyDescent="0.25">
      <c r="A522" s="12"/>
      <c r="B522" s="36"/>
      <c r="F522" s="3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x14ac:dyDescent="0.25">
      <c r="A523" s="12"/>
      <c r="B523" s="36"/>
      <c r="F523" s="3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x14ac:dyDescent="0.25">
      <c r="A524" s="12"/>
      <c r="B524" s="36"/>
      <c r="F524" s="3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x14ac:dyDescent="0.25">
      <c r="A525" s="12"/>
      <c r="B525" s="36"/>
      <c r="F525" s="3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x14ac:dyDescent="0.25">
      <c r="A526" s="12"/>
      <c r="B526" s="36"/>
      <c r="F526" s="3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x14ac:dyDescent="0.25">
      <c r="A527" s="12"/>
      <c r="B527" s="36"/>
      <c r="F527" s="3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x14ac:dyDescent="0.25">
      <c r="A528" s="12"/>
      <c r="B528" s="36"/>
      <c r="F528" s="3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x14ac:dyDescent="0.25">
      <c r="A529" s="12"/>
      <c r="B529" s="36"/>
      <c r="F529" s="3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x14ac:dyDescent="0.25">
      <c r="A530" s="12"/>
      <c r="B530" s="36"/>
      <c r="F530" s="3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x14ac:dyDescent="0.25">
      <c r="A531" s="12"/>
      <c r="B531" s="36"/>
      <c r="F531" s="3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x14ac:dyDescent="0.25">
      <c r="A532" s="12"/>
      <c r="B532" s="36"/>
      <c r="F532" s="3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x14ac:dyDescent="0.25">
      <c r="A533" s="12"/>
      <c r="B533" s="36"/>
      <c r="F533" s="3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x14ac:dyDescent="0.25">
      <c r="A534" s="12"/>
      <c r="B534" s="36"/>
      <c r="F534" s="3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x14ac:dyDescent="0.25">
      <c r="A535" s="12"/>
      <c r="B535" s="36"/>
      <c r="F535" s="3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x14ac:dyDescent="0.25">
      <c r="A536" s="12"/>
      <c r="B536" s="36"/>
      <c r="F536" s="3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x14ac:dyDescent="0.25">
      <c r="A537" s="12"/>
      <c r="B537" s="36"/>
      <c r="F537" s="3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x14ac:dyDescent="0.25">
      <c r="A538" s="12"/>
      <c r="B538" s="36"/>
      <c r="F538" s="3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x14ac:dyDescent="0.25">
      <c r="A539" s="12"/>
      <c r="B539" s="36"/>
      <c r="F539" s="3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x14ac:dyDescent="0.25">
      <c r="A540" s="12"/>
      <c r="B540" s="36"/>
      <c r="F540" s="3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x14ac:dyDescent="0.25">
      <c r="A541" s="12"/>
      <c r="B541" s="36"/>
      <c r="F541" s="3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x14ac:dyDescent="0.25">
      <c r="A542" s="12"/>
      <c r="B542" s="36"/>
      <c r="F542" s="3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x14ac:dyDescent="0.25">
      <c r="A543" s="12"/>
      <c r="B543" s="36"/>
      <c r="F543" s="3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x14ac:dyDescent="0.25">
      <c r="A544" s="12"/>
      <c r="B544" s="36"/>
      <c r="F544" s="3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x14ac:dyDescent="0.25">
      <c r="A545" s="12"/>
      <c r="B545" s="36"/>
      <c r="F545" s="3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x14ac:dyDescent="0.25">
      <c r="A546" s="12"/>
      <c r="B546" s="36"/>
      <c r="F546" s="3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x14ac:dyDescent="0.25">
      <c r="A547" s="12"/>
      <c r="B547" s="36"/>
      <c r="F547" s="3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x14ac:dyDescent="0.25">
      <c r="A548" s="12"/>
      <c r="B548" s="36"/>
      <c r="F548" s="3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x14ac:dyDescent="0.25">
      <c r="A549" s="12"/>
      <c r="B549" s="36"/>
      <c r="F549" s="3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x14ac:dyDescent="0.25">
      <c r="A550" s="12"/>
      <c r="B550" s="36"/>
      <c r="F550" s="3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x14ac:dyDescent="0.25">
      <c r="A551" s="12"/>
      <c r="B551" s="36"/>
      <c r="F551" s="3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x14ac:dyDescent="0.25">
      <c r="A552" s="12"/>
      <c r="B552" s="36"/>
      <c r="F552" s="3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x14ac:dyDescent="0.25">
      <c r="A553" s="12"/>
      <c r="B553" s="36"/>
      <c r="F553" s="3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x14ac:dyDescent="0.25">
      <c r="A554" s="12"/>
      <c r="B554" s="36"/>
      <c r="F554" s="3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x14ac:dyDescent="0.25">
      <c r="A555" s="12"/>
      <c r="B555" s="36"/>
      <c r="F555" s="3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x14ac:dyDescent="0.25">
      <c r="A556" s="12"/>
      <c r="B556" s="36"/>
      <c r="F556" s="3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x14ac:dyDescent="0.25">
      <c r="A557" s="12"/>
      <c r="B557" s="36"/>
      <c r="F557" s="3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x14ac:dyDescent="0.25">
      <c r="A558" s="12"/>
      <c r="B558" s="36"/>
      <c r="F558" s="3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x14ac:dyDescent="0.25">
      <c r="A559" s="12"/>
      <c r="B559" s="36"/>
      <c r="F559" s="3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x14ac:dyDescent="0.25">
      <c r="A560" s="12"/>
      <c r="B560" s="36"/>
      <c r="F560" s="3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x14ac:dyDescent="0.25">
      <c r="A561" s="12"/>
      <c r="B561" s="36"/>
      <c r="F561" s="3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x14ac:dyDescent="0.25">
      <c r="A562" s="12"/>
      <c r="B562" s="36"/>
      <c r="F562" s="3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x14ac:dyDescent="0.25">
      <c r="A563" s="12"/>
      <c r="B563" s="36"/>
      <c r="F563" s="3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x14ac:dyDescent="0.25">
      <c r="A564" s="12"/>
      <c r="B564" s="36"/>
      <c r="F564" s="3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x14ac:dyDescent="0.25">
      <c r="A565" s="12"/>
      <c r="B565" s="36"/>
      <c r="F565" s="3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x14ac:dyDescent="0.25">
      <c r="A566" s="12"/>
      <c r="B566" s="36"/>
      <c r="F566" s="3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x14ac:dyDescent="0.25">
      <c r="A567" s="12"/>
      <c r="B567" s="36"/>
      <c r="F567" s="3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x14ac:dyDescent="0.25">
      <c r="A568" s="12"/>
      <c r="B568" s="36"/>
      <c r="F568" s="3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x14ac:dyDescent="0.25">
      <c r="A569" s="12"/>
      <c r="B569" s="36"/>
      <c r="F569" s="3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x14ac:dyDescent="0.25">
      <c r="A570" s="12"/>
      <c r="B570" s="36"/>
      <c r="F570" s="3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x14ac:dyDescent="0.25">
      <c r="A571" s="12"/>
      <c r="B571" s="36"/>
      <c r="F571" s="3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x14ac:dyDescent="0.25">
      <c r="A572" s="12"/>
      <c r="B572" s="36"/>
      <c r="F572" s="3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x14ac:dyDescent="0.25">
      <c r="A573" s="12"/>
      <c r="B573" s="36"/>
      <c r="F573" s="3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x14ac:dyDescent="0.25">
      <c r="A574" s="12"/>
      <c r="B574" s="36"/>
      <c r="F574" s="3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x14ac:dyDescent="0.25">
      <c r="A575" s="12"/>
      <c r="B575" s="36"/>
      <c r="F575" s="3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x14ac:dyDescent="0.25">
      <c r="A576" s="12"/>
      <c r="B576" s="36"/>
      <c r="F576" s="3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x14ac:dyDescent="0.25">
      <c r="A577" s="12"/>
      <c r="B577" s="36"/>
      <c r="F577" s="3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x14ac:dyDescent="0.25">
      <c r="A578" s="12"/>
      <c r="B578" s="36"/>
      <c r="F578" s="3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x14ac:dyDescent="0.25">
      <c r="A579" s="12"/>
      <c r="B579" s="36"/>
      <c r="F579" s="3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x14ac:dyDescent="0.25">
      <c r="A580" s="12"/>
      <c r="B580" s="36"/>
      <c r="F580" s="3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x14ac:dyDescent="0.25">
      <c r="A581" s="12"/>
      <c r="B581" s="36"/>
      <c r="F581" s="3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x14ac:dyDescent="0.25">
      <c r="A582" s="12"/>
      <c r="B582" s="36"/>
      <c r="F582" s="3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x14ac:dyDescent="0.25">
      <c r="A583" s="12"/>
      <c r="B583" s="36"/>
      <c r="F583" s="3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x14ac:dyDescent="0.25">
      <c r="A584" s="12"/>
      <c r="B584" s="36"/>
      <c r="F584" s="3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x14ac:dyDescent="0.25">
      <c r="A585" s="12"/>
      <c r="B585" s="36"/>
      <c r="F585" s="3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x14ac:dyDescent="0.25">
      <c r="A586" s="12"/>
      <c r="B586" s="36"/>
      <c r="F586" s="3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x14ac:dyDescent="0.25">
      <c r="A587" s="12"/>
      <c r="B587" s="36"/>
      <c r="F587" s="3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x14ac:dyDescent="0.25">
      <c r="A588" s="12"/>
      <c r="B588" s="36"/>
      <c r="F588" s="3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x14ac:dyDescent="0.25">
      <c r="A589" s="12"/>
      <c r="B589" s="36"/>
      <c r="F589" s="3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x14ac:dyDescent="0.25">
      <c r="A590" s="12"/>
      <c r="B590" s="36"/>
      <c r="F590" s="3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x14ac:dyDescent="0.25">
      <c r="A591" s="12"/>
      <c r="B591" s="36"/>
      <c r="F591" s="3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x14ac:dyDescent="0.25">
      <c r="A592" s="12"/>
      <c r="B592" s="36"/>
      <c r="F592" s="3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x14ac:dyDescent="0.25">
      <c r="A593" s="12"/>
      <c r="B593" s="36"/>
      <c r="F593" s="3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x14ac:dyDescent="0.25">
      <c r="A594" s="12"/>
      <c r="B594" s="36"/>
      <c r="F594" s="3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x14ac:dyDescent="0.25">
      <c r="A595" s="12"/>
      <c r="B595" s="36"/>
      <c r="F595" s="3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x14ac:dyDescent="0.25">
      <c r="A596" s="12"/>
      <c r="B596" s="36"/>
      <c r="F596" s="3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x14ac:dyDescent="0.25">
      <c r="A597" s="12"/>
      <c r="B597" s="36"/>
      <c r="F597" s="3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x14ac:dyDescent="0.25">
      <c r="A598" s="12"/>
      <c r="B598" s="36"/>
      <c r="F598" s="3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x14ac:dyDescent="0.25">
      <c r="A599" s="12"/>
      <c r="B599" s="36"/>
      <c r="F599" s="3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x14ac:dyDescent="0.25">
      <c r="A600" s="12"/>
      <c r="B600" s="36"/>
      <c r="F600" s="3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x14ac:dyDescent="0.25">
      <c r="A601" s="12"/>
      <c r="B601" s="36"/>
      <c r="F601" s="3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x14ac:dyDescent="0.25">
      <c r="A602" s="12"/>
      <c r="B602" s="36"/>
      <c r="F602" s="3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x14ac:dyDescent="0.25">
      <c r="A603" s="12"/>
      <c r="B603" s="36"/>
      <c r="F603" s="3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x14ac:dyDescent="0.25">
      <c r="A604" s="12"/>
      <c r="B604" s="36"/>
      <c r="F604" s="3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x14ac:dyDescent="0.25">
      <c r="A605" s="12"/>
      <c r="B605" s="36"/>
      <c r="F605" s="3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x14ac:dyDescent="0.25">
      <c r="A606" s="12"/>
      <c r="B606" s="36"/>
      <c r="F606" s="3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x14ac:dyDescent="0.25">
      <c r="A607" s="12"/>
      <c r="B607" s="36"/>
      <c r="F607" s="3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x14ac:dyDescent="0.25">
      <c r="A608" s="12"/>
      <c r="B608" s="36"/>
      <c r="F608" s="3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x14ac:dyDescent="0.25">
      <c r="A609" s="12"/>
      <c r="B609" s="36"/>
      <c r="F609" s="3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x14ac:dyDescent="0.25">
      <c r="A610" s="12"/>
      <c r="B610" s="36"/>
      <c r="F610" s="3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x14ac:dyDescent="0.25">
      <c r="A611" s="12"/>
      <c r="B611" s="36"/>
      <c r="F611" s="3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x14ac:dyDescent="0.25">
      <c r="A612" s="12"/>
      <c r="B612" s="36"/>
      <c r="F612" s="3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x14ac:dyDescent="0.25">
      <c r="A613" s="12"/>
      <c r="B613" s="36"/>
      <c r="F613" s="3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x14ac:dyDescent="0.25">
      <c r="A614" s="12"/>
      <c r="B614" s="36"/>
      <c r="F614" s="3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x14ac:dyDescent="0.25">
      <c r="A615" s="12"/>
      <c r="B615" s="36"/>
      <c r="F615" s="3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x14ac:dyDescent="0.25">
      <c r="A616" s="12"/>
      <c r="B616" s="36"/>
      <c r="F616" s="3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x14ac:dyDescent="0.25">
      <c r="A617" s="12"/>
      <c r="B617" s="36"/>
      <c r="F617" s="3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x14ac:dyDescent="0.25">
      <c r="A618" s="12"/>
      <c r="B618" s="36"/>
      <c r="F618" s="3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x14ac:dyDescent="0.25">
      <c r="A619" s="12"/>
      <c r="B619" s="36"/>
      <c r="F619" s="3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x14ac:dyDescent="0.25">
      <c r="A620" s="12"/>
      <c r="B620" s="36"/>
      <c r="F620" s="3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x14ac:dyDescent="0.25">
      <c r="A621" s="12"/>
      <c r="B621" s="36"/>
      <c r="F621" s="3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x14ac:dyDescent="0.25">
      <c r="A622" s="12"/>
      <c r="B622" s="36"/>
      <c r="F622" s="3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x14ac:dyDescent="0.25">
      <c r="A623" s="12"/>
      <c r="B623" s="36"/>
      <c r="F623" s="3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x14ac:dyDescent="0.25">
      <c r="A624" s="12"/>
      <c r="B624" s="36"/>
      <c r="F624" s="3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x14ac:dyDescent="0.25">
      <c r="A625" s="12"/>
      <c r="B625" s="36"/>
      <c r="F625" s="3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x14ac:dyDescent="0.25">
      <c r="A626" s="12"/>
      <c r="B626" s="36"/>
      <c r="F626" s="3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x14ac:dyDescent="0.25">
      <c r="A627" s="12"/>
      <c r="B627" s="36"/>
      <c r="F627" s="3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x14ac:dyDescent="0.25">
      <c r="A628" s="12"/>
      <c r="B628" s="36"/>
      <c r="F628" s="3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x14ac:dyDescent="0.25">
      <c r="A629" s="12"/>
      <c r="B629" s="36"/>
      <c r="F629" s="3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x14ac:dyDescent="0.25">
      <c r="A630" s="12"/>
      <c r="B630" s="36"/>
      <c r="F630" s="3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x14ac:dyDescent="0.25">
      <c r="A631" s="12"/>
      <c r="B631" s="36"/>
      <c r="F631" s="3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x14ac:dyDescent="0.25">
      <c r="A632" s="12"/>
      <c r="B632" s="36"/>
      <c r="F632" s="3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x14ac:dyDescent="0.25">
      <c r="A633" s="12"/>
      <c r="B633" s="36"/>
      <c r="F633" s="3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x14ac:dyDescent="0.25">
      <c r="A634" s="12"/>
      <c r="B634" s="36"/>
      <c r="F634" s="3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x14ac:dyDescent="0.25">
      <c r="A635" s="12"/>
      <c r="B635" s="36"/>
      <c r="F635" s="3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x14ac:dyDescent="0.25">
      <c r="A636" s="12"/>
      <c r="B636" s="36"/>
      <c r="F636" s="3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x14ac:dyDescent="0.25">
      <c r="A637" s="12"/>
      <c r="B637" s="36"/>
      <c r="F637" s="3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x14ac:dyDescent="0.25">
      <c r="A638" s="12"/>
      <c r="B638" s="36"/>
      <c r="F638" s="3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x14ac:dyDescent="0.25">
      <c r="A639" s="12"/>
      <c r="B639" s="36"/>
      <c r="F639" s="3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x14ac:dyDescent="0.25">
      <c r="A640" s="12"/>
      <c r="B640" s="36"/>
      <c r="F640" s="3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x14ac:dyDescent="0.25">
      <c r="A641" s="12"/>
      <c r="B641" s="36"/>
      <c r="F641" s="3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x14ac:dyDescent="0.25">
      <c r="A642" s="12"/>
      <c r="B642" s="36"/>
      <c r="F642" s="3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x14ac:dyDescent="0.25">
      <c r="A643" s="12"/>
      <c r="B643" s="36"/>
      <c r="F643" s="3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x14ac:dyDescent="0.25">
      <c r="A644" s="12"/>
      <c r="B644" s="36"/>
      <c r="F644" s="3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x14ac:dyDescent="0.25">
      <c r="A645" s="12"/>
      <c r="B645" s="36"/>
      <c r="F645" s="3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x14ac:dyDescent="0.25">
      <c r="A646" s="12"/>
      <c r="B646" s="36"/>
      <c r="F646" s="3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x14ac:dyDescent="0.25">
      <c r="A647" s="12"/>
      <c r="B647" s="36"/>
      <c r="F647" s="3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x14ac:dyDescent="0.25">
      <c r="A648" s="12"/>
      <c r="B648" s="36"/>
      <c r="F648" s="3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x14ac:dyDescent="0.25">
      <c r="A649" s="12"/>
      <c r="B649" s="36"/>
      <c r="F649" s="3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x14ac:dyDescent="0.25">
      <c r="A650" s="12"/>
      <c r="B650" s="36"/>
      <c r="F650" s="3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x14ac:dyDescent="0.25">
      <c r="A651" s="12"/>
      <c r="B651" s="36"/>
      <c r="F651" s="3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x14ac:dyDescent="0.25">
      <c r="A652" s="12"/>
      <c r="B652" s="36"/>
      <c r="F652" s="3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x14ac:dyDescent="0.25">
      <c r="A653" s="12"/>
      <c r="B653" s="36"/>
      <c r="F653" s="3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x14ac:dyDescent="0.25">
      <c r="A654" s="12"/>
      <c r="B654" s="36"/>
      <c r="F654" s="3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x14ac:dyDescent="0.25">
      <c r="A655" s="12"/>
      <c r="B655" s="36"/>
      <c r="F655" s="3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x14ac:dyDescent="0.25">
      <c r="A656" s="12"/>
      <c r="B656" s="36"/>
      <c r="F656" s="3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x14ac:dyDescent="0.25">
      <c r="A657" s="12"/>
      <c r="B657" s="36"/>
      <c r="F657" s="3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x14ac:dyDescent="0.25">
      <c r="A658" s="12"/>
      <c r="B658" s="36"/>
      <c r="F658" s="3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x14ac:dyDescent="0.25">
      <c r="A659" s="12"/>
      <c r="B659" s="36"/>
      <c r="F659" s="3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x14ac:dyDescent="0.25">
      <c r="A660" s="12"/>
      <c r="B660" s="36"/>
      <c r="F660" s="3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x14ac:dyDescent="0.25">
      <c r="A661" s="12"/>
      <c r="B661" s="36"/>
      <c r="F661" s="3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x14ac:dyDescent="0.25">
      <c r="A662" s="12"/>
      <c r="B662" s="36"/>
      <c r="F662" s="3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x14ac:dyDescent="0.25">
      <c r="A663" s="12"/>
      <c r="B663" s="36"/>
      <c r="F663" s="3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x14ac:dyDescent="0.25">
      <c r="A664" s="12"/>
      <c r="B664" s="36"/>
      <c r="F664" s="3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x14ac:dyDescent="0.25">
      <c r="A665" s="12"/>
      <c r="B665" s="36"/>
      <c r="F665" s="3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x14ac:dyDescent="0.25">
      <c r="A666" s="12"/>
      <c r="B666" s="36"/>
      <c r="F666" s="3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x14ac:dyDescent="0.25">
      <c r="A667" s="12"/>
      <c r="B667" s="36"/>
      <c r="F667" s="3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x14ac:dyDescent="0.25">
      <c r="A668" s="12"/>
      <c r="B668" s="36"/>
      <c r="F668" s="3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x14ac:dyDescent="0.25">
      <c r="A669" s="12"/>
      <c r="B669" s="36"/>
      <c r="F669" s="3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x14ac:dyDescent="0.25">
      <c r="A670" s="12"/>
      <c r="B670" s="36"/>
      <c r="F670" s="3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x14ac:dyDescent="0.25">
      <c r="A671" s="12"/>
      <c r="B671" s="36"/>
      <c r="F671" s="3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x14ac:dyDescent="0.25">
      <c r="A672" s="12"/>
      <c r="B672" s="36"/>
      <c r="F672" s="3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x14ac:dyDescent="0.25">
      <c r="A673" s="12"/>
      <c r="B673" s="36"/>
      <c r="F673" s="3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x14ac:dyDescent="0.25">
      <c r="A674" s="12"/>
      <c r="B674" s="36"/>
      <c r="F674" s="3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x14ac:dyDescent="0.25">
      <c r="A675" s="12"/>
      <c r="B675" s="36"/>
      <c r="F675" s="3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x14ac:dyDescent="0.25">
      <c r="A676" s="12"/>
      <c r="B676" s="36"/>
      <c r="F676" s="3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x14ac:dyDescent="0.25">
      <c r="A677" s="12"/>
      <c r="B677" s="36"/>
      <c r="F677" s="3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x14ac:dyDescent="0.25">
      <c r="A678" s="12"/>
      <c r="B678" s="36"/>
      <c r="F678" s="3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x14ac:dyDescent="0.25">
      <c r="A679" s="12"/>
      <c r="B679" s="36"/>
      <c r="F679" s="3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x14ac:dyDescent="0.25">
      <c r="A680" s="12"/>
      <c r="B680" s="36"/>
      <c r="F680" s="3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x14ac:dyDescent="0.25">
      <c r="A681" s="12"/>
      <c r="B681" s="36"/>
      <c r="F681" s="3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x14ac:dyDescent="0.25">
      <c r="A682" s="12"/>
      <c r="B682" s="36"/>
      <c r="F682" s="3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x14ac:dyDescent="0.25">
      <c r="A683" s="12"/>
      <c r="B683" s="36"/>
      <c r="F683" s="3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x14ac:dyDescent="0.25">
      <c r="A684" s="12"/>
      <c r="B684" s="36"/>
      <c r="F684" s="3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x14ac:dyDescent="0.25">
      <c r="A685" s="12"/>
      <c r="B685" s="36"/>
      <c r="F685" s="3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x14ac:dyDescent="0.25">
      <c r="A686" s="12"/>
      <c r="B686" s="36"/>
      <c r="F686" s="3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x14ac:dyDescent="0.25">
      <c r="A687" s="12"/>
      <c r="B687" s="36"/>
      <c r="F687" s="3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x14ac:dyDescent="0.25">
      <c r="A688" s="12"/>
      <c r="B688" s="36"/>
      <c r="F688" s="3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x14ac:dyDescent="0.25">
      <c r="A689" s="12"/>
      <c r="B689" s="36"/>
      <c r="F689" s="3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x14ac:dyDescent="0.25">
      <c r="A690" s="12"/>
      <c r="B690" s="36"/>
      <c r="F690" s="3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x14ac:dyDescent="0.25">
      <c r="A691" s="12"/>
      <c r="B691" s="36"/>
      <c r="F691" s="3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x14ac:dyDescent="0.25">
      <c r="A692" s="12"/>
      <c r="B692" s="36"/>
      <c r="F692" s="3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x14ac:dyDescent="0.25">
      <c r="A693" s="12"/>
      <c r="B693" s="36"/>
      <c r="F693" s="3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x14ac:dyDescent="0.25">
      <c r="A694" s="12"/>
      <c r="B694" s="36"/>
      <c r="F694" s="3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x14ac:dyDescent="0.25">
      <c r="A695" s="12"/>
      <c r="B695" s="36"/>
      <c r="F695" s="3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x14ac:dyDescent="0.25">
      <c r="A696" s="12"/>
      <c r="B696" s="36"/>
      <c r="F696" s="3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x14ac:dyDescent="0.25">
      <c r="A697" s="12"/>
      <c r="B697" s="36"/>
      <c r="F697" s="3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x14ac:dyDescent="0.25">
      <c r="A698" s="12"/>
      <c r="B698" s="36"/>
      <c r="F698" s="3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x14ac:dyDescent="0.25">
      <c r="A699" s="12"/>
      <c r="B699" s="36"/>
      <c r="F699" s="3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x14ac:dyDescent="0.25">
      <c r="A700" s="12"/>
      <c r="B700" s="36"/>
      <c r="F700" s="3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x14ac:dyDescent="0.25">
      <c r="A701" s="12"/>
      <c r="B701" s="36"/>
      <c r="F701" s="3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x14ac:dyDescent="0.25">
      <c r="A702" s="12"/>
      <c r="B702" s="36"/>
      <c r="F702" s="3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x14ac:dyDescent="0.25">
      <c r="A703" s="12"/>
      <c r="B703" s="36"/>
      <c r="F703" s="3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x14ac:dyDescent="0.25">
      <c r="A704" s="12"/>
      <c r="B704" s="36"/>
      <c r="F704" s="3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x14ac:dyDescent="0.25">
      <c r="A705" s="12"/>
      <c r="B705" s="36"/>
      <c r="F705" s="3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x14ac:dyDescent="0.25">
      <c r="A706" s="12"/>
      <c r="B706" s="36"/>
      <c r="F706" s="3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x14ac:dyDescent="0.25">
      <c r="A707" s="12"/>
      <c r="B707" s="36"/>
      <c r="F707" s="3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x14ac:dyDescent="0.25">
      <c r="A708" s="12"/>
      <c r="B708" s="36"/>
      <c r="F708" s="3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x14ac:dyDescent="0.25">
      <c r="A709" s="12"/>
      <c r="B709" s="36"/>
      <c r="F709" s="3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x14ac:dyDescent="0.25">
      <c r="A710" s="12"/>
      <c r="B710" s="36"/>
      <c r="F710" s="3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x14ac:dyDescent="0.25">
      <c r="A711" s="12"/>
      <c r="B711" s="36"/>
      <c r="F711" s="3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x14ac:dyDescent="0.25">
      <c r="A712" s="12"/>
      <c r="B712" s="36"/>
      <c r="F712" s="3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x14ac:dyDescent="0.25">
      <c r="A713" s="12"/>
      <c r="B713" s="36"/>
      <c r="F713" s="3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x14ac:dyDescent="0.25">
      <c r="A714" s="12"/>
      <c r="B714" s="36"/>
      <c r="F714" s="3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x14ac:dyDescent="0.25">
      <c r="A715" s="12"/>
      <c r="B715" s="36"/>
      <c r="F715" s="3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x14ac:dyDescent="0.25">
      <c r="A716" s="12"/>
      <c r="B716" s="36"/>
      <c r="F716" s="3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x14ac:dyDescent="0.25">
      <c r="A717" s="12"/>
      <c r="B717" s="36"/>
      <c r="F717" s="3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x14ac:dyDescent="0.25">
      <c r="A718" s="12"/>
      <c r="B718" s="36"/>
      <c r="F718" s="3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x14ac:dyDescent="0.25">
      <c r="A719" s="12"/>
      <c r="B719" s="36"/>
      <c r="F719" s="3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x14ac:dyDescent="0.25">
      <c r="A720" s="12"/>
      <c r="B720" s="36"/>
      <c r="F720" s="3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x14ac:dyDescent="0.25">
      <c r="A721" s="12"/>
      <c r="B721" s="36"/>
      <c r="F721" s="3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x14ac:dyDescent="0.25">
      <c r="A722" s="12"/>
      <c r="B722" s="36"/>
      <c r="F722" s="3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x14ac:dyDescent="0.25">
      <c r="A723" s="12"/>
      <c r="B723" s="36"/>
      <c r="F723" s="3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x14ac:dyDescent="0.25">
      <c r="A724" s="12"/>
      <c r="B724" s="36"/>
      <c r="F724" s="3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x14ac:dyDescent="0.25">
      <c r="A725" s="12"/>
      <c r="B725" s="36"/>
      <c r="F725" s="3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x14ac:dyDescent="0.25">
      <c r="A726" s="12"/>
      <c r="B726" s="36"/>
      <c r="F726" s="3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x14ac:dyDescent="0.25">
      <c r="A727" s="12"/>
      <c r="B727" s="36"/>
      <c r="F727" s="3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x14ac:dyDescent="0.25">
      <c r="A728" s="12"/>
      <c r="B728" s="36"/>
      <c r="F728" s="3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x14ac:dyDescent="0.25">
      <c r="A729" s="12"/>
      <c r="B729" s="36"/>
      <c r="F729" s="3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x14ac:dyDescent="0.25">
      <c r="A730" s="12"/>
      <c r="B730" s="36"/>
      <c r="F730" s="3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x14ac:dyDescent="0.25">
      <c r="A731" s="12"/>
      <c r="B731" s="36"/>
      <c r="F731" s="3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x14ac:dyDescent="0.25">
      <c r="A732" s="12"/>
      <c r="B732" s="36"/>
      <c r="F732" s="3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x14ac:dyDescent="0.25">
      <c r="A733" s="12"/>
      <c r="B733" s="36"/>
      <c r="F733" s="3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x14ac:dyDescent="0.25">
      <c r="A734" s="12"/>
      <c r="B734" s="36"/>
      <c r="F734" s="3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x14ac:dyDescent="0.25">
      <c r="A735" s="12"/>
      <c r="B735" s="36"/>
      <c r="F735" s="3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x14ac:dyDescent="0.25">
      <c r="A736" s="12"/>
      <c r="B736" s="36"/>
      <c r="F736" s="3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</sheetData>
  <mergeCells count="11">
    <mergeCell ref="A1:F4"/>
    <mergeCell ref="A11:F11"/>
    <mergeCell ref="A13:B13"/>
    <mergeCell ref="A103:F103"/>
    <mergeCell ref="A104:F104"/>
    <mergeCell ref="A10:F10"/>
    <mergeCell ref="A5:F5"/>
    <mergeCell ref="A6:F6"/>
    <mergeCell ref="A7:F7"/>
    <mergeCell ref="A8:F8"/>
    <mergeCell ref="A9:F9"/>
  </mergeCells>
  <hyperlinks>
    <hyperlink ref="A104" r:id="rId1"/>
  </hyperlinks>
  <pageMargins left="0.94488188976377963" right="0.23622047244094491" top="0.51181102362204722" bottom="0.47244094488188981" header="0.31496062992125984" footer="0.31496062992125984"/>
  <pageSetup scale="85" orientation="landscape" horizontalDpi="0" verticalDpi="0" r:id="rId2"/>
  <headerFooter>
    <oddFooter>&amp;C&amp;P</oddFooter>
  </headerFooter>
  <rowBreaks count="3" manualBreakCount="3">
    <brk id="35" max="16383" man="1"/>
    <brk id="63" max="16383" man="1"/>
    <brk id="104" max="16383" man="1"/>
  </rowBreaks>
  <colBreaks count="1" manualBreakCount="1">
    <brk id="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FINANCIERA</vt:lpstr>
      <vt:lpstr>EJECUCION</vt:lpstr>
      <vt:lpstr>EJECUCION!Títulos_a_imprimir</vt:lpstr>
      <vt:lpstr>FINANCIERA!Títulos_a_imprimir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2023-07-05T13:08:57Z</cp:lastPrinted>
  <dcterms:created xsi:type="dcterms:W3CDTF">2018-08-01T15:16:23Z</dcterms:created>
  <dcterms:modified xsi:type="dcterms:W3CDTF">2023-07-05T13:09:59Z</dcterms:modified>
</cp:coreProperties>
</file>