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11190" windowHeight="2745" tabRatio="807"/>
  </bookViews>
  <sheets>
    <sheet name="FINANC." sheetId="25" r:id="rId1"/>
  </sheets>
  <definedNames>
    <definedName name="_xlnm.Print_Titles" localSheetId="0">FINANC.!$11:$13</definedName>
  </definedNames>
  <calcPr calcId="162913"/>
</workbook>
</file>

<file path=xl/calcChain.xml><?xml version="1.0" encoding="utf-8"?>
<calcChain xmlns="http://schemas.openxmlformats.org/spreadsheetml/2006/main">
  <c r="F15" i="25" l="1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14" i="25"/>
  <c r="E48" i="25" l="1"/>
  <c r="E56" i="25"/>
  <c r="E40" i="25"/>
  <c r="E30" i="25"/>
  <c r="E20" i="25" l="1"/>
  <c r="E14" i="25"/>
  <c r="E78" i="25" l="1"/>
  <c r="E89" i="25" s="1"/>
  <c r="D30" i="25" l="1"/>
  <c r="F81" i="25" l="1"/>
  <c r="F82" i="25"/>
  <c r="F83" i="25"/>
  <c r="F84" i="25"/>
  <c r="F85" i="25"/>
  <c r="F86" i="25"/>
  <c r="F87" i="25"/>
  <c r="F80" i="25"/>
  <c r="F79" i="25" l="1"/>
  <c r="B66" i="25" l="1"/>
  <c r="B56" i="25"/>
  <c r="D74" i="25" l="1"/>
  <c r="D71" i="25"/>
  <c r="D66" i="25"/>
  <c r="D56" i="25"/>
  <c r="D48" i="25"/>
  <c r="D40" i="25"/>
  <c r="B40" i="25"/>
  <c r="B30" i="25"/>
  <c r="D20" i="25"/>
  <c r="B20" i="25"/>
  <c r="D14" i="25"/>
  <c r="C89" i="25"/>
  <c r="B14" i="25"/>
  <c r="B78" i="25" l="1"/>
  <c r="B89" i="25" s="1"/>
  <c r="D78" i="25"/>
  <c r="D89" i="25" l="1"/>
  <c r="F89" i="25" l="1"/>
</calcChain>
</file>

<file path=xl/sharedStrings.xml><?xml version="1.0" encoding="utf-8"?>
<sst xmlns="http://schemas.openxmlformats.org/spreadsheetml/2006/main" count="104" uniqueCount="104">
  <si>
    <t>Presidencia de la República Dominicana</t>
  </si>
  <si>
    <t>Comedores Económicos del Estado Dominicano</t>
  </si>
  <si>
    <t>Av. Presidente Estrella Ureña Esq. San Vicente de Paúl. Teléfono: 809-592-1819 Fax: 809-596-7420</t>
  </si>
  <si>
    <t>www.comedoreseconomicos.gob.do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</si>
  <si>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</si>
  <si>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</si>
  <si>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</si>
  <si>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</si>
  <si>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</si>
  <si>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</si>
  <si>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</si>
  <si>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</si>
  <si>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</si>
  <si>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</si>
  <si>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</si>
  <si>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</si>
  <si>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</si>
  <si>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</si>
  <si>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</si>
  <si>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</si>
  <si>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</si>
  <si>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</si>
  <si>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</si>
  <si>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</si>
  <si>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</si>
  <si>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</si>
  <si>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</si>
  <si>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</si>
  <si>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</si>
  <si>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</si>
  <si>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</si>
  <si>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</si>
  <si>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</si>
  <si>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</si>
  <si>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</si>
  <si>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</si>
  <si>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</si>
  <si>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</si>
  <si>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</si>
  <si>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</si>
  <si>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</si>
  <si>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</si>
  <si>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</si>
  <si>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</si>
  <si>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</si>
  <si>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</si>
  <si>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</si>
  <si>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</si>
  <si>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</si>
  <si>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</si>
  <si>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</si>
  <si>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</si>
  <si>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</si>
  <si>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</si>
  <si>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</si>
  <si>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</si>
  <si>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</si>
  <si>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</si>
  <si>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</si>
  <si>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</si>
  <si>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</si>
  <si>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</si>
  <si>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</si>
  <si>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</si>
  <si>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</si>
  <si>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</si>
  <si>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</si>
  <si>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</si>
  <si>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</si>
  <si>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</si>
  <si>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</si>
  <si>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</si>
  <si>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</si>
  <si>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</si>
  <si>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</si>
  <si>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</si>
  <si>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</si>
  <si>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</si>
  <si>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</si>
  <si>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</si>
  <si>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</si>
  <si>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</si>
  <si>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Preparado  Por:</t>
  </si>
  <si>
    <t xml:space="preserve">Total </t>
  </si>
  <si>
    <t>Ing. Jose Manuel Peguero</t>
  </si>
  <si>
    <t>Licda.Lucia Mercedes Vidal</t>
  </si>
  <si>
    <t>Gerente  Financiero</t>
  </si>
  <si>
    <t>Departamento Administrativo - Financiero</t>
  </si>
  <si>
    <t xml:space="preserve"> Departamento de Presupuesto</t>
  </si>
  <si>
    <t>EJECUCION DE GASTOS Y APLICACIONES FINANCIERAS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</si>
  <si>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</si>
  <si>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</si>
  <si>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</si>
  <si>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</si>
  <si>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</si>
  <si>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>cumplido los requisitos administrativos dispuestos por el reglamento de la presente Ley.</t>
  </si>
  <si>
    <t xml:space="preserve">de obras, bienes y servicios oportunamente contratados o, en los casos de gastos sin contrapretación, por haberse </t>
  </si>
  <si>
    <t>Gastos Devengados</t>
  </si>
  <si>
    <t>Presupuesto Aprobado</t>
  </si>
  <si>
    <t>Presupuesto Modificado</t>
  </si>
  <si>
    <t xml:space="preserve">   Encargada Depto.  de Presupuesto</t>
  </si>
  <si>
    <t>2.6.2 - MOBILIARIO Y EQUIPO  DE AUDIO,AUDIOVISUAL, RECREATIVO Y EDUCACIONAL</t>
  </si>
  <si>
    <t>FONDO 100/2079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</si>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</sst>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9" fillId="0" borderId="0" xfId="0" applyFont="1"/>
    <xf numFmtId="0" fontId="9" fillId="2" borderId="0" xfId="0" applyFont="1" applyFill="1"/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 applyBorder="1"/>
    <xf numFmtId="0" fontId="0" fillId="0" borderId="0" xfId="0"/>
    <xf numFmtId="0" fontId="0" fillId="2" borderId="0" xfId="0" applyFill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6" fontId="7" fillId="4" borderId="2" xfId="0" applyNumberFormat="1" applyFont="1" applyFill="1" applyBorder="1" applyAlignment="1">
      <alignment horizontal="left" vertical="center" wrapText="1"/>
    </xf>
    <xf numFmtId="166" fontId="7" fillId="4" borderId="2" xfId="0" applyNumberFormat="1" applyFont="1" applyFill="1" applyBorder="1" applyAlignment="1">
      <alignment horizontal="right" vertical="center" wrapText="1"/>
    </xf>
    <xf numFmtId="166" fontId="7" fillId="4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0" xfId="0" applyFont="1" applyFill="1"/>
    <xf numFmtId="4" fontId="0" fillId="0" borderId="1" xfId="0" applyNumberFormat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/>
    </xf>
    <xf numFmtId="167" fontId="7" fillId="2" borderId="1" xfId="1" applyNumberFormat="1" applyFont="1" applyFill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/>
    </xf>
    <xf numFmtId="167" fontId="6" fillId="2" borderId="1" xfId="1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4" fontId="9" fillId="2" borderId="0" xfId="0" applyNumberFormat="1" applyFont="1" applyFill="1"/>
    <xf numFmtId="167" fontId="9" fillId="2" borderId="0" xfId="0" applyNumberFormat="1" applyFont="1" applyFill="1"/>
    <xf numFmtId="0" fontId="9" fillId="0" borderId="0" xfId="0" applyFont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166" fontId="2" fillId="4" borderId="1" xfId="0" applyNumberFormat="1" applyFont="1" applyFill="1" applyBorder="1" applyAlignment="1">
      <alignment horizontal="center" vertical="center" wrapText="1"/>
    </xf>
    <xf numFmtId="166" fontId="12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166" fontId="11" fillId="4" borderId="1" xfId="0" applyNumberFormat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5" fillId="2" borderId="0" xfId="2" applyFill="1" applyAlignment="1" applyProtection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993775</xdr:colOff>
      <xdr:row>0</xdr:row>
      <xdr:rowOff>19050</xdr:rowOff>
    </xdr:from>
    <xdr:to>
      <xdr:col>3</xdr:col>
      <xdr:colOff>919899</xdr:colOff>
      <xdr:row>2</xdr:row>
      <xdr:rowOff>166165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1675" y="19050"/>
          <a:ext cx="2621699" cy="547165"/>
        </a:xfrm>
        <a:prstGeom prst="rect">
          <a:avLst/>
        </a:prstGeom>
      </xdr:spPr>
    </xdr:pic>
    <xdr:clientData/>
  </xdr:twoCellAnchor>
  <xdr:oneCellAnchor>
    <xdr:from>
      <xdr:col>2</xdr:col>
      <xdr:colOff>352425</xdr:colOff>
      <xdr:row>107</xdr:row>
      <xdr:rowOff>180976</xdr:rowOff>
    </xdr:from>
    <xdr:ext cx="653850" cy="247650"/>
    <xdr:pic>
      <xdr:nvPicPr>
        <xdr:cNvPr id="3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4295775" y="39404926"/>
          <a:ext cx="653850" cy="2476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abSelected="1" zoomScaleNormal="100" workbookViewId="0">
      <selection activeCell="A6" sqref="A6:F6"/>
    </sheetView>
  </sheetViews>
  <sheetFormatPr baseColWidth="10" defaultColWidth="12.42578125" defaultRowHeight="15.75" x14ac:dyDescent="0.25"/>
  <cols>
    <col min="1" max="1" width="33.7109375" style="1" customWidth="1"/>
    <col min="2" max="2" width="25.42578125" style="8" customWidth="1"/>
    <col min="3" max="3" width="15" style="8" customWidth="1"/>
    <col min="4" max="4" width="22.5703125" style="1" customWidth="1"/>
    <col min="5" max="5" width="21.85546875" style="1" customWidth="1"/>
    <col min="6" max="6" width="22.28515625" style="1" customWidth="1"/>
    <col min="7" max="7" width="17.5703125" style="1" bestFit="1" customWidth="1"/>
    <col min="8" max="8" width="12.42578125" style="1"/>
    <col min="9" max="9" width="16.140625" style="1" bestFit="1" customWidth="1"/>
    <col min="10" max="16384" width="12.42578125" style="1"/>
  </cols>
  <sheetData>
    <row r="1" spans="1:9" x14ac:dyDescent="0.25">
      <c r="A1" s="48"/>
      <c r="B1" s="48"/>
      <c r="C1" s="48"/>
      <c r="D1" s="48"/>
      <c r="E1" s="45"/>
    </row>
    <row r="2" spans="1:9" x14ac:dyDescent="0.25">
      <c r="A2" s="48"/>
      <c r="B2" s="48"/>
      <c r="C2" s="48"/>
      <c r="D2" s="48"/>
      <c r="E2" s="45"/>
    </row>
    <row r="3" spans="1:9" x14ac:dyDescent="0.25">
      <c r="A3" s="48"/>
      <c r="B3" s="48"/>
      <c r="C3" s="48"/>
      <c r="D3" s="48"/>
      <c r="E3" s="45"/>
    </row>
    <row r="4" spans="1:9" x14ac:dyDescent="0.25">
      <c r="A4" s="47" t="s">
        <v>0</v>
      </c>
      <c r="B4" s="47"/>
      <c r="C4" s="47"/>
      <c r="D4" s="47"/>
      <c r="E4" s="47"/>
      <c r="F4" s="47"/>
    </row>
    <row r="5" spans="1:9" ht="30" x14ac:dyDescent="0.25">
      <c r="A5" s="53" t="s">
        <v>1</v>
      </c>
      <c r="B5" s="53"/>
      <c r="C5" s="53"/>
      <c r="D5" s="53"/>
      <c r="E5" s="53"/>
      <c r="F5" s="53"/>
    </row>
    <row r="6" spans="1:9" x14ac:dyDescent="0.25">
      <c r="A6" s="54" t="s">
        <v>87</v>
      </c>
      <c r="B6" s="54"/>
      <c r="C6" s="54"/>
      <c r="D6" s="54"/>
      <c r="E6" s="54"/>
      <c r="F6" s="54"/>
    </row>
    <row r="7" spans="1:9" x14ac:dyDescent="0.25">
      <c r="A7" s="54" t="s">
        <v>88</v>
      </c>
      <c r="B7" s="54"/>
      <c r="C7" s="54"/>
      <c r="D7" s="54"/>
      <c r="E7" s="54"/>
      <c r="F7" s="54"/>
    </row>
    <row r="8" spans="1:9" x14ac:dyDescent="0.25">
      <c r="A8" s="47" t="s">
        <v>89</v>
      </c>
      <c r="B8" s="47"/>
      <c r="C8" s="47"/>
      <c r="D8" s="47"/>
      <c r="E8" s="47"/>
      <c r="F8" s="47"/>
    </row>
    <row r="9" spans="1:9" s="2" customFormat="1" x14ac:dyDescent="0.25">
      <c r="A9" s="47">
        <v>2024</v>
      </c>
      <c r="B9" s="47"/>
      <c r="C9" s="47"/>
      <c r="D9" s="47"/>
      <c r="E9" s="47"/>
      <c r="F9" s="47"/>
    </row>
    <row r="10" spans="1:9" s="2" customFormat="1" ht="21" customHeight="1" x14ac:dyDescent="0.25">
      <c r="A10" s="33"/>
      <c r="B10" s="33"/>
      <c r="C10" s="33"/>
      <c r="D10" s="33"/>
      <c r="E10" s="44"/>
    </row>
    <row r="11" spans="1:9" s="2" customFormat="1" ht="17.25" customHeight="1" x14ac:dyDescent="0.25">
      <c r="A11" s="1"/>
      <c r="B11" s="8"/>
      <c r="C11" s="8"/>
      <c r="D11" s="52" t="s">
        <v>97</v>
      </c>
      <c r="E11" s="52"/>
    </row>
    <row r="12" spans="1:9" s="2" customFormat="1" ht="31.5" x14ac:dyDescent="0.25">
      <c r="A12" s="12" t="s">
        <v>4</v>
      </c>
      <c r="B12" s="18" t="s">
        <v>98</v>
      </c>
      <c r="C12" s="18" t="s">
        <v>99</v>
      </c>
      <c r="D12" s="13" t="s">
        <v>81</v>
      </c>
      <c r="E12" s="13" t="s">
        <v>103</v>
      </c>
      <c r="F12" s="29" t="s">
        <v>83</v>
      </c>
    </row>
    <row r="13" spans="1:9" s="2" customFormat="1" x14ac:dyDescent="0.25">
      <c r="A13" s="14" t="s">
        <v>5</v>
      </c>
      <c r="B13" s="16" t="s">
        <v>102</v>
      </c>
      <c r="C13" s="15"/>
      <c r="D13" s="15"/>
      <c r="E13" s="15"/>
      <c r="F13" s="15"/>
    </row>
    <row r="14" spans="1:9" s="2" customFormat="1" ht="31.5" x14ac:dyDescent="0.25">
      <c r="A14" s="3" t="s">
        <v>6</v>
      </c>
      <c r="B14" s="27">
        <f>SUM(B15:B19)</f>
        <v>955025135</v>
      </c>
      <c r="C14" s="27">
        <v>0</v>
      </c>
      <c r="D14" s="27">
        <f>SUM(D15:D19)</f>
        <v>52876485.68</v>
      </c>
      <c r="E14" s="27">
        <f>SUM(E15:E19)</f>
        <v>54778946.850000001</v>
      </c>
      <c r="F14" s="27">
        <f>+D14+E14</f>
        <v>107655432.53</v>
      </c>
      <c r="I14" s="30"/>
    </row>
    <row r="15" spans="1:9" x14ac:dyDescent="0.25">
      <c r="A15" s="10" t="s">
        <v>7</v>
      </c>
      <c r="B15" s="21">
        <v>736041110</v>
      </c>
      <c r="C15" s="24">
        <v>0</v>
      </c>
      <c r="D15" s="28">
        <v>43934201.5</v>
      </c>
      <c r="E15" s="28">
        <v>45738555.789999999</v>
      </c>
      <c r="F15" s="27">
        <f t="shared" ref="F15:F77" si="0">+D15+E15</f>
        <v>89672757.289999992</v>
      </c>
    </row>
    <row r="16" spans="1:9" s="2" customFormat="1" x14ac:dyDescent="0.25">
      <c r="A16" s="10" t="s">
        <v>8</v>
      </c>
      <c r="B16" s="21">
        <v>135414090</v>
      </c>
      <c r="C16" s="24">
        <v>0</v>
      </c>
      <c r="D16" s="22">
        <v>2340550</v>
      </c>
      <c r="E16" s="22">
        <v>2364550</v>
      </c>
      <c r="F16" s="27">
        <f t="shared" si="0"/>
        <v>4705100</v>
      </c>
      <c r="G16" s="31"/>
    </row>
    <row r="17" spans="1:6" s="2" customFormat="1" ht="31.5" x14ac:dyDescent="0.25">
      <c r="A17" s="11" t="s">
        <v>9</v>
      </c>
      <c r="B17" s="21">
        <v>0</v>
      </c>
      <c r="C17" s="24">
        <v>0</v>
      </c>
      <c r="D17" s="24">
        <v>0</v>
      </c>
      <c r="E17" s="24">
        <v>0</v>
      </c>
      <c r="F17" s="27">
        <f t="shared" si="0"/>
        <v>0</v>
      </c>
    </row>
    <row r="18" spans="1:6" ht="31.5" x14ac:dyDescent="0.25">
      <c r="A18" s="11" t="s">
        <v>10</v>
      </c>
      <c r="B18" s="21">
        <v>0</v>
      </c>
      <c r="C18" s="24">
        <v>0</v>
      </c>
      <c r="D18" s="24">
        <v>0</v>
      </c>
      <c r="E18" s="24">
        <v>0</v>
      </c>
      <c r="F18" s="27">
        <f t="shared" si="0"/>
        <v>0</v>
      </c>
    </row>
    <row r="19" spans="1:6" ht="31.5" x14ac:dyDescent="0.25">
      <c r="A19" s="10" t="s">
        <v>11</v>
      </c>
      <c r="B19" s="21">
        <v>83569935</v>
      </c>
      <c r="C19" s="24">
        <v>0</v>
      </c>
      <c r="D19" s="28">
        <v>6601734.1799999997</v>
      </c>
      <c r="E19" s="28">
        <v>6675841.0599999996</v>
      </c>
      <c r="F19" s="27">
        <f t="shared" si="0"/>
        <v>13277575.239999998</v>
      </c>
    </row>
    <row r="20" spans="1:6" s="2" customFormat="1" ht="31.5" x14ac:dyDescent="0.25">
      <c r="A20" s="3" t="s">
        <v>12</v>
      </c>
      <c r="B20" s="27">
        <f>SUM(B21:B29)</f>
        <v>206449999</v>
      </c>
      <c r="C20" s="24">
        <v>0</v>
      </c>
      <c r="D20" s="25">
        <f>SUM(D21:D29)</f>
        <v>3138565.47</v>
      </c>
      <c r="E20" s="25">
        <f>SUM(E21:E29)</f>
        <v>7741592.790000001</v>
      </c>
      <c r="F20" s="27">
        <f t="shared" si="0"/>
        <v>10880158.260000002</v>
      </c>
    </row>
    <row r="21" spans="1:6" s="2" customFormat="1" x14ac:dyDescent="0.25">
      <c r="A21" s="10" t="s">
        <v>13</v>
      </c>
      <c r="B21" s="21">
        <v>43100000</v>
      </c>
      <c r="C21" s="24">
        <v>0</v>
      </c>
      <c r="D21" s="22">
        <v>799473.27</v>
      </c>
      <c r="E21" s="22">
        <v>2484748.9700000002</v>
      </c>
      <c r="F21" s="27">
        <f t="shared" si="0"/>
        <v>3284222.24</v>
      </c>
    </row>
    <row r="22" spans="1:6" s="2" customFormat="1" ht="31.5" x14ac:dyDescent="0.25">
      <c r="A22" s="10" t="s">
        <v>14</v>
      </c>
      <c r="B22" s="21">
        <v>12000000</v>
      </c>
      <c r="C22" s="24">
        <v>0</v>
      </c>
      <c r="D22" s="22">
        <v>1051709.22</v>
      </c>
      <c r="E22" s="22"/>
      <c r="F22" s="27">
        <f t="shared" si="0"/>
        <v>1051709.22</v>
      </c>
    </row>
    <row r="23" spans="1:6" s="2" customFormat="1" x14ac:dyDescent="0.25">
      <c r="A23" s="10" t="s">
        <v>15</v>
      </c>
      <c r="B23" s="21">
        <v>45000000</v>
      </c>
      <c r="C23" s="24">
        <v>0</v>
      </c>
      <c r="D23" s="22">
        <v>870138</v>
      </c>
      <c r="E23" s="22">
        <v>2784258.24</v>
      </c>
      <c r="F23" s="27">
        <f t="shared" si="0"/>
        <v>3654396.24</v>
      </c>
    </row>
    <row r="24" spans="1:6" s="2" customFormat="1" ht="31.5" x14ac:dyDescent="0.25">
      <c r="A24" s="10" t="s">
        <v>16</v>
      </c>
      <c r="B24" s="21">
        <v>3000000</v>
      </c>
      <c r="C24" s="24">
        <v>0</v>
      </c>
      <c r="D24" s="22"/>
      <c r="E24" s="22"/>
      <c r="F24" s="27">
        <f t="shared" si="0"/>
        <v>0</v>
      </c>
    </row>
    <row r="25" spans="1:6" s="2" customFormat="1" x14ac:dyDescent="0.25">
      <c r="A25" s="10" t="s">
        <v>17</v>
      </c>
      <c r="B25" s="21">
        <v>41499999</v>
      </c>
      <c r="C25" s="24">
        <v>0</v>
      </c>
      <c r="D25" s="22"/>
      <c r="E25" s="22">
        <v>2291476</v>
      </c>
      <c r="F25" s="27">
        <f t="shared" si="0"/>
        <v>2291476</v>
      </c>
    </row>
    <row r="26" spans="1:6" x14ac:dyDescent="0.25">
      <c r="A26" s="11" t="s">
        <v>18</v>
      </c>
      <c r="B26" s="21">
        <v>6000000</v>
      </c>
      <c r="C26" s="24">
        <v>0</v>
      </c>
      <c r="D26" s="23">
        <v>105484.98</v>
      </c>
      <c r="E26" s="23">
        <v>34694.589999999997</v>
      </c>
      <c r="F26" s="27">
        <f t="shared" si="0"/>
        <v>140179.57</v>
      </c>
    </row>
    <row r="27" spans="1:6" ht="63" x14ac:dyDescent="0.25">
      <c r="A27" s="10" t="s">
        <v>19</v>
      </c>
      <c r="B27" s="21">
        <v>35600000</v>
      </c>
      <c r="C27" s="24">
        <v>0</v>
      </c>
      <c r="D27" s="24">
        <v>0</v>
      </c>
      <c r="E27" s="22">
        <v>99214.99</v>
      </c>
      <c r="F27" s="27">
        <f t="shared" si="0"/>
        <v>99214.99</v>
      </c>
    </row>
    <row r="28" spans="1:6" ht="47.25" x14ac:dyDescent="0.25">
      <c r="A28" s="10" t="s">
        <v>20</v>
      </c>
      <c r="B28" s="21">
        <v>20250000</v>
      </c>
      <c r="C28" s="24">
        <v>0</v>
      </c>
      <c r="D28" s="22">
        <v>311760</v>
      </c>
      <c r="E28" s="22">
        <v>47200</v>
      </c>
      <c r="F28" s="27">
        <f t="shared" si="0"/>
        <v>358960</v>
      </c>
    </row>
    <row r="29" spans="1:6" ht="31.5" x14ac:dyDescent="0.25">
      <c r="A29" s="11" t="s">
        <v>21</v>
      </c>
      <c r="B29" s="23"/>
      <c r="C29" s="24">
        <v>0</v>
      </c>
      <c r="D29" s="24">
        <v>0</v>
      </c>
      <c r="E29" s="24">
        <v>0</v>
      </c>
      <c r="F29" s="27">
        <f t="shared" si="0"/>
        <v>0</v>
      </c>
    </row>
    <row r="30" spans="1:6" ht="31.5" x14ac:dyDescent="0.25">
      <c r="A30" s="3" t="s">
        <v>22</v>
      </c>
      <c r="B30" s="27">
        <f>SUM(B31:B39)</f>
        <v>2433181876</v>
      </c>
      <c r="C30" s="24">
        <v>0</v>
      </c>
      <c r="D30" s="27">
        <f>SUM(D31:D39)</f>
        <v>66222771.659999996</v>
      </c>
      <c r="E30" s="27">
        <f>SUM(E31:E39)</f>
        <v>194122923.61999997</v>
      </c>
      <c r="F30" s="27">
        <f t="shared" si="0"/>
        <v>260345695.27999997</v>
      </c>
    </row>
    <row r="31" spans="1:6" ht="31.5" x14ac:dyDescent="0.25">
      <c r="A31" s="10" t="s">
        <v>23</v>
      </c>
      <c r="B31" s="21">
        <v>2037681876</v>
      </c>
      <c r="C31" s="24">
        <v>0</v>
      </c>
      <c r="D31" s="22">
        <v>65464371.659999996</v>
      </c>
      <c r="E31" s="22">
        <v>185578979.44999999</v>
      </c>
      <c r="F31" s="27">
        <f t="shared" si="0"/>
        <v>251043351.10999998</v>
      </c>
    </row>
    <row r="32" spans="1:6" x14ac:dyDescent="0.25">
      <c r="A32" s="10" t="s">
        <v>24</v>
      </c>
      <c r="B32" s="21">
        <v>3650000</v>
      </c>
      <c r="C32" s="24">
        <v>0</v>
      </c>
      <c r="D32" s="22">
        <v>0</v>
      </c>
      <c r="E32" s="24">
        <v>0</v>
      </c>
      <c r="F32" s="27">
        <f t="shared" si="0"/>
        <v>0</v>
      </c>
    </row>
    <row r="33" spans="1:6" ht="31.5" x14ac:dyDescent="0.25">
      <c r="A33" s="10" t="s">
        <v>25</v>
      </c>
      <c r="B33" s="21">
        <v>16500000</v>
      </c>
      <c r="C33" s="24">
        <v>0</v>
      </c>
      <c r="D33" s="22">
        <v>0</v>
      </c>
      <c r="E33" s="24">
        <v>0</v>
      </c>
      <c r="F33" s="27">
        <f t="shared" si="0"/>
        <v>0</v>
      </c>
    </row>
    <row r="34" spans="1:6" ht="31.5" x14ac:dyDescent="0.25">
      <c r="A34" s="10" t="s">
        <v>26</v>
      </c>
      <c r="B34" s="21">
        <v>300000</v>
      </c>
      <c r="C34" s="24">
        <v>0</v>
      </c>
      <c r="D34" s="22">
        <v>0</v>
      </c>
      <c r="E34" s="24">
        <v>0</v>
      </c>
      <c r="F34" s="27">
        <f t="shared" si="0"/>
        <v>0</v>
      </c>
    </row>
    <row r="35" spans="1:6" ht="31.5" x14ac:dyDescent="0.25">
      <c r="A35" s="10" t="s">
        <v>27</v>
      </c>
      <c r="B35" s="21">
        <v>60500000</v>
      </c>
      <c r="C35" s="24">
        <v>0</v>
      </c>
      <c r="D35" s="22">
        <v>0</v>
      </c>
      <c r="E35" s="22">
        <v>1062</v>
      </c>
      <c r="F35" s="27">
        <f t="shared" si="0"/>
        <v>1062</v>
      </c>
    </row>
    <row r="36" spans="1:6" ht="47.25" x14ac:dyDescent="0.25">
      <c r="A36" s="10" t="s">
        <v>28</v>
      </c>
      <c r="B36" s="21">
        <v>17450000</v>
      </c>
      <c r="C36" s="24">
        <v>0</v>
      </c>
      <c r="D36" s="22">
        <v>0</v>
      </c>
      <c r="E36" s="22">
        <v>27907</v>
      </c>
      <c r="F36" s="27">
        <f t="shared" si="0"/>
        <v>27907</v>
      </c>
    </row>
    <row r="37" spans="1:6" ht="47.25" x14ac:dyDescent="0.25">
      <c r="A37" s="11" t="s">
        <v>29</v>
      </c>
      <c r="B37" s="21">
        <v>87000000</v>
      </c>
      <c r="C37" s="24">
        <v>0</v>
      </c>
      <c r="D37" s="23">
        <v>758400</v>
      </c>
      <c r="E37" s="23">
        <v>6671667.6399999997</v>
      </c>
      <c r="F37" s="27">
        <f t="shared" si="0"/>
        <v>7430067.6399999997</v>
      </c>
    </row>
    <row r="38" spans="1:6" ht="63" x14ac:dyDescent="0.25">
      <c r="A38" s="11" t="s">
        <v>30</v>
      </c>
      <c r="B38" s="23"/>
      <c r="C38" s="24">
        <v>0</v>
      </c>
      <c r="D38" s="23">
        <v>0</v>
      </c>
      <c r="E38" s="24">
        <v>0</v>
      </c>
      <c r="F38" s="27">
        <f t="shared" si="0"/>
        <v>0</v>
      </c>
    </row>
    <row r="39" spans="1:6" ht="31.5" x14ac:dyDescent="0.25">
      <c r="A39" s="11" t="s">
        <v>31</v>
      </c>
      <c r="B39" s="21">
        <v>210100000</v>
      </c>
      <c r="C39" s="24">
        <v>0</v>
      </c>
      <c r="D39" s="23">
        <v>0</v>
      </c>
      <c r="E39" s="23">
        <v>1843307.53</v>
      </c>
      <c r="F39" s="27">
        <f t="shared" si="0"/>
        <v>1843307.53</v>
      </c>
    </row>
    <row r="40" spans="1:6" ht="31.5" x14ac:dyDescent="0.25">
      <c r="A40" s="3" t="s">
        <v>32</v>
      </c>
      <c r="B40" s="27">
        <f>SUM(B41:B45)</f>
        <v>2500000</v>
      </c>
      <c r="C40" s="40">
        <v>0</v>
      </c>
      <c r="D40" s="25">
        <f t="shared" ref="D40:E40" si="1">SUM(D41:D47)</f>
        <v>0</v>
      </c>
      <c r="E40" s="25">
        <f t="shared" si="1"/>
        <v>0</v>
      </c>
      <c r="F40" s="27">
        <f t="shared" si="0"/>
        <v>0</v>
      </c>
    </row>
    <row r="41" spans="1:6" ht="31.5" x14ac:dyDescent="0.25">
      <c r="A41" s="11" t="s">
        <v>33</v>
      </c>
      <c r="B41" s="21">
        <v>2500000</v>
      </c>
      <c r="C41" s="24">
        <v>0</v>
      </c>
      <c r="D41" s="23">
        <v>0</v>
      </c>
      <c r="E41" s="23">
        <v>0</v>
      </c>
      <c r="F41" s="27">
        <f t="shared" si="0"/>
        <v>0</v>
      </c>
    </row>
    <row r="42" spans="1:6" ht="47.25" x14ac:dyDescent="0.25">
      <c r="A42" s="11" t="s">
        <v>34</v>
      </c>
      <c r="B42" s="23">
        <v>0</v>
      </c>
      <c r="C42" s="24">
        <v>0</v>
      </c>
      <c r="D42" s="23">
        <v>0</v>
      </c>
      <c r="E42" s="23">
        <v>0</v>
      </c>
      <c r="F42" s="27">
        <f t="shared" si="0"/>
        <v>0</v>
      </c>
    </row>
    <row r="43" spans="1:6" ht="47.25" x14ac:dyDescent="0.25">
      <c r="A43" s="11" t="s">
        <v>35</v>
      </c>
      <c r="B43" s="23">
        <v>0</v>
      </c>
      <c r="C43" s="24">
        <v>0</v>
      </c>
      <c r="D43" s="23">
        <v>0</v>
      </c>
      <c r="E43" s="23">
        <v>0</v>
      </c>
      <c r="F43" s="27">
        <f t="shared" si="0"/>
        <v>0</v>
      </c>
    </row>
    <row r="44" spans="1:6" ht="47.25" x14ac:dyDescent="0.25">
      <c r="A44" s="11" t="s">
        <v>36</v>
      </c>
      <c r="B44" s="23">
        <v>0</v>
      </c>
      <c r="C44" s="24">
        <v>0</v>
      </c>
      <c r="D44" s="23">
        <v>0</v>
      </c>
      <c r="E44" s="23">
        <v>0</v>
      </c>
      <c r="F44" s="27">
        <f t="shared" si="0"/>
        <v>0</v>
      </c>
    </row>
    <row r="45" spans="1:6" ht="47.25" x14ac:dyDescent="0.25">
      <c r="A45" s="11" t="s">
        <v>37</v>
      </c>
      <c r="B45" s="23">
        <v>0</v>
      </c>
      <c r="C45" s="24">
        <v>0</v>
      </c>
      <c r="D45" s="23">
        <v>0</v>
      </c>
      <c r="E45" s="23">
        <v>0</v>
      </c>
      <c r="F45" s="27">
        <f t="shared" si="0"/>
        <v>0</v>
      </c>
    </row>
    <row r="46" spans="1:6" ht="31.5" x14ac:dyDescent="0.25">
      <c r="A46" s="11" t="s">
        <v>38</v>
      </c>
      <c r="B46" s="23">
        <v>0</v>
      </c>
      <c r="C46" s="24">
        <v>0</v>
      </c>
      <c r="D46" s="23">
        <v>0</v>
      </c>
      <c r="E46" s="23">
        <v>0</v>
      </c>
      <c r="F46" s="27">
        <f t="shared" si="0"/>
        <v>0</v>
      </c>
    </row>
    <row r="47" spans="1:6" ht="47.25" x14ac:dyDescent="0.25">
      <c r="A47" s="11" t="s">
        <v>39</v>
      </c>
      <c r="B47" s="23">
        <v>0</v>
      </c>
      <c r="C47" s="24">
        <v>0</v>
      </c>
      <c r="D47" s="23">
        <v>0</v>
      </c>
      <c r="E47" s="23">
        <v>0</v>
      </c>
      <c r="F47" s="27">
        <f t="shared" si="0"/>
        <v>0</v>
      </c>
    </row>
    <row r="48" spans="1:6" ht="31.5" x14ac:dyDescent="0.25">
      <c r="A48" s="3" t="s">
        <v>40</v>
      </c>
      <c r="B48" s="26">
        <v>0</v>
      </c>
      <c r="C48" s="24">
        <v>0</v>
      </c>
      <c r="D48" s="25">
        <f t="shared" ref="D48:E48" si="2">SUM(D49:D55)</f>
        <v>0</v>
      </c>
      <c r="E48" s="25">
        <f t="shared" si="2"/>
        <v>0</v>
      </c>
      <c r="F48" s="27">
        <f t="shared" si="0"/>
        <v>0</v>
      </c>
    </row>
    <row r="49" spans="1:6" ht="31.5" x14ac:dyDescent="0.25">
      <c r="A49" s="11" t="s">
        <v>41</v>
      </c>
      <c r="B49" s="23">
        <v>0</v>
      </c>
      <c r="C49" s="24">
        <v>0</v>
      </c>
      <c r="D49" s="23">
        <v>0</v>
      </c>
      <c r="E49" s="24">
        <v>0</v>
      </c>
      <c r="F49" s="27">
        <f t="shared" si="0"/>
        <v>0</v>
      </c>
    </row>
    <row r="50" spans="1:6" ht="47.25" x14ac:dyDescent="0.25">
      <c r="A50" s="11" t="s">
        <v>42</v>
      </c>
      <c r="B50" s="23">
        <v>0</v>
      </c>
      <c r="C50" s="24">
        <v>0</v>
      </c>
      <c r="D50" s="23">
        <v>0</v>
      </c>
      <c r="E50" s="24">
        <v>0</v>
      </c>
      <c r="F50" s="27">
        <f t="shared" si="0"/>
        <v>0</v>
      </c>
    </row>
    <row r="51" spans="1:6" ht="47.25" x14ac:dyDescent="0.25">
      <c r="A51" s="11" t="s">
        <v>43</v>
      </c>
      <c r="B51" s="23">
        <v>0</v>
      </c>
      <c r="C51" s="24">
        <v>0</v>
      </c>
      <c r="D51" s="23">
        <v>0</v>
      </c>
      <c r="E51" s="24">
        <v>0</v>
      </c>
      <c r="F51" s="27">
        <f t="shared" si="0"/>
        <v>0</v>
      </c>
    </row>
    <row r="52" spans="1:6" ht="47.25" x14ac:dyDescent="0.25">
      <c r="A52" s="11" t="s">
        <v>44</v>
      </c>
      <c r="B52" s="23">
        <v>0</v>
      </c>
      <c r="C52" s="24">
        <v>0</v>
      </c>
      <c r="D52" s="23">
        <v>0</v>
      </c>
      <c r="E52" s="24">
        <v>0</v>
      </c>
      <c r="F52" s="27">
        <f t="shared" si="0"/>
        <v>0</v>
      </c>
    </row>
    <row r="53" spans="1:6" ht="47.25" x14ac:dyDescent="0.25">
      <c r="A53" s="11" t="s">
        <v>45</v>
      </c>
      <c r="B53" s="23">
        <v>0</v>
      </c>
      <c r="C53" s="24">
        <v>0</v>
      </c>
      <c r="D53" s="23">
        <v>0</v>
      </c>
      <c r="E53" s="24">
        <v>0</v>
      </c>
      <c r="F53" s="27">
        <f t="shared" si="0"/>
        <v>0</v>
      </c>
    </row>
    <row r="54" spans="1:6" ht="31.5" x14ac:dyDescent="0.25">
      <c r="A54" s="11" t="s">
        <v>46</v>
      </c>
      <c r="B54" s="23">
        <v>0</v>
      </c>
      <c r="C54" s="24">
        <v>0</v>
      </c>
      <c r="D54" s="23">
        <v>0</v>
      </c>
      <c r="E54" s="24">
        <v>0</v>
      </c>
      <c r="F54" s="27">
        <f t="shared" si="0"/>
        <v>0</v>
      </c>
    </row>
    <row r="55" spans="1:6" ht="47.25" x14ac:dyDescent="0.25">
      <c r="A55" s="11" t="s">
        <v>47</v>
      </c>
      <c r="B55" s="23">
        <v>0</v>
      </c>
      <c r="C55" s="24">
        <v>0</v>
      </c>
      <c r="D55" s="23">
        <v>0</v>
      </c>
      <c r="E55" s="24">
        <v>0</v>
      </c>
      <c r="F55" s="27">
        <f t="shared" si="0"/>
        <v>0</v>
      </c>
    </row>
    <row r="56" spans="1:6" ht="31.5" x14ac:dyDescent="0.25">
      <c r="A56" s="3" t="s">
        <v>48</v>
      </c>
      <c r="B56" s="41">
        <f>SUM(B57:B65)</f>
        <v>132309544</v>
      </c>
      <c r="C56" s="42">
        <v>0</v>
      </c>
      <c r="D56" s="43">
        <f>SUM(D57:D65)</f>
        <v>0</v>
      </c>
      <c r="E56" s="43">
        <f>SUM(E57:E65)</f>
        <v>618214</v>
      </c>
      <c r="F56" s="27">
        <f t="shared" si="0"/>
        <v>618214</v>
      </c>
    </row>
    <row r="57" spans="1:6" x14ac:dyDescent="0.25">
      <c r="A57" s="11" t="s">
        <v>49</v>
      </c>
      <c r="B57" s="21">
        <v>18707001</v>
      </c>
      <c r="C57" s="24">
        <v>0</v>
      </c>
      <c r="D57" s="23">
        <v>0</v>
      </c>
      <c r="E57" s="24">
        <v>0</v>
      </c>
      <c r="F57" s="27">
        <f t="shared" si="0"/>
        <v>0</v>
      </c>
    </row>
    <row r="58" spans="1:6" ht="47.25" x14ac:dyDescent="0.25">
      <c r="A58" s="11" t="s">
        <v>101</v>
      </c>
      <c r="B58" s="21">
        <v>5000000</v>
      </c>
      <c r="C58" s="24">
        <v>0</v>
      </c>
      <c r="D58" s="23">
        <v>0</v>
      </c>
      <c r="E58" s="24">
        <v>0</v>
      </c>
      <c r="F58" s="27">
        <f t="shared" si="0"/>
        <v>0</v>
      </c>
    </row>
    <row r="59" spans="1:6" ht="31.5" x14ac:dyDescent="0.25">
      <c r="A59" s="11" t="s">
        <v>50</v>
      </c>
      <c r="B59" s="23"/>
      <c r="C59" s="24">
        <v>0</v>
      </c>
      <c r="D59" s="23">
        <v>0</v>
      </c>
      <c r="E59" s="24">
        <v>0</v>
      </c>
      <c r="F59" s="27">
        <f t="shared" si="0"/>
        <v>0</v>
      </c>
    </row>
    <row r="60" spans="1:6" ht="47.25" x14ac:dyDescent="0.25">
      <c r="A60" s="11" t="s">
        <v>51</v>
      </c>
      <c r="B60" s="21">
        <v>45000000</v>
      </c>
      <c r="C60" s="24">
        <v>0</v>
      </c>
      <c r="D60" s="23">
        <v>0</v>
      </c>
      <c r="E60" s="24">
        <v>0</v>
      </c>
      <c r="F60" s="27">
        <f t="shared" si="0"/>
        <v>0</v>
      </c>
    </row>
    <row r="61" spans="1:6" ht="31.5" x14ac:dyDescent="0.25">
      <c r="A61" s="11" t="s">
        <v>52</v>
      </c>
      <c r="B61" s="21">
        <v>63025000</v>
      </c>
      <c r="C61" s="24">
        <v>0</v>
      </c>
      <c r="D61" s="23">
        <v>0</v>
      </c>
      <c r="E61" s="23">
        <v>618214</v>
      </c>
      <c r="F61" s="27">
        <f t="shared" si="0"/>
        <v>618214</v>
      </c>
    </row>
    <row r="62" spans="1:6" ht="31.5" x14ac:dyDescent="0.25">
      <c r="A62" s="11" t="s">
        <v>53</v>
      </c>
      <c r="B62" s="21">
        <v>577543</v>
      </c>
      <c r="C62" s="24">
        <v>0</v>
      </c>
      <c r="D62" s="23">
        <v>0</v>
      </c>
      <c r="E62" s="24">
        <v>0</v>
      </c>
      <c r="F62" s="27">
        <f t="shared" si="0"/>
        <v>0</v>
      </c>
    </row>
    <row r="63" spans="1:6" ht="31.5" x14ac:dyDescent="0.25">
      <c r="A63" s="11" t="s">
        <v>54</v>
      </c>
      <c r="B63" s="23"/>
      <c r="C63" s="24">
        <v>0</v>
      </c>
      <c r="D63" s="23">
        <v>0</v>
      </c>
      <c r="E63" s="24">
        <v>0</v>
      </c>
      <c r="F63" s="27">
        <f t="shared" si="0"/>
        <v>0</v>
      </c>
    </row>
    <row r="64" spans="1:6" x14ac:dyDescent="0.25">
      <c r="A64" s="11" t="s">
        <v>55</v>
      </c>
      <c r="B64" s="23"/>
      <c r="C64" s="24">
        <v>0</v>
      </c>
      <c r="D64" s="23">
        <v>0</v>
      </c>
      <c r="E64" s="24">
        <v>0</v>
      </c>
      <c r="F64" s="27">
        <f t="shared" si="0"/>
        <v>0</v>
      </c>
    </row>
    <row r="65" spans="1:6" ht="47.25" x14ac:dyDescent="0.25">
      <c r="A65" s="11" t="s">
        <v>56</v>
      </c>
      <c r="B65" s="23"/>
      <c r="C65" s="24">
        <v>0</v>
      </c>
      <c r="D65" s="23">
        <v>0</v>
      </c>
      <c r="E65" s="24">
        <v>0</v>
      </c>
      <c r="F65" s="27">
        <f t="shared" si="0"/>
        <v>0</v>
      </c>
    </row>
    <row r="66" spans="1:6" x14ac:dyDescent="0.25">
      <c r="A66" s="3" t="s">
        <v>57</v>
      </c>
      <c r="B66" s="26">
        <f>+B67+B68+B69+B70</f>
        <v>40000000</v>
      </c>
      <c r="C66" s="24">
        <v>0</v>
      </c>
      <c r="D66" s="26">
        <f>SUM(D67:D70)</f>
        <v>0</v>
      </c>
      <c r="E66" s="24">
        <v>0</v>
      </c>
      <c r="F66" s="27">
        <f t="shared" si="0"/>
        <v>0</v>
      </c>
    </row>
    <row r="67" spans="1:6" x14ac:dyDescent="0.25">
      <c r="A67" s="3" t="s">
        <v>58</v>
      </c>
      <c r="B67" s="23">
        <v>40000000</v>
      </c>
      <c r="C67" s="24">
        <v>0</v>
      </c>
      <c r="D67" s="23">
        <v>0</v>
      </c>
      <c r="E67" s="24">
        <v>0</v>
      </c>
      <c r="F67" s="27">
        <f t="shared" si="0"/>
        <v>0</v>
      </c>
    </row>
    <row r="68" spans="1:6" x14ac:dyDescent="0.25">
      <c r="A68" s="11" t="s">
        <v>59</v>
      </c>
      <c r="B68" s="23">
        <v>0</v>
      </c>
      <c r="C68" s="24">
        <v>0</v>
      </c>
      <c r="D68" s="23">
        <v>0</v>
      </c>
      <c r="E68" s="24">
        <v>0</v>
      </c>
      <c r="F68" s="27">
        <f t="shared" si="0"/>
        <v>0</v>
      </c>
    </row>
    <row r="69" spans="1:6" ht="31.5" x14ac:dyDescent="0.25">
      <c r="A69" s="11" t="s">
        <v>60</v>
      </c>
      <c r="B69" s="23">
        <v>0</v>
      </c>
      <c r="C69" s="24">
        <v>0</v>
      </c>
      <c r="D69" s="23">
        <v>0</v>
      </c>
      <c r="E69" s="24">
        <v>0</v>
      </c>
      <c r="F69" s="27">
        <f t="shared" si="0"/>
        <v>0</v>
      </c>
    </row>
    <row r="70" spans="1:6" ht="63" x14ac:dyDescent="0.25">
      <c r="A70" s="11" t="s">
        <v>61</v>
      </c>
      <c r="B70" s="23">
        <v>0</v>
      </c>
      <c r="C70" s="24">
        <v>0</v>
      </c>
      <c r="D70" s="23">
        <v>0</v>
      </c>
      <c r="E70" s="24">
        <v>0</v>
      </c>
      <c r="F70" s="27">
        <f t="shared" si="0"/>
        <v>0</v>
      </c>
    </row>
    <row r="71" spans="1:6" ht="47.25" x14ac:dyDescent="0.25">
      <c r="A71" s="3" t="s">
        <v>62</v>
      </c>
      <c r="B71" s="26">
        <v>0</v>
      </c>
      <c r="C71" s="24">
        <v>0</v>
      </c>
      <c r="D71" s="26">
        <f>SUM(D72:D73)</f>
        <v>0</v>
      </c>
      <c r="E71" s="24">
        <v>0</v>
      </c>
      <c r="F71" s="27">
        <f t="shared" si="0"/>
        <v>0</v>
      </c>
    </row>
    <row r="72" spans="1:6" ht="31.5" x14ac:dyDescent="0.25">
      <c r="A72" s="11" t="s">
        <v>63</v>
      </c>
      <c r="B72" s="23">
        <v>0</v>
      </c>
      <c r="C72" s="24">
        <v>0</v>
      </c>
      <c r="D72" s="23">
        <v>0</v>
      </c>
      <c r="E72" s="24">
        <v>0</v>
      </c>
      <c r="F72" s="27">
        <f t="shared" si="0"/>
        <v>0</v>
      </c>
    </row>
    <row r="73" spans="1:6" ht="47.25" x14ac:dyDescent="0.25">
      <c r="A73" s="11" t="s">
        <v>64</v>
      </c>
      <c r="B73" s="23">
        <v>0</v>
      </c>
      <c r="C73" s="24">
        <v>0</v>
      </c>
      <c r="D73" s="23">
        <v>0</v>
      </c>
      <c r="E73" s="24">
        <v>0</v>
      </c>
      <c r="F73" s="27">
        <f t="shared" si="0"/>
        <v>0</v>
      </c>
    </row>
    <row r="74" spans="1:6" x14ac:dyDescent="0.25">
      <c r="A74" s="3" t="s">
        <v>65</v>
      </c>
      <c r="B74" s="26">
        <v>0</v>
      </c>
      <c r="C74" s="24">
        <v>0</v>
      </c>
      <c r="D74" s="26">
        <f>SUM(D75:D77)</f>
        <v>0</v>
      </c>
      <c r="E74" s="24">
        <v>0</v>
      </c>
      <c r="F74" s="27">
        <f t="shared" si="0"/>
        <v>0</v>
      </c>
    </row>
    <row r="75" spans="1:6" ht="31.5" x14ac:dyDescent="0.25">
      <c r="A75" s="11" t="s">
        <v>66</v>
      </c>
      <c r="B75" s="23">
        <v>0</v>
      </c>
      <c r="C75" s="24">
        <v>0</v>
      </c>
      <c r="D75" s="23">
        <v>0</v>
      </c>
      <c r="E75" s="24">
        <v>0</v>
      </c>
      <c r="F75" s="27">
        <f t="shared" si="0"/>
        <v>0</v>
      </c>
    </row>
    <row r="76" spans="1:6" ht="31.5" x14ac:dyDescent="0.25">
      <c r="A76" s="11" t="s">
        <v>67</v>
      </c>
      <c r="B76" s="23">
        <v>0</v>
      </c>
      <c r="C76" s="24">
        <v>0</v>
      </c>
      <c r="D76" s="23">
        <v>0</v>
      </c>
      <c r="E76" s="24">
        <v>0</v>
      </c>
      <c r="F76" s="27">
        <f t="shared" si="0"/>
        <v>0</v>
      </c>
    </row>
    <row r="77" spans="1:6" ht="47.25" x14ac:dyDescent="0.25">
      <c r="A77" s="11" t="s">
        <v>68</v>
      </c>
      <c r="B77" s="23">
        <v>0</v>
      </c>
      <c r="C77" s="24">
        <v>0</v>
      </c>
      <c r="D77" s="23">
        <v>0</v>
      </c>
      <c r="E77" s="24">
        <v>0</v>
      </c>
      <c r="F77" s="27">
        <f t="shared" si="0"/>
        <v>0</v>
      </c>
    </row>
    <row r="78" spans="1:6" x14ac:dyDescent="0.25">
      <c r="A78" s="16" t="s">
        <v>69</v>
      </c>
      <c r="B78" s="34">
        <f t="shared" ref="B78" si="3">SUM(B14,B20,B30,B40,B48,B56,B66,B71)</f>
        <v>3769466554</v>
      </c>
      <c r="C78" s="34">
        <v>0</v>
      </c>
      <c r="D78" s="34">
        <f>SUM(D14,D20,D30,D40,D48,D56,D66,D71)</f>
        <v>122237822.81</v>
      </c>
      <c r="E78" s="34">
        <f>SUM(E14,E20,E30,E40,E48,E56,E66,E71)</f>
        <v>257261677.25999999</v>
      </c>
      <c r="F78" s="34">
        <f>+D78+E78</f>
        <v>379499500.06999999</v>
      </c>
    </row>
    <row r="79" spans="1:6" x14ac:dyDescent="0.25">
      <c r="A79" s="16" t="s">
        <v>70</v>
      </c>
      <c r="B79" s="36"/>
      <c r="C79" s="36"/>
      <c r="D79" s="37"/>
      <c r="E79" s="37"/>
      <c r="F79" s="35">
        <f t="shared" ref="F79:F87" si="4">SUM(D79:D79)</f>
        <v>0</v>
      </c>
    </row>
    <row r="80" spans="1:6" ht="31.5" x14ac:dyDescent="0.25">
      <c r="A80" s="3" t="s">
        <v>71</v>
      </c>
      <c r="B80" s="23">
        <v>0</v>
      </c>
      <c r="C80" s="24">
        <v>0</v>
      </c>
      <c r="D80" s="23">
        <v>0</v>
      </c>
      <c r="E80" s="24">
        <v>0</v>
      </c>
      <c r="F80" s="27">
        <f t="shared" si="4"/>
        <v>0</v>
      </c>
    </row>
    <row r="81" spans="1:6" ht="31.5" x14ac:dyDescent="0.25">
      <c r="A81" s="11" t="s">
        <v>72</v>
      </c>
      <c r="B81" s="23">
        <v>0</v>
      </c>
      <c r="C81" s="24">
        <v>0</v>
      </c>
      <c r="D81" s="23">
        <v>0</v>
      </c>
      <c r="E81" s="24">
        <v>0</v>
      </c>
      <c r="F81" s="27">
        <f t="shared" si="4"/>
        <v>0</v>
      </c>
    </row>
    <row r="82" spans="1:6" ht="31.5" x14ac:dyDescent="0.25">
      <c r="A82" s="11" t="s">
        <v>73</v>
      </c>
      <c r="B82" s="23">
        <v>0</v>
      </c>
      <c r="C82" s="24">
        <v>0</v>
      </c>
      <c r="D82" s="23">
        <v>0</v>
      </c>
      <c r="E82" s="24">
        <v>0</v>
      </c>
      <c r="F82" s="27">
        <f t="shared" si="4"/>
        <v>0</v>
      </c>
    </row>
    <row r="83" spans="1:6" x14ac:dyDescent="0.25">
      <c r="A83" s="3" t="s">
        <v>74</v>
      </c>
      <c r="B83" s="23">
        <v>0</v>
      </c>
      <c r="C83" s="24">
        <v>0</v>
      </c>
      <c r="D83" s="23">
        <v>0</v>
      </c>
      <c r="E83" s="24">
        <v>0</v>
      </c>
      <c r="F83" s="27">
        <f t="shared" si="4"/>
        <v>0</v>
      </c>
    </row>
    <row r="84" spans="1:6" ht="31.5" x14ac:dyDescent="0.25">
      <c r="A84" s="11" t="s">
        <v>75</v>
      </c>
      <c r="B84" s="23">
        <v>0</v>
      </c>
      <c r="C84" s="24">
        <v>0</v>
      </c>
      <c r="D84" s="23">
        <v>0</v>
      </c>
      <c r="E84" s="24">
        <v>0</v>
      </c>
      <c r="F84" s="27">
        <f t="shared" si="4"/>
        <v>0</v>
      </c>
    </row>
    <row r="85" spans="1:6" ht="31.5" x14ac:dyDescent="0.25">
      <c r="A85" s="11" t="s">
        <v>76</v>
      </c>
      <c r="B85" s="23">
        <v>0</v>
      </c>
      <c r="C85" s="24">
        <v>0</v>
      </c>
      <c r="D85" s="23">
        <v>0</v>
      </c>
      <c r="E85" s="24">
        <v>0</v>
      </c>
      <c r="F85" s="27">
        <f t="shared" si="4"/>
        <v>0</v>
      </c>
    </row>
    <row r="86" spans="1:6" ht="31.5" x14ac:dyDescent="0.25">
      <c r="A86" s="3" t="s">
        <v>77</v>
      </c>
      <c r="B86" s="23">
        <v>0</v>
      </c>
      <c r="C86" s="24">
        <v>0</v>
      </c>
      <c r="D86" s="23">
        <v>0</v>
      </c>
      <c r="E86" s="24">
        <v>0</v>
      </c>
      <c r="F86" s="27">
        <f t="shared" si="4"/>
        <v>0</v>
      </c>
    </row>
    <row r="87" spans="1:6" ht="31.5" x14ac:dyDescent="0.25">
      <c r="A87" s="11" t="s">
        <v>78</v>
      </c>
      <c r="B87" s="23">
        <v>0</v>
      </c>
      <c r="C87" s="24">
        <v>0</v>
      </c>
      <c r="D87" s="23">
        <v>0</v>
      </c>
      <c r="E87" s="24">
        <v>0</v>
      </c>
      <c r="F87" s="27">
        <f t="shared" si="4"/>
        <v>0</v>
      </c>
    </row>
    <row r="88" spans="1:6" ht="31.5" x14ac:dyDescent="0.25">
      <c r="A88" s="16" t="s">
        <v>79</v>
      </c>
      <c r="B88" s="38"/>
      <c r="C88" s="38"/>
      <c r="D88" s="34"/>
      <c r="E88" s="34"/>
      <c r="F88" s="34"/>
    </row>
    <row r="89" spans="1:6" ht="31.5" x14ac:dyDescent="0.25">
      <c r="A89" s="17" t="s">
        <v>80</v>
      </c>
      <c r="B89" s="39">
        <f>+B78</f>
        <v>3769466554</v>
      </c>
      <c r="C89" s="39">
        <f>+C78</f>
        <v>0</v>
      </c>
      <c r="D89" s="39">
        <f>D78</f>
        <v>122237822.81</v>
      </c>
      <c r="E89" s="39">
        <f>E78</f>
        <v>257261677.25999999</v>
      </c>
      <c r="F89" s="39">
        <f t="shared" ref="F89" si="5">F78</f>
        <v>379499500.06999999</v>
      </c>
    </row>
    <row r="90" spans="1:6" x14ac:dyDescent="0.25">
      <c r="A90" s="20" t="s">
        <v>90</v>
      </c>
      <c r="B90" s="7"/>
      <c r="C90" s="7"/>
      <c r="D90" s="5"/>
      <c r="E90" s="5"/>
    </row>
    <row r="91" spans="1:6" x14ac:dyDescent="0.25">
      <c r="A91" s="6" t="s">
        <v>91</v>
      </c>
      <c r="B91" s="7"/>
      <c r="C91" s="7"/>
      <c r="D91" s="5"/>
      <c r="E91" s="5"/>
    </row>
    <row r="92" spans="1:6" x14ac:dyDescent="0.25">
      <c r="A92" s="6" t="s">
        <v>92</v>
      </c>
      <c r="B92" s="7"/>
      <c r="C92" s="7"/>
      <c r="D92" s="5"/>
      <c r="E92" s="5"/>
    </row>
    <row r="93" spans="1:6" x14ac:dyDescent="0.25">
      <c r="A93" s="6" t="s">
        <v>93</v>
      </c>
      <c r="B93" s="7"/>
      <c r="C93" s="7"/>
      <c r="D93" s="5"/>
      <c r="E93" s="5"/>
    </row>
    <row r="94" spans="1:6" x14ac:dyDescent="0.25">
      <c r="A94" s="19" t="s">
        <v>94</v>
      </c>
      <c r="B94" s="7"/>
      <c r="C94" s="7"/>
      <c r="D94" s="5"/>
      <c r="E94" s="5"/>
    </row>
    <row r="95" spans="1:6" x14ac:dyDescent="0.25">
      <c r="A95" s="6" t="s">
        <v>96</v>
      </c>
      <c r="B95" s="7"/>
      <c r="C95" s="7"/>
      <c r="D95" s="5"/>
      <c r="E95" s="5"/>
    </row>
    <row r="96" spans="1:6" x14ac:dyDescent="0.25">
      <c r="A96" s="6" t="s">
        <v>95</v>
      </c>
      <c r="B96" s="7"/>
      <c r="C96" s="7"/>
      <c r="D96" s="5"/>
      <c r="E96" s="5"/>
    </row>
    <row r="97" spans="1:6" x14ac:dyDescent="0.25">
      <c r="A97" s="4"/>
      <c r="D97" s="5"/>
      <c r="E97" s="5"/>
    </row>
    <row r="98" spans="1:6" x14ac:dyDescent="0.25">
      <c r="A98" s="4"/>
      <c r="D98" s="5"/>
      <c r="E98" s="5"/>
    </row>
    <row r="99" spans="1:6" x14ac:dyDescent="0.25">
      <c r="A99" s="4"/>
      <c r="D99" s="5"/>
      <c r="E99" s="5"/>
    </row>
    <row r="100" spans="1:6" x14ac:dyDescent="0.25">
      <c r="A100" s="4"/>
      <c r="D100" s="5"/>
      <c r="E100" s="5"/>
    </row>
    <row r="101" spans="1:6" x14ac:dyDescent="0.25">
      <c r="A101" s="49" t="s">
        <v>82</v>
      </c>
      <c r="B101" s="49"/>
      <c r="C101" s="49"/>
      <c r="D101" s="49"/>
      <c r="E101" s="49"/>
      <c r="F101" s="49"/>
    </row>
    <row r="102" spans="1:6" x14ac:dyDescent="0.25">
      <c r="B102" s="1"/>
      <c r="C102" s="32"/>
    </row>
    <row r="103" spans="1:6" x14ac:dyDescent="0.25">
      <c r="B103" s="1"/>
      <c r="C103" s="32"/>
    </row>
    <row r="104" spans="1:6" ht="18.75" customHeight="1" x14ac:dyDescent="0.25">
      <c r="A104" s="50" t="s">
        <v>85</v>
      </c>
      <c r="B104" s="50"/>
      <c r="D104" s="50" t="s">
        <v>84</v>
      </c>
      <c r="E104" s="50"/>
      <c r="F104" s="50"/>
    </row>
    <row r="105" spans="1:6" ht="24" customHeight="1" x14ac:dyDescent="0.25">
      <c r="A105" s="51" t="s">
        <v>100</v>
      </c>
      <c r="B105" s="51"/>
      <c r="C105" s="1"/>
      <c r="D105" s="51" t="s">
        <v>86</v>
      </c>
      <c r="E105" s="51"/>
      <c r="F105" s="51"/>
    </row>
    <row r="106" spans="1:6" ht="24" customHeight="1" x14ac:dyDescent="0.25">
      <c r="B106" s="1"/>
      <c r="C106" s="1"/>
    </row>
    <row r="107" spans="1:6" ht="24" customHeight="1" x14ac:dyDescent="0.25">
      <c r="B107" s="1"/>
      <c r="C107" s="1"/>
    </row>
    <row r="110" spans="1:6" x14ac:dyDescent="0.25">
      <c r="A110" s="48" t="s">
        <v>2</v>
      </c>
      <c r="B110" s="48"/>
      <c r="C110" s="48"/>
      <c r="D110" s="48"/>
      <c r="E110" s="48"/>
      <c r="F110" s="48"/>
    </row>
    <row r="111" spans="1:6" x14ac:dyDescent="0.25">
      <c r="A111" s="46" t="s">
        <v>3</v>
      </c>
      <c r="B111" s="46"/>
      <c r="C111" s="46"/>
      <c r="D111" s="46"/>
      <c r="E111" s="46"/>
      <c r="F111" s="46"/>
    </row>
    <row r="115" spans="2:3" x14ac:dyDescent="0.25">
      <c r="B115" s="9"/>
      <c r="C115" s="9"/>
    </row>
  </sheetData>
  <mergeCells count="15">
    <mergeCell ref="A8:F8"/>
    <mergeCell ref="A1:D3"/>
    <mergeCell ref="A4:F4"/>
    <mergeCell ref="A5:F5"/>
    <mergeCell ref="A6:F6"/>
    <mergeCell ref="A7:F7"/>
    <mergeCell ref="A111:F111"/>
    <mergeCell ref="A9:F9"/>
    <mergeCell ref="A110:F110"/>
    <mergeCell ref="A101:F101"/>
    <mergeCell ref="D104:F104"/>
    <mergeCell ref="D105:F105"/>
    <mergeCell ref="A104:B104"/>
    <mergeCell ref="A105:B105"/>
    <mergeCell ref="D11:E11"/>
  </mergeCells>
  <hyperlinks>
    <hyperlink ref="A111" r:id="rId1"/>
  </hyperlinks>
  <printOptions horizontalCentered="1"/>
  <pageMargins left="0.16" right="0.15748031496062992" top="0.39370078740157483" bottom="0.39370078740157483" header="0.31496062992125984" footer="0.31496062992125984"/>
  <pageSetup scale="74" orientation="portrait" horizontalDpi="0" verticalDpi="0" r:id="rId2"/>
  <rowBreaks count="3" manualBreakCount="3">
    <brk id="37" max="16383" man="1"/>
    <brk id="59" max="16383" man="1"/>
    <brk id="85" max="16383" man="1"/>
  </rowBreaks>
  <colBreaks count="1" manualBreakCount="1">
    <brk id="6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FINANC.</vt:lpstr>
      <vt:lpstr>FINANC.!Títulos_a_imprimir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Libre Acceso2</cp:lastModifiedBy>
  <cp:lastPrinted>2024-03-08T14:53:21Z</cp:lastPrinted>
  <dcterms:created xsi:type="dcterms:W3CDTF">2018-08-01T15:16:23Z</dcterms:created>
  <dcterms:modified xsi:type="dcterms:W3CDTF">2024-03-15T17:49:35Z</dcterms:modified>
</cp:coreProperties>
</file>