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IASTIRA CABRERA\Downloads\"/>
    </mc:Choice>
  </mc:AlternateContent>
  <xr:revisionPtr revIDLastSave="0" documentId="13_ncr:1_{0854BCA8-1955-4515-8FF2-140F28A7EE12}" xr6:coauthVersionLast="47" xr6:coauthVersionMax="47" xr10:uidLastSave="{00000000-0000-0000-0000-000000000000}"/>
  <bookViews>
    <workbookView xWindow="-120" yWindow="-120" windowWidth="24240" windowHeight="13020" tabRatio="602" xr2:uid="{00000000-000D-0000-FFFF-FFFF00000000}"/>
  </bookViews>
  <sheets>
    <sheet name="T4 2023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1" l="1"/>
  <c r="G6" i="21" s="1"/>
  <c r="G94" i="21"/>
  <c r="H13" i="21"/>
  <c r="H19" i="21"/>
  <c r="H20" i="21"/>
  <c r="H23" i="21"/>
  <c r="H28" i="21"/>
  <c r="H38" i="21"/>
  <c r="H43" i="21"/>
  <c r="H50" i="21"/>
  <c r="H57" i="21"/>
  <c r="H60" i="21"/>
  <c r="H62" i="21"/>
  <c r="H68" i="21"/>
  <c r="H70" i="21"/>
  <c r="H76" i="21"/>
  <c r="H81" i="21"/>
  <c r="H89" i="21"/>
  <c r="H90" i="21"/>
  <c r="D68" i="21" l="1"/>
  <c r="F94" i="21"/>
  <c r="F6" i="21"/>
  <c r="D23" i="21" l="1"/>
  <c r="E94" i="21" l="1"/>
  <c r="E5" i="21"/>
  <c r="E6" i="21" s="1"/>
  <c r="D60" i="21" l="1"/>
  <c r="D90" i="21" l="1"/>
  <c r="D89" i="21"/>
  <c r="D76" i="21"/>
  <c r="D57" i="21" l="1"/>
  <c r="D13" i="21" l="1"/>
  <c r="H88" i="21" l="1"/>
  <c r="H87" i="21"/>
  <c r="H85" i="21"/>
  <c r="H84" i="21"/>
  <c r="H83" i="21"/>
  <c r="D81" i="21"/>
  <c r="H80" i="21"/>
  <c r="H79" i="21"/>
  <c r="H78" i="21"/>
  <c r="H77" i="21"/>
  <c r="H75" i="21"/>
  <c r="H73" i="21"/>
  <c r="H72" i="21"/>
  <c r="H71" i="21"/>
  <c r="D70" i="21"/>
  <c r="H69" i="21"/>
  <c r="H67" i="21"/>
  <c r="H66" i="21"/>
  <c r="H65" i="21"/>
  <c r="H64" i="21"/>
  <c r="H63" i="21"/>
  <c r="D62" i="21"/>
  <c r="H61" i="21"/>
  <c r="H59" i="21"/>
  <c r="H58" i="21"/>
  <c r="H55" i="21"/>
  <c r="H54" i="21"/>
  <c r="H53" i="21"/>
  <c r="H51" i="21"/>
  <c r="D50" i="21"/>
  <c r="H45" i="21"/>
  <c r="H44" i="21"/>
  <c r="D43" i="21"/>
  <c r="H42" i="21"/>
  <c r="H41" i="21"/>
  <c r="H39" i="21"/>
  <c r="D38" i="21"/>
  <c r="H37" i="21"/>
  <c r="H34" i="21"/>
  <c r="H31" i="21"/>
  <c r="H30" i="21"/>
  <c r="H29" i="21"/>
  <c r="D28" i="21"/>
  <c r="H27" i="21"/>
  <c r="H26" i="21"/>
  <c r="H25" i="21"/>
  <c r="H22" i="21"/>
  <c r="H21" i="21"/>
  <c r="D20" i="21"/>
  <c r="D19" i="21"/>
  <c r="H17" i="21"/>
  <c r="H15" i="21"/>
  <c r="H14" i="21"/>
  <c r="H12" i="21"/>
  <c r="H11" i="21"/>
  <c r="H9" i="21"/>
  <c r="H8" i="21"/>
  <c r="H32" i="21" l="1"/>
  <c r="H40" i="21"/>
  <c r="H56" i="21"/>
  <c r="H82" i="21"/>
  <c r="H49" i="21"/>
  <c r="H52" i="21"/>
  <c r="H5" i="21"/>
  <c r="D5" i="21" s="1"/>
  <c r="H33" i="21"/>
  <c r="H46" i="21"/>
  <c r="H47" i="21"/>
  <c r="H36" i="21"/>
  <c r="H16" i="21"/>
  <c r="H18" i="21"/>
  <c r="H7" i="21"/>
  <c r="H10" i="21"/>
  <c r="H24" i="21"/>
  <c r="H35" i="21"/>
  <c r="H48" i="21"/>
  <c r="H74" i="21"/>
  <c r="D74" i="21" s="1"/>
  <c r="H86" i="21"/>
  <c r="H6" i="21" l="1"/>
  <c r="H94" i="21"/>
  <c r="D75" i="21"/>
  <c r="D9" i="21"/>
  <c r="D61" i="21"/>
  <c r="D84" i="21"/>
  <c r="D31" i="21"/>
  <c r="D82" i="21"/>
  <c r="D58" i="21"/>
  <c r="D85" i="21"/>
  <c r="D52" i="21"/>
  <c r="D64" i="21"/>
  <c r="D42" i="21"/>
  <c r="D35" i="21"/>
  <c r="D27" i="21"/>
  <c r="D66" i="21"/>
  <c r="D54" i="21"/>
  <c r="D80" i="21"/>
  <c r="D63" i="21"/>
  <c r="D41" i="21"/>
  <c r="D87" i="21"/>
  <c r="D83" i="21"/>
  <c r="D17" i="21"/>
  <c r="D78" i="21"/>
  <c r="D77" i="21"/>
  <c r="D10" i="21"/>
  <c r="D24" i="21"/>
  <c r="D53" i="21"/>
  <c r="D56" i="21"/>
  <c r="D46" i="21"/>
  <c r="D67" i="21"/>
  <c r="D29" i="21"/>
  <c r="D47" i="21"/>
  <c r="D45" i="21"/>
  <c r="D73" i="21"/>
  <c r="D44" i="21"/>
  <c r="D65" i="21"/>
  <c r="D69" i="21"/>
  <c r="D49" i="21"/>
  <c r="D34" i="21"/>
  <c r="D16" i="21"/>
  <c r="D40" i="21"/>
  <c r="D39" i="21"/>
  <c r="D14" i="21"/>
  <c r="D79" i="21"/>
  <c r="D59" i="21"/>
  <c r="D48" i="21"/>
  <c r="D8" i="21"/>
  <c r="D37" i="21"/>
  <c r="D71" i="21"/>
  <c r="D88" i="21"/>
  <c r="D30" i="21"/>
  <c r="D18" i="21"/>
  <c r="D11" i="21"/>
  <c r="D26" i="21"/>
  <c r="D36" i="21"/>
  <c r="D15" i="21"/>
  <c r="D86" i="21"/>
  <c r="D7" i="21"/>
  <c r="D22" i="21"/>
  <c r="D21" i="21"/>
  <c r="D12" i="21"/>
  <c r="D55" i="21"/>
  <c r="D51" i="21"/>
  <c r="D72" i="21"/>
  <c r="D32" i="21"/>
  <c r="D25" i="21"/>
  <c r="D33" i="21"/>
  <c r="D93" i="21" l="1"/>
  <c r="D94" i="21" s="1"/>
  <c r="D95" i="21"/>
</calcChain>
</file>

<file path=xl/sharedStrings.xml><?xml version="1.0" encoding="utf-8"?>
<sst xmlns="http://schemas.openxmlformats.org/spreadsheetml/2006/main" count="94" uniqueCount="94">
  <si>
    <t>Cocinas Móviles</t>
  </si>
  <si>
    <t>Cocina Móvil 1-40</t>
  </si>
  <si>
    <t xml:space="preserve">Total de Comedores 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</si>
  <si>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</si>
  <si>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</si>
  <si>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</si>
  <si>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</si>
  <si>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</si>
  <si>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</si>
  <si>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</si>
  <si>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</si>
  <si>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</si>
  <si>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</si>
  <si>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</si>
  <si>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</si>
  <si>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</si>
  <si>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</si>
  <si>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</si>
  <si>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</si>
  <si>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</si>
  <si>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</si>
  <si>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</si>
  <si>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</si>
  <si>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</si>
  <si>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</si>
  <si>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</si>
  <si>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</si>
  <si>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</si>
  <si>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</si>
  <si>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</si>
  <si>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</si>
  <si>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</si>
  <si>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</si>
  <si>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</si>
  <si>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</si>
  <si>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</si>
  <si>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</si>
  <si>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</si>
  <si>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</si>
  <si>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</si>
  <si>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</si>
  <si>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Dajabón</t>
  </si>
  <si>
    <t>Cristóbal</t>
  </si>
  <si>
    <t>Batey 6</t>
  </si>
  <si>
    <t>Total Comedores Productores</t>
  </si>
  <si>
    <t>Total</t>
  </si>
  <si>
    <t>OCTUBRE</t>
  </si>
  <si>
    <t>TOTAL</t>
  </si>
  <si>
    <t>Galván</t>
  </si>
  <si>
    <t>Postrer Rio</t>
  </si>
  <si>
    <t>Enriquillo</t>
  </si>
  <si>
    <t>Arroyo Cano</t>
  </si>
  <si>
    <t>Paraiso</t>
  </si>
  <si>
    <t>El Yaque</t>
  </si>
  <si>
    <t>NOVIEMBRE</t>
  </si>
  <si>
    <t>DICIEMBRE</t>
  </si>
  <si>
    <t>Hato Mayor</t>
  </si>
  <si>
    <t xml:space="preserve">Producción global de raciones cocidas </t>
  </si>
  <si>
    <t>Montecristi</t>
  </si>
  <si>
    <t>Loteria Nacional</t>
  </si>
  <si>
    <t xml:space="preserve">Higuey </t>
  </si>
  <si>
    <t xml:space="preserve">Mao Valverde </t>
  </si>
  <si>
    <t>Cotui</t>
  </si>
  <si>
    <t>Estebania</t>
  </si>
  <si>
    <t>UASD Barahona</t>
  </si>
  <si>
    <t>UASD San Juan De La Maguana</t>
  </si>
  <si>
    <t>Villa Gonzalez</t>
  </si>
  <si>
    <t>Mena</t>
  </si>
  <si>
    <t>Nizao</t>
  </si>
  <si>
    <t>UASD Sto.Dgo</t>
  </si>
  <si>
    <t xml:space="preserve">Villa Altagracia </t>
  </si>
  <si>
    <t>Herrera</t>
  </si>
  <si>
    <t>Las Yayas</t>
  </si>
  <si>
    <t>Polo</t>
  </si>
  <si>
    <t>La Cienega</t>
  </si>
  <si>
    <t xml:space="preserve">Cabral </t>
  </si>
  <si>
    <t>Peñon</t>
  </si>
  <si>
    <t>Jaquimeyes</t>
  </si>
  <si>
    <t>Oviedo</t>
  </si>
  <si>
    <t>UASD San Francisco</t>
  </si>
  <si>
    <t>CEA</t>
  </si>
  <si>
    <t>La Victoria</t>
  </si>
  <si>
    <t>Vicente Noble</t>
  </si>
  <si>
    <t>Jima Abajo</t>
  </si>
  <si>
    <t xml:space="preserve">Robert R. Cabral </t>
  </si>
  <si>
    <t>Padre las Casas</t>
  </si>
  <si>
    <t>Tamayo</t>
  </si>
  <si>
    <t>Cienfuegos</t>
  </si>
  <si>
    <t xml:space="preserve">Loma de Cabrera </t>
  </si>
  <si>
    <t xml:space="preserve">Rio San Juan </t>
  </si>
  <si>
    <t>El Pino</t>
  </si>
  <si>
    <t xml:space="preserve">Duverge </t>
  </si>
  <si>
    <t>Yamasa</t>
  </si>
  <si>
    <t>UASD Bonao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</si>
</sst>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1"/>
      <color rgb="FFFFFFFF"/>
      <name val="Times New Roman"/>
      <family val="1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43" fontId="0" fillId="0" borderId="0" xfId="1" applyFont="1"/>
    <xf numFmtId="164" fontId="0" fillId="7" borderId="1" xfId="0" applyNumberFormat="1" applyFill="1" applyBorder="1"/>
    <xf numFmtId="164" fontId="0" fillId="6" borderId="0" xfId="0" applyNumberFormat="1" applyFill="1" applyBorder="1"/>
    <xf numFmtId="0" fontId="0" fillId="0" borderId="0" xfId="0" applyAlignment="1">
      <alignment vertical="top"/>
    </xf>
    <xf numFmtId="0" fontId="0" fillId="5" borderId="1" xfId="0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2" fillId="0" borderId="11" xfId="0" applyFont="1" applyBorder="1" applyAlignment="1">
      <alignment horizontal="justify" vertical="top"/>
    </xf>
    <xf numFmtId="3" fontId="2" fillId="6" borderId="12" xfId="0" applyNumberFormat="1" applyFont="1" applyFill="1" applyBorder="1" applyAlignment="1">
      <alignment horizontal="right" vertical="top"/>
    </xf>
    <xf numFmtId="164" fontId="0" fillId="0" borderId="2" xfId="0" applyNumberFormat="1" applyBorder="1" applyAlignment="1"/>
    <xf numFmtId="0" fontId="1" fillId="2" borderId="1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right" vertical="top" wrapText="1"/>
    </xf>
    <xf numFmtId="164" fontId="0" fillId="7" borderId="1" xfId="0" applyNumberFormat="1" applyFill="1" applyBorder="1" applyAlignment="1"/>
    <xf numFmtId="0" fontId="2" fillId="6" borderId="5" xfId="0" applyFont="1" applyFill="1" applyBorder="1" applyAlignment="1">
      <alignment horizontal="justify"/>
    </xf>
    <xf numFmtId="3" fontId="2" fillId="6" borderId="6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justify"/>
    </xf>
    <xf numFmtId="3" fontId="2" fillId="4" borderId="6" xfId="0" applyNumberFormat="1" applyFont="1" applyFill="1" applyBorder="1" applyAlignment="1">
      <alignment horizontal="right" vertical="top"/>
    </xf>
    <xf numFmtId="0" fontId="2" fillId="6" borderId="5" xfId="0" applyFont="1" applyFill="1" applyBorder="1" applyAlignment="1">
      <alignment horizontal="justify" vertical="top"/>
    </xf>
    <xf numFmtId="0" fontId="3" fillId="2" borderId="14" xfId="0" applyFont="1" applyFill="1" applyBorder="1" applyAlignment="1">
      <alignment horizontal="justify" vertical="top"/>
    </xf>
    <xf numFmtId="3" fontId="3" fillId="2" borderId="3" xfId="0" applyNumberFormat="1" applyFont="1" applyFill="1" applyBorder="1" applyAlignment="1">
      <alignment horizontal="right" vertical="top"/>
    </xf>
    <xf numFmtId="164" fontId="0" fillId="7" borderId="2" xfId="0" applyNumberFormat="1" applyFill="1" applyBorder="1"/>
    <xf numFmtId="0" fontId="3" fillId="6" borderId="0" xfId="0" applyFont="1" applyFill="1" applyBorder="1" applyAlignment="1">
      <alignment horizontal="justify" vertical="top"/>
    </xf>
    <xf numFmtId="3" fontId="3" fillId="6" borderId="0" xfId="0" applyNumberFormat="1" applyFont="1" applyFill="1" applyBorder="1" applyAlignment="1">
      <alignment horizontal="right" vertical="top"/>
    </xf>
    <xf numFmtId="164" fontId="0" fillId="0" borderId="1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E59"/>
      <color rgb="FF4C4747"/>
      <color rgb="FFE0E6ED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95"/>
  <sheetViews>
    <sheetView tabSelected="1" topLeftCell="B92" workbookViewId="0">
      <selection activeCell="I107" sqref="I107"/>
    </sheetView>
  </sheetViews>
  <sheetFormatPr baseColWidth="10" defaultRowHeight="15" x14ac:dyDescent="0.25"/>
  <cols>
    <col min="1" max="1" width="0" hidden="1" customWidth="1"/>
    <col min="2" max="2" width="3.5703125" customWidth="1"/>
    <col min="3" max="3" width="25.140625" style="6" customWidth="1"/>
    <col min="4" max="4" width="13.7109375" style="6" customWidth="1"/>
    <col min="5" max="5" width="16" customWidth="1"/>
    <col min="6" max="6" width="15.42578125" customWidth="1"/>
    <col min="7" max="7" width="17" customWidth="1"/>
    <col min="8" max="8" width="16.85546875" customWidth="1"/>
  </cols>
  <sheetData>
    <row r="2" spans="2:8" ht="15.75" thickBot="1" x14ac:dyDescent="0.3">
      <c r="E2" s="3"/>
      <c r="F2" s="3"/>
      <c r="G2" s="3"/>
      <c r="H2" s="3"/>
    </row>
    <row r="3" spans="2:8" ht="15.75" thickBot="1" x14ac:dyDescent="0.3">
      <c r="C3" s="27" t="s">
        <v>57</v>
      </c>
      <c r="D3" s="28"/>
    </row>
    <row r="4" spans="2:8" ht="15.75" thickBot="1" x14ac:dyDescent="0.3">
      <c r="C4" s="29" t="s">
        <v>0</v>
      </c>
      <c r="D4" s="30"/>
      <c r="E4" s="8" t="s">
        <v>46</v>
      </c>
      <c r="F4" s="8" t="s">
        <v>54</v>
      </c>
      <c r="G4" s="8" t="s">
        <v>55</v>
      </c>
      <c r="H4" s="7" t="s">
        <v>47</v>
      </c>
    </row>
    <row r="5" spans="2:8" ht="15.75" thickBot="1" x14ac:dyDescent="0.3">
      <c r="C5" s="9" t="s">
        <v>1</v>
      </c>
      <c r="D5" s="10">
        <f>+H5</f>
        <v>1593165</v>
      </c>
      <c r="E5" s="11">
        <f>246380+77691</f>
        <v>324071</v>
      </c>
      <c r="F5" s="11">
        <v>324695</v>
      </c>
      <c r="G5" s="11">
        <f>862749+81650</f>
        <v>944399</v>
      </c>
      <c r="H5" s="1">
        <f>SUM(E5:G5)</f>
        <v>1593165</v>
      </c>
    </row>
    <row r="6" spans="2:8" x14ac:dyDescent="0.25">
      <c r="C6" s="12" t="s">
        <v>2</v>
      </c>
      <c r="D6" s="13"/>
      <c r="E6" s="14">
        <f t="shared" ref="E6:G6" si="0">SUM(E5)</f>
        <v>324071</v>
      </c>
      <c r="F6" s="14">
        <f t="shared" si="0"/>
        <v>324695</v>
      </c>
      <c r="G6" s="14">
        <f t="shared" si="0"/>
        <v>944399</v>
      </c>
      <c r="H6" s="4">
        <f>SUM(E6:G6)</f>
        <v>1593165</v>
      </c>
    </row>
    <row r="7" spans="2:8" x14ac:dyDescent="0.25">
      <c r="B7">
        <v>1</v>
      </c>
      <c r="C7" s="15" t="s">
        <v>3</v>
      </c>
      <c r="D7" s="16">
        <f>+H7</f>
        <v>2395261</v>
      </c>
      <c r="E7" s="1">
        <v>370142</v>
      </c>
      <c r="F7" s="1">
        <v>368916</v>
      </c>
      <c r="G7" s="1">
        <v>1656203</v>
      </c>
      <c r="H7" s="1">
        <f>SUM(E7:G7)</f>
        <v>2395261</v>
      </c>
    </row>
    <row r="8" spans="2:8" x14ac:dyDescent="0.25">
      <c r="B8">
        <v>2</v>
      </c>
      <c r="C8" s="17" t="s">
        <v>4</v>
      </c>
      <c r="D8" s="18">
        <f t="shared" ref="D8:D90" si="1">+H8</f>
        <v>1383271</v>
      </c>
      <c r="E8" s="1">
        <v>69597</v>
      </c>
      <c r="F8" s="1">
        <v>69202</v>
      </c>
      <c r="G8" s="1">
        <v>1244472</v>
      </c>
      <c r="H8" s="1">
        <f>SUM(E8:G8)</f>
        <v>1383271</v>
      </c>
    </row>
    <row r="9" spans="2:8" s="6" customFormat="1" x14ac:dyDescent="0.25">
      <c r="B9">
        <v>3</v>
      </c>
      <c r="C9" s="19" t="s">
        <v>5</v>
      </c>
      <c r="D9" s="16">
        <f t="shared" si="1"/>
        <v>1182243</v>
      </c>
      <c r="E9" s="1">
        <v>95241</v>
      </c>
      <c r="F9" s="1">
        <v>91274</v>
      </c>
      <c r="G9" s="1">
        <v>995728</v>
      </c>
      <c r="H9" s="1">
        <f>SUM(E9:G9)</f>
        <v>1182243</v>
      </c>
    </row>
    <row r="10" spans="2:8" x14ac:dyDescent="0.25">
      <c r="B10">
        <v>4</v>
      </c>
      <c r="C10" s="17" t="s">
        <v>6</v>
      </c>
      <c r="D10" s="18">
        <f t="shared" si="1"/>
        <v>760991</v>
      </c>
      <c r="E10" s="1">
        <v>61302</v>
      </c>
      <c r="F10" s="1">
        <v>69800</v>
      </c>
      <c r="G10" s="1">
        <v>629889</v>
      </c>
      <c r="H10" s="1">
        <f>SUM(E10:G10)</f>
        <v>760991</v>
      </c>
    </row>
    <row r="11" spans="2:8" s="6" customFormat="1" x14ac:dyDescent="0.25">
      <c r="B11">
        <v>5</v>
      </c>
      <c r="C11" s="19" t="s">
        <v>7</v>
      </c>
      <c r="D11" s="16">
        <f t="shared" si="1"/>
        <v>711149</v>
      </c>
      <c r="E11" s="1">
        <v>80095</v>
      </c>
      <c r="F11" s="1">
        <v>73007</v>
      </c>
      <c r="G11" s="1">
        <v>558047</v>
      </c>
      <c r="H11" s="1">
        <f>SUM(E11:G11)</f>
        <v>711149</v>
      </c>
    </row>
    <row r="12" spans="2:8" x14ac:dyDescent="0.25">
      <c r="B12">
        <v>6</v>
      </c>
      <c r="C12" s="17" t="s">
        <v>8</v>
      </c>
      <c r="D12" s="18">
        <f t="shared" si="1"/>
        <v>924335</v>
      </c>
      <c r="E12" s="1">
        <v>96866</v>
      </c>
      <c r="F12" s="1">
        <v>116904</v>
      </c>
      <c r="G12" s="1">
        <v>710565</v>
      </c>
      <c r="H12" s="1">
        <f>SUM(E12:G12)</f>
        <v>924335</v>
      </c>
    </row>
    <row r="13" spans="2:8" s="6" customFormat="1" x14ac:dyDescent="0.25">
      <c r="B13">
        <v>7</v>
      </c>
      <c r="C13" s="19" t="s">
        <v>84</v>
      </c>
      <c r="D13" s="16">
        <f>+H13</f>
        <v>43618</v>
      </c>
      <c r="E13" s="1">
        <v>15327</v>
      </c>
      <c r="F13" s="1">
        <v>14520</v>
      </c>
      <c r="G13" s="1">
        <v>13771</v>
      </c>
      <c r="H13" s="1">
        <f>SUM(E13:G13)</f>
        <v>43618</v>
      </c>
    </row>
    <row r="14" spans="2:8" x14ac:dyDescent="0.25">
      <c r="B14">
        <v>8</v>
      </c>
      <c r="C14" s="17" t="s">
        <v>9</v>
      </c>
      <c r="D14" s="18">
        <f t="shared" si="1"/>
        <v>671067</v>
      </c>
      <c r="E14" s="1">
        <v>59576</v>
      </c>
      <c r="F14" s="1">
        <v>61860</v>
      </c>
      <c r="G14" s="1">
        <v>549631</v>
      </c>
      <c r="H14" s="1">
        <f>SUM(E14:G14)</f>
        <v>671067</v>
      </c>
    </row>
    <row r="15" spans="2:8" x14ac:dyDescent="0.25">
      <c r="B15">
        <v>9</v>
      </c>
      <c r="C15" s="19" t="s">
        <v>10</v>
      </c>
      <c r="D15" s="16">
        <f t="shared" si="1"/>
        <v>606236</v>
      </c>
      <c r="E15" s="1">
        <v>54325</v>
      </c>
      <c r="F15" s="1">
        <v>66420</v>
      </c>
      <c r="G15" s="1">
        <v>485491</v>
      </c>
      <c r="H15" s="1">
        <f>SUM(E15:G15)</f>
        <v>606236</v>
      </c>
    </row>
    <row r="16" spans="2:8" x14ac:dyDescent="0.25">
      <c r="B16">
        <v>10</v>
      </c>
      <c r="C16" s="17" t="s">
        <v>71</v>
      </c>
      <c r="D16" s="18">
        <f>+H16</f>
        <v>154036</v>
      </c>
      <c r="E16" s="1">
        <v>33450</v>
      </c>
      <c r="F16" s="1">
        <v>46278</v>
      </c>
      <c r="G16" s="1">
        <v>74308</v>
      </c>
      <c r="H16" s="1">
        <f>SUM(E16:G16)</f>
        <v>154036</v>
      </c>
    </row>
    <row r="17" spans="2:8" s="6" customFormat="1" x14ac:dyDescent="0.25">
      <c r="B17">
        <v>11</v>
      </c>
      <c r="C17" s="19" t="s">
        <v>59</v>
      </c>
      <c r="D17" s="16">
        <f t="shared" si="1"/>
        <v>98454</v>
      </c>
      <c r="E17" s="1">
        <v>23980</v>
      </c>
      <c r="F17" s="1">
        <v>23471</v>
      </c>
      <c r="G17" s="1">
        <v>51003</v>
      </c>
      <c r="H17" s="1">
        <f>SUM(E17:G17)</f>
        <v>98454</v>
      </c>
    </row>
    <row r="18" spans="2:8" x14ac:dyDescent="0.25">
      <c r="B18">
        <v>12</v>
      </c>
      <c r="C18" s="17" t="s">
        <v>69</v>
      </c>
      <c r="D18" s="18">
        <f t="shared" si="1"/>
        <v>372396</v>
      </c>
      <c r="E18" s="1">
        <v>207054</v>
      </c>
      <c r="F18" s="1">
        <v>157165</v>
      </c>
      <c r="G18" s="1">
        <v>8177</v>
      </c>
      <c r="H18" s="1">
        <f>SUM(E18:G18)</f>
        <v>372396</v>
      </c>
    </row>
    <row r="19" spans="2:8" x14ac:dyDescent="0.25">
      <c r="B19">
        <v>13</v>
      </c>
      <c r="C19" s="19" t="s">
        <v>80</v>
      </c>
      <c r="D19" s="16">
        <f t="shared" si="1"/>
        <v>29201</v>
      </c>
      <c r="E19" s="1">
        <v>7346</v>
      </c>
      <c r="F19" s="1">
        <v>10531</v>
      </c>
      <c r="G19" s="1">
        <v>11324</v>
      </c>
      <c r="H19" s="1">
        <f>SUM(E19:G19)</f>
        <v>29201</v>
      </c>
    </row>
    <row r="20" spans="2:8" x14ac:dyDescent="0.25">
      <c r="B20">
        <v>14</v>
      </c>
      <c r="C20" s="17" t="s">
        <v>81</v>
      </c>
      <c r="D20" s="18">
        <f t="shared" si="1"/>
        <v>166725</v>
      </c>
      <c r="E20" s="1">
        <v>25794</v>
      </c>
      <c r="F20" s="1">
        <v>31081</v>
      </c>
      <c r="G20" s="1">
        <v>109850</v>
      </c>
      <c r="H20" s="1">
        <f>SUM(E20:G20)</f>
        <v>166725</v>
      </c>
    </row>
    <row r="21" spans="2:8" x14ac:dyDescent="0.25">
      <c r="B21">
        <v>15</v>
      </c>
      <c r="C21" s="19" t="s">
        <v>13</v>
      </c>
      <c r="D21" s="16">
        <f t="shared" si="1"/>
        <v>81042</v>
      </c>
      <c r="E21" s="1">
        <v>19261</v>
      </c>
      <c r="F21" s="1">
        <v>19958</v>
      </c>
      <c r="G21" s="1">
        <v>41823</v>
      </c>
      <c r="H21" s="1">
        <f>SUM(E21:G21)</f>
        <v>81042</v>
      </c>
    </row>
    <row r="22" spans="2:8" x14ac:dyDescent="0.25">
      <c r="B22">
        <v>16</v>
      </c>
      <c r="C22" s="17" t="s">
        <v>11</v>
      </c>
      <c r="D22" s="18">
        <f>+H22</f>
        <v>83836</v>
      </c>
      <c r="E22" s="1">
        <v>20906</v>
      </c>
      <c r="F22" s="1">
        <v>20820</v>
      </c>
      <c r="G22" s="1">
        <v>42110</v>
      </c>
      <c r="H22" s="1">
        <f>SUM(E22:G22)</f>
        <v>83836</v>
      </c>
    </row>
    <row r="23" spans="2:8" x14ac:dyDescent="0.25">
      <c r="B23">
        <v>17</v>
      </c>
      <c r="C23" s="17" t="s">
        <v>92</v>
      </c>
      <c r="D23" s="18">
        <f>+H23</f>
        <v>68489</v>
      </c>
      <c r="E23" s="1">
        <v>8670</v>
      </c>
      <c r="F23" s="1">
        <v>10550</v>
      </c>
      <c r="G23" s="1">
        <v>49269</v>
      </c>
      <c r="H23" s="1">
        <f>SUM(E23:G23)</f>
        <v>68489</v>
      </c>
    </row>
    <row r="24" spans="2:8" s="6" customFormat="1" x14ac:dyDescent="0.25">
      <c r="B24">
        <v>18</v>
      </c>
      <c r="C24" s="19" t="s">
        <v>12</v>
      </c>
      <c r="D24" s="16">
        <f t="shared" si="1"/>
        <v>81300</v>
      </c>
      <c r="E24" s="1">
        <v>32574</v>
      </c>
      <c r="F24" s="1">
        <v>21236</v>
      </c>
      <c r="G24" s="1">
        <v>27490</v>
      </c>
      <c r="H24" s="1">
        <f>SUM(E24:G24)</f>
        <v>81300</v>
      </c>
    </row>
    <row r="25" spans="2:8" x14ac:dyDescent="0.25">
      <c r="B25">
        <v>19</v>
      </c>
      <c r="C25" s="17" t="s">
        <v>14</v>
      </c>
      <c r="D25" s="18">
        <f t="shared" si="1"/>
        <v>216739</v>
      </c>
      <c r="E25" s="1">
        <v>10884</v>
      </c>
      <c r="F25" s="1">
        <v>14008</v>
      </c>
      <c r="G25" s="1">
        <v>191847</v>
      </c>
      <c r="H25" s="1">
        <f>SUM(E25:G25)</f>
        <v>216739</v>
      </c>
    </row>
    <row r="26" spans="2:8" x14ac:dyDescent="0.25">
      <c r="B26">
        <v>20</v>
      </c>
      <c r="C26" s="19" t="s">
        <v>17</v>
      </c>
      <c r="D26" s="16">
        <f t="shared" si="1"/>
        <v>165224</v>
      </c>
      <c r="E26" s="1">
        <v>22149</v>
      </c>
      <c r="F26" s="1">
        <v>27757</v>
      </c>
      <c r="G26" s="1">
        <v>115318</v>
      </c>
      <c r="H26" s="1">
        <f>SUM(E26:G26)</f>
        <v>165224</v>
      </c>
    </row>
    <row r="27" spans="2:8" x14ac:dyDescent="0.25">
      <c r="B27">
        <v>21</v>
      </c>
      <c r="C27" s="17" t="s">
        <v>56</v>
      </c>
      <c r="D27" s="18">
        <f t="shared" si="1"/>
        <v>221142</v>
      </c>
      <c r="E27" s="1">
        <v>38715</v>
      </c>
      <c r="F27" s="1">
        <v>46299</v>
      </c>
      <c r="G27" s="1">
        <v>136128</v>
      </c>
      <c r="H27" s="1">
        <f>SUM(E27:G27)</f>
        <v>221142</v>
      </c>
    </row>
    <row r="28" spans="2:8" x14ac:dyDescent="0.25">
      <c r="B28">
        <v>22</v>
      </c>
      <c r="C28" s="19" t="s">
        <v>60</v>
      </c>
      <c r="D28" s="16">
        <f t="shared" si="1"/>
        <v>0</v>
      </c>
      <c r="E28" s="1"/>
      <c r="F28" s="1"/>
      <c r="G28" s="1"/>
      <c r="H28" s="1">
        <f>SUM(E28:G28)</f>
        <v>0</v>
      </c>
    </row>
    <row r="29" spans="2:8" x14ac:dyDescent="0.25">
      <c r="B29">
        <v>23</v>
      </c>
      <c r="C29" s="17" t="s">
        <v>15</v>
      </c>
      <c r="D29" s="18">
        <f t="shared" si="1"/>
        <v>153484</v>
      </c>
      <c r="E29" s="1">
        <v>25203</v>
      </c>
      <c r="F29" s="1">
        <v>26044</v>
      </c>
      <c r="G29" s="1">
        <v>102237</v>
      </c>
      <c r="H29" s="1">
        <f>SUM(E29:G29)</f>
        <v>153484</v>
      </c>
    </row>
    <row r="30" spans="2:8" s="6" customFormat="1" x14ac:dyDescent="0.25">
      <c r="B30">
        <v>24</v>
      </c>
      <c r="C30" s="19" t="s">
        <v>16</v>
      </c>
      <c r="D30" s="16">
        <f t="shared" si="1"/>
        <v>192376</v>
      </c>
      <c r="E30" s="1">
        <v>29662</v>
      </c>
      <c r="F30" s="1">
        <v>31785</v>
      </c>
      <c r="G30" s="1">
        <v>130929</v>
      </c>
      <c r="H30" s="1">
        <f>SUM(E30:G30)</f>
        <v>192376</v>
      </c>
    </row>
    <row r="31" spans="2:8" x14ac:dyDescent="0.25">
      <c r="B31">
        <v>25</v>
      </c>
      <c r="C31" s="17" t="s">
        <v>18</v>
      </c>
      <c r="D31" s="18">
        <f t="shared" si="1"/>
        <v>761450</v>
      </c>
      <c r="E31" s="1">
        <v>58597</v>
      </c>
      <c r="F31" s="1">
        <v>54531</v>
      </c>
      <c r="G31" s="1">
        <v>648322</v>
      </c>
      <c r="H31" s="1">
        <f>SUM(E31:G31)</f>
        <v>761450</v>
      </c>
    </row>
    <row r="32" spans="2:8" s="6" customFormat="1" x14ac:dyDescent="0.25">
      <c r="B32">
        <v>26</v>
      </c>
      <c r="C32" s="19" t="s">
        <v>70</v>
      </c>
      <c r="D32" s="16">
        <f>+H32</f>
        <v>195721</v>
      </c>
      <c r="E32" s="1">
        <v>43979</v>
      </c>
      <c r="F32" s="1">
        <v>44698</v>
      </c>
      <c r="G32" s="1">
        <v>107044</v>
      </c>
      <c r="H32" s="1">
        <f>SUM(E32:G32)</f>
        <v>195721</v>
      </c>
    </row>
    <row r="33" spans="2:8" s="6" customFormat="1" x14ac:dyDescent="0.25">
      <c r="B33">
        <v>27</v>
      </c>
      <c r="C33" s="17" t="s">
        <v>68</v>
      </c>
      <c r="D33" s="18">
        <f t="shared" ref="D33" si="2">+H33</f>
        <v>63154</v>
      </c>
      <c r="E33" s="1">
        <v>11858</v>
      </c>
      <c r="F33" s="1">
        <v>11584</v>
      </c>
      <c r="G33" s="1">
        <v>39712</v>
      </c>
      <c r="H33" s="1">
        <f>SUM(E33:G33)</f>
        <v>63154</v>
      </c>
    </row>
    <row r="34" spans="2:8" s="6" customFormat="1" x14ac:dyDescent="0.25">
      <c r="B34">
        <v>28</v>
      </c>
      <c r="C34" s="19" t="s">
        <v>19</v>
      </c>
      <c r="D34" s="16">
        <f t="shared" si="1"/>
        <v>225121</v>
      </c>
      <c r="E34" s="1">
        <v>41379</v>
      </c>
      <c r="F34" s="1">
        <v>46682</v>
      </c>
      <c r="G34" s="1">
        <v>137060</v>
      </c>
      <c r="H34" s="1">
        <f>SUM(E34:G34)</f>
        <v>225121</v>
      </c>
    </row>
    <row r="35" spans="2:8" s="6" customFormat="1" x14ac:dyDescent="0.25">
      <c r="B35">
        <v>29</v>
      </c>
      <c r="C35" s="17" t="s">
        <v>20</v>
      </c>
      <c r="D35" s="18">
        <f t="shared" si="1"/>
        <v>223869</v>
      </c>
      <c r="E35" s="1">
        <v>38817</v>
      </c>
      <c r="F35" s="1">
        <v>36042</v>
      </c>
      <c r="G35" s="1">
        <v>149010</v>
      </c>
      <c r="H35" s="1">
        <f>SUM(E35:G35)</f>
        <v>223869</v>
      </c>
    </row>
    <row r="36" spans="2:8" s="6" customFormat="1" x14ac:dyDescent="0.25">
      <c r="B36">
        <v>30</v>
      </c>
      <c r="C36" s="19" t="s">
        <v>72</v>
      </c>
      <c r="D36" s="16">
        <f>+H36</f>
        <v>40039</v>
      </c>
      <c r="E36" s="1">
        <v>15478</v>
      </c>
      <c r="F36" s="1">
        <v>14239</v>
      </c>
      <c r="G36" s="1">
        <v>10322</v>
      </c>
      <c r="H36" s="1">
        <f>SUM(E36:G36)</f>
        <v>40039</v>
      </c>
    </row>
    <row r="37" spans="2:8" s="6" customFormat="1" x14ac:dyDescent="0.25">
      <c r="B37">
        <v>31</v>
      </c>
      <c r="C37" s="17" t="s">
        <v>63</v>
      </c>
      <c r="D37" s="18">
        <f t="shared" si="1"/>
        <v>277380</v>
      </c>
      <c r="E37" s="1">
        <v>35200</v>
      </c>
      <c r="F37" s="1">
        <v>39080</v>
      </c>
      <c r="G37" s="1">
        <v>203100</v>
      </c>
      <c r="H37" s="1">
        <f>SUM(E37:G37)</f>
        <v>277380</v>
      </c>
    </row>
    <row r="38" spans="2:8" s="6" customFormat="1" x14ac:dyDescent="0.25">
      <c r="B38">
        <v>32</v>
      </c>
      <c r="C38" s="19" t="s">
        <v>85</v>
      </c>
      <c r="D38" s="16">
        <f t="shared" si="1"/>
        <v>47393</v>
      </c>
      <c r="E38" s="1">
        <v>15292</v>
      </c>
      <c r="F38" s="1">
        <v>16140</v>
      </c>
      <c r="G38" s="1">
        <v>15961</v>
      </c>
      <c r="H38" s="1">
        <f>SUM(E38:G38)</f>
        <v>47393</v>
      </c>
    </row>
    <row r="39" spans="2:8" s="6" customFormat="1" x14ac:dyDescent="0.25">
      <c r="B39">
        <v>33</v>
      </c>
      <c r="C39" s="17" t="s">
        <v>21</v>
      </c>
      <c r="D39" s="18">
        <f t="shared" si="1"/>
        <v>566123</v>
      </c>
      <c r="E39" s="1">
        <v>69695</v>
      </c>
      <c r="F39" s="1">
        <v>66228</v>
      </c>
      <c r="G39" s="1">
        <v>430200</v>
      </c>
      <c r="H39" s="1">
        <f>SUM(E39:G39)</f>
        <v>566123</v>
      </c>
    </row>
    <row r="40" spans="2:8" s="6" customFormat="1" x14ac:dyDescent="0.25">
      <c r="B40">
        <v>34</v>
      </c>
      <c r="C40" s="19" t="s">
        <v>64</v>
      </c>
      <c r="D40" s="16">
        <f t="shared" si="1"/>
        <v>19046</v>
      </c>
      <c r="E40" s="1">
        <v>8720</v>
      </c>
      <c r="F40" s="1">
        <v>8447</v>
      </c>
      <c r="G40" s="1">
        <v>1879</v>
      </c>
      <c r="H40" s="1">
        <f>SUM(E40:G40)</f>
        <v>19046</v>
      </c>
    </row>
    <row r="41" spans="2:8" s="6" customFormat="1" x14ac:dyDescent="0.25">
      <c r="B41">
        <v>35</v>
      </c>
      <c r="C41" s="17" t="s">
        <v>50</v>
      </c>
      <c r="D41" s="18">
        <f t="shared" si="1"/>
        <v>98713</v>
      </c>
      <c r="E41" s="1">
        <v>26862</v>
      </c>
      <c r="F41" s="1">
        <v>34693</v>
      </c>
      <c r="G41" s="1">
        <v>37158</v>
      </c>
      <c r="H41" s="1">
        <f>SUM(E41:G41)</f>
        <v>98713</v>
      </c>
    </row>
    <row r="42" spans="2:8" s="6" customFormat="1" x14ac:dyDescent="0.25">
      <c r="B42">
        <v>36</v>
      </c>
      <c r="C42" s="19" t="s">
        <v>52</v>
      </c>
      <c r="D42" s="16">
        <f t="shared" si="1"/>
        <v>116338</v>
      </c>
      <c r="E42" s="1">
        <v>23148</v>
      </c>
      <c r="F42" s="1">
        <v>23876</v>
      </c>
      <c r="G42" s="1">
        <v>69314</v>
      </c>
      <c r="H42" s="1">
        <f>SUM(E42:G42)</f>
        <v>116338</v>
      </c>
    </row>
    <row r="43" spans="2:8" s="6" customFormat="1" x14ac:dyDescent="0.25">
      <c r="B43">
        <v>37</v>
      </c>
      <c r="C43" s="17" t="s">
        <v>73</v>
      </c>
      <c r="D43" s="18">
        <f t="shared" si="1"/>
        <v>49310</v>
      </c>
      <c r="E43" s="1">
        <v>14050</v>
      </c>
      <c r="F43" s="1">
        <v>16500</v>
      </c>
      <c r="G43" s="1">
        <v>18760</v>
      </c>
      <c r="H43" s="1">
        <f>SUM(E43:G43)</f>
        <v>49310</v>
      </c>
    </row>
    <row r="44" spans="2:8" s="6" customFormat="1" x14ac:dyDescent="0.25">
      <c r="B44">
        <v>38</v>
      </c>
      <c r="C44" s="19" t="s">
        <v>43</v>
      </c>
      <c r="D44" s="16">
        <f t="shared" si="1"/>
        <v>106339</v>
      </c>
      <c r="E44" s="1">
        <v>24307</v>
      </c>
      <c r="F44" s="1">
        <v>22554</v>
      </c>
      <c r="G44" s="1">
        <v>59478</v>
      </c>
      <c r="H44" s="1">
        <f>SUM(E44:G44)</f>
        <v>106339</v>
      </c>
    </row>
    <row r="45" spans="2:8" s="6" customFormat="1" x14ac:dyDescent="0.25">
      <c r="B45">
        <v>39</v>
      </c>
      <c r="C45" s="17" t="s">
        <v>74</v>
      </c>
      <c r="D45" s="18">
        <f t="shared" si="1"/>
        <v>67757</v>
      </c>
      <c r="E45" s="1">
        <v>17469</v>
      </c>
      <c r="F45" s="1">
        <v>17234</v>
      </c>
      <c r="G45" s="1">
        <v>33054</v>
      </c>
      <c r="H45" s="1">
        <f>SUM(E45:G45)</f>
        <v>67757</v>
      </c>
    </row>
    <row r="46" spans="2:8" s="6" customFormat="1" x14ac:dyDescent="0.25">
      <c r="B46">
        <v>40</v>
      </c>
      <c r="C46" s="19" t="s">
        <v>75</v>
      </c>
      <c r="D46" s="16">
        <f>+H46</f>
        <v>179807</v>
      </c>
      <c r="E46" s="1">
        <v>54337</v>
      </c>
      <c r="F46" s="1">
        <v>49398</v>
      </c>
      <c r="G46" s="1">
        <v>76072</v>
      </c>
      <c r="H46" s="1">
        <f>SUM(E46:G46)</f>
        <v>179807</v>
      </c>
    </row>
    <row r="47" spans="2:8" s="6" customFormat="1" x14ac:dyDescent="0.25">
      <c r="B47">
        <v>41</v>
      </c>
      <c r="C47" s="17" t="s">
        <v>76</v>
      </c>
      <c r="D47" s="18">
        <f>+H47</f>
        <v>73000</v>
      </c>
      <c r="E47" s="1">
        <v>23580</v>
      </c>
      <c r="F47" s="1">
        <v>23310</v>
      </c>
      <c r="G47" s="1">
        <v>26110</v>
      </c>
      <c r="H47" s="1">
        <f>SUM(E47:G47)</f>
        <v>73000</v>
      </c>
    </row>
    <row r="48" spans="2:8" s="6" customFormat="1" x14ac:dyDescent="0.25">
      <c r="B48">
        <v>42</v>
      </c>
      <c r="C48" s="19" t="s">
        <v>77</v>
      </c>
      <c r="D48" s="16">
        <f>+H48</f>
        <v>106467</v>
      </c>
      <c r="E48" s="1">
        <v>23547</v>
      </c>
      <c r="F48" s="1">
        <v>23074</v>
      </c>
      <c r="G48" s="1">
        <v>59846</v>
      </c>
      <c r="H48" s="1">
        <f>SUM(E48:G48)</f>
        <v>106467</v>
      </c>
    </row>
    <row r="49" spans="2:8" s="6" customFormat="1" x14ac:dyDescent="0.25">
      <c r="B49">
        <v>43</v>
      </c>
      <c r="C49" s="17" t="s">
        <v>67</v>
      </c>
      <c r="D49" s="18">
        <f>+H49</f>
        <v>68784</v>
      </c>
      <c r="E49" s="1">
        <v>15223</v>
      </c>
      <c r="F49" s="1">
        <v>15946</v>
      </c>
      <c r="G49" s="1">
        <v>37615</v>
      </c>
      <c r="H49" s="1">
        <f>SUM(E49:G49)</f>
        <v>68784</v>
      </c>
    </row>
    <row r="50" spans="2:8" s="6" customFormat="1" x14ac:dyDescent="0.25">
      <c r="B50">
        <v>44</v>
      </c>
      <c r="C50" s="19" t="s">
        <v>82</v>
      </c>
      <c r="D50" s="16">
        <f>+H50</f>
        <v>180840</v>
      </c>
      <c r="E50" s="1">
        <v>55833</v>
      </c>
      <c r="F50" s="1">
        <v>69900</v>
      </c>
      <c r="G50" s="1">
        <v>55107</v>
      </c>
      <c r="H50" s="1">
        <f>SUM(E50:G50)</f>
        <v>180840</v>
      </c>
    </row>
    <row r="51" spans="2:8" s="6" customFormat="1" x14ac:dyDescent="0.25">
      <c r="B51">
        <v>45</v>
      </c>
      <c r="C51" s="17" t="s">
        <v>22</v>
      </c>
      <c r="D51" s="18">
        <f t="shared" si="1"/>
        <v>265086</v>
      </c>
      <c r="E51" s="1">
        <v>45485</v>
      </c>
      <c r="F51" s="1">
        <v>49431</v>
      </c>
      <c r="G51" s="1">
        <v>170170</v>
      </c>
      <c r="H51" s="1">
        <f>SUM(E51:G51)</f>
        <v>265086</v>
      </c>
    </row>
    <row r="52" spans="2:8" s="6" customFormat="1" ht="13.5" customHeight="1" x14ac:dyDescent="0.25">
      <c r="B52">
        <v>46</v>
      </c>
      <c r="C52" s="19" t="s">
        <v>65</v>
      </c>
      <c r="D52" s="16">
        <f t="shared" si="1"/>
        <v>7566</v>
      </c>
      <c r="E52" s="1">
        <v>3560</v>
      </c>
      <c r="F52" s="1">
        <v>2876</v>
      </c>
      <c r="G52" s="1">
        <v>1130</v>
      </c>
      <c r="H52" s="1">
        <f>SUM(E52:G52)</f>
        <v>7566</v>
      </c>
    </row>
    <row r="53" spans="2:8" s="6" customFormat="1" x14ac:dyDescent="0.25">
      <c r="B53">
        <v>47</v>
      </c>
      <c r="C53" s="17" t="s">
        <v>53</v>
      </c>
      <c r="D53" s="18">
        <f t="shared" si="1"/>
        <v>19901</v>
      </c>
      <c r="E53" s="1">
        <v>6955</v>
      </c>
      <c r="F53" s="1">
        <v>6640</v>
      </c>
      <c r="G53" s="1">
        <v>6306</v>
      </c>
      <c r="H53" s="1">
        <f>SUM(E53:G53)</f>
        <v>19901</v>
      </c>
    </row>
    <row r="54" spans="2:8" s="6" customFormat="1" x14ac:dyDescent="0.25">
      <c r="B54">
        <v>48</v>
      </c>
      <c r="C54" s="19" t="s">
        <v>24</v>
      </c>
      <c r="D54" s="16">
        <f t="shared" si="1"/>
        <v>25576</v>
      </c>
      <c r="E54" s="1">
        <v>8037</v>
      </c>
      <c r="F54" s="1">
        <v>7669</v>
      </c>
      <c r="G54" s="1">
        <v>9870</v>
      </c>
      <c r="H54" s="1">
        <f>SUM(E54:G54)</f>
        <v>25576</v>
      </c>
    </row>
    <row r="55" spans="2:8" s="6" customFormat="1" x14ac:dyDescent="0.25">
      <c r="B55">
        <v>49</v>
      </c>
      <c r="C55" s="17" t="s">
        <v>51</v>
      </c>
      <c r="D55" s="18">
        <f t="shared" si="1"/>
        <v>21310</v>
      </c>
      <c r="E55" s="1">
        <v>7088</v>
      </c>
      <c r="F55" s="1">
        <v>7734</v>
      </c>
      <c r="G55" s="1">
        <v>6488</v>
      </c>
      <c r="H55" s="1">
        <f>SUM(E55:G55)</f>
        <v>21310</v>
      </c>
    </row>
    <row r="56" spans="2:8" s="6" customFormat="1" x14ac:dyDescent="0.25">
      <c r="B56">
        <v>50</v>
      </c>
      <c r="C56" s="19" t="s">
        <v>23</v>
      </c>
      <c r="D56" s="16">
        <f t="shared" si="1"/>
        <v>224338</v>
      </c>
      <c r="E56" s="1">
        <v>26980</v>
      </c>
      <c r="F56" s="1">
        <v>27649</v>
      </c>
      <c r="G56" s="1">
        <v>169709</v>
      </c>
      <c r="H56" s="1">
        <f>SUM(E56:G56)</f>
        <v>224338</v>
      </c>
    </row>
    <row r="57" spans="2:8" s="6" customFormat="1" x14ac:dyDescent="0.25">
      <c r="B57">
        <v>51</v>
      </c>
      <c r="C57" s="17" t="s">
        <v>86</v>
      </c>
      <c r="D57" s="18">
        <f>+H57</f>
        <v>151467</v>
      </c>
      <c r="E57" s="1">
        <v>23899</v>
      </c>
      <c r="F57" s="1">
        <v>28409</v>
      </c>
      <c r="G57" s="1">
        <v>99159</v>
      </c>
      <c r="H57" s="1">
        <f>SUM(E57:G57)</f>
        <v>151467</v>
      </c>
    </row>
    <row r="58" spans="2:8" s="6" customFormat="1" x14ac:dyDescent="0.25">
      <c r="B58">
        <v>52</v>
      </c>
      <c r="C58" s="19" t="s">
        <v>48</v>
      </c>
      <c r="D58" s="16">
        <f t="shared" si="1"/>
        <v>170305</v>
      </c>
      <c r="E58" s="1">
        <v>40587</v>
      </c>
      <c r="F58" s="1">
        <v>40684</v>
      </c>
      <c r="G58" s="1">
        <v>89034</v>
      </c>
      <c r="H58" s="1">
        <f>SUM(E58:G58)</f>
        <v>170305</v>
      </c>
    </row>
    <row r="59" spans="2:8" s="6" customFormat="1" x14ac:dyDescent="0.25">
      <c r="B59">
        <v>53</v>
      </c>
      <c r="C59" s="17" t="s">
        <v>25</v>
      </c>
      <c r="D59" s="18">
        <f t="shared" si="1"/>
        <v>178649</v>
      </c>
      <c r="E59" s="1">
        <v>41278</v>
      </c>
      <c r="F59" s="1">
        <v>43175</v>
      </c>
      <c r="G59" s="1">
        <v>94196</v>
      </c>
      <c r="H59" s="1">
        <f>SUM(E59:G59)</f>
        <v>178649</v>
      </c>
    </row>
    <row r="60" spans="2:8" s="6" customFormat="1" x14ac:dyDescent="0.25">
      <c r="B60">
        <v>54</v>
      </c>
      <c r="C60" s="17" t="s">
        <v>91</v>
      </c>
      <c r="D60" s="18">
        <f t="shared" si="1"/>
        <v>95084</v>
      </c>
      <c r="E60" s="1">
        <v>21878</v>
      </c>
      <c r="F60" s="1">
        <v>27461</v>
      </c>
      <c r="G60" s="1">
        <v>45745</v>
      </c>
      <c r="H60" s="1">
        <f>SUM(E60:G60)</f>
        <v>95084</v>
      </c>
    </row>
    <row r="61" spans="2:8" s="6" customFormat="1" x14ac:dyDescent="0.25">
      <c r="B61">
        <v>55</v>
      </c>
      <c r="C61" s="19" t="s">
        <v>26</v>
      </c>
      <c r="D61" s="16">
        <f t="shared" si="1"/>
        <v>106516</v>
      </c>
      <c r="E61" s="1">
        <v>26348</v>
      </c>
      <c r="F61" s="1">
        <v>25140</v>
      </c>
      <c r="G61" s="1">
        <v>55028</v>
      </c>
      <c r="H61" s="1">
        <f>SUM(E61:G61)</f>
        <v>106516</v>
      </c>
    </row>
    <row r="62" spans="2:8" s="6" customFormat="1" x14ac:dyDescent="0.25">
      <c r="B62">
        <v>56</v>
      </c>
      <c r="C62" s="17" t="s">
        <v>78</v>
      </c>
      <c r="D62" s="18">
        <f t="shared" si="1"/>
        <v>34300</v>
      </c>
      <c r="E62" s="1">
        <v>10800</v>
      </c>
      <c r="F62" s="1">
        <v>10500</v>
      </c>
      <c r="G62" s="1">
        <v>13000</v>
      </c>
      <c r="H62" s="1">
        <f>SUM(E62:G62)</f>
        <v>34300</v>
      </c>
    </row>
    <row r="63" spans="2:8" s="6" customFormat="1" x14ac:dyDescent="0.25">
      <c r="B63">
        <v>57</v>
      </c>
      <c r="C63" s="19" t="s">
        <v>34</v>
      </c>
      <c r="D63" s="16">
        <f t="shared" si="1"/>
        <v>94796</v>
      </c>
      <c r="E63" s="1">
        <v>18196</v>
      </c>
      <c r="F63" s="1">
        <v>17616</v>
      </c>
      <c r="G63" s="1">
        <v>58984</v>
      </c>
      <c r="H63" s="1">
        <f>SUM(E63:G63)</f>
        <v>94796</v>
      </c>
    </row>
    <row r="64" spans="2:8" s="6" customFormat="1" x14ac:dyDescent="0.25">
      <c r="B64">
        <v>58</v>
      </c>
      <c r="C64" s="17" t="s">
        <v>42</v>
      </c>
      <c r="D64" s="18">
        <f t="shared" si="1"/>
        <v>73799</v>
      </c>
      <c r="E64" s="1">
        <v>11780</v>
      </c>
      <c r="F64" s="1">
        <v>12590</v>
      </c>
      <c r="G64" s="1">
        <v>49429</v>
      </c>
      <c r="H64" s="1">
        <f>SUM(E64:G64)</f>
        <v>73799</v>
      </c>
    </row>
    <row r="65" spans="2:8" s="6" customFormat="1" x14ac:dyDescent="0.25">
      <c r="B65">
        <v>59</v>
      </c>
      <c r="C65" s="19" t="s">
        <v>49</v>
      </c>
      <c r="D65" s="16">
        <f t="shared" si="1"/>
        <v>85712</v>
      </c>
      <c r="E65" s="1">
        <v>24664</v>
      </c>
      <c r="F65" s="1">
        <v>23474</v>
      </c>
      <c r="G65" s="1">
        <v>37574</v>
      </c>
      <c r="H65" s="1">
        <f>SUM(E65:G65)</f>
        <v>85712</v>
      </c>
    </row>
    <row r="66" spans="2:8" s="6" customFormat="1" x14ac:dyDescent="0.25">
      <c r="B66">
        <v>60</v>
      </c>
      <c r="C66" s="17" t="s">
        <v>40</v>
      </c>
      <c r="D66" s="18">
        <f t="shared" si="1"/>
        <v>82032</v>
      </c>
      <c r="E66" s="1">
        <v>15065</v>
      </c>
      <c r="F66" s="1">
        <v>15954</v>
      </c>
      <c r="G66" s="1">
        <v>51013</v>
      </c>
      <c r="H66" s="1">
        <f>SUM(E66:G66)</f>
        <v>82032</v>
      </c>
    </row>
    <row r="67" spans="2:8" s="6" customFormat="1" x14ac:dyDescent="0.25">
      <c r="B67">
        <v>61</v>
      </c>
      <c r="C67" s="19" t="s">
        <v>29</v>
      </c>
      <c r="D67" s="16">
        <f t="shared" si="1"/>
        <v>125915</v>
      </c>
      <c r="E67" s="1">
        <v>36627</v>
      </c>
      <c r="F67" s="1">
        <v>39289</v>
      </c>
      <c r="G67" s="1">
        <v>49999</v>
      </c>
      <c r="H67" s="1">
        <f>SUM(E67:G67)</f>
        <v>125915</v>
      </c>
    </row>
    <row r="68" spans="2:8" s="6" customFormat="1" x14ac:dyDescent="0.25">
      <c r="B68">
        <v>62</v>
      </c>
      <c r="C68" s="19" t="s">
        <v>93</v>
      </c>
      <c r="D68" s="16">
        <f>+H68</f>
        <v>5453</v>
      </c>
      <c r="E68" s="2"/>
      <c r="F68" s="2">
        <v>3207</v>
      </c>
      <c r="G68" s="1">
        <v>2246</v>
      </c>
      <c r="H68" s="1">
        <f>SUM(E68:G68)</f>
        <v>5453</v>
      </c>
    </row>
    <row r="69" spans="2:8" s="6" customFormat="1" x14ac:dyDescent="0.25">
      <c r="B69">
        <v>63</v>
      </c>
      <c r="C69" s="17" t="s">
        <v>27</v>
      </c>
      <c r="D69" s="18">
        <f t="shared" si="1"/>
        <v>219258</v>
      </c>
      <c r="E69" s="1">
        <v>33493</v>
      </c>
      <c r="F69" s="1">
        <v>32451</v>
      </c>
      <c r="G69" s="1">
        <v>153314</v>
      </c>
      <c r="H69" s="1">
        <f>SUM(E69:G69)</f>
        <v>219258</v>
      </c>
    </row>
    <row r="70" spans="2:8" s="6" customFormat="1" x14ac:dyDescent="0.25">
      <c r="B70">
        <v>64</v>
      </c>
      <c r="C70" s="19" t="s">
        <v>83</v>
      </c>
      <c r="D70" s="16">
        <f t="shared" si="1"/>
        <v>93717</v>
      </c>
      <c r="E70" s="1">
        <v>27579</v>
      </c>
      <c r="F70" s="1">
        <v>26054</v>
      </c>
      <c r="G70" s="1">
        <v>40084</v>
      </c>
      <c r="H70" s="1">
        <f>SUM(E70:G70)</f>
        <v>93717</v>
      </c>
    </row>
    <row r="71" spans="2:8" s="6" customFormat="1" x14ac:dyDescent="0.25">
      <c r="B71">
        <v>65</v>
      </c>
      <c r="C71" s="17" t="s">
        <v>33</v>
      </c>
      <c r="D71" s="18">
        <f t="shared" si="1"/>
        <v>146460</v>
      </c>
      <c r="E71" s="1">
        <v>34597</v>
      </c>
      <c r="F71" s="1">
        <v>34241</v>
      </c>
      <c r="G71" s="1">
        <v>77622</v>
      </c>
      <c r="H71" s="1">
        <f>SUM(E71:G71)</f>
        <v>146460</v>
      </c>
    </row>
    <row r="72" spans="2:8" s="6" customFormat="1" x14ac:dyDescent="0.25">
      <c r="B72">
        <v>66</v>
      </c>
      <c r="C72" s="19" t="s">
        <v>28</v>
      </c>
      <c r="D72" s="16">
        <f t="shared" si="1"/>
        <v>210084</v>
      </c>
      <c r="E72" s="1">
        <v>40943</v>
      </c>
      <c r="F72" s="1">
        <v>40696</v>
      </c>
      <c r="G72" s="1">
        <v>128445</v>
      </c>
      <c r="H72" s="1">
        <f>SUM(E72:G72)</f>
        <v>210084</v>
      </c>
    </row>
    <row r="73" spans="2:8" s="6" customFormat="1" x14ac:dyDescent="0.25">
      <c r="B73">
        <v>67</v>
      </c>
      <c r="C73" s="17" t="s">
        <v>37</v>
      </c>
      <c r="D73" s="18">
        <f t="shared" si="1"/>
        <v>301205</v>
      </c>
      <c r="E73" s="1">
        <v>46675</v>
      </c>
      <c r="F73" s="1">
        <v>46800</v>
      </c>
      <c r="G73" s="1">
        <v>207730</v>
      </c>
      <c r="H73" s="1">
        <f>SUM(E73:G73)</f>
        <v>301205</v>
      </c>
    </row>
    <row r="74" spans="2:8" s="6" customFormat="1" x14ac:dyDescent="0.25">
      <c r="B74">
        <v>68</v>
      </c>
      <c r="C74" s="19" t="s">
        <v>79</v>
      </c>
      <c r="D74" s="16">
        <f>H74</f>
        <v>22972</v>
      </c>
      <c r="E74" s="1">
        <v>9026</v>
      </c>
      <c r="F74" s="1">
        <v>12211</v>
      </c>
      <c r="G74" s="1">
        <v>1735</v>
      </c>
      <c r="H74" s="1">
        <f>SUM(E74:G74)</f>
        <v>22972</v>
      </c>
    </row>
    <row r="75" spans="2:8" s="6" customFormat="1" x14ac:dyDescent="0.25">
      <c r="B75">
        <v>69</v>
      </c>
      <c r="C75" s="17" t="s">
        <v>39</v>
      </c>
      <c r="D75" s="18">
        <f>+H75</f>
        <v>199173</v>
      </c>
      <c r="E75" s="1">
        <v>55115</v>
      </c>
      <c r="F75" s="1">
        <v>66720</v>
      </c>
      <c r="G75" s="1">
        <v>77338</v>
      </c>
      <c r="H75" s="1">
        <f>SUM(E75:G75)</f>
        <v>199173</v>
      </c>
    </row>
    <row r="76" spans="2:8" s="6" customFormat="1" x14ac:dyDescent="0.25">
      <c r="B76">
        <v>70</v>
      </c>
      <c r="C76" s="19" t="s">
        <v>89</v>
      </c>
      <c r="D76" s="16">
        <f>+H76</f>
        <v>168148</v>
      </c>
      <c r="E76" s="1">
        <v>80759</v>
      </c>
      <c r="F76" s="1">
        <v>78691</v>
      </c>
      <c r="G76" s="1">
        <v>8698</v>
      </c>
      <c r="H76" s="1">
        <f>SUM(E76:G76)</f>
        <v>168148</v>
      </c>
    </row>
    <row r="77" spans="2:8" s="6" customFormat="1" x14ac:dyDescent="0.25">
      <c r="B77">
        <v>71</v>
      </c>
      <c r="C77" s="19" t="s">
        <v>62</v>
      </c>
      <c r="D77" s="16">
        <f t="shared" si="1"/>
        <v>166993</v>
      </c>
      <c r="E77" s="1">
        <v>31640</v>
      </c>
      <c r="F77" s="1">
        <v>33719</v>
      </c>
      <c r="G77" s="1">
        <v>101634</v>
      </c>
      <c r="H77" s="1">
        <f>SUM(E77:G77)</f>
        <v>166993</v>
      </c>
    </row>
    <row r="78" spans="2:8" s="6" customFormat="1" x14ac:dyDescent="0.25">
      <c r="B78">
        <v>72</v>
      </c>
      <c r="C78" s="17" t="s">
        <v>30</v>
      </c>
      <c r="D78" s="18">
        <f t="shared" si="1"/>
        <v>240348</v>
      </c>
      <c r="E78" s="1">
        <v>42980</v>
      </c>
      <c r="F78" s="1">
        <v>42324</v>
      </c>
      <c r="G78" s="1">
        <v>155044</v>
      </c>
      <c r="H78" s="1">
        <f>SUM(E78:G78)</f>
        <v>240348</v>
      </c>
    </row>
    <row r="79" spans="2:8" s="6" customFormat="1" x14ac:dyDescent="0.25">
      <c r="B79">
        <v>73</v>
      </c>
      <c r="C79" s="19" t="s">
        <v>31</v>
      </c>
      <c r="D79" s="16">
        <f t="shared" si="1"/>
        <v>118430</v>
      </c>
      <c r="E79" s="1">
        <v>22824</v>
      </c>
      <c r="F79" s="1">
        <v>21569</v>
      </c>
      <c r="G79" s="1">
        <v>74037</v>
      </c>
      <c r="H79" s="1">
        <f>SUM(E79:G79)</f>
        <v>118430</v>
      </c>
    </row>
    <row r="80" spans="2:8" s="6" customFormat="1" x14ac:dyDescent="0.25">
      <c r="B80">
        <v>74</v>
      </c>
      <c r="C80" s="17" t="s">
        <v>32</v>
      </c>
      <c r="D80" s="18">
        <f t="shared" si="1"/>
        <v>182663</v>
      </c>
      <c r="E80" s="1">
        <v>38574</v>
      </c>
      <c r="F80" s="1">
        <v>34221</v>
      </c>
      <c r="G80" s="1">
        <v>109868</v>
      </c>
      <c r="H80" s="1">
        <f>SUM(E80:G80)</f>
        <v>182663</v>
      </c>
    </row>
    <row r="81" spans="2:8" s="6" customFormat="1" x14ac:dyDescent="0.25">
      <c r="B81">
        <v>75</v>
      </c>
      <c r="C81" s="19" t="s">
        <v>87</v>
      </c>
      <c r="D81" s="16">
        <f t="shared" si="1"/>
        <v>204598</v>
      </c>
      <c r="E81" s="1">
        <v>50260</v>
      </c>
      <c r="F81" s="1">
        <v>48859</v>
      </c>
      <c r="G81" s="1">
        <v>105479</v>
      </c>
      <c r="H81" s="1">
        <f>SUM(E81:G81)</f>
        <v>204598</v>
      </c>
    </row>
    <row r="82" spans="2:8" s="6" customFormat="1" x14ac:dyDescent="0.25">
      <c r="B82">
        <v>76</v>
      </c>
      <c r="C82" s="17" t="s">
        <v>66</v>
      </c>
      <c r="D82" s="18">
        <f t="shared" si="1"/>
        <v>100810</v>
      </c>
      <c r="E82" s="1">
        <v>30145</v>
      </c>
      <c r="F82" s="1">
        <v>29243</v>
      </c>
      <c r="G82" s="1">
        <v>41422</v>
      </c>
      <c r="H82" s="1">
        <f>SUM(E82:G82)</f>
        <v>100810</v>
      </c>
    </row>
    <row r="83" spans="2:8" s="6" customFormat="1" x14ac:dyDescent="0.25">
      <c r="B83">
        <v>77</v>
      </c>
      <c r="C83" s="19" t="s">
        <v>38</v>
      </c>
      <c r="D83" s="16">
        <f t="shared" si="1"/>
        <v>141885</v>
      </c>
      <c r="E83" s="1">
        <v>32279</v>
      </c>
      <c r="F83" s="1">
        <v>31481</v>
      </c>
      <c r="G83" s="1">
        <v>78125</v>
      </c>
      <c r="H83" s="1">
        <f>SUM(E83:G83)</f>
        <v>141885</v>
      </c>
    </row>
    <row r="84" spans="2:8" s="6" customFormat="1" x14ac:dyDescent="0.25">
      <c r="B84">
        <v>78</v>
      </c>
      <c r="C84" s="17" t="s">
        <v>35</v>
      </c>
      <c r="D84" s="18">
        <f t="shared" si="1"/>
        <v>116862</v>
      </c>
      <c r="E84" s="1">
        <v>15757</v>
      </c>
      <c r="F84" s="1">
        <v>12342</v>
      </c>
      <c r="G84" s="1">
        <v>88763</v>
      </c>
      <c r="H84" s="1">
        <f>SUM(E84:G84)</f>
        <v>116862</v>
      </c>
    </row>
    <row r="85" spans="2:8" s="6" customFormat="1" x14ac:dyDescent="0.25">
      <c r="B85">
        <v>79</v>
      </c>
      <c r="C85" s="19" t="s">
        <v>58</v>
      </c>
      <c r="D85" s="16">
        <f t="shared" si="1"/>
        <v>234955</v>
      </c>
      <c r="E85" s="1">
        <v>28902</v>
      </c>
      <c r="F85" s="1">
        <v>31527</v>
      </c>
      <c r="G85" s="1">
        <v>174526</v>
      </c>
      <c r="H85" s="1">
        <f>SUM(E85:G85)</f>
        <v>234955</v>
      </c>
    </row>
    <row r="86" spans="2:8" s="6" customFormat="1" x14ac:dyDescent="0.25">
      <c r="B86">
        <v>80</v>
      </c>
      <c r="C86" s="17" t="s">
        <v>36</v>
      </c>
      <c r="D86" s="18">
        <f t="shared" si="1"/>
        <v>196254</v>
      </c>
      <c r="E86" s="1">
        <v>48724</v>
      </c>
      <c r="F86" s="1">
        <v>48093</v>
      </c>
      <c r="G86" s="1">
        <v>99437</v>
      </c>
      <c r="H86" s="1">
        <f>SUM(E86:G86)</f>
        <v>196254</v>
      </c>
    </row>
    <row r="87" spans="2:8" s="6" customFormat="1" x14ac:dyDescent="0.25">
      <c r="B87">
        <v>81</v>
      </c>
      <c r="C87" s="19" t="s">
        <v>61</v>
      </c>
      <c r="D87" s="16">
        <f t="shared" si="1"/>
        <v>254848</v>
      </c>
      <c r="E87" s="1">
        <v>42414</v>
      </c>
      <c r="F87" s="1">
        <v>39775</v>
      </c>
      <c r="G87" s="1">
        <v>172659</v>
      </c>
      <c r="H87" s="1">
        <f>SUM(E87:G87)</f>
        <v>254848</v>
      </c>
    </row>
    <row r="88" spans="2:8" s="6" customFormat="1" x14ac:dyDescent="0.25">
      <c r="B88">
        <v>82</v>
      </c>
      <c r="C88" s="17" t="s">
        <v>41</v>
      </c>
      <c r="D88" s="18">
        <f t="shared" si="1"/>
        <v>103048</v>
      </c>
      <c r="E88" s="1">
        <v>28892</v>
      </c>
      <c r="F88" s="1">
        <v>27239</v>
      </c>
      <c r="G88" s="1">
        <v>46917</v>
      </c>
      <c r="H88" s="1">
        <f>SUM(E88:G88)</f>
        <v>103048</v>
      </c>
    </row>
    <row r="89" spans="2:8" s="6" customFormat="1" x14ac:dyDescent="0.25">
      <c r="B89">
        <v>83</v>
      </c>
      <c r="C89" s="17" t="s">
        <v>88</v>
      </c>
      <c r="D89" s="18">
        <f>+H89</f>
        <v>54884</v>
      </c>
      <c r="E89" s="1">
        <v>14278</v>
      </c>
      <c r="F89" s="1">
        <v>17334</v>
      </c>
      <c r="G89" s="1">
        <v>23272</v>
      </c>
      <c r="H89" s="1">
        <f>SUM(E89:G89)</f>
        <v>54884</v>
      </c>
    </row>
    <row r="90" spans="2:8" s="6" customFormat="1" x14ac:dyDescent="0.25">
      <c r="B90">
        <v>84</v>
      </c>
      <c r="C90" s="19" t="s">
        <v>90</v>
      </c>
      <c r="D90" s="16">
        <f t="shared" si="1"/>
        <v>39599</v>
      </c>
      <c r="E90" s="1">
        <v>13009</v>
      </c>
      <c r="F90" s="1">
        <v>13340</v>
      </c>
      <c r="G90" s="1">
        <v>13250</v>
      </c>
      <c r="H90" s="1">
        <f>SUM(E90:G90)</f>
        <v>39599</v>
      </c>
    </row>
    <row r="91" spans="2:8" s="6" customFormat="1" x14ac:dyDescent="0.25">
      <c r="B91"/>
    </row>
    <row r="92" spans="2:8" s="6" customFormat="1" x14ac:dyDescent="0.25">
      <c r="B92"/>
      <c r="C92" s="19"/>
      <c r="D92" s="16"/>
      <c r="E92" s="2"/>
      <c r="F92" s="2"/>
      <c r="G92" s="2"/>
      <c r="H92" s="1"/>
    </row>
    <row r="93" spans="2:8" s="6" customFormat="1" ht="30" x14ac:dyDescent="0.25">
      <c r="C93" s="17" t="s">
        <v>44</v>
      </c>
      <c r="D93" s="18">
        <f>SUM(D7:D92)</f>
        <v>19514265</v>
      </c>
      <c r="E93" s="26"/>
      <c r="F93" s="26"/>
      <c r="G93" s="26"/>
      <c r="H93" s="25"/>
    </row>
    <row r="94" spans="2:8" ht="15.75" thickBot="1" x14ac:dyDescent="0.3">
      <c r="C94" s="20" t="s">
        <v>45</v>
      </c>
      <c r="D94" s="21">
        <f>+D93+D5</f>
        <v>21107430</v>
      </c>
      <c r="E94" s="22">
        <f>SUM(E7:E93)</f>
        <v>3163582</v>
      </c>
      <c r="F94" s="22">
        <f>SUM(F7:F93)</f>
        <v>3211470</v>
      </c>
      <c r="G94" s="22">
        <f>SUM(G7:G93)</f>
        <v>13139213</v>
      </c>
      <c r="H94" s="4">
        <f>SUM(E94:G94)</f>
        <v>19514265</v>
      </c>
    </row>
    <row r="95" spans="2:8" x14ac:dyDescent="0.25">
      <c r="C95" s="23"/>
      <c r="D95" s="24">
        <f>SUM(D7:D88)</f>
        <v>19419782</v>
      </c>
      <c r="E95" s="5"/>
      <c r="F95" s="5"/>
      <c r="G95" s="5"/>
      <c r="H95" s="5"/>
    </row>
  </sheetData>
  <mergeCells count="2">
    <mergeCell ref="C3:D3"/>
    <mergeCell ref="C4:D4"/>
  </mergeCells>
  <pageMargins left="0.11811023622047245" right="0.11811023622047245" top="0.23622047244094491" bottom="0.15748031496062992" header="0.23622047244094491" footer="0.31496062992125984"/>
  <pageSetup paperSize="5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T4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TIASTIRA  CABRERA</cp:lastModifiedBy>
  <cp:lastPrinted>2023-11-17T16:17:45Z</cp:lastPrinted>
  <dcterms:created xsi:type="dcterms:W3CDTF">2022-06-07T13:05:07Z</dcterms:created>
  <dcterms:modified xsi:type="dcterms:W3CDTF">2025-02-19T14:47:09Z</dcterms:modified>
</cp:coreProperties>
</file>