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bre Acceso2\Desktop\"/>
    </mc:Choice>
  </mc:AlternateContent>
  <bookViews>
    <workbookView xWindow="0" yWindow="0" windowWidth="11190" windowHeight="2745" tabRatio="807"/>
  </bookViews>
  <sheets>
    <sheet name="FINANCIERA" sheetId="22" r:id="rId1"/>
  </sheets>
  <definedNames>
    <definedName name="_xlnm.Print_Titles" localSheetId="0">FINANCIERA!$12:$12</definedName>
  </definedNames>
  <calcPr calcId="162913"/>
</workbook>
</file>

<file path=xl/calcChain.xml><?xml version="1.0" encoding="utf-8"?>
<calcChain xmlns="http://schemas.openxmlformats.org/spreadsheetml/2006/main">
  <c r="G89" i="22" l="1"/>
  <c r="B89" i="22"/>
  <c r="B15" i="22"/>
  <c r="B16" i="22"/>
  <c r="B17" i="22"/>
  <c r="B18" i="22"/>
  <c r="B19" i="22"/>
  <c r="B20" i="22"/>
  <c r="B21" i="22"/>
  <c r="B22" i="22"/>
  <c r="B23" i="22"/>
  <c r="B24" i="22"/>
  <c r="B25" i="22"/>
  <c r="B26" i="22"/>
  <c r="B27" i="22"/>
  <c r="B28" i="22"/>
  <c r="B29" i="22"/>
  <c r="B30" i="22"/>
  <c r="B31" i="22"/>
  <c r="B32" i="22"/>
  <c r="B33" i="22"/>
  <c r="B34" i="22"/>
  <c r="B35" i="22"/>
  <c r="B36" i="22"/>
  <c r="B37" i="22"/>
  <c r="B38" i="22"/>
  <c r="B39" i="22"/>
  <c r="B40" i="22"/>
  <c r="B41" i="22"/>
  <c r="B42" i="22"/>
  <c r="B43" i="22"/>
  <c r="B44" i="22"/>
  <c r="B45" i="22"/>
  <c r="B46" i="22"/>
  <c r="B47" i="22"/>
  <c r="B48" i="22"/>
  <c r="B49" i="22"/>
  <c r="B50" i="22"/>
  <c r="B51" i="22"/>
  <c r="B52" i="22"/>
  <c r="B53" i="22"/>
  <c r="B54" i="22"/>
  <c r="B55" i="22"/>
  <c r="B56" i="22"/>
  <c r="B57" i="22"/>
  <c r="B58" i="22"/>
  <c r="B59" i="22"/>
  <c r="B60" i="22"/>
  <c r="B61" i="22"/>
  <c r="B62" i="22"/>
  <c r="B63" i="22"/>
  <c r="B64" i="22"/>
  <c r="B65" i="22"/>
  <c r="B66" i="22"/>
  <c r="B67" i="22"/>
  <c r="B68" i="22"/>
  <c r="B69" i="22"/>
  <c r="B70" i="22"/>
  <c r="B71" i="22"/>
  <c r="B72" i="22"/>
  <c r="B73" i="22"/>
  <c r="B74" i="22"/>
  <c r="B75" i="22"/>
  <c r="B76" i="22"/>
  <c r="B77" i="22"/>
  <c r="B14" i="22"/>
  <c r="G14" i="22"/>
  <c r="G78" i="22" s="1"/>
  <c r="B78" i="22" s="1"/>
  <c r="F56" i="22" l="1"/>
  <c r="F66" i="22"/>
  <c r="F47" i="22" l="1"/>
  <c r="F46" i="22" s="1"/>
  <c r="F45" i="22" s="1"/>
  <c r="F44" i="22" s="1"/>
  <c r="F43" i="22" s="1"/>
  <c r="F42" i="22" s="1"/>
  <c r="F41" i="22" s="1"/>
  <c r="F40" i="22" s="1"/>
  <c r="F30" i="22"/>
  <c r="F20" i="22"/>
  <c r="F14" i="22"/>
  <c r="F78" i="22" l="1"/>
  <c r="F89" i="22" s="1"/>
  <c r="C88" i="22" l="1"/>
  <c r="D88" i="22"/>
  <c r="E88" i="22"/>
  <c r="B80" i="22"/>
  <c r="B81" i="22"/>
  <c r="B82" i="22"/>
  <c r="B83" i="22"/>
  <c r="B84" i="22"/>
  <c r="B85" i="22"/>
  <c r="B86" i="22"/>
  <c r="B87" i="22"/>
  <c r="C14" i="22"/>
  <c r="D74" i="22"/>
  <c r="E74" i="22"/>
  <c r="C74" i="22"/>
  <c r="D71" i="22"/>
  <c r="E71" i="22"/>
  <c r="C71" i="22"/>
  <c r="D66" i="22"/>
  <c r="E66" i="22"/>
  <c r="C66" i="22"/>
  <c r="D56" i="22"/>
  <c r="E56" i="22"/>
  <c r="C56" i="22"/>
  <c r="C48" i="22"/>
  <c r="D48" i="22"/>
  <c r="E48" i="22"/>
  <c r="C40" i="22"/>
  <c r="D40" i="22"/>
  <c r="E40" i="22"/>
  <c r="B88" i="22" l="1"/>
  <c r="C30" i="22"/>
  <c r="D30" i="22"/>
  <c r="E30" i="22"/>
  <c r="D14" i="22"/>
  <c r="E14" i="22"/>
  <c r="E78" i="22" s="1"/>
  <c r="D20" i="22"/>
  <c r="E20" i="22"/>
  <c r="C20" i="22"/>
  <c r="C78" i="22" l="1"/>
  <c r="C89" i="22" s="1"/>
  <c r="D78" i="22"/>
  <c r="E89" i="22"/>
  <c r="D89" i="22" l="1"/>
</calcChain>
</file>

<file path=xl/sharedStrings.xml><?xml version="1.0" encoding="utf-8"?>
<sst xmlns="http://schemas.openxmlformats.org/spreadsheetml/2006/main" count="104" uniqueCount="104">
  <si>
    <t>Presidencia de la República Dominicana</t>
  </si>
  <si>
    <t>Comedores Económicos del Estado Dominicano</t>
  </si>
  <si>
    <t>Av. Presidente Estrella Ureña Esq. San Vicente de Paúl. Teléfono: 809-592-1819 Fax: 809-596-7420</t>
  </si>
  <si>
    <t>www.comedoreseconomicos.gob.do</t>
  </si>
  <si>
    <t>Detalle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</si>
  <si>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</si>
  <si>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</si>
  <si>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</si>
  <si>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</si>
  <si>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</si>
  <si>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</si>
  <si>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</si>
  <si>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</si>
  <si>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</si>
  <si>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</si>
  <si>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</si>
  <si>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</si>
  <si>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</si>
  <si>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</si>
  <si>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</si>
  <si>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</si>
  <si>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</si>
  <si>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</si>
  <si>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</si>
  <si>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</si>
  <si>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</si>
  <si>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</si>
  <si>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</si>
  <si>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</si>
  <si>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</si>
  <si>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</si>
  <si>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</si>
  <si>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</si>
  <si>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</si>
  <si>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</si>
  <si>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</si>
  <si>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</si>
  <si>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</si>
  <si>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</si>
  <si>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</si>
  <si>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</si>
  <si>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</si>
  <si>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</si>
  <si>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</si>
  <si>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</si>
  <si>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</si>
  <si>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</si>
  <si>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</si>
  <si>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</si>
  <si>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</si>
  <si>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</si>
  <si>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</si>
  <si>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</si>
  <si>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</si>
  <si>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</si>
  <si>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BIÓLOGICOS CULTIVABLES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</si>
  <si>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</si>
  <si>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</si>
  <si>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</si>
  <si>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</si>
  <si>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</si>
  <si>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</si>
  <si>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</si>
  <si>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</si>
  <si>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</si>
  <si>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</si>
  <si>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</si>
  <si>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</si>
  <si>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</si>
  <si>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</si>
  <si>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Gastos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</si>
  <si>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</si>
  <si>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</si>
  <si>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</si>
  <si>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</si>
  <si>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</si>
  <si>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</si>
  <si>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</si>
  <si>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</si>
  <si>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</si>
  <si>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</si>
  <si>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</si>
  <si>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Enero </t>
  </si>
  <si>
    <t>Preparado  Por:</t>
  </si>
  <si>
    <t>Autorizador  Por:</t>
  </si>
  <si>
    <t xml:space="preserve">Total </t>
  </si>
  <si>
    <t>Ing. Jose Manuel Peguero</t>
  </si>
  <si>
    <t>Licda.Lucia Mercedes Vidal</t>
  </si>
  <si>
    <t>Gerente  Financiero</t>
  </si>
  <si>
    <t>Encargada Depto. de Presupuesto</t>
  </si>
  <si>
    <t>Febrero</t>
  </si>
  <si>
    <t>Marzo</t>
  </si>
  <si>
    <t>Departamento Administrativo - Financiero</t>
  </si>
  <si>
    <t xml:space="preserve"> Departamento de Presupuesto</t>
  </si>
  <si>
    <t>EJECUCION DE GASTOS Y APLICACIONES FINANCIERAS</t>
  </si>
  <si>
    <t>Abril</t>
  </si>
  <si>
    <t>Fuente: SIGEF</t>
  </si>
  <si>
    <r>
      <rPr>
        <b/>
        <sz val="11"/>
        <color theme="1"/>
        <rFont val="Calibri"/>
        <family val="2"/>
        <scheme val="minor"/>
      </rPr>
      <t>Presupuesto aprobado</t>
    </r>
    <r>
      <rPr>
        <sz val="11"/>
        <color theme="1"/>
        <rFont val="Calibri"/>
        <family val="2"/>
        <scheme val="minor"/>
      </rPr>
      <t>: Se refiere al prepuesto aprobado en Ley de Prespuesto General del Estado</t>
    </r>
  </si>
  <si>
    <r>
      <rPr>
        <b/>
        <sz val="11"/>
        <color theme="1"/>
        <rFont val="Calibri"/>
        <family val="2"/>
        <scheme val="minor"/>
      </rPr>
      <t>Presupuesto modificado</t>
    </r>
    <r>
      <rPr>
        <sz val="11"/>
        <color theme="1"/>
        <rFont val="Calibri"/>
        <family val="2"/>
        <scheme val="minor"/>
      </rPr>
      <t xml:space="preserve">: Se refiere al prespuesto aprobado en caso de que el Congreso Nacional apruebe </t>
    </r>
  </si>
  <si>
    <t>un presupuesto complementario.</t>
  </si>
  <si>
    <r>
      <t xml:space="preserve">Total devengado: </t>
    </r>
    <r>
      <rPr>
        <sz val="11"/>
        <color theme="1"/>
        <rFont val="Calibri"/>
        <family val="2"/>
        <scheme val="minor"/>
      </rPr>
      <t>Son los recursos financieros que surge con la obligacion de pago por la recepción de conformidad</t>
    </r>
  </si>
  <si>
    <t>cumplido los requisitos administrativos dispuestos por el reglamento de la presente Ley.</t>
  </si>
  <si>
    <t xml:space="preserve">de obras, bienes y servicios oportunamente contratados o, en los casos de gastos sin contrapretación, por haberse </t>
  </si>
  <si>
    <t>Mayo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</si>
</sst>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_(* #,##0_);_(* \(#,##0\);_(* &quot;-&quot;??_);_(@_)"/>
    <numFmt numFmtId="166" formatCode="&quot;$&quot;#,##0.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sz val="22"/>
      <name val="Edwardian Script ITC"/>
      <family val="4"/>
    </font>
    <font>
      <u/>
      <sz val="11"/>
      <color theme="10"/>
      <name val="Calibri"/>
      <family val="2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79998168889431442"/>
        <bgColor theme="4" tint="0.79998168889431442"/>
      </patternFill>
    </fill>
  </fills>
  <borders count="2">
    <border>
      <left/>
      <right/>
      <top/>
      <bottom/>
      <diagonal/>
    </border>
    <border>
      <left/>
      <right/>
      <top style="thin">
        <color theme="4" tint="0.39997558519241921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</cellStyleXfs>
  <cellXfs count="72">
    <xf numFmtId="0" fontId="0" fillId="0" borderId="0" xfId="0"/>
    <xf numFmtId="0" fontId="9" fillId="0" borderId="0" xfId="0" applyFont="1"/>
    <xf numFmtId="0" fontId="9" fillId="2" borderId="0" xfId="0" applyFont="1" applyFill="1"/>
    <xf numFmtId="0" fontId="7" fillId="0" borderId="0" xfId="0" applyFont="1" applyBorder="1" applyAlignment="1">
      <alignment horizontal="left" vertical="center" wrapText="1"/>
    </xf>
    <xf numFmtId="0" fontId="9" fillId="0" borderId="0" xfId="0" applyFont="1" applyAlignment="1">
      <alignment horizontal="left"/>
    </xf>
    <xf numFmtId="0" fontId="9" fillId="0" borderId="0" xfId="0" applyFont="1" applyBorder="1"/>
    <xf numFmtId="164" fontId="9" fillId="0" borderId="0" xfId="0" applyNumberFormat="1" applyFont="1" applyBorder="1"/>
    <xf numFmtId="0" fontId="9" fillId="0" borderId="0" xfId="0" applyFont="1" applyAlignment="1">
      <alignment horizontal="center"/>
    </xf>
    <xf numFmtId="0" fontId="0" fillId="0" borderId="0" xfId="0"/>
    <xf numFmtId="0" fontId="0" fillId="2" borderId="0" xfId="0" applyFill="1"/>
    <xf numFmtId="164" fontId="9" fillId="0" borderId="0" xfId="1" applyFont="1" applyBorder="1"/>
    <xf numFmtId="164" fontId="11" fillId="2" borderId="0" xfId="1" applyFont="1" applyFill="1" applyBorder="1" applyAlignment="1">
      <alignment vertical="center"/>
    </xf>
    <xf numFmtId="164" fontId="11" fillId="2" borderId="0" xfId="0" applyNumberFormat="1" applyFont="1" applyFill="1" applyBorder="1" applyAlignment="1">
      <alignment vertical="center" wrapText="1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9" fillId="0" borderId="0" xfId="0" applyFont="1" applyAlignment="1"/>
    <xf numFmtId="166" fontId="6" fillId="2" borderId="0" xfId="1" applyNumberFormat="1" applyFont="1" applyFill="1" applyBorder="1" applyAlignment="1">
      <alignment vertical="center"/>
    </xf>
    <xf numFmtId="166" fontId="6" fillId="2" borderId="0" xfId="0" applyNumberFormat="1" applyFont="1" applyFill="1" applyBorder="1" applyAlignment="1">
      <alignment vertical="center" wrapText="1"/>
    </xf>
    <xf numFmtId="166" fontId="6" fillId="0" borderId="0" xfId="0" applyNumberFormat="1" applyFont="1" applyBorder="1" applyAlignment="1">
      <alignment vertical="center"/>
    </xf>
    <xf numFmtId="166" fontId="6" fillId="2" borderId="0" xfId="0" applyNumberFormat="1" applyFont="1" applyFill="1" applyBorder="1" applyAlignment="1">
      <alignment vertical="center"/>
    </xf>
    <xf numFmtId="166" fontId="6" fillId="0" borderId="0" xfId="1" applyNumberFormat="1" applyFont="1" applyBorder="1" applyAlignment="1">
      <alignment vertical="center"/>
    </xf>
    <xf numFmtId="166" fontId="11" fillId="0" borderId="0" xfId="1" applyNumberFormat="1" applyFont="1" applyBorder="1" applyAlignment="1">
      <alignment vertical="center"/>
    </xf>
    <xf numFmtId="166" fontId="6" fillId="2" borderId="0" xfId="1" applyNumberFormat="1" applyFont="1" applyFill="1" applyBorder="1" applyAlignment="1">
      <alignment horizontal="right" vertical="center"/>
    </xf>
    <xf numFmtId="166" fontId="6" fillId="2" borderId="0" xfId="0" applyNumberFormat="1" applyFont="1" applyFill="1" applyBorder="1" applyAlignment="1">
      <alignment horizontal="right" vertical="center" wrapText="1"/>
    </xf>
    <xf numFmtId="166" fontId="6" fillId="0" borderId="0" xfId="0" applyNumberFormat="1" applyFont="1" applyBorder="1" applyAlignment="1">
      <alignment horizontal="right" vertical="center"/>
    </xf>
    <xf numFmtId="166" fontId="6" fillId="2" borderId="0" xfId="0" applyNumberFormat="1" applyFont="1" applyFill="1" applyBorder="1" applyAlignment="1">
      <alignment horizontal="right" vertical="center"/>
    </xf>
    <xf numFmtId="166" fontId="7" fillId="2" borderId="0" xfId="1" applyNumberFormat="1" applyFont="1" applyFill="1" applyBorder="1" applyAlignment="1">
      <alignment horizontal="right" vertical="center"/>
    </xf>
    <xf numFmtId="0" fontId="9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166" fontId="6" fillId="0" borderId="0" xfId="0" applyNumberFormat="1" applyFont="1" applyBorder="1" applyAlignment="1">
      <alignment horizontal="right" vertical="center" wrapText="1"/>
    </xf>
    <xf numFmtId="166" fontId="12" fillId="0" borderId="0" xfId="0" applyNumberFormat="1" applyFont="1" applyBorder="1" applyAlignment="1">
      <alignment horizontal="right" vertical="center" wrapText="1"/>
    </xf>
    <xf numFmtId="166" fontId="7" fillId="0" borderId="0" xfId="0" applyNumberFormat="1" applyFont="1" applyAlignment="1">
      <alignment horizontal="right" vertical="center"/>
    </xf>
    <xf numFmtId="0" fontId="9" fillId="2" borderId="0" xfId="0" applyFont="1" applyFill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7" fillId="3" borderId="0" xfId="0" applyFont="1" applyFill="1" applyBorder="1" applyAlignment="1">
      <alignment vertical="center" wrapText="1"/>
    </xf>
    <xf numFmtId="0" fontId="2" fillId="3" borderId="0" xfId="0" applyFont="1" applyFill="1" applyBorder="1" applyAlignment="1">
      <alignment horizontal="center" vertical="center" wrapText="1"/>
    </xf>
    <xf numFmtId="165" fontId="7" fillId="4" borderId="1" xfId="0" applyNumberFormat="1" applyFont="1" applyFill="1" applyBorder="1" applyAlignment="1">
      <alignment horizontal="left" vertical="center" wrapText="1"/>
    </xf>
    <xf numFmtId="165" fontId="7" fillId="4" borderId="1" xfId="0" applyNumberFormat="1" applyFont="1" applyFill="1" applyBorder="1" applyAlignment="1">
      <alignment horizontal="right" vertical="center" wrapText="1"/>
    </xf>
    <xf numFmtId="165" fontId="7" fillId="4" borderId="1" xfId="0" applyNumberFormat="1" applyFont="1" applyFill="1" applyBorder="1" applyAlignment="1">
      <alignment horizontal="center" vertical="center" wrapText="1"/>
    </xf>
    <xf numFmtId="164" fontId="7" fillId="4" borderId="1" xfId="0" applyNumberFormat="1" applyFont="1" applyFill="1" applyBorder="1" applyAlignment="1">
      <alignment horizontal="right" vertical="center" wrapText="1"/>
    </xf>
    <xf numFmtId="165" fontId="12" fillId="4" borderId="1" xfId="0" applyNumberFormat="1" applyFont="1" applyFill="1" applyBorder="1" applyAlignment="1">
      <alignment horizontal="right" vertical="center" wrapText="1"/>
    </xf>
    <xf numFmtId="165" fontId="12" fillId="4" borderId="1" xfId="0" applyNumberFormat="1" applyFont="1" applyFill="1" applyBorder="1" applyAlignment="1">
      <alignment horizontal="center" vertical="center" wrapText="1"/>
    </xf>
    <xf numFmtId="165" fontId="11" fillId="4" borderId="1" xfId="0" applyNumberFormat="1" applyFont="1" applyFill="1" applyBorder="1" applyAlignment="1">
      <alignment horizontal="center" vertical="center" wrapText="1"/>
    </xf>
    <xf numFmtId="165" fontId="2" fillId="4" borderId="1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left" vertical="center" wrapText="1"/>
    </xf>
    <xf numFmtId="164" fontId="7" fillId="3" borderId="0" xfId="0" applyNumberFormat="1" applyFont="1" applyFill="1" applyBorder="1" applyAlignment="1">
      <alignment horizontal="right" vertical="center" wrapText="1"/>
    </xf>
    <xf numFmtId="164" fontId="11" fillId="0" borderId="0" xfId="1" applyFont="1" applyBorder="1" applyAlignment="1">
      <alignment horizontal="right" vertical="center"/>
    </xf>
    <xf numFmtId="164" fontId="9" fillId="0" borderId="0" xfId="1" applyFont="1"/>
    <xf numFmtId="164" fontId="9" fillId="0" borderId="0" xfId="1" applyFont="1" applyAlignment="1">
      <alignment horizontal="center" vertical="center"/>
    </xf>
    <xf numFmtId="164" fontId="9" fillId="2" borderId="0" xfId="1" applyFont="1" applyFill="1"/>
    <xf numFmtId="164" fontId="9" fillId="0" borderId="0" xfId="1" applyFont="1" applyAlignment="1">
      <alignment vertical="center"/>
    </xf>
    <xf numFmtId="0" fontId="7" fillId="3" borderId="0" xfId="0" applyFont="1" applyFill="1" applyBorder="1" applyAlignment="1">
      <alignment horizontal="center" vertical="center" wrapText="1"/>
    </xf>
    <xf numFmtId="166" fontId="9" fillId="2" borderId="0" xfId="1" applyNumberFormat="1" applyFont="1" applyFill="1" applyBorder="1" applyAlignment="1">
      <alignment horizontal="right" vertical="center"/>
    </xf>
    <xf numFmtId="0" fontId="9" fillId="0" borderId="0" xfId="0" applyFont="1" applyAlignment="1">
      <alignment horizontal="center"/>
    </xf>
    <xf numFmtId="0" fontId="2" fillId="0" borderId="0" xfId="0" applyFont="1"/>
    <xf numFmtId="0" fontId="2" fillId="2" borderId="0" xfId="0" applyFont="1" applyFill="1"/>
    <xf numFmtId="165" fontId="2" fillId="4" borderId="1" xfId="0" applyNumberFormat="1" applyFont="1" applyFill="1" applyBorder="1" applyAlignment="1">
      <alignment horizontal="right" vertical="center" wrapText="1"/>
    </xf>
    <xf numFmtId="164" fontId="7" fillId="3" borderId="1" xfId="0" applyNumberFormat="1" applyFont="1" applyFill="1" applyBorder="1" applyAlignment="1">
      <alignment horizontal="center" vertical="center" wrapText="1"/>
    </xf>
    <xf numFmtId="164" fontId="7" fillId="3" borderId="0" xfId="0" applyNumberFormat="1" applyFont="1" applyFill="1" applyBorder="1" applyAlignment="1">
      <alignment horizontal="center" vertical="center" wrapText="1"/>
    </xf>
    <xf numFmtId="164" fontId="7" fillId="0" borderId="0" xfId="1" applyFont="1"/>
    <xf numFmtId="164" fontId="7" fillId="0" borderId="0" xfId="1" applyFont="1" applyAlignment="1">
      <alignment vertical="center"/>
    </xf>
    <xf numFmtId="164" fontId="9" fillId="0" borderId="0" xfId="0" applyNumberFormat="1" applyFont="1"/>
    <xf numFmtId="164" fontId="7" fillId="0" borderId="0" xfId="1" applyFont="1" applyAlignment="1">
      <alignment horizontal="center" vertical="center"/>
    </xf>
    <xf numFmtId="166" fontId="12" fillId="2" borderId="0" xfId="0" applyNumberFormat="1" applyFont="1" applyFill="1" applyBorder="1" applyAlignment="1">
      <alignment vertical="center" wrapText="1"/>
    </xf>
    <xf numFmtId="165" fontId="13" fillId="4" borderId="1" xfId="0" applyNumberFormat="1" applyFont="1" applyFill="1" applyBorder="1" applyAlignment="1">
      <alignment horizontal="center" vertical="center" wrapText="1"/>
    </xf>
    <xf numFmtId="0" fontId="5" fillId="2" borderId="0" xfId="2" applyFill="1" applyAlignment="1" applyProtection="1">
      <alignment horizontal="center"/>
    </xf>
    <xf numFmtId="0" fontId="0" fillId="2" borderId="0" xfId="0" applyFill="1" applyAlignment="1">
      <alignment horizontal="center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2" borderId="0" xfId="0" applyFont="1" applyFill="1" applyBorder="1" applyAlignment="1">
      <alignment horizontal="center" vertical="top"/>
    </xf>
    <xf numFmtId="0" fontId="4" fillId="2" borderId="0" xfId="0" applyFont="1" applyFill="1" applyBorder="1" applyAlignment="1">
      <alignment horizontal="center" vertical="top"/>
    </xf>
    <xf numFmtId="0" fontId="3" fillId="2" borderId="0" xfId="0" applyFont="1" applyFill="1" applyBorder="1" applyAlignment="1">
      <alignment horizontal="center" vertical="top"/>
    </xf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9" defaultPivotStyle="PivotStyleLight16"/>
  <colors>
    <mruColors>
      <color rgb="FFCFE6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1391811</xdr:colOff>
      <xdr:row>0</xdr:row>
      <xdr:rowOff>174238</xdr:rowOff>
    </xdr:from>
    <xdr:to>
      <xdr:col>3</xdr:col>
      <xdr:colOff>861200</xdr:colOff>
      <xdr:row>3</xdr:row>
      <xdr:rowOff>92927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26598" y="174238"/>
          <a:ext cx="2443047" cy="511098"/>
        </a:xfrm>
        <a:prstGeom prst="rect">
          <a:avLst/>
        </a:prstGeom>
      </xdr:spPr>
    </xdr:pic>
    <xdr:clientData/>
  </xdr:twoCellAnchor>
  <xdr:twoCellAnchor editAs="oneCell">
    <xdr:from>
      <xdr:col>1</xdr:col>
      <xdr:colOff>3084284</xdr:colOff>
      <xdr:row>123</xdr:row>
      <xdr:rowOff>0</xdr:rowOff>
    </xdr:from>
    <xdr:to>
      <xdr:col>2</xdr:col>
      <xdr:colOff>0</xdr:colOff>
      <xdr:row>125</xdr:row>
      <xdr:rowOff>139953</xdr:rowOff>
    </xdr:to>
    <xdr:pic>
      <xdr:nvPicPr>
        <xdr:cNvPr id="6" name="1 Imagen" descr="logo original.jp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 l="-3797" r="-10126" b="13144"/>
        <a:stretch>
          <a:fillRect/>
        </a:stretch>
      </xdr:blipFill>
      <xdr:spPr>
        <a:xfrm>
          <a:off x="2865209" y="22755225"/>
          <a:ext cx="1816" cy="540002"/>
        </a:xfrm>
        <a:prstGeom prst="rect">
          <a:avLst/>
        </a:prstGeom>
      </xdr:spPr>
    </xdr:pic>
    <xdr:clientData/>
  </xdr:twoCellAnchor>
  <xdr:twoCellAnchor editAs="oneCell">
    <xdr:from>
      <xdr:col>1</xdr:col>
      <xdr:colOff>3084284</xdr:colOff>
      <xdr:row>123</xdr:row>
      <xdr:rowOff>0</xdr:rowOff>
    </xdr:from>
    <xdr:to>
      <xdr:col>2</xdr:col>
      <xdr:colOff>0</xdr:colOff>
      <xdr:row>125</xdr:row>
      <xdr:rowOff>139953</xdr:rowOff>
    </xdr:to>
    <xdr:pic>
      <xdr:nvPicPr>
        <xdr:cNvPr id="7" name="1 Imagen" descr="logo original.jp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 l="-3797" r="-10126" b="13144"/>
        <a:stretch>
          <a:fillRect/>
        </a:stretch>
      </xdr:blipFill>
      <xdr:spPr>
        <a:xfrm>
          <a:off x="2865209" y="22755225"/>
          <a:ext cx="1816" cy="540002"/>
        </a:xfrm>
        <a:prstGeom prst="rect">
          <a:avLst/>
        </a:prstGeom>
      </xdr:spPr>
    </xdr:pic>
    <xdr:clientData/>
  </xdr:twoCellAnchor>
  <xdr:oneCellAnchor>
    <xdr:from>
      <xdr:col>1</xdr:col>
      <xdr:colOff>3084284</xdr:colOff>
      <xdr:row>124</xdr:row>
      <xdr:rowOff>0</xdr:rowOff>
    </xdr:from>
    <xdr:ext cx="1816" cy="540002"/>
    <xdr:pic>
      <xdr:nvPicPr>
        <xdr:cNvPr id="8" name="1 Imagen" descr="logo original.jp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 l="-3797" r="-10126" b="13144"/>
        <a:stretch>
          <a:fillRect/>
        </a:stretch>
      </xdr:blipFill>
      <xdr:spPr>
        <a:xfrm>
          <a:off x="2865209" y="22945725"/>
          <a:ext cx="1816" cy="540002"/>
        </a:xfrm>
        <a:prstGeom prst="rect">
          <a:avLst/>
        </a:prstGeom>
      </xdr:spPr>
    </xdr:pic>
    <xdr:clientData/>
  </xdr:oneCellAnchor>
  <xdr:oneCellAnchor>
    <xdr:from>
      <xdr:col>1</xdr:col>
      <xdr:colOff>3084284</xdr:colOff>
      <xdr:row>124</xdr:row>
      <xdr:rowOff>0</xdr:rowOff>
    </xdr:from>
    <xdr:ext cx="1816" cy="540002"/>
    <xdr:pic>
      <xdr:nvPicPr>
        <xdr:cNvPr id="9" name="1 Imagen" descr="logo original.jp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 l="-3797" r="-10126" b="13144"/>
        <a:stretch>
          <a:fillRect/>
        </a:stretch>
      </xdr:blipFill>
      <xdr:spPr>
        <a:xfrm>
          <a:off x="2865209" y="22945725"/>
          <a:ext cx="1816" cy="540002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omedoreseconomicos.gob.d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130"/>
  <sheetViews>
    <sheetView showGridLines="0" tabSelected="1" zoomScale="82" zoomScaleNormal="82" workbookViewId="0">
      <selection activeCell="D65" sqref="D65"/>
    </sheetView>
  </sheetViews>
  <sheetFormatPr baseColWidth="10" defaultColWidth="12.42578125" defaultRowHeight="15.75" x14ac:dyDescent="0.25"/>
  <cols>
    <col min="1" max="1" width="35" style="1" customWidth="1"/>
    <col min="2" max="2" width="24" style="27" customWidth="1"/>
    <col min="3" max="3" width="20.5703125" style="1" customWidth="1"/>
    <col min="4" max="4" width="17.140625" style="1" customWidth="1"/>
    <col min="5" max="5" width="17.85546875" style="1" customWidth="1"/>
    <col min="6" max="6" width="18.85546875" style="1" customWidth="1"/>
    <col min="7" max="8" width="17.7109375" style="1" bestFit="1" customWidth="1"/>
    <col min="9" max="16384" width="12.42578125" style="1"/>
  </cols>
  <sheetData>
    <row r="1" spans="1:7" x14ac:dyDescent="0.25">
      <c r="A1" s="66"/>
      <c r="B1" s="66"/>
      <c r="C1" s="66"/>
      <c r="D1" s="66"/>
      <c r="E1" s="66"/>
      <c r="F1" s="66"/>
    </row>
    <row r="2" spans="1:7" x14ac:dyDescent="0.25">
      <c r="A2" s="66"/>
      <c r="B2" s="66"/>
      <c r="C2" s="66"/>
      <c r="D2" s="66"/>
      <c r="E2" s="66"/>
      <c r="F2" s="66"/>
    </row>
    <row r="3" spans="1:7" x14ac:dyDescent="0.25">
      <c r="A3" s="66"/>
      <c r="B3" s="66"/>
      <c r="C3" s="66"/>
      <c r="D3" s="66"/>
      <c r="E3" s="66"/>
      <c r="F3" s="66"/>
    </row>
    <row r="4" spans="1:7" x14ac:dyDescent="0.25">
      <c r="A4" s="66"/>
      <c r="B4" s="66"/>
      <c r="C4" s="66"/>
      <c r="D4" s="66"/>
      <c r="E4" s="66"/>
      <c r="F4" s="66"/>
    </row>
    <row r="5" spans="1:7" x14ac:dyDescent="0.25">
      <c r="A5" s="69" t="s">
        <v>0</v>
      </c>
      <c r="B5" s="69"/>
      <c r="C5" s="69"/>
      <c r="D5" s="69"/>
      <c r="E5" s="69"/>
      <c r="F5" s="69"/>
      <c r="G5" s="69"/>
    </row>
    <row r="6" spans="1:7" ht="30" x14ac:dyDescent="0.25">
      <c r="A6" s="70" t="s">
        <v>1</v>
      </c>
      <c r="B6" s="70"/>
      <c r="C6" s="70"/>
      <c r="D6" s="70"/>
      <c r="E6" s="70"/>
      <c r="F6" s="70"/>
      <c r="G6" s="70"/>
    </row>
    <row r="7" spans="1:7" x14ac:dyDescent="0.25">
      <c r="A7" s="71" t="s">
        <v>92</v>
      </c>
      <c r="B7" s="71"/>
      <c r="C7" s="71"/>
      <c r="D7" s="71"/>
      <c r="E7" s="71"/>
      <c r="F7" s="71"/>
      <c r="G7" s="71"/>
    </row>
    <row r="8" spans="1:7" x14ac:dyDescent="0.25">
      <c r="A8" s="71" t="s">
        <v>93</v>
      </c>
      <c r="B8" s="71"/>
      <c r="C8" s="71"/>
      <c r="D8" s="71"/>
      <c r="E8" s="71"/>
      <c r="F8" s="71"/>
      <c r="G8" s="71"/>
    </row>
    <row r="9" spans="1:7" x14ac:dyDescent="0.25">
      <c r="A9" s="69" t="s">
        <v>94</v>
      </c>
      <c r="B9" s="69"/>
      <c r="C9" s="69"/>
      <c r="D9" s="69"/>
      <c r="E9" s="69"/>
      <c r="F9" s="69"/>
      <c r="G9" s="69"/>
    </row>
    <row r="10" spans="1:7" s="2" customFormat="1" x14ac:dyDescent="0.25">
      <c r="A10" s="69">
        <v>2023</v>
      </c>
      <c r="B10" s="69"/>
      <c r="C10" s="69"/>
      <c r="D10" s="69"/>
      <c r="E10" s="69"/>
      <c r="F10" s="69"/>
      <c r="G10" s="69"/>
    </row>
    <row r="11" spans="1:7" s="2" customFormat="1" x14ac:dyDescent="0.25">
      <c r="A11" s="1"/>
      <c r="B11" s="27"/>
      <c r="C11" s="1"/>
      <c r="D11" s="1"/>
      <c r="E11" s="1"/>
      <c r="F11" s="1"/>
    </row>
    <row r="12" spans="1:7" s="2" customFormat="1" x14ac:dyDescent="0.25">
      <c r="A12" s="34" t="s">
        <v>4</v>
      </c>
      <c r="B12" s="51" t="s">
        <v>85</v>
      </c>
      <c r="C12" s="35" t="s">
        <v>82</v>
      </c>
      <c r="D12" s="35" t="s">
        <v>90</v>
      </c>
      <c r="E12" s="35" t="s">
        <v>91</v>
      </c>
      <c r="F12" s="35" t="s">
        <v>95</v>
      </c>
      <c r="G12" s="35" t="s">
        <v>103</v>
      </c>
    </row>
    <row r="13" spans="1:7" s="2" customFormat="1" x14ac:dyDescent="0.25">
      <c r="A13" s="36" t="s">
        <v>5</v>
      </c>
      <c r="B13" s="37"/>
      <c r="C13" s="37"/>
      <c r="D13" s="37"/>
      <c r="E13" s="38"/>
      <c r="F13" s="38"/>
      <c r="G13" s="38"/>
    </row>
    <row r="14" spans="1:7" s="2" customFormat="1" ht="31.5" x14ac:dyDescent="0.25">
      <c r="A14" s="3" t="s">
        <v>6</v>
      </c>
      <c r="B14" s="31">
        <f>+C14+D14+E14+F14+G14</f>
        <v>282583633.29000002</v>
      </c>
      <c r="C14" s="31">
        <f>SUM(C15:C19)</f>
        <v>46431902.190000005</v>
      </c>
      <c r="D14" s="31">
        <f t="shared" ref="D14:F14" si="0">SUM(D15:D19)</f>
        <v>51452834.469999999</v>
      </c>
      <c r="E14" s="31">
        <f t="shared" si="0"/>
        <v>50716633.899999999</v>
      </c>
      <c r="F14" s="31">
        <f t="shared" si="0"/>
        <v>82137080.309999987</v>
      </c>
      <c r="G14" s="31">
        <f>SUM(G15:G19)</f>
        <v>51845182.420000002</v>
      </c>
    </row>
    <row r="15" spans="1:7" x14ac:dyDescent="0.25">
      <c r="A15" s="32" t="s">
        <v>7</v>
      </c>
      <c r="B15" s="31">
        <f t="shared" ref="B15:B77" si="1">+C15+D15+E15+F15+G15</f>
        <v>207991195.44999999</v>
      </c>
      <c r="C15" s="22">
        <v>38394019.130000003</v>
      </c>
      <c r="D15" s="22">
        <v>43060616.93</v>
      </c>
      <c r="E15" s="16">
        <v>42284749.439999998</v>
      </c>
      <c r="F15" s="11">
        <v>42720916.729999997</v>
      </c>
      <c r="G15" s="59">
        <v>41530893.219999999</v>
      </c>
    </row>
    <row r="16" spans="1:7" s="2" customFormat="1" x14ac:dyDescent="0.25">
      <c r="A16" s="32" t="s">
        <v>8</v>
      </c>
      <c r="B16" s="31">
        <f t="shared" si="1"/>
        <v>43747295.790000007</v>
      </c>
      <c r="C16" s="23">
        <v>2167050</v>
      </c>
      <c r="D16" s="23">
        <v>2167050</v>
      </c>
      <c r="E16" s="17">
        <v>2227050</v>
      </c>
      <c r="F16" s="12">
        <v>33147170.949999999</v>
      </c>
      <c r="G16" s="59">
        <v>4038974.84</v>
      </c>
    </row>
    <row r="17" spans="1:7" s="2" customFormat="1" ht="31.5" x14ac:dyDescent="0.25">
      <c r="A17" s="33" t="s">
        <v>9</v>
      </c>
      <c r="B17" s="31">
        <f t="shared" si="1"/>
        <v>0</v>
      </c>
      <c r="C17" s="29">
        <v>0</v>
      </c>
      <c r="D17" s="24">
        <v>0</v>
      </c>
      <c r="E17" s="18">
        <v>0</v>
      </c>
      <c r="F17" s="18">
        <v>0</v>
      </c>
      <c r="G17" s="30">
        <v>0</v>
      </c>
    </row>
    <row r="18" spans="1:7" ht="31.5" x14ac:dyDescent="0.25">
      <c r="A18" s="33" t="s">
        <v>10</v>
      </c>
      <c r="B18" s="31">
        <f t="shared" si="1"/>
        <v>0</v>
      </c>
      <c r="C18" s="29">
        <v>0</v>
      </c>
      <c r="D18" s="24">
        <v>0</v>
      </c>
      <c r="E18" s="18">
        <v>0</v>
      </c>
      <c r="F18" s="18">
        <v>0</v>
      </c>
      <c r="G18" s="30">
        <v>0</v>
      </c>
    </row>
    <row r="19" spans="1:7" ht="31.5" x14ac:dyDescent="0.25">
      <c r="A19" s="32" t="s">
        <v>11</v>
      </c>
      <c r="B19" s="31">
        <f t="shared" si="1"/>
        <v>30845142.049999997</v>
      </c>
      <c r="C19" s="22">
        <v>5870833.0599999996</v>
      </c>
      <c r="D19" s="22">
        <v>6225167.54</v>
      </c>
      <c r="E19" s="16">
        <v>6204834.46</v>
      </c>
      <c r="F19" s="11">
        <v>6268992.6299999999</v>
      </c>
      <c r="G19" s="62">
        <v>6275314.3600000003</v>
      </c>
    </row>
    <row r="20" spans="1:7" s="2" customFormat="1" ht="31.5" x14ac:dyDescent="0.25">
      <c r="A20" s="3" t="s">
        <v>12</v>
      </c>
      <c r="B20" s="31">
        <f t="shared" si="1"/>
        <v>37517663.089999996</v>
      </c>
      <c r="C20" s="26">
        <f>SUM(C21:C29)</f>
        <v>4513355.3599999994</v>
      </c>
      <c r="D20" s="26">
        <f>SUM(D21:D29)</f>
        <v>7645045.7599999998</v>
      </c>
      <c r="E20" s="26">
        <f>SUM(E21:E29)</f>
        <v>15568209.5</v>
      </c>
      <c r="F20" s="26">
        <f>SUM(F21:F29)</f>
        <v>5123139.5</v>
      </c>
      <c r="G20" s="60">
        <v>4667912.97</v>
      </c>
    </row>
    <row r="21" spans="1:7" s="2" customFormat="1" x14ac:dyDescent="0.25">
      <c r="A21" s="32" t="s">
        <v>13</v>
      </c>
      <c r="B21" s="31">
        <f t="shared" si="1"/>
        <v>13013755.24</v>
      </c>
      <c r="C21" s="23">
        <v>2707265.61</v>
      </c>
      <c r="D21" s="23">
        <v>2768286.2</v>
      </c>
      <c r="E21" s="17">
        <v>3274962.77</v>
      </c>
      <c r="F21" s="11">
        <v>1751690.82</v>
      </c>
      <c r="G21" s="59">
        <v>2511549.84</v>
      </c>
    </row>
    <row r="22" spans="1:7" s="2" customFormat="1" ht="31.5" x14ac:dyDescent="0.25">
      <c r="A22" s="32" t="s">
        <v>14</v>
      </c>
      <c r="B22" s="31">
        <f t="shared" si="1"/>
        <v>448834.27999999997</v>
      </c>
      <c r="C22" s="23">
        <v>0</v>
      </c>
      <c r="D22" s="25">
        <v>0</v>
      </c>
      <c r="E22" s="16">
        <v>445834.23999999999</v>
      </c>
      <c r="F22" s="11">
        <v>-15500</v>
      </c>
      <c r="G22" s="60">
        <v>18500.04</v>
      </c>
    </row>
    <row r="23" spans="1:7" s="2" customFormat="1" x14ac:dyDescent="0.25">
      <c r="A23" s="32" t="s">
        <v>15</v>
      </c>
      <c r="B23" s="31">
        <f t="shared" si="1"/>
        <v>10091693.77</v>
      </c>
      <c r="C23" s="23">
        <v>1806089.75</v>
      </c>
      <c r="D23" s="23">
        <v>2509754</v>
      </c>
      <c r="E23" s="19">
        <v>3076229.02</v>
      </c>
      <c r="F23" s="11">
        <v>965221.5</v>
      </c>
      <c r="G23" s="59">
        <v>1734399.5</v>
      </c>
    </row>
    <row r="24" spans="1:7" s="2" customFormat="1" ht="31.5" x14ac:dyDescent="0.25">
      <c r="A24" s="32" t="s">
        <v>16</v>
      </c>
      <c r="B24" s="31">
        <f t="shared" si="1"/>
        <v>0</v>
      </c>
      <c r="C24" s="23">
        <v>0</v>
      </c>
      <c r="D24" s="25">
        <v>0</v>
      </c>
      <c r="E24" s="19">
        <v>0</v>
      </c>
      <c r="F24" s="18">
        <v>0</v>
      </c>
      <c r="G24" s="30">
        <v>0</v>
      </c>
    </row>
    <row r="25" spans="1:7" s="2" customFormat="1" x14ac:dyDescent="0.25">
      <c r="A25" s="32" t="s">
        <v>17</v>
      </c>
      <c r="B25" s="31">
        <f t="shared" si="1"/>
        <v>5380000</v>
      </c>
      <c r="C25" s="23">
        <v>0</v>
      </c>
      <c r="D25" s="25">
        <v>1093000</v>
      </c>
      <c r="E25" s="16">
        <v>3213000</v>
      </c>
      <c r="F25" s="49">
        <v>787000</v>
      </c>
      <c r="G25" s="59">
        <v>287000</v>
      </c>
    </row>
    <row r="26" spans="1:7" x14ac:dyDescent="0.25">
      <c r="A26" s="33" t="s">
        <v>18</v>
      </c>
      <c r="B26" s="31">
        <f t="shared" si="1"/>
        <v>2660815.9300000002</v>
      </c>
      <c r="C26" s="29">
        <v>0</v>
      </c>
      <c r="D26" s="24">
        <v>0</v>
      </c>
      <c r="E26" s="20">
        <v>2660815.9300000002</v>
      </c>
      <c r="F26" s="18">
        <v>0</v>
      </c>
      <c r="G26" s="30">
        <v>0</v>
      </c>
    </row>
    <row r="27" spans="1:7" ht="63" x14ac:dyDescent="0.25">
      <c r="A27" s="32" t="s">
        <v>19</v>
      </c>
      <c r="B27" s="31">
        <f t="shared" si="1"/>
        <v>4429901.28</v>
      </c>
      <c r="C27" s="23">
        <v>0</v>
      </c>
      <c r="D27" s="23">
        <v>1147745.56</v>
      </c>
      <c r="E27" s="19">
        <v>2071367.54</v>
      </c>
      <c r="F27" s="48">
        <v>1122607.18</v>
      </c>
      <c r="G27" s="62">
        <v>88181</v>
      </c>
    </row>
    <row r="28" spans="1:7" ht="47.25" x14ac:dyDescent="0.25">
      <c r="A28" s="32" t="s">
        <v>20</v>
      </c>
      <c r="B28" s="31">
        <f t="shared" si="1"/>
        <v>1492662.59</v>
      </c>
      <c r="C28" s="23">
        <v>0</v>
      </c>
      <c r="D28" s="25">
        <v>126260</v>
      </c>
      <c r="E28" s="19">
        <v>826000</v>
      </c>
      <c r="F28" s="50">
        <v>512120</v>
      </c>
      <c r="G28" s="62">
        <v>28282.59</v>
      </c>
    </row>
    <row r="29" spans="1:7" ht="31.5" x14ac:dyDescent="0.25">
      <c r="A29" s="33" t="s">
        <v>21</v>
      </c>
      <c r="B29" s="31">
        <f t="shared" si="1"/>
        <v>0</v>
      </c>
      <c r="C29" s="29">
        <v>0</v>
      </c>
      <c r="D29" s="24">
        <v>0</v>
      </c>
      <c r="E29" s="18">
        <v>0</v>
      </c>
      <c r="F29" s="18">
        <v>0</v>
      </c>
      <c r="G29" s="30">
        <v>0</v>
      </c>
    </row>
    <row r="30" spans="1:7" x14ac:dyDescent="0.25">
      <c r="A30" s="3" t="s">
        <v>22</v>
      </c>
      <c r="B30" s="31">
        <f t="shared" si="1"/>
        <v>734890603.49000001</v>
      </c>
      <c r="C30" s="26">
        <f t="shared" ref="C30:F30" si="2">SUM(C31:C39)</f>
        <v>61167093.369999997</v>
      </c>
      <c r="D30" s="26">
        <f t="shared" si="2"/>
        <v>166373340.51000002</v>
      </c>
      <c r="E30" s="26">
        <f t="shared" si="2"/>
        <v>104856249.20999999</v>
      </c>
      <c r="F30" s="26">
        <f t="shared" si="2"/>
        <v>171377561.33999997</v>
      </c>
      <c r="G30" s="59">
        <v>231116359.06</v>
      </c>
    </row>
    <row r="31" spans="1:7" ht="31.5" x14ac:dyDescent="0.25">
      <c r="A31" s="32" t="s">
        <v>23</v>
      </c>
      <c r="B31" s="31">
        <f t="shared" si="1"/>
        <v>693652151.44000006</v>
      </c>
      <c r="C31" s="23">
        <v>59989098.189999998</v>
      </c>
      <c r="D31" s="23">
        <v>162608774.93000001</v>
      </c>
      <c r="E31" s="17">
        <v>102916716.25</v>
      </c>
      <c r="F31" s="17">
        <v>150462452.75999999</v>
      </c>
      <c r="G31" s="63">
        <v>217675109.31</v>
      </c>
    </row>
    <row r="32" spans="1:7" x14ac:dyDescent="0.25">
      <c r="A32" s="32" t="s">
        <v>24</v>
      </c>
      <c r="B32" s="31">
        <f t="shared" si="1"/>
        <v>60</v>
      </c>
      <c r="C32" s="23">
        <v>0</v>
      </c>
      <c r="D32" s="23">
        <v>0</v>
      </c>
      <c r="E32" s="19">
        <v>0</v>
      </c>
      <c r="F32" s="47">
        <v>8496</v>
      </c>
      <c r="G32" s="59">
        <v>-8436</v>
      </c>
    </row>
    <row r="33" spans="1:7" ht="31.5" x14ac:dyDescent="0.25">
      <c r="A33" s="32" t="s">
        <v>25</v>
      </c>
      <c r="B33" s="31">
        <f t="shared" si="1"/>
        <v>349999.98</v>
      </c>
      <c r="C33" s="23">
        <v>0</v>
      </c>
      <c r="D33" s="23">
        <v>0</v>
      </c>
      <c r="E33" s="17">
        <v>0</v>
      </c>
      <c r="F33" s="47">
        <v>349999.98</v>
      </c>
      <c r="G33" s="30">
        <v>0</v>
      </c>
    </row>
    <row r="34" spans="1:7" ht="31.5" x14ac:dyDescent="0.25">
      <c r="A34" s="32" t="s">
        <v>26</v>
      </c>
      <c r="B34" s="31">
        <f t="shared" si="1"/>
        <v>0</v>
      </c>
      <c r="C34" s="23">
        <v>0</v>
      </c>
      <c r="D34" s="25">
        <v>0</v>
      </c>
      <c r="E34" s="19">
        <v>0</v>
      </c>
      <c r="F34" s="52">
        <v>0</v>
      </c>
      <c r="G34" s="30">
        <v>0</v>
      </c>
    </row>
    <row r="35" spans="1:7" ht="31.5" x14ac:dyDescent="0.25">
      <c r="A35" s="32" t="s">
        <v>27</v>
      </c>
      <c r="B35" s="31">
        <f t="shared" si="1"/>
        <v>368326.11000000004</v>
      </c>
      <c r="C35" s="23">
        <v>0</v>
      </c>
      <c r="D35" s="25">
        <v>305519.46000000002</v>
      </c>
      <c r="E35" s="19">
        <v>0</v>
      </c>
      <c r="F35" s="50">
        <v>33059.94</v>
      </c>
      <c r="G35" s="62">
        <v>29746.71</v>
      </c>
    </row>
    <row r="36" spans="1:7" ht="31.5" x14ac:dyDescent="0.25">
      <c r="A36" s="32" t="s">
        <v>28</v>
      </c>
      <c r="B36" s="31">
        <f t="shared" si="1"/>
        <v>378717.3</v>
      </c>
      <c r="C36" s="23">
        <v>0</v>
      </c>
      <c r="D36" s="23">
        <v>0</v>
      </c>
      <c r="E36" s="17">
        <v>169636.8</v>
      </c>
      <c r="F36" s="52">
        <v>0</v>
      </c>
      <c r="G36" s="62">
        <v>209080.5</v>
      </c>
    </row>
    <row r="37" spans="1:7" ht="47.25" x14ac:dyDescent="0.25">
      <c r="A37" s="33" t="s">
        <v>29</v>
      </c>
      <c r="B37" s="31">
        <f t="shared" si="1"/>
        <v>12334370.709999999</v>
      </c>
      <c r="C37" s="29">
        <v>0</v>
      </c>
      <c r="D37" s="24">
        <v>3091200</v>
      </c>
      <c r="E37" s="20">
        <v>127440</v>
      </c>
      <c r="F37" s="48">
        <v>2558400.0299999998</v>
      </c>
      <c r="G37" s="62">
        <v>6557330.6799999997</v>
      </c>
    </row>
    <row r="38" spans="1:7" ht="47.25" x14ac:dyDescent="0.25">
      <c r="A38" s="33" t="s">
        <v>30</v>
      </c>
      <c r="B38" s="31">
        <f t="shared" si="1"/>
        <v>0</v>
      </c>
      <c r="C38" s="29">
        <v>0</v>
      </c>
      <c r="D38" s="24">
        <v>0</v>
      </c>
      <c r="E38" s="18">
        <v>0</v>
      </c>
      <c r="F38" s="52">
        <v>0</v>
      </c>
      <c r="G38" s="30">
        <v>0</v>
      </c>
    </row>
    <row r="39" spans="1:7" ht="31.5" x14ac:dyDescent="0.25">
      <c r="A39" s="33" t="s">
        <v>31</v>
      </c>
      <c r="B39" s="31">
        <f t="shared" si="1"/>
        <v>27191501.259999998</v>
      </c>
      <c r="C39" s="29">
        <v>1177995.18</v>
      </c>
      <c r="D39" s="23">
        <v>367846.12</v>
      </c>
      <c r="E39" s="17">
        <v>1642456.16</v>
      </c>
      <c r="F39" s="50">
        <v>17965152.629999999</v>
      </c>
      <c r="G39" s="60">
        <v>6038051.1699999999</v>
      </c>
    </row>
    <row r="40" spans="1:7" ht="31.5" x14ac:dyDescent="0.25">
      <c r="A40" s="3" t="s">
        <v>32</v>
      </c>
      <c r="B40" s="31">
        <f t="shared" si="1"/>
        <v>0</v>
      </c>
      <c r="C40" s="26">
        <f t="shared" ref="C40:F40" si="3">SUM(C41:C47)</f>
        <v>0</v>
      </c>
      <c r="D40" s="26">
        <f t="shared" si="3"/>
        <v>0</v>
      </c>
      <c r="E40" s="26">
        <f t="shared" si="3"/>
        <v>0</v>
      </c>
      <c r="F40" s="26">
        <f t="shared" si="3"/>
        <v>0</v>
      </c>
      <c r="G40" s="30">
        <v>0</v>
      </c>
    </row>
    <row r="41" spans="1:7" ht="31.5" x14ac:dyDescent="0.25">
      <c r="A41" s="33" t="s">
        <v>33</v>
      </c>
      <c r="B41" s="31">
        <f t="shared" si="1"/>
        <v>0</v>
      </c>
      <c r="C41" s="29">
        <v>0</v>
      </c>
      <c r="D41" s="24">
        <v>0</v>
      </c>
      <c r="E41" s="18">
        <v>0</v>
      </c>
      <c r="F41" s="52">
        <f t="shared" ref="F41" si="4">SUM(F42:F48)</f>
        <v>0</v>
      </c>
      <c r="G41" s="30">
        <v>0</v>
      </c>
    </row>
    <row r="42" spans="1:7" ht="47.25" x14ac:dyDescent="0.25">
      <c r="A42" s="33" t="s">
        <v>34</v>
      </c>
      <c r="B42" s="31">
        <f t="shared" si="1"/>
        <v>0</v>
      </c>
      <c r="C42" s="29">
        <v>0</v>
      </c>
      <c r="D42" s="29">
        <v>0</v>
      </c>
      <c r="E42" s="29">
        <v>0</v>
      </c>
      <c r="F42" s="52">
        <f t="shared" ref="F42" si="5">SUM(F43:F49)</f>
        <v>0</v>
      </c>
      <c r="G42" s="30">
        <v>0</v>
      </c>
    </row>
    <row r="43" spans="1:7" ht="47.25" x14ac:dyDescent="0.25">
      <c r="A43" s="33" t="s">
        <v>35</v>
      </c>
      <c r="B43" s="31">
        <f t="shared" si="1"/>
        <v>0</v>
      </c>
      <c r="C43" s="29">
        <v>0</v>
      </c>
      <c r="D43" s="29">
        <v>0</v>
      </c>
      <c r="E43" s="29">
        <v>0</v>
      </c>
      <c r="F43" s="52">
        <f t="shared" ref="F43:F47" si="6">SUM(F44:F50)</f>
        <v>0</v>
      </c>
      <c r="G43" s="30">
        <v>0</v>
      </c>
    </row>
    <row r="44" spans="1:7" ht="47.25" x14ac:dyDescent="0.25">
      <c r="A44" s="33" t="s">
        <v>36</v>
      </c>
      <c r="B44" s="31">
        <f t="shared" si="1"/>
        <v>0</v>
      </c>
      <c r="C44" s="29">
        <v>0</v>
      </c>
      <c r="D44" s="29">
        <v>0</v>
      </c>
      <c r="E44" s="29">
        <v>0</v>
      </c>
      <c r="F44" s="52">
        <f t="shared" si="6"/>
        <v>0</v>
      </c>
      <c r="G44" s="30">
        <v>0</v>
      </c>
    </row>
    <row r="45" spans="1:7" ht="47.25" x14ac:dyDescent="0.25">
      <c r="A45" s="33" t="s">
        <v>37</v>
      </c>
      <c r="B45" s="31">
        <f t="shared" si="1"/>
        <v>0</v>
      </c>
      <c r="C45" s="29">
        <v>0</v>
      </c>
      <c r="D45" s="29">
        <v>0</v>
      </c>
      <c r="E45" s="29">
        <v>0</v>
      </c>
      <c r="F45" s="52">
        <f t="shared" si="6"/>
        <v>0</v>
      </c>
      <c r="G45" s="30">
        <v>0</v>
      </c>
    </row>
    <row r="46" spans="1:7" ht="31.5" x14ac:dyDescent="0.25">
      <c r="A46" s="33" t="s">
        <v>38</v>
      </c>
      <c r="B46" s="31">
        <f t="shared" si="1"/>
        <v>0</v>
      </c>
      <c r="C46" s="29">
        <v>0</v>
      </c>
      <c r="D46" s="29">
        <v>0</v>
      </c>
      <c r="E46" s="29">
        <v>0</v>
      </c>
      <c r="F46" s="52">
        <f t="shared" si="6"/>
        <v>0</v>
      </c>
      <c r="G46" s="30">
        <v>0</v>
      </c>
    </row>
    <row r="47" spans="1:7" ht="47.25" x14ac:dyDescent="0.25">
      <c r="A47" s="33" t="s">
        <v>39</v>
      </c>
      <c r="B47" s="31">
        <f t="shared" si="1"/>
        <v>0</v>
      </c>
      <c r="C47" s="29">
        <v>0</v>
      </c>
      <c r="D47" s="29">
        <v>0</v>
      </c>
      <c r="E47" s="29">
        <v>0</v>
      </c>
      <c r="F47" s="52">
        <f t="shared" si="6"/>
        <v>0</v>
      </c>
      <c r="G47" s="30">
        <v>0</v>
      </c>
    </row>
    <row r="48" spans="1:7" x14ac:dyDescent="0.25">
      <c r="A48" s="3" t="s">
        <v>40</v>
      </c>
      <c r="B48" s="31">
        <f t="shared" si="1"/>
        <v>0</v>
      </c>
      <c r="C48" s="26">
        <f t="shared" ref="C48:E48" si="7">SUM(C49:C55)</f>
        <v>0</v>
      </c>
      <c r="D48" s="26">
        <f t="shared" si="7"/>
        <v>0</v>
      </c>
      <c r="E48" s="26">
        <f t="shared" si="7"/>
        <v>0</v>
      </c>
      <c r="F48" s="30">
        <v>0</v>
      </c>
      <c r="G48" s="30">
        <v>0</v>
      </c>
    </row>
    <row r="49" spans="1:7" ht="31.5" x14ac:dyDescent="0.25">
      <c r="A49" s="33" t="s">
        <v>41</v>
      </c>
      <c r="B49" s="31">
        <f t="shared" si="1"/>
        <v>0</v>
      </c>
      <c r="C49" s="29">
        <v>0</v>
      </c>
      <c r="D49" s="29">
        <v>0</v>
      </c>
      <c r="E49" s="29">
        <v>0</v>
      </c>
      <c r="F49" s="29">
        <v>0</v>
      </c>
      <c r="G49" s="30">
        <v>0</v>
      </c>
    </row>
    <row r="50" spans="1:7" ht="47.25" x14ac:dyDescent="0.25">
      <c r="A50" s="33" t="s">
        <v>42</v>
      </c>
      <c r="B50" s="31">
        <f t="shared" si="1"/>
        <v>0</v>
      </c>
      <c r="C50" s="29">
        <v>0</v>
      </c>
      <c r="D50" s="29">
        <v>0</v>
      </c>
      <c r="E50" s="29">
        <v>0</v>
      </c>
      <c r="F50" s="29">
        <v>0</v>
      </c>
      <c r="G50" s="30">
        <v>0</v>
      </c>
    </row>
    <row r="51" spans="1:7" ht="47.25" x14ac:dyDescent="0.25">
      <c r="A51" s="33" t="s">
        <v>43</v>
      </c>
      <c r="B51" s="31">
        <f t="shared" si="1"/>
        <v>0</v>
      </c>
      <c r="C51" s="29">
        <v>0</v>
      </c>
      <c r="D51" s="29">
        <v>0</v>
      </c>
      <c r="E51" s="29">
        <v>0</v>
      </c>
      <c r="F51" s="29">
        <v>0</v>
      </c>
      <c r="G51" s="30">
        <v>0</v>
      </c>
    </row>
    <row r="52" spans="1:7" ht="47.25" x14ac:dyDescent="0.25">
      <c r="A52" s="33" t="s">
        <v>44</v>
      </c>
      <c r="B52" s="31">
        <f t="shared" si="1"/>
        <v>0</v>
      </c>
      <c r="C52" s="29">
        <v>0</v>
      </c>
      <c r="D52" s="29">
        <v>0</v>
      </c>
      <c r="E52" s="29">
        <v>0</v>
      </c>
      <c r="F52" s="29">
        <v>0</v>
      </c>
      <c r="G52" s="30">
        <v>0</v>
      </c>
    </row>
    <row r="53" spans="1:7" ht="47.25" x14ac:dyDescent="0.25">
      <c r="A53" s="33" t="s">
        <v>45</v>
      </c>
      <c r="B53" s="31">
        <f t="shared" si="1"/>
        <v>0</v>
      </c>
      <c r="C53" s="29">
        <v>0</v>
      </c>
      <c r="D53" s="29">
        <v>0</v>
      </c>
      <c r="E53" s="29">
        <v>0</v>
      </c>
      <c r="F53" s="29">
        <v>0</v>
      </c>
      <c r="G53" s="30">
        <v>0</v>
      </c>
    </row>
    <row r="54" spans="1:7" ht="31.5" x14ac:dyDescent="0.25">
      <c r="A54" s="33" t="s">
        <v>46</v>
      </c>
      <c r="B54" s="31">
        <f t="shared" si="1"/>
        <v>0</v>
      </c>
      <c r="C54" s="29">
        <v>0</v>
      </c>
      <c r="D54" s="29">
        <v>0</v>
      </c>
      <c r="E54" s="29">
        <v>0</v>
      </c>
      <c r="F54" s="29">
        <v>0</v>
      </c>
      <c r="G54" s="30">
        <v>0</v>
      </c>
    </row>
    <row r="55" spans="1:7" ht="47.25" x14ac:dyDescent="0.25">
      <c r="A55" s="33" t="s">
        <v>47</v>
      </c>
      <c r="B55" s="31">
        <f t="shared" si="1"/>
        <v>0</v>
      </c>
      <c r="C55" s="29">
        <v>0</v>
      </c>
      <c r="D55" s="29">
        <v>0</v>
      </c>
      <c r="E55" s="29">
        <v>0</v>
      </c>
      <c r="F55" s="29">
        <v>0</v>
      </c>
      <c r="G55" s="30">
        <v>0</v>
      </c>
    </row>
    <row r="56" spans="1:7" ht="31.5" x14ac:dyDescent="0.25">
      <c r="A56" s="3" t="s">
        <v>48</v>
      </c>
      <c r="B56" s="31">
        <f t="shared" si="1"/>
        <v>47614175.219999999</v>
      </c>
      <c r="C56" s="30">
        <f>SUM(C57:C65)</f>
        <v>0</v>
      </c>
      <c r="D56" s="30">
        <f t="shared" ref="D56:F56" si="8">SUM(D57:D65)</f>
        <v>4673870</v>
      </c>
      <c r="E56" s="30">
        <f t="shared" si="8"/>
        <v>41074296</v>
      </c>
      <c r="F56" s="30">
        <f t="shared" si="8"/>
        <v>964475.16</v>
      </c>
      <c r="G56" s="62">
        <v>901534.06</v>
      </c>
    </row>
    <row r="57" spans="1:7" x14ac:dyDescent="0.25">
      <c r="A57" s="33" t="s">
        <v>49</v>
      </c>
      <c r="B57" s="31">
        <f t="shared" si="1"/>
        <v>2789359.22</v>
      </c>
      <c r="C57" s="29">
        <v>0</v>
      </c>
      <c r="D57" s="24">
        <v>0</v>
      </c>
      <c r="E57" s="20">
        <v>1459896</v>
      </c>
      <c r="F57" s="46">
        <v>964475.16</v>
      </c>
      <c r="G57" s="59">
        <v>364988.06</v>
      </c>
    </row>
    <row r="58" spans="1:7" ht="31.5" x14ac:dyDescent="0.25">
      <c r="A58" s="33" t="s">
        <v>50</v>
      </c>
      <c r="B58" s="31">
        <f t="shared" si="1"/>
        <v>1203600</v>
      </c>
      <c r="C58" s="29">
        <v>0</v>
      </c>
      <c r="D58" s="24">
        <v>1203600</v>
      </c>
      <c r="E58" s="18">
        <v>0</v>
      </c>
      <c r="F58" s="29">
        <v>0</v>
      </c>
      <c r="G58" s="30">
        <v>0</v>
      </c>
    </row>
    <row r="59" spans="1:7" ht="31.5" x14ac:dyDescent="0.25">
      <c r="A59" s="33" t="s">
        <v>51</v>
      </c>
      <c r="B59" s="31">
        <f t="shared" si="1"/>
        <v>17000</v>
      </c>
      <c r="C59" s="29">
        <v>0</v>
      </c>
      <c r="D59" s="24">
        <v>17000</v>
      </c>
      <c r="E59" s="18">
        <v>0</v>
      </c>
      <c r="F59" s="29">
        <v>0</v>
      </c>
      <c r="G59" s="30">
        <v>0</v>
      </c>
    </row>
    <row r="60" spans="1:7" ht="47.25" x14ac:dyDescent="0.25">
      <c r="A60" s="33" t="s">
        <v>52</v>
      </c>
      <c r="B60" s="31">
        <f t="shared" si="1"/>
        <v>39614400</v>
      </c>
      <c r="C60" s="29">
        <v>0</v>
      </c>
      <c r="D60" s="24">
        <v>0</v>
      </c>
      <c r="E60" s="18">
        <v>39614400</v>
      </c>
      <c r="F60" s="29">
        <v>0</v>
      </c>
      <c r="G60" s="30">
        <v>0</v>
      </c>
    </row>
    <row r="61" spans="1:7" ht="31.5" x14ac:dyDescent="0.25">
      <c r="A61" s="33" t="s">
        <v>53</v>
      </c>
      <c r="B61" s="31">
        <f t="shared" si="1"/>
        <v>3989816</v>
      </c>
      <c r="C61" s="29">
        <v>0</v>
      </c>
      <c r="D61" s="23">
        <v>3453270</v>
      </c>
      <c r="E61" s="18">
        <v>0</v>
      </c>
      <c r="F61" s="29">
        <v>0</v>
      </c>
      <c r="G61" s="62">
        <v>536546</v>
      </c>
    </row>
    <row r="62" spans="1:7" ht="31.5" x14ac:dyDescent="0.25">
      <c r="A62" s="33" t="s">
        <v>54</v>
      </c>
      <c r="B62" s="31">
        <f t="shared" si="1"/>
        <v>0</v>
      </c>
      <c r="C62" s="29">
        <v>0</v>
      </c>
      <c r="D62" s="24">
        <v>0</v>
      </c>
      <c r="E62" s="18">
        <v>0</v>
      </c>
      <c r="F62" s="29">
        <v>0</v>
      </c>
      <c r="G62" s="30">
        <v>0</v>
      </c>
    </row>
    <row r="63" spans="1:7" ht="31.5" x14ac:dyDescent="0.25">
      <c r="A63" s="33" t="s">
        <v>55</v>
      </c>
      <c r="B63" s="31">
        <f t="shared" si="1"/>
        <v>0</v>
      </c>
      <c r="C63" s="29">
        <v>0</v>
      </c>
      <c r="D63" s="24">
        <v>0</v>
      </c>
      <c r="E63" s="18">
        <v>0</v>
      </c>
      <c r="F63" s="29">
        <v>0</v>
      </c>
      <c r="G63" s="30">
        <v>0</v>
      </c>
    </row>
    <row r="64" spans="1:7" x14ac:dyDescent="0.25">
      <c r="A64" s="33" t="s">
        <v>56</v>
      </c>
      <c r="B64" s="31">
        <f t="shared" si="1"/>
        <v>0</v>
      </c>
      <c r="C64" s="29">
        <v>0</v>
      </c>
      <c r="D64" s="24">
        <v>0</v>
      </c>
      <c r="E64" s="18">
        <v>0</v>
      </c>
      <c r="F64" s="29">
        <v>0</v>
      </c>
      <c r="G64" s="30">
        <v>0</v>
      </c>
    </row>
    <row r="65" spans="1:7" ht="47.25" x14ac:dyDescent="0.25">
      <c r="A65" s="33" t="s">
        <v>57</v>
      </c>
      <c r="B65" s="31">
        <f t="shared" si="1"/>
        <v>0</v>
      </c>
      <c r="C65" s="29">
        <v>0</v>
      </c>
      <c r="D65" s="24">
        <v>0</v>
      </c>
      <c r="E65" s="18">
        <v>0</v>
      </c>
      <c r="F65" s="29">
        <v>0</v>
      </c>
      <c r="G65" s="30">
        <v>0</v>
      </c>
    </row>
    <row r="66" spans="1:7" x14ac:dyDescent="0.25">
      <c r="A66" s="3" t="s">
        <v>58</v>
      </c>
      <c r="B66" s="31">
        <f t="shared" si="1"/>
        <v>2769847.59</v>
      </c>
      <c r="C66" s="30">
        <f>SUM(C67:C70)</f>
        <v>0</v>
      </c>
      <c r="D66" s="30">
        <f t="shared" ref="D66:F66" si="9">SUM(D67:D70)</f>
        <v>0</v>
      </c>
      <c r="E66" s="30">
        <f t="shared" si="9"/>
        <v>0</v>
      </c>
      <c r="F66" s="30">
        <f t="shared" si="9"/>
        <v>2769847.59</v>
      </c>
      <c r="G66" s="59">
        <v>0</v>
      </c>
    </row>
    <row r="67" spans="1:7" x14ac:dyDescent="0.25">
      <c r="A67" s="3" t="s">
        <v>59</v>
      </c>
      <c r="B67" s="31">
        <f t="shared" si="1"/>
        <v>2769847.59</v>
      </c>
      <c r="C67" s="29">
        <v>0</v>
      </c>
      <c r="D67" s="23">
        <v>0</v>
      </c>
      <c r="E67" s="21">
        <v>0</v>
      </c>
      <c r="F67" s="47">
        <v>2769847.59</v>
      </c>
      <c r="G67" s="59">
        <v>0</v>
      </c>
    </row>
    <row r="68" spans="1:7" x14ac:dyDescent="0.25">
      <c r="A68" s="33" t="s">
        <v>60</v>
      </c>
      <c r="B68" s="31">
        <f t="shared" si="1"/>
        <v>0</v>
      </c>
      <c r="C68" s="29">
        <v>0</v>
      </c>
      <c r="D68" s="24">
        <v>0</v>
      </c>
      <c r="E68" s="18">
        <v>0</v>
      </c>
      <c r="F68" s="29">
        <v>0</v>
      </c>
      <c r="G68" s="30">
        <v>0</v>
      </c>
    </row>
    <row r="69" spans="1:7" ht="31.5" x14ac:dyDescent="0.25">
      <c r="A69" s="33" t="s">
        <v>61</v>
      </c>
      <c r="B69" s="31">
        <f t="shared" si="1"/>
        <v>0</v>
      </c>
      <c r="C69" s="29">
        <v>0</v>
      </c>
      <c r="D69" s="24">
        <v>0</v>
      </c>
      <c r="E69" s="18">
        <v>0</v>
      </c>
      <c r="F69" s="29">
        <v>0</v>
      </c>
      <c r="G69" s="30">
        <v>0</v>
      </c>
    </row>
    <row r="70" spans="1:7" ht="63" x14ac:dyDescent="0.25">
      <c r="A70" s="33" t="s">
        <v>62</v>
      </c>
      <c r="B70" s="31">
        <f t="shared" si="1"/>
        <v>0</v>
      </c>
      <c r="C70" s="29">
        <v>0</v>
      </c>
      <c r="D70" s="24">
        <v>0</v>
      </c>
      <c r="E70" s="18">
        <v>0</v>
      </c>
      <c r="F70" s="29">
        <v>0</v>
      </c>
      <c r="G70" s="30">
        <v>0</v>
      </c>
    </row>
    <row r="71" spans="1:7" ht="47.25" x14ac:dyDescent="0.25">
      <c r="A71" s="3" t="s">
        <v>63</v>
      </c>
      <c r="B71" s="31">
        <f t="shared" si="1"/>
        <v>0</v>
      </c>
      <c r="C71" s="30">
        <f>SUM(C72:C73)</f>
        <v>0</v>
      </c>
      <c r="D71" s="30">
        <f t="shared" ref="D71:E71" si="10">SUM(D72:D73)</f>
        <v>0</v>
      </c>
      <c r="E71" s="30">
        <f t="shared" si="10"/>
        <v>0</v>
      </c>
      <c r="F71" s="30">
        <v>0</v>
      </c>
      <c r="G71" s="30">
        <v>0</v>
      </c>
    </row>
    <row r="72" spans="1:7" x14ac:dyDescent="0.25">
      <c r="A72" s="33" t="s">
        <v>64</v>
      </c>
      <c r="B72" s="31">
        <f t="shared" si="1"/>
        <v>0</v>
      </c>
      <c r="C72" s="29">
        <v>0</v>
      </c>
      <c r="D72" s="24">
        <v>0</v>
      </c>
      <c r="E72" s="18">
        <v>0</v>
      </c>
      <c r="F72" s="29">
        <v>0</v>
      </c>
      <c r="G72" s="30">
        <v>0</v>
      </c>
    </row>
    <row r="73" spans="1:7" ht="47.25" x14ac:dyDescent="0.25">
      <c r="A73" s="33" t="s">
        <v>65</v>
      </c>
      <c r="B73" s="31">
        <f t="shared" si="1"/>
        <v>0</v>
      </c>
      <c r="C73" s="29">
        <v>0</v>
      </c>
      <c r="D73" s="24">
        <v>0</v>
      </c>
      <c r="E73" s="18">
        <v>0</v>
      </c>
      <c r="F73" s="29">
        <v>0</v>
      </c>
      <c r="G73" s="30">
        <v>0</v>
      </c>
    </row>
    <row r="74" spans="1:7" x14ac:dyDescent="0.25">
      <c r="A74" s="3" t="s">
        <v>66</v>
      </c>
      <c r="B74" s="31">
        <f t="shared" si="1"/>
        <v>0</v>
      </c>
      <c r="C74" s="29">
        <f>SUM(C75:C77)</f>
        <v>0</v>
      </c>
      <c r="D74" s="29">
        <f t="shared" ref="D74:E74" si="11">SUM(D75:D77)</f>
        <v>0</v>
      </c>
      <c r="E74" s="29">
        <f t="shared" si="11"/>
        <v>0</v>
      </c>
      <c r="F74" s="29">
        <v>0</v>
      </c>
      <c r="G74" s="30">
        <v>0</v>
      </c>
    </row>
    <row r="75" spans="1:7" ht="31.5" x14ac:dyDescent="0.25">
      <c r="A75" s="33" t="s">
        <v>67</v>
      </c>
      <c r="B75" s="31">
        <f t="shared" si="1"/>
        <v>0</v>
      </c>
      <c r="C75" s="29">
        <v>0</v>
      </c>
      <c r="D75" s="24">
        <v>0</v>
      </c>
      <c r="E75" s="18">
        <v>0</v>
      </c>
      <c r="F75" s="29">
        <v>0</v>
      </c>
      <c r="G75" s="30">
        <v>0</v>
      </c>
    </row>
    <row r="76" spans="1:7" ht="31.5" x14ac:dyDescent="0.25">
      <c r="A76" s="33" t="s">
        <v>68</v>
      </c>
      <c r="B76" s="31">
        <f t="shared" si="1"/>
        <v>0</v>
      </c>
      <c r="C76" s="29">
        <v>0</v>
      </c>
      <c r="D76" s="24">
        <v>0</v>
      </c>
      <c r="E76" s="18">
        <v>0</v>
      </c>
      <c r="F76" s="29">
        <v>0</v>
      </c>
      <c r="G76" s="30">
        <v>0</v>
      </c>
    </row>
    <row r="77" spans="1:7" ht="47.25" x14ac:dyDescent="0.25">
      <c r="A77" s="33" t="s">
        <v>69</v>
      </c>
      <c r="B77" s="31">
        <f t="shared" si="1"/>
        <v>0</v>
      </c>
      <c r="C77" s="29">
        <v>0</v>
      </c>
      <c r="D77" s="24">
        <v>0</v>
      </c>
      <c r="E77" s="18">
        <v>0</v>
      </c>
      <c r="F77" s="29">
        <v>0</v>
      </c>
      <c r="G77" s="30">
        <v>0</v>
      </c>
    </row>
    <row r="78" spans="1:7" x14ac:dyDescent="0.25">
      <c r="A78" s="38" t="s">
        <v>70</v>
      </c>
      <c r="B78" s="39">
        <f>+C78+D78+E78+F78+G78</f>
        <v>1105375922.6799998</v>
      </c>
      <c r="C78" s="56">
        <f>SUM(C14,C20,C30,C40,C48,C56,C66,C71)</f>
        <v>112112350.92</v>
      </c>
      <c r="D78" s="56">
        <f>SUM(D14,D20,D30,D40,D48,D56,D66,D71)</f>
        <v>230145090.74000001</v>
      </c>
      <c r="E78" s="56">
        <f t="shared" ref="E78:G78" si="12">SUM(E14,E20,E30,E40,E48,E56,E66,E71)</f>
        <v>212215388.60999998</v>
      </c>
      <c r="F78" s="56">
        <f t="shared" si="12"/>
        <v>262372103.89999998</v>
      </c>
      <c r="G78" s="56">
        <f t="shared" si="12"/>
        <v>288530988.50999999</v>
      </c>
    </row>
    <row r="79" spans="1:7" x14ac:dyDescent="0.25">
      <c r="A79" s="38" t="s">
        <v>71</v>
      </c>
      <c r="B79" s="39"/>
      <c r="C79" s="40"/>
      <c r="D79" s="40"/>
      <c r="E79" s="41"/>
      <c r="F79" s="42"/>
      <c r="G79" s="64"/>
    </row>
    <row r="80" spans="1:7" ht="31.5" x14ac:dyDescent="0.25">
      <c r="A80" s="3" t="s">
        <v>72</v>
      </c>
      <c r="B80" s="26">
        <f t="shared" ref="B80:B87" si="13">SUM(C80:F80)</f>
        <v>0</v>
      </c>
      <c r="C80" s="29">
        <v>0</v>
      </c>
      <c r="D80" s="29">
        <v>0</v>
      </c>
      <c r="E80" s="29">
        <v>0</v>
      </c>
      <c r="F80" s="29">
        <v>0</v>
      </c>
      <c r="G80" s="30">
        <v>0</v>
      </c>
    </row>
    <row r="81" spans="1:8" ht="31.5" x14ac:dyDescent="0.25">
      <c r="A81" s="33" t="s">
        <v>73</v>
      </c>
      <c r="B81" s="26">
        <f t="shared" si="13"/>
        <v>0</v>
      </c>
      <c r="C81" s="29">
        <v>0</v>
      </c>
      <c r="D81" s="29">
        <v>0</v>
      </c>
      <c r="E81" s="29">
        <v>0</v>
      </c>
      <c r="F81" s="29">
        <v>0</v>
      </c>
      <c r="G81" s="30">
        <v>0</v>
      </c>
    </row>
    <row r="82" spans="1:8" ht="31.5" x14ac:dyDescent="0.25">
      <c r="A82" s="33" t="s">
        <v>74</v>
      </c>
      <c r="B82" s="26">
        <f t="shared" si="13"/>
        <v>0</v>
      </c>
      <c r="C82" s="29">
        <v>0</v>
      </c>
      <c r="D82" s="29">
        <v>0</v>
      </c>
      <c r="E82" s="29">
        <v>0</v>
      </c>
      <c r="F82" s="29">
        <v>0</v>
      </c>
      <c r="G82" s="30">
        <v>0</v>
      </c>
    </row>
    <row r="83" spans="1:8" x14ac:dyDescent="0.25">
      <c r="A83" s="3" t="s">
        <v>75</v>
      </c>
      <c r="B83" s="26">
        <f t="shared" si="13"/>
        <v>0</v>
      </c>
      <c r="C83" s="29">
        <v>0</v>
      </c>
      <c r="D83" s="29">
        <v>0</v>
      </c>
      <c r="E83" s="29">
        <v>0</v>
      </c>
      <c r="F83" s="29">
        <v>0</v>
      </c>
      <c r="G83" s="30">
        <v>0</v>
      </c>
    </row>
    <row r="84" spans="1:8" ht="31.5" x14ac:dyDescent="0.25">
      <c r="A84" s="33" t="s">
        <v>76</v>
      </c>
      <c r="B84" s="26">
        <f t="shared" si="13"/>
        <v>0</v>
      </c>
      <c r="C84" s="29">
        <v>0</v>
      </c>
      <c r="D84" s="29">
        <v>0</v>
      </c>
      <c r="E84" s="29">
        <v>0</v>
      </c>
      <c r="F84" s="29">
        <v>0</v>
      </c>
      <c r="G84" s="30">
        <v>0</v>
      </c>
    </row>
    <row r="85" spans="1:8" ht="31.5" x14ac:dyDescent="0.25">
      <c r="A85" s="33" t="s">
        <v>77</v>
      </c>
      <c r="B85" s="26">
        <f t="shared" si="13"/>
        <v>0</v>
      </c>
      <c r="C85" s="29">
        <v>0</v>
      </c>
      <c r="D85" s="29">
        <v>0</v>
      </c>
      <c r="E85" s="29">
        <v>0</v>
      </c>
      <c r="F85" s="29">
        <v>0</v>
      </c>
      <c r="G85" s="30">
        <v>0</v>
      </c>
    </row>
    <row r="86" spans="1:8" ht="31.5" x14ac:dyDescent="0.25">
      <c r="A86" s="3" t="s">
        <v>78</v>
      </c>
      <c r="B86" s="26">
        <f t="shared" si="13"/>
        <v>0</v>
      </c>
      <c r="C86" s="29">
        <v>0</v>
      </c>
      <c r="D86" s="29">
        <v>0</v>
      </c>
      <c r="E86" s="29">
        <v>0</v>
      </c>
      <c r="F86" s="29">
        <v>0</v>
      </c>
      <c r="G86" s="30">
        <v>0</v>
      </c>
    </row>
    <row r="87" spans="1:8" ht="31.5" x14ac:dyDescent="0.25">
      <c r="A87" s="33" t="s">
        <v>79</v>
      </c>
      <c r="B87" s="26">
        <f t="shared" si="13"/>
        <v>0</v>
      </c>
      <c r="C87" s="29">
        <v>0</v>
      </c>
      <c r="D87" s="29">
        <v>0</v>
      </c>
      <c r="E87" s="29">
        <v>0</v>
      </c>
      <c r="F87" s="29">
        <v>0</v>
      </c>
      <c r="G87" s="30">
        <v>0</v>
      </c>
    </row>
    <row r="88" spans="1:8" ht="31.5" x14ac:dyDescent="0.25">
      <c r="A88" s="38" t="s">
        <v>80</v>
      </c>
      <c r="B88" s="37">
        <f>SUM(B80:B87)</f>
        <v>0</v>
      </c>
      <c r="C88" s="43">
        <f t="shared" ref="C88:E88" si="14">SUM(C80:C87)</f>
        <v>0</v>
      </c>
      <c r="D88" s="43">
        <f t="shared" si="14"/>
        <v>0</v>
      </c>
      <c r="E88" s="43">
        <f t="shared" si="14"/>
        <v>0</v>
      </c>
      <c r="F88" s="43"/>
      <c r="G88" s="43"/>
    </row>
    <row r="89" spans="1:8" ht="31.5" x14ac:dyDescent="0.25">
      <c r="A89" s="44" t="s">
        <v>81</v>
      </c>
      <c r="B89" s="45">
        <f>+C89+D89+E89+F89+G89</f>
        <v>1105375922.6799998</v>
      </c>
      <c r="C89" s="57">
        <f>C78</f>
        <v>112112350.92</v>
      </c>
      <c r="D89" s="57">
        <f>D78</f>
        <v>230145090.74000001</v>
      </c>
      <c r="E89" s="58">
        <f>E78</f>
        <v>212215388.60999998</v>
      </c>
      <c r="F89" s="58">
        <f>F78</f>
        <v>262372103.89999998</v>
      </c>
      <c r="G89" s="58">
        <f>G78</f>
        <v>288530988.50999999</v>
      </c>
    </row>
    <row r="90" spans="1:8" x14ac:dyDescent="0.25">
      <c r="A90" s="55" t="s">
        <v>96</v>
      </c>
      <c r="B90" s="9"/>
      <c r="C90" s="5"/>
      <c r="D90" s="6"/>
      <c r="E90" s="5"/>
      <c r="F90" s="5"/>
    </row>
    <row r="91" spans="1:8" x14ac:dyDescent="0.25">
      <c r="A91" s="8" t="s">
        <v>97</v>
      </c>
      <c r="B91" s="9"/>
      <c r="C91" s="5"/>
      <c r="D91" s="6"/>
      <c r="E91" s="5"/>
      <c r="F91" s="5"/>
    </row>
    <row r="92" spans="1:8" x14ac:dyDescent="0.25">
      <c r="A92" s="8" t="s">
        <v>98</v>
      </c>
      <c r="B92" s="9"/>
      <c r="C92" s="5"/>
      <c r="D92" s="6"/>
      <c r="E92" s="5"/>
      <c r="F92" s="5"/>
    </row>
    <row r="93" spans="1:8" x14ac:dyDescent="0.25">
      <c r="A93" s="8" t="s">
        <v>99</v>
      </c>
      <c r="B93" s="9"/>
      <c r="C93" s="5"/>
      <c r="D93" s="6"/>
      <c r="E93" s="5"/>
      <c r="F93" s="5"/>
    </row>
    <row r="94" spans="1:8" x14ac:dyDescent="0.25">
      <c r="A94" s="54" t="s">
        <v>100</v>
      </c>
      <c r="B94" s="9"/>
      <c r="C94" s="5"/>
      <c r="D94" s="6"/>
      <c r="E94" s="5"/>
      <c r="F94" s="5"/>
      <c r="H94" s="47"/>
    </row>
    <row r="95" spans="1:8" x14ac:dyDescent="0.25">
      <c r="A95" s="8" t="s">
        <v>102</v>
      </c>
      <c r="B95" s="9"/>
      <c r="C95" s="5"/>
      <c r="D95" s="6"/>
      <c r="E95" s="5"/>
      <c r="F95" s="5"/>
    </row>
    <row r="96" spans="1:8" x14ac:dyDescent="0.25">
      <c r="A96" s="8" t="s">
        <v>101</v>
      </c>
      <c r="B96" s="9"/>
      <c r="C96" s="5"/>
      <c r="D96" s="6"/>
      <c r="E96" s="10"/>
      <c r="F96" s="5"/>
      <c r="H96" s="61"/>
    </row>
    <row r="97" spans="1:6" x14ac:dyDescent="0.25">
      <c r="A97" s="4"/>
      <c r="C97" s="5"/>
      <c r="D97" s="6"/>
      <c r="E97" s="6"/>
      <c r="F97" s="5"/>
    </row>
    <row r="98" spans="1:6" x14ac:dyDescent="0.25">
      <c r="A98" s="4"/>
      <c r="C98" s="5"/>
      <c r="D98" s="6"/>
      <c r="E98" s="6"/>
      <c r="F98" s="5"/>
    </row>
    <row r="99" spans="1:6" x14ac:dyDescent="0.25">
      <c r="A99" s="4"/>
      <c r="C99" s="5"/>
      <c r="D99" s="6"/>
      <c r="E99" s="6"/>
      <c r="F99" s="5"/>
    </row>
    <row r="100" spans="1:6" x14ac:dyDescent="0.25">
      <c r="A100" s="4"/>
      <c r="C100" s="5"/>
      <c r="D100" s="6"/>
      <c r="E100" s="6"/>
      <c r="F100" s="5"/>
    </row>
    <row r="101" spans="1:6" x14ac:dyDescent="0.25">
      <c r="A101" s="4"/>
      <c r="C101" s="5"/>
      <c r="D101" s="6"/>
      <c r="E101" s="6"/>
      <c r="F101" s="5"/>
    </row>
    <row r="102" spans="1:6" x14ac:dyDescent="0.25">
      <c r="A102" s="4"/>
      <c r="C102" s="5"/>
      <c r="D102" s="6"/>
      <c r="E102" s="6"/>
      <c r="F102" s="5"/>
    </row>
    <row r="103" spans="1:6" x14ac:dyDescent="0.25">
      <c r="A103" s="4"/>
      <c r="C103" s="5"/>
      <c r="D103" s="6"/>
      <c r="E103" s="5"/>
      <c r="F103" s="5"/>
    </row>
    <row r="105" spans="1:6" x14ac:dyDescent="0.25">
      <c r="A105" s="68" t="s">
        <v>83</v>
      </c>
      <c r="B105" s="68"/>
      <c r="E105" s="15" t="s">
        <v>84</v>
      </c>
      <c r="F105" s="15"/>
    </row>
    <row r="106" spans="1:6" x14ac:dyDescent="0.25">
      <c r="A106" s="53"/>
      <c r="B106" s="53"/>
      <c r="E106" s="15"/>
      <c r="F106" s="15"/>
    </row>
    <row r="107" spans="1:6" x14ac:dyDescent="0.25">
      <c r="A107" s="53"/>
      <c r="B107" s="53"/>
      <c r="E107" s="15"/>
      <c r="F107" s="15"/>
    </row>
    <row r="109" spans="1:6" x14ac:dyDescent="0.25">
      <c r="A109" s="7"/>
    </row>
    <row r="110" spans="1:6" ht="18.75" x14ac:dyDescent="0.3">
      <c r="A110" s="67" t="s">
        <v>87</v>
      </c>
      <c r="B110" s="67"/>
      <c r="E110" s="14" t="s">
        <v>86</v>
      </c>
      <c r="F110" s="14"/>
    </row>
    <row r="111" spans="1:6" x14ac:dyDescent="0.25">
      <c r="A111" s="68" t="s">
        <v>89</v>
      </c>
      <c r="B111" s="68"/>
      <c r="E111" s="13" t="s">
        <v>88</v>
      </c>
      <c r="F111" s="13"/>
    </row>
    <row r="125" spans="1:6" x14ac:dyDescent="0.25">
      <c r="A125" s="66" t="s">
        <v>2</v>
      </c>
      <c r="B125" s="66"/>
      <c r="C125" s="66"/>
      <c r="D125" s="66"/>
      <c r="E125" s="66"/>
      <c r="F125" s="66"/>
    </row>
    <row r="126" spans="1:6" x14ac:dyDescent="0.25">
      <c r="A126" s="65" t="s">
        <v>3</v>
      </c>
      <c r="B126" s="65"/>
      <c r="C126" s="65"/>
      <c r="D126" s="65"/>
      <c r="E126" s="65"/>
      <c r="F126" s="65"/>
    </row>
    <row r="130" spans="2:2" x14ac:dyDescent="0.25">
      <c r="B130" s="28"/>
    </row>
  </sheetData>
  <mergeCells count="12">
    <mergeCell ref="A126:F126"/>
    <mergeCell ref="A125:F125"/>
    <mergeCell ref="A110:B110"/>
    <mergeCell ref="A111:B111"/>
    <mergeCell ref="A1:F4"/>
    <mergeCell ref="A105:B105"/>
    <mergeCell ref="A5:G5"/>
    <mergeCell ref="A6:G6"/>
    <mergeCell ref="A7:G7"/>
    <mergeCell ref="A8:G8"/>
    <mergeCell ref="A9:G9"/>
    <mergeCell ref="A10:G10"/>
  </mergeCells>
  <hyperlinks>
    <hyperlink ref="A126" r:id="rId1"/>
  </hyperlinks>
  <printOptions horizontalCentered="1"/>
  <pageMargins left="0.31496062992125984" right="0.39370078740157483" top="0.74803149606299213" bottom="0.74803149606299213" header="0.31496062992125984" footer="0.31496062992125984"/>
  <pageSetup scale="60" orientation="portrait" horizontalDpi="4294967293" r:id="rId2"/>
  <headerFooter>
    <oddFooter>&amp;RPágina &amp;P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FINANCIERA</vt:lpstr>
      <vt:lpstr>FINANCIERA!Títulos_a_imprimir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presupuesto</dc:creator>
  <cp:lastModifiedBy>Libre Acceso2</cp:lastModifiedBy>
  <cp:lastPrinted>2023-06-07T19:20:38Z</cp:lastPrinted>
  <dcterms:created xsi:type="dcterms:W3CDTF">2018-08-01T15:16:23Z</dcterms:created>
  <dcterms:modified xsi:type="dcterms:W3CDTF">2023-06-15T15:13:41Z</dcterms:modified>
</cp:coreProperties>
</file>